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1Research\TMS\"/>
    </mc:Choice>
  </mc:AlternateContent>
  <xr:revisionPtr revIDLastSave="0" documentId="13_ncr:1_{DE2164E9-B6D4-4A14-8470-F4CF8C0332B3}" xr6:coauthVersionLast="47" xr6:coauthVersionMax="47" xr10:uidLastSave="{00000000-0000-0000-0000-000000000000}"/>
  <bookViews>
    <workbookView xWindow="23880" yWindow="-120" windowWidth="24240" windowHeight="17640" tabRatio="393" activeTab="1" xr2:uid="{00000000-000D-0000-FFFF-FFFF00000000}"/>
  </bookViews>
  <sheets>
    <sheet name="Area_Weights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3" i="2" l="1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AW696" i="2"/>
  <c r="AV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AK696" i="2"/>
  <c r="AL696" i="2"/>
  <c r="AM696" i="2"/>
  <c r="AN696" i="2"/>
  <c r="AO696" i="2"/>
  <c r="AP696" i="2"/>
  <c r="AQ696" i="2"/>
  <c r="AR696" i="2"/>
  <c r="AS696" i="2"/>
  <c r="AT696" i="2"/>
  <c r="AU696" i="2"/>
  <c r="D696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AM647" i="2"/>
  <c r="AN647" i="2"/>
  <c r="AO647" i="2"/>
  <c r="AP647" i="2"/>
  <c r="AQ647" i="2"/>
  <c r="AR647" i="2"/>
  <c r="AS647" i="2"/>
  <c r="AT647" i="2"/>
  <c r="AU647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AM648" i="2"/>
  <c r="AN648" i="2"/>
  <c r="AO648" i="2"/>
  <c r="AP648" i="2"/>
  <c r="AQ648" i="2"/>
  <c r="AR648" i="2"/>
  <c r="AS648" i="2"/>
  <c r="AT648" i="2"/>
  <c r="AU648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Y648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Y520" i="2"/>
  <c r="AY521" i="2"/>
  <c r="AY522" i="2"/>
  <c r="AY523" i="2"/>
  <c r="AY524" i="2"/>
  <c r="AY525" i="2"/>
  <c r="AY526" i="2"/>
  <c r="AY527" i="2"/>
  <c r="AY528" i="2"/>
  <c r="AY529" i="2"/>
  <c r="AY530" i="2"/>
  <c r="AY531" i="2"/>
  <c r="AY532" i="2"/>
  <c r="AY533" i="2"/>
  <c r="AY534" i="2"/>
  <c r="AY535" i="2"/>
  <c r="AY536" i="2"/>
  <c r="AY537" i="2"/>
  <c r="AY538" i="2"/>
  <c r="AY539" i="2"/>
  <c r="AY540" i="2"/>
  <c r="AY541" i="2"/>
  <c r="AY542" i="2"/>
  <c r="AY543" i="2"/>
  <c r="AY544" i="2"/>
  <c r="AY545" i="2"/>
  <c r="AY546" i="2"/>
  <c r="AY547" i="2"/>
  <c r="AY548" i="2"/>
  <c r="AY549" i="2"/>
  <c r="AY550" i="2"/>
  <c r="AY551" i="2"/>
  <c r="AY552" i="2"/>
  <c r="AY553" i="2"/>
  <c r="AY554" i="2"/>
  <c r="AY555" i="2"/>
  <c r="AY556" i="2"/>
  <c r="AY557" i="2"/>
  <c r="AY558" i="2"/>
  <c r="AY559" i="2"/>
  <c r="AY560" i="2"/>
  <c r="AY561" i="2"/>
  <c r="AY562" i="2"/>
  <c r="AY563" i="2"/>
  <c r="AY564" i="2"/>
  <c r="AY565" i="2"/>
  <c r="AY566" i="2"/>
  <c r="AY567" i="2"/>
  <c r="AY568" i="2"/>
  <c r="AY569" i="2"/>
  <c r="AY570" i="2"/>
  <c r="AY571" i="2"/>
  <c r="AY572" i="2"/>
  <c r="AY573" i="2"/>
  <c r="AY574" i="2"/>
  <c r="AY575" i="2"/>
  <c r="AY576" i="2"/>
  <c r="AY577" i="2"/>
  <c r="AY578" i="2"/>
  <c r="AY579" i="2"/>
  <c r="AY580" i="2"/>
  <c r="AY581" i="2"/>
  <c r="AY582" i="2"/>
  <c r="AY583" i="2"/>
  <c r="AY584" i="2"/>
  <c r="AY585" i="2"/>
  <c r="AY586" i="2"/>
  <c r="AY587" i="2"/>
  <c r="AY588" i="2"/>
  <c r="AY589" i="2"/>
  <c r="AY590" i="2"/>
  <c r="AY591" i="2"/>
  <c r="AY592" i="2"/>
  <c r="AY593" i="2"/>
  <c r="AY594" i="2"/>
  <c r="AY595" i="2"/>
  <c r="AY596" i="2"/>
  <c r="AY597" i="2"/>
  <c r="AY598" i="2"/>
  <c r="AY599" i="2"/>
  <c r="AY600" i="2"/>
  <c r="AY601" i="2"/>
  <c r="AY602" i="2"/>
  <c r="AY603" i="2"/>
  <c r="AY604" i="2"/>
  <c r="AY605" i="2"/>
  <c r="AY606" i="2"/>
  <c r="AY607" i="2"/>
  <c r="AY608" i="2"/>
  <c r="AY609" i="2"/>
  <c r="AY610" i="2"/>
  <c r="AY611" i="2"/>
  <c r="AY612" i="2"/>
  <c r="AY613" i="2"/>
  <c r="AY614" i="2"/>
  <c r="AY615" i="2"/>
  <c r="AY616" i="2"/>
  <c r="AY617" i="2"/>
  <c r="AY618" i="2"/>
  <c r="AY619" i="2"/>
  <c r="AY620" i="2"/>
  <c r="AY621" i="2"/>
  <c r="AY622" i="2"/>
  <c r="AY623" i="2"/>
  <c r="AY624" i="2"/>
  <c r="AY625" i="2"/>
  <c r="AY626" i="2"/>
  <c r="AY627" i="2"/>
  <c r="AY628" i="2"/>
  <c r="AY629" i="2"/>
  <c r="AY630" i="2"/>
  <c r="AY631" i="2"/>
  <c r="AY632" i="2"/>
  <c r="AY633" i="2"/>
  <c r="AY634" i="2"/>
  <c r="AY635" i="2"/>
  <c r="AY636" i="2"/>
  <c r="AY637" i="2"/>
  <c r="AY638" i="2"/>
  <c r="AY639" i="2"/>
  <c r="AY640" i="2"/>
  <c r="AY641" i="2"/>
  <c r="AY642" i="2"/>
  <c r="AY643" i="2"/>
  <c r="AY644" i="2"/>
  <c r="AY645" i="2"/>
  <c r="AY646" i="2"/>
  <c r="AU842" i="2"/>
  <c r="AT842" i="2"/>
  <c r="AS842" i="2"/>
  <c r="AR842" i="2"/>
  <c r="AQ842" i="2"/>
  <c r="AP842" i="2"/>
  <c r="AO842" i="2"/>
  <c r="AN842" i="2"/>
  <c r="AM842" i="2"/>
  <c r="AL842" i="2"/>
  <c r="AK842" i="2"/>
  <c r="AJ842" i="2"/>
  <c r="AI842" i="2"/>
  <c r="AH842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Q42" i="1"/>
  <c r="P42" i="1"/>
  <c r="H42" i="1"/>
  <c r="G42" i="1"/>
  <c r="Q41" i="1"/>
  <c r="P41" i="1"/>
  <c r="H41" i="1"/>
  <c r="G41" i="1"/>
  <c r="Q39" i="1"/>
  <c r="P39" i="1"/>
  <c r="H39" i="1"/>
  <c r="G39" i="1"/>
  <c r="Q38" i="1"/>
  <c r="P38" i="1"/>
  <c r="H38" i="1"/>
  <c r="G38" i="1"/>
  <c r="Q36" i="1"/>
  <c r="P36" i="1"/>
  <c r="H36" i="1"/>
  <c r="G36" i="1"/>
  <c r="Q35" i="1"/>
  <c r="P35" i="1"/>
  <c r="H35" i="1"/>
  <c r="G35" i="1"/>
  <c r="Q33" i="1"/>
  <c r="P33" i="1"/>
  <c r="H33" i="1"/>
  <c r="G33" i="1"/>
  <c r="Q32" i="1"/>
  <c r="P32" i="1"/>
  <c r="H32" i="1"/>
  <c r="G32" i="1"/>
  <c r="Q30" i="1"/>
  <c r="P30" i="1"/>
  <c r="H30" i="1"/>
  <c r="G30" i="1"/>
  <c r="Q29" i="1"/>
  <c r="P29" i="1"/>
  <c r="H29" i="1"/>
  <c r="G29" i="1"/>
  <c r="Q27" i="1"/>
  <c r="P27" i="1"/>
  <c r="H27" i="1"/>
  <c r="G27" i="1"/>
  <c r="Q26" i="1"/>
  <c r="P26" i="1"/>
  <c r="H26" i="1"/>
  <c r="G26" i="1"/>
  <c r="Q24" i="1"/>
  <c r="P24" i="1"/>
  <c r="H24" i="1"/>
  <c r="G24" i="1"/>
  <c r="Q23" i="1"/>
  <c r="P23" i="1"/>
  <c r="H23" i="1"/>
  <c r="G23" i="1"/>
  <c r="Q21" i="1"/>
  <c r="P21" i="1"/>
  <c r="H21" i="1"/>
  <c r="G21" i="1"/>
  <c r="Q20" i="1"/>
  <c r="P20" i="1"/>
  <c r="H20" i="1"/>
  <c r="G20" i="1"/>
  <c r="Q18" i="1"/>
  <c r="P18" i="1"/>
  <c r="H18" i="1"/>
  <c r="G18" i="1"/>
  <c r="Q17" i="1"/>
  <c r="P17" i="1"/>
  <c r="H17" i="1"/>
  <c r="G17" i="1"/>
  <c r="Q15" i="1"/>
  <c r="P15" i="1"/>
  <c r="H15" i="1"/>
  <c r="G15" i="1"/>
  <c r="Q14" i="1"/>
  <c r="P14" i="1"/>
  <c r="H14" i="1"/>
  <c r="G14" i="1"/>
  <c r="Q12" i="1"/>
  <c r="P12" i="1"/>
  <c r="H12" i="1"/>
  <c r="G12" i="1"/>
  <c r="Q11" i="1"/>
  <c r="P11" i="1"/>
  <c r="H11" i="1"/>
  <c r="G11" i="1"/>
  <c r="Q9" i="1"/>
  <c r="P9" i="1"/>
  <c r="H9" i="1"/>
  <c r="G9" i="1"/>
  <c r="Q8" i="1"/>
  <c r="P8" i="1"/>
  <c r="H8" i="1"/>
  <c r="G8" i="1"/>
  <c r="Q6" i="1"/>
  <c r="P6" i="1"/>
  <c r="H6" i="1"/>
  <c r="G6" i="1"/>
  <c r="Q5" i="1"/>
  <c r="P5" i="1"/>
  <c r="H5" i="1"/>
  <c r="G5" i="1"/>
  <c r="AY472" i="2"/>
  <c r="AY471" i="2"/>
  <c r="AY470" i="2"/>
  <c r="AY469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AM646" i="2"/>
  <c r="AN646" i="2"/>
  <c r="AO646" i="2"/>
  <c r="AP646" i="2"/>
  <c r="AQ646" i="2"/>
  <c r="AR646" i="2"/>
  <c r="AS646" i="2"/>
  <c r="AT646" i="2"/>
  <c r="AU646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D645" i="2" l="1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AM645" i="2"/>
  <c r="AN645" i="2"/>
  <c r="AO645" i="2"/>
  <c r="AP645" i="2"/>
  <c r="AQ645" i="2"/>
  <c r="AR645" i="2"/>
  <c r="AS645" i="2"/>
  <c r="AT645" i="2"/>
  <c r="AU645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BH653" i="2" l="1"/>
  <c r="BI653" i="2"/>
  <c r="BJ653" i="2"/>
  <c r="BH654" i="2"/>
  <c r="BI654" i="2"/>
  <c r="BJ654" i="2"/>
  <c r="BH655" i="2"/>
  <c r="BI655" i="2"/>
  <c r="BJ655" i="2"/>
  <c r="BH656" i="2"/>
  <c r="BI656" i="2"/>
  <c r="BJ656" i="2"/>
  <c r="BH657" i="2"/>
  <c r="BI657" i="2"/>
  <c r="BJ657" i="2"/>
  <c r="BH658" i="2"/>
  <c r="BI658" i="2"/>
  <c r="BJ658" i="2"/>
  <c r="BH659" i="2"/>
  <c r="BI659" i="2"/>
  <c r="BJ659" i="2"/>
  <c r="BH660" i="2"/>
  <c r="BI660" i="2"/>
  <c r="BJ660" i="2"/>
  <c r="BH661" i="2"/>
  <c r="BI661" i="2"/>
  <c r="BJ661" i="2"/>
  <c r="BH662" i="2"/>
  <c r="BI662" i="2"/>
  <c r="BJ662" i="2"/>
  <c r="BH663" i="2"/>
  <c r="BI663" i="2"/>
  <c r="BJ663" i="2"/>
  <c r="BH664" i="2"/>
  <c r="BI664" i="2"/>
  <c r="BJ664" i="2"/>
  <c r="BI665" i="2"/>
  <c r="BJ665" i="2"/>
  <c r="BH666" i="2"/>
  <c r="BI666" i="2"/>
  <c r="BJ666" i="2"/>
  <c r="BH667" i="2"/>
  <c r="BI667" i="2"/>
  <c r="BJ667" i="2"/>
  <c r="BH668" i="2"/>
  <c r="BI668" i="2"/>
  <c r="BJ668" i="2"/>
  <c r="BH669" i="2"/>
  <c r="BI669" i="2"/>
  <c r="BJ669" i="2"/>
  <c r="BH670" i="2"/>
  <c r="BI670" i="2"/>
  <c r="BJ670" i="2"/>
  <c r="BH671" i="2"/>
  <c r="BI671" i="2"/>
  <c r="BJ671" i="2"/>
  <c r="BH672" i="2"/>
  <c r="BI672" i="2"/>
  <c r="BJ672" i="2"/>
  <c r="BH673" i="2"/>
  <c r="BI673" i="2"/>
  <c r="BJ673" i="2"/>
  <c r="BH674" i="2"/>
  <c r="BI674" i="2"/>
  <c r="BJ674" i="2"/>
  <c r="BH675" i="2"/>
  <c r="BI675" i="2"/>
  <c r="BJ675" i="2"/>
  <c r="BH676" i="2"/>
  <c r="BI676" i="2"/>
  <c r="BJ676" i="2"/>
  <c r="BH677" i="2"/>
  <c r="BI677" i="2"/>
  <c r="BJ677" i="2"/>
  <c r="BH678" i="2"/>
  <c r="BI678" i="2"/>
  <c r="BJ678" i="2"/>
  <c r="BH679" i="2"/>
  <c r="BI679" i="2"/>
  <c r="BJ679" i="2"/>
  <c r="BH680" i="2"/>
  <c r="BI680" i="2"/>
  <c r="BJ680" i="2"/>
  <c r="BH681" i="2"/>
  <c r="BI681" i="2"/>
  <c r="BJ681" i="2"/>
  <c r="BH682" i="2"/>
  <c r="BI682" i="2"/>
  <c r="BJ682" i="2"/>
  <c r="BH683" i="2"/>
  <c r="BI683" i="2"/>
  <c r="BJ683" i="2"/>
  <c r="BH684" i="2"/>
  <c r="BI684" i="2"/>
  <c r="BJ684" i="2"/>
  <c r="BH685" i="2"/>
  <c r="BI685" i="2"/>
  <c r="BJ685" i="2"/>
  <c r="BH686" i="2"/>
  <c r="BI686" i="2"/>
  <c r="BJ686" i="2"/>
  <c r="BH687" i="2"/>
  <c r="BI687" i="2"/>
  <c r="BJ687" i="2"/>
  <c r="BH688" i="2"/>
  <c r="BI688" i="2"/>
  <c r="BJ688" i="2"/>
  <c r="BH689" i="2"/>
  <c r="BI689" i="2"/>
  <c r="BJ689" i="2"/>
  <c r="BH690" i="2"/>
  <c r="BI690" i="2"/>
  <c r="BJ690" i="2"/>
  <c r="BH691" i="2"/>
  <c r="BI691" i="2"/>
  <c r="BJ691" i="2"/>
  <c r="BH692" i="2"/>
  <c r="BI692" i="2"/>
  <c r="BJ692" i="2"/>
  <c r="BH693" i="2"/>
  <c r="BI693" i="2"/>
  <c r="BJ693" i="2"/>
  <c r="BH694" i="2"/>
  <c r="BI694" i="2"/>
  <c r="BJ694" i="2"/>
  <c r="BH695" i="2"/>
  <c r="BI695" i="2"/>
  <c r="BJ695" i="2"/>
  <c r="BH652" i="2"/>
  <c r="BI652" i="2"/>
  <c r="BJ652" i="2"/>
  <c r="BF695" i="2"/>
  <c r="BF694" i="2"/>
  <c r="BF693" i="2"/>
  <c r="BF692" i="2"/>
  <c r="BF691" i="2"/>
  <c r="BF690" i="2"/>
  <c r="BF689" i="2"/>
  <c r="BF688" i="2"/>
  <c r="BF687" i="2"/>
  <c r="BF686" i="2"/>
  <c r="BF685" i="2"/>
  <c r="BF684" i="2"/>
  <c r="BF683" i="2"/>
  <c r="BF682" i="2"/>
  <c r="BF681" i="2"/>
  <c r="BF680" i="2"/>
  <c r="BF679" i="2"/>
  <c r="BF678" i="2"/>
  <c r="BF677" i="2"/>
  <c r="BF676" i="2"/>
  <c r="BF675" i="2"/>
  <c r="BF674" i="2"/>
  <c r="BF673" i="2"/>
  <c r="BF672" i="2"/>
  <c r="BF671" i="2"/>
  <c r="BF670" i="2"/>
  <c r="BF669" i="2"/>
  <c r="BF668" i="2"/>
  <c r="BF667" i="2"/>
  <c r="BF666" i="2"/>
  <c r="BF665" i="2"/>
  <c r="BF664" i="2"/>
  <c r="BF663" i="2"/>
  <c r="BF662" i="2"/>
  <c r="BF661" i="2"/>
  <c r="BF660" i="2"/>
  <c r="BF659" i="2"/>
  <c r="BF658" i="2"/>
  <c r="BF657" i="2"/>
  <c r="BF656" i="2"/>
  <c r="BF655" i="2"/>
  <c r="BF654" i="2"/>
  <c r="BF653" i="2"/>
  <c r="BF652" i="2"/>
  <c r="D445" i="2" l="1"/>
  <c r="D631" i="2" s="1"/>
  <c r="E445" i="2"/>
  <c r="E631" i="2" s="1"/>
  <c r="F445" i="2"/>
  <c r="F631" i="2" s="1"/>
  <c r="G445" i="2"/>
  <c r="G631" i="2" s="1"/>
  <c r="H445" i="2"/>
  <c r="H631" i="2" s="1"/>
  <c r="I445" i="2"/>
  <c r="I631" i="2" s="1"/>
  <c r="J445" i="2"/>
  <c r="J631" i="2" s="1"/>
  <c r="K445" i="2"/>
  <c r="K631" i="2" s="1"/>
  <c r="L445" i="2"/>
  <c r="L631" i="2" s="1"/>
  <c r="M445" i="2"/>
  <c r="M631" i="2" s="1"/>
  <c r="N445" i="2"/>
  <c r="N631" i="2" s="1"/>
  <c r="O445" i="2"/>
  <c r="O631" i="2" s="1"/>
  <c r="P445" i="2"/>
  <c r="P631" i="2" s="1"/>
  <c r="Q445" i="2"/>
  <c r="Q631" i="2" s="1"/>
  <c r="R445" i="2"/>
  <c r="R631" i="2" s="1"/>
  <c r="S445" i="2"/>
  <c r="S631" i="2" s="1"/>
  <c r="T445" i="2"/>
  <c r="T631" i="2" s="1"/>
  <c r="U445" i="2"/>
  <c r="U631" i="2" s="1"/>
  <c r="V445" i="2"/>
  <c r="V631" i="2" s="1"/>
  <c r="W445" i="2"/>
  <c r="W631" i="2" s="1"/>
  <c r="X445" i="2"/>
  <c r="X631" i="2" s="1"/>
  <c r="Y445" i="2"/>
  <c r="Y631" i="2" s="1"/>
  <c r="Z445" i="2"/>
  <c r="Z631" i="2" s="1"/>
  <c r="AA445" i="2"/>
  <c r="AA631" i="2" s="1"/>
  <c r="AB445" i="2"/>
  <c r="AB631" i="2" s="1"/>
  <c r="AC445" i="2"/>
  <c r="AC631" i="2" s="1"/>
  <c r="AD445" i="2"/>
  <c r="AD631" i="2" s="1"/>
  <c r="AE445" i="2"/>
  <c r="AE631" i="2" s="1"/>
  <c r="AF445" i="2"/>
  <c r="AF631" i="2" s="1"/>
  <c r="AG445" i="2"/>
  <c r="AG631" i="2" s="1"/>
  <c r="AH445" i="2"/>
  <c r="AH631" i="2" s="1"/>
  <c r="AI445" i="2"/>
  <c r="AI631" i="2" s="1"/>
  <c r="AJ445" i="2"/>
  <c r="AJ631" i="2" s="1"/>
  <c r="AK445" i="2"/>
  <c r="AK631" i="2" s="1"/>
  <c r="AL445" i="2"/>
  <c r="AL631" i="2" s="1"/>
  <c r="AM445" i="2"/>
  <c r="AM631" i="2" s="1"/>
  <c r="AN445" i="2"/>
  <c r="AN631" i="2" s="1"/>
  <c r="AO445" i="2"/>
  <c r="AO631" i="2" s="1"/>
  <c r="AP445" i="2"/>
  <c r="AP631" i="2" s="1"/>
  <c r="AQ445" i="2"/>
  <c r="AQ631" i="2" s="1"/>
  <c r="AR445" i="2"/>
  <c r="AR631" i="2" s="1"/>
  <c r="AS445" i="2"/>
  <c r="AS631" i="2" s="1"/>
  <c r="AT445" i="2"/>
  <c r="AT631" i="2" s="1"/>
  <c r="AU445" i="2"/>
  <c r="AU631" i="2" s="1"/>
  <c r="D446" i="2"/>
  <c r="D632" i="2" s="1"/>
  <c r="E446" i="2"/>
  <c r="E632" i="2" s="1"/>
  <c r="F446" i="2"/>
  <c r="F632" i="2" s="1"/>
  <c r="G446" i="2"/>
  <c r="G632" i="2" s="1"/>
  <c r="H446" i="2"/>
  <c r="H632" i="2" s="1"/>
  <c r="I446" i="2"/>
  <c r="I632" i="2" s="1"/>
  <c r="J446" i="2"/>
  <c r="J632" i="2" s="1"/>
  <c r="K446" i="2"/>
  <c r="K632" i="2" s="1"/>
  <c r="L446" i="2"/>
  <c r="L632" i="2" s="1"/>
  <c r="M446" i="2"/>
  <c r="M632" i="2" s="1"/>
  <c r="N446" i="2"/>
  <c r="N632" i="2" s="1"/>
  <c r="O446" i="2"/>
  <c r="O632" i="2" s="1"/>
  <c r="P446" i="2"/>
  <c r="P632" i="2" s="1"/>
  <c r="Q446" i="2"/>
  <c r="Q632" i="2" s="1"/>
  <c r="R446" i="2"/>
  <c r="R632" i="2" s="1"/>
  <c r="S446" i="2"/>
  <c r="S632" i="2" s="1"/>
  <c r="T446" i="2"/>
  <c r="T632" i="2" s="1"/>
  <c r="U446" i="2"/>
  <c r="U632" i="2" s="1"/>
  <c r="V446" i="2"/>
  <c r="V632" i="2" s="1"/>
  <c r="W446" i="2"/>
  <c r="W632" i="2" s="1"/>
  <c r="X446" i="2"/>
  <c r="X632" i="2" s="1"/>
  <c r="Y446" i="2"/>
  <c r="Y632" i="2" s="1"/>
  <c r="Z446" i="2"/>
  <c r="Z632" i="2" s="1"/>
  <c r="AA446" i="2"/>
  <c r="AA632" i="2" s="1"/>
  <c r="AB446" i="2"/>
  <c r="AB632" i="2" s="1"/>
  <c r="AC446" i="2"/>
  <c r="AC632" i="2" s="1"/>
  <c r="AD446" i="2"/>
  <c r="AD632" i="2" s="1"/>
  <c r="AE446" i="2"/>
  <c r="AE632" i="2" s="1"/>
  <c r="AF446" i="2"/>
  <c r="AF632" i="2" s="1"/>
  <c r="AG446" i="2"/>
  <c r="AG632" i="2" s="1"/>
  <c r="AH446" i="2"/>
  <c r="AH632" i="2" s="1"/>
  <c r="AI446" i="2"/>
  <c r="AI632" i="2" s="1"/>
  <c r="AJ446" i="2"/>
  <c r="AJ632" i="2" s="1"/>
  <c r="AK446" i="2"/>
  <c r="AK632" i="2" s="1"/>
  <c r="AL446" i="2"/>
  <c r="AL632" i="2" s="1"/>
  <c r="AM446" i="2"/>
  <c r="AM632" i="2" s="1"/>
  <c r="AN446" i="2"/>
  <c r="AN632" i="2" s="1"/>
  <c r="AO446" i="2"/>
  <c r="AO632" i="2" s="1"/>
  <c r="AP446" i="2"/>
  <c r="AP632" i="2" s="1"/>
  <c r="AQ446" i="2"/>
  <c r="AQ632" i="2" s="1"/>
  <c r="AR446" i="2"/>
  <c r="AR632" i="2" s="1"/>
  <c r="AS446" i="2"/>
  <c r="AS632" i="2" s="1"/>
  <c r="AT446" i="2"/>
  <c r="AT632" i="2" s="1"/>
  <c r="AU446" i="2"/>
  <c r="AU632" i="2" s="1"/>
  <c r="D447" i="2"/>
  <c r="D633" i="2" s="1"/>
  <c r="E447" i="2"/>
  <c r="E633" i="2" s="1"/>
  <c r="F447" i="2"/>
  <c r="F633" i="2" s="1"/>
  <c r="G447" i="2"/>
  <c r="G633" i="2" s="1"/>
  <c r="H447" i="2"/>
  <c r="H633" i="2" s="1"/>
  <c r="I447" i="2"/>
  <c r="I633" i="2" s="1"/>
  <c r="J447" i="2"/>
  <c r="J633" i="2" s="1"/>
  <c r="K447" i="2"/>
  <c r="K633" i="2" s="1"/>
  <c r="L447" i="2"/>
  <c r="L633" i="2" s="1"/>
  <c r="M447" i="2"/>
  <c r="M633" i="2" s="1"/>
  <c r="N447" i="2"/>
  <c r="N633" i="2" s="1"/>
  <c r="O447" i="2"/>
  <c r="O633" i="2" s="1"/>
  <c r="P447" i="2"/>
  <c r="P633" i="2" s="1"/>
  <c r="Q447" i="2"/>
  <c r="Q633" i="2" s="1"/>
  <c r="R447" i="2"/>
  <c r="R633" i="2" s="1"/>
  <c r="S447" i="2"/>
  <c r="S633" i="2" s="1"/>
  <c r="T447" i="2"/>
  <c r="T633" i="2" s="1"/>
  <c r="U447" i="2"/>
  <c r="U633" i="2" s="1"/>
  <c r="V447" i="2"/>
  <c r="V633" i="2" s="1"/>
  <c r="W447" i="2"/>
  <c r="W633" i="2" s="1"/>
  <c r="X447" i="2"/>
  <c r="X633" i="2" s="1"/>
  <c r="Y447" i="2"/>
  <c r="Y633" i="2" s="1"/>
  <c r="Z447" i="2"/>
  <c r="Z633" i="2" s="1"/>
  <c r="AA447" i="2"/>
  <c r="AA633" i="2" s="1"/>
  <c r="AB447" i="2"/>
  <c r="AB633" i="2" s="1"/>
  <c r="AC447" i="2"/>
  <c r="AC633" i="2" s="1"/>
  <c r="AD447" i="2"/>
  <c r="AD633" i="2" s="1"/>
  <c r="AE447" i="2"/>
  <c r="AE633" i="2" s="1"/>
  <c r="AF447" i="2"/>
  <c r="AF633" i="2" s="1"/>
  <c r="AG447" i="2"/>
  <c r="AG633" i="2" s="1"/>
  <c r="AH447" i="2"/>
  <c r="AH633" i="2" s="1"/>
  <c r="AI447" i="2"/>
  <c r="AI633" i="2" s="1"/>
  <c r="AJ447" i="2"/>
  <c r="AJ633" i="2" s="1"/>
  <c r="AK447" i="2"/>
  <c r="AK633" i="2" s="1"/>
  <c r="AL447" i="2"/>
  <c r="AL633" i="2" s="1"/>
  <c r="AM447" i="2"/>
  <c r="AM633" i="2" s="1"/>
  <c r="AN447" i="2"/>
  <c r="AN633" i="2" s="1"/>
  <c r="AO447" i="2"/>
  <c r="AP447" i="2"/>
  <c r="AP633" i="2" s="1"/>
  <c r="AQ447" i="2"/>
  <c r="AQ633" i="2" s="1"/>
  <c r="AR447" i="2"/>
  <c r="AR633" i="2" s="1"/>
  <c r="AS447" i="2"/>
  <c r="AS633" i="2" s="1"/>
  <c r="AT447" i="2"/>
  <c r="AT633" i="2" s="1"/>
  <c r="AU447" i="2"/>
  <c r="AU633" i="2" s="1"/>
  <c r="D448" i="2"/>
  <c r="D634" i="2" s="1"/>
  <c r="E448" i="2"/>
  <c r="E634" i="2" s="1"/>
  <c r="F448" i="2"/>
  <c r="F634" i="2" s="1"/>
  <c r="G448" i="2"/>
  <c r="G634" i="2" s="1"/>
  <c r="H448" i="2"/>
  <c r="H634" i="2" s="1"/>
  <c r="I448" i="2"/>
  <c r="I634" i="2" s="1"/>
  <c r="J448" i="2"/>
  <c r="J634" i="2" s="1"/>
  <c r="K448" i="2"/>
  <c r="K634" i="2" s="1"/>
  <c r="L448" i="2"/>
  <c r="L634" i="2" s="1"/>
  <c r="M448" i="2"/>
  <c r="M634" i="2" s="1"/>
  <c r="N448" i="2"/>
  <c r="N634" i="2" s="1"/>
  <c r="O448" i="2"/>
  <c r="O634" i="2" s="1"/>
  <c r="P448" i="2"/>
  <c r="P634" i="2" s="1"/>
  <c r="Q448" i="2"/>
  <c r="Q634" i="2" s="1"/>
  <c r="R448" i="2"/>
  <c r="R634" i="2" s="1"/>
  <c r="S448" i="2"/>
  <c r="S634" i="2" s="1"/>
  <c r="T448" i="2"/>
  <c r="T634" i="2" s="1"/>
  <c r="U448" i="2"/>
  <c r="U634" i="2" s="1"/>
  <c r="V448" i="2"/>
  <c r="V634" i="2" s="1"/>
  <c r="W448" i="2"/>
  <c r="W634" i="2" s="1"/>
  <c r="X448" i="2"/>
  <c r="X634" i="2" s="1"/>
  <c r="Y448" i="2"/>
  <c r="Y634" i="2" s="1"/>
  <c r="Z448" i="2"/>
  <c r="Z634" i="2" s="1"/>
  <c r="AA448" i="2"/>
  <c r="AA634" i="2" s="1"/>
  <c r="AB448" i="2"/>
  <c r="AB634" i="2" s="1"/>
  <c r="AC448" i="2"/>
  <c r="AC634" i="2" s="1"/>
  <c r="AD448" i="2"/>
  <c r="AD634" i="2" s="1"/>
  <c r="AE448" i="2"/>
  <c r="AE634" i="2" s="1"/>
  <c r="AF448" i="2"/>
  <c r="AF634" i="2" s="1"/>
  <c r="AG448" i="2"/>
  <c r="AG634" i="2" s="1"/>
  <c r="AH448" i="2"/>
  <c r="AH634" i="2" s="1"/>
  <c r="AI448" i="2"/>
  <c r="AI634" i="2" s="1"/>
  <c r="AJ448" i="2"/>
  <c r="AJ634" i="2" s="1"/>
  <c r="AK448" i="2"/>
  <c r="AK634" i="2" s="1"/>
  <c r="AL448" i="2"/>
  <c r="AL634" i="2" s="1"/>
  <c r="AM448" i="2"/>
  <c r="AM634" i="2" s="1"/>
  <c r="AN448" i="2"/>
  <c r="AN634" i="2" s="1"/>
  <c r="AO448" i="2"/>
  <c r="AO634" i="2" s="1"/>
  <c r="AP448" i="2"/>
  <c r="AP634" i="2" s="1"/>
  <c r="AQ448" i="2"/>
  <c r="AQ634" i="2" s="1"/>
  <c r="AR448" i="2"/>
  <c r="AR634" i="2" s="1"/>
  <c r="AS448" i="2"/>
  <c r="AS634" i="2" s="1"/>
  <c r="AT448" i="2"/>
  <c r="AT634" i="2" s="1"/>
  <c r="AU448" i="2"/>
  <c r="AU634" i="2" s="1"/>
  <c r="D449" i="2"/>
  <c r="D635" i="2" s="1"/>
  <c r="E449" i="2"/>
  <c r="E635" i="2" s="1"/>
  <c r="F449" i="2"/>
  <c r="F635" i="2" s="1"/>
  <c r="G449" i="2"/>
  <c r="G635" i="2" s="1"/>
  <c r="H449" i="2"/>
  <c r="H635" i="2" s="1"/>
  <c r="I449" i="2"/>
  <c r="I635" i="2" s="1"/>
  <c r="J449" i="2"/>
  <c r="J635" i="2" s="1"/>
  <c r="K449" i="2"/>
  <c r="K635" i="2" s="1"/>
  <c r="L449" i="2"/>
  <c r="L635" i="2" s="1"/>
  <c r="M449" i="2"/>
  <c r="M635" i="2" s="1"/>
  <c r="N449" i="2"/>
  <c r="N635" i="2" s="1"/>
  <c r="O449" i="2"/>
  <c r="O635" i="2" s="1"/>
  <c r="P449" i="2"/>
  <c r="P635" i="2" s="1"/>
  <c r="Q449" i="2"/>
  <c r="Q635" i="2" s="1"/>
  <c r="R449" i="2"/>
  <c r="R635" i="2" s="1"/>
  <c r="S449" i="2"/>
  <c r="S635" i="2" s="1"/>
  <c r="T449" i="2"/>
  <c r="T635" i="2" s="1"/>
  <c r="U449" i="2"/>
  <c r="U635" i="2" s="1"/>
  <c r="V449" i="2"/>
  <c r="V635" i="2" s="1"/>
  <c r="W449" i="2"/>
  <c r="W635" i="2" s="1"/>
  <c r="X449" i="2"/>
  <c r="X635" i="2" s="1"/>
  <c r="Y449" i="2"/>
  <c r="Y635" i="2" s="1"/>
  <c r="Z449" i="2"/>
  <c r="Z635" i="2" s="1"/>
  <c r="AA449" i="2"/>
  <c r="AA635" i="2" s="1"/>
  <c r="AB449" i="2"/>
  <c r="AB635" i="2" s="1"/>
  <c r="AC449" i="2"/>
  <c r="AC635" i="2" s="1"/>
  <c r="AD449" i="2"/>
  <c r="AD635" i="2" s="1"/>
  <c r="AE449" i="2"/>
  <c r="AE635" i="2" s="1"/>
  <c r="AF449" i="2"/>
  <c r="AF635" i="2" s="1"/>
  <c r="AG449" i="2"/>
  <c r="AG635" i="2" s="1"/>
  <c r="AH449" i="2"/>
  <c r="AH635" i="2" s="1"/>
  <c r="AI449" i="2"/>
  <c r="AI635" i="2" s="1"/>
  <c r="AJ449" i="2"/>
  <c r="AJ635" i="2" s="1"/>
  <c r="AK449" i="2"/>
  <c r="AK635" i="2" s="1"/>
  <c r="AL449" i="2"/>
  <c r="AL635" i="2" s="1"/>
  <c r="AM449" i="2"/>
  <c r="AM635" i="2" s="1"/>
  <c r="AN449" i="2"/>
  <c r="AN635" i="2" s="1"/>
  <c r="AO449" i="2"/>
  <c r="AO635" i="2" s="1"/>
  <c r="AP449" i="2"/>
  <c r="AP635" i="2" s="1"/>
  <c r="AQ449" i="2"/>
  <c r="AQ635" i="2" s="1"/>
  <c r="AR449" i="2"/>
  <c r="AR635" i="2" s="1"/>
  <c r="AS449" i="2"/>
  <c r="AS635" i="2" s="1"/>
  <c r="AT449" i="2"/>
  <c r="AT635" i="2" s="1"/>
  <c r="AU449" i="2"/>
  <c r="AU635" i="2" s="1"/>
  <c r="D450" i="2"/>
  <c r="D636" i="2" s="1"/>
  <c r="E450" i="2"/>
  <c r="E636" i="2" s="1"/>
  <c r="F450" i="2"/>
  <c r="F636" i="2" s="1"/>
  <c r="G450" i="2"/>
  <c r="G636" i="2" s="1"/>
  <c r="H450" i="2"/>
  <c r="H636" i="2" s="1"/>
  <c r="I450" i="2"/>
  <c r="I636" i="2" s="1"/>
  <c r="J450" i="2"/>
  <c r="J636" i="2" s="1"/>
  <c r="K450" i="2"/>
  <c r="K636" i="2" s="1"/>
  <c r="L450" i="2"/>
  <c r="L636" i="2" s="1"/>
  <c r="M450" i="2"/>
  <c r="M636" i="2" s="1"/>
  <c r="N450" i="2"/>
  <c r="N636" i="2" s="1"/>
  <c r="O450" i="2"/>
  <c r="O636" i="2" s="1"/>
  <c r="P450" i="2"/>
  <c r="P636" i="2" s="1"/>
  <c r="Q450" i="2"/>
  <c r="Q636" i="2" s="1"/>
  <c r="R450" i="2"/>
  <c r="R636" i="2" s="1"/>
  <c r="S450" i="2"/>
  <c r="S636" i="2" s="1"/>
  <c r="T450" i="2"/>
  <c r="T636" i="2" s="1"/>
  <c r="U450" i="2"/>
  <c r="U636" i="2" s="1"/>
  <c r="V450" i="2"/>
  <c r="V636" i="2" s="1"/>
  <c r="W450" i="2"/>
  <c r="W636" i="2" s="1"/>
  <c r="X450" i="2"/>
  <c r="X636" i="2" s="1"/>
  <c r="Y450" i="2"/>
  <c r="Y636" i="2" s="1"/>
  <c r="Z450" i="2"/>
  <c r="Z636" i="2" s="1"/>
  <c r="AA450" i="2"/>
  <c r="AA636" i="2" s="1"/>
  <c r="AB450" i="2"/>
  <c r="AB636" i="2" s="1"/>
  <c r="AC450" i="2"/>
  <c r="AC636" i="2" s="1"/>
  <c r="AD450" i="2"/>
  <c r="AD636" i="2" s="1"/>
  <c r="AE450" i="2"/>
  <c r="AE636" i="2" s="1"/>
  <c r="AF450" i="2"/>
  <c r="AF636" i="2" s="1"/>
  <c r="AG450" i="2"/>
  <c r="AG636" i="2" s="1"/>
  <c r="AH450" i="2"/>
  <c r="AH636" i="2" s="1"/>
  <c r="AI450" i="2"/>
  <c r="AI636" i="2" s="1"/>
  <c r="AJ450" i="2"/>
  <c r="AJ636" i="2" s="1"/>
  <c r="AK450" i="2"/>
  <c r="AK636" i="2" s="1"/>
  <c r="AL450" i="2"/>
  <c r="AL636" i="2" s="1"/>
  <c r="AM450" i="2"/>
  <c r="AM636" i="2" s="1"/>
  <c r="AN450" i="2"/>
  <c r="AN636" i="2" s="1"/>
  <c r="AO450" i="2"/>
  <c r="AO636" i="2" s="1"/>
  <c r="AP450" i="2"/>
  <c r="AP636" i="2" s="1"/>
  <c r="AQ450" i="2"/>
  <c r="AQ636" i="2" s="1"/>
  <c r="AR450" i="2"/>
  <c r="AR636" i="2" s="1"/>
  <c r="AS450" i="2"/>
  <c r="AS636" i="2" s="1"/>
  <c r="AT450" i="2"/>
  <c r="AT636" i="2" s="1"/>
  <c r="AU450" i="2"/>
  <c r="AU636" i="2" s="1"/>
  <c r="D451" i="2"/>
  <c r="D637" i="2" s="1"/>
  <c r="E451" i="2"/>
  <c r="E637" i="2" s="1"/>
  <c r="F451" i="2"/>
  <c r="F637" i="2" s="1"/>
  <c r="G451" i="2"/>
  <c r="G637" i="2" s="1"/>
  <c r="H451" i="2"/>
  <c r="H637" i="2" s="1"/>
  <c r="I451" i="2"/>
  <c r="I637" i="2" s="1"/>
  <c r="J451" i="2"/>
  <c r="J637" i="2" s="1"/>
  <c r="K451" i="2"/>
  <c r="K637" i="2" s="1"/>
  <c r="L451" i="2"/>
  <c r="L637" i="2" s="1"/>
  <c r="M451" i="2"/>
  <c r="M637" i="2" s="1"/>
  <c r="N451" i="2"/>
  <c r="N637" i="2" s="1"/>
  <c r="O451" i="2"/>
  <c r="O637" i="2" s="1"/>
  <c r="P451" i="2"/>
  <c r="P637" i="2" s="1"/>
  <c r="Q451" i="2"/>
  <c r="Q637" i="2" s="1"/>
  <c r="R451" i="2"/>
  <c r="R637" i="2" s="1"/>
  <c r="S451" i="2"/>
  <c r="S637" i="2" s="1"/>
  <c r="T451" i="2"/>
  <c r="T637" i="2" s="1"/>
  <c r="U451" i="2"/>
  <c r="U637" i="2" s="1"/>
  <c r="V451" i="2"/>
  <c r="V637" i="2" s="1"/>
  <c r="W451" i="2"/>
  <c r="W637" i="2" s="1"/>
  <c r="X451" i="2"/>
  <c r="X637" i="2" s="1"/>
  <c r="Y451" i="2"/>
  <c r="Y637" i="2" s="1"/>
  <c r="Z451" i="2"/>
  <c r="Z637" i="2" s="1"/>
  <c r="AA451" i="2"/>
  <c r="AA637" i="2" s="1"/>
  <c r="AB451" i="2"/>
  <c r="AB637" i="2" s="1"/>
  <c r="AC451" i="2"/>
  <c r="AC637" i="2" s="1"/>
  <c r="AD451" i="2"/>
  <c r="AD637" i="2" s="1"/>
  <c r="AE451" i="2"/>
  <c r="AE637" i="2" s="1"/>
  <c r="AF451" i="2"/>
  <c r="AF637" i="2" s="1"/>
  <c r="AG451" i="2"/>
  <c r="AG637" i="2" s="1"/>
  <c r="AH451" i="2"/>
  <c r="AH637" i="2" s="1"/>
  <c r="AI451" i="2"/>
  <c r="AI637" i="2" s="1"/>
  <c r="AJ451" i="2"/>
  <c r="AJ637" i="2" s="1"/>
  <c r="AK451" i="2"/>
  <c r="AK637" i="2" s="1"/>
  <c r="AL451" i="2"/>
  <c r="AL637" i="2" s="1"/>
  <c r="AM451" i="2"/>
  <c r="AM637" i="2" s="1"/>
  <c r="AN451" i="2"/>
  <c r="AN637" i="2" s="1"/>
  <c r="AO451" i="2"/>
  <c r="AP451" i="2"/>
  <c r="AP637" i="2" s="1"/>
  <c r="AQ451" i="2"/>
  <c r="AQ637" i="2" s="1"/>
  <c r="AR451" i="2"/>
  <c r="AR637" i="2" s="1"/>
  <c r="AS451" i="2"/>
  <c r="AS637" i="2" s="1"/>
  <c r="AT451" i="2"/>
  <c r="AT637" i="2" s="1"/>
  <c r="AU451" i="2"/>
  <c r="AU637" i="2" s="1"/>
  <c r="D452" i="2"/>
  <c r="D638" i="2" s="1"/>
  <c r="E452" i="2"/>
  <c r="E638" i="2" s="1"/>
  <c r="F452" i="2"/>
  <c r="F638" i="2" s="1"/>
  <c r="G452" i="2"/>
  <c r="G638" i="2" s="1"/>
  <c r="H452" i="2"/>
  <c r="H638" i="2" s="1"/>
  <c r="I452" i="2"/>
  <c r="I638" i="2" s="1"/>
  <c r="J452" i="2"/>
  <c r="J638" i="2" s="1"/>
  <c r="K452" i="2"/>
  <c r="K638" i="2" s="1"/>
  <c r="L452" i="2"/>
  <c r="L638" i="2" s="1"/>
  <c r="M452" i="2"/>
  <c r="M638" i="2" s="1"/>
  <c r="N452" i="2"/>
  <c r="N638" i="2" s="1"/>
  <c r="O452" i="2"/>
  <c r="O638" i="2" s="1"/>
  <c r="P452" i="2"/>
  <c r="P638" i="2" s="1"/>
  <c r="Q452" i="2"/>
  <c r="Q638" i="2" s="1"/>
  <c r="R452" i="2"/>
  <c r="R638" i="2" s="1"/>
  <c r="S452" i="2"/>
  <c r="S638" i="2" s="1"/>
  <c r="T452" i="2"/>
  <c r="T638" i="2" s="1"/>
  <c r="U452" i="2"/>
  <c r="U638" i="2" s="1"/>
  <c r="V452" i="2"/>
  <c r="V638" i="2" s="1"/>
  <c r="W452" i="2"/>
  <c r="W638" i="2" s="1"/>
  <c r="X452" i="2"/>
  <c r="X638" i="2" s="1"/>
  <c r="Y452" i="2"/>
  <c r="Y638" i="2" s="1"/>
  <c r="Z452" i="2"/>
  <c r="Z638" i="2" s="1"/>
  <c r="AA452" i="2"/>
  <c r="AA638" i="2" s="1"/>
  <c r="AB452" i="2"/>
  <c r="AB638" i="2" s="1"/>
  <c r="AC452" i="2"/>
  <c r="AC638" i="2" s="1"/>
  <c r="AD452" i="2"/>
  <c r="AD638" i="2" s="1"/>
  <c r="AE452" i="2"/>
  <c r="AE638" i="2" s="1"/>
  <c r="AF452" i="2"/>
  <c r="AF638" i="2" s="1"/>
  <c r="AG452" i="2"/>
  <c r="AG638" i="2" s="1"/>
  <c r="AH452" i="2"/>
  <c r="AH638" i="2" s="1"/>
  <c r="AI452" i="2"/>
  <c r="AI638" i="2" s="1"/>
  <c r="AJ452" i="2"/>
  <c r="AJ638" i="2" s="1"/>
  <c r="AK452" i="2"/>
  <c r="AK638" i="2" s="1"/>
  <c r="AL452" i="2"/>
  <c r="AL638" i="2" s="1"/>
  <c r="AM452" i="2"/>
  <c r="AM638" i="2" s="1"/>
  <c r="AN452" i="2"/>
  <c r="AN638" i="2" s="1"/>
  <c r="AO452" i="2"/>
  <c r="AO638" i="2" s="1"/>
  <c r="AP452" i="2"/>
  <c r="AP638" i="2" s="1"/>
  <c r="AQ452" i="2"/>
  <c r="AQ638" i="2" s="1"/>
  <c r="AR452" i="2"/>
  <c r="AR638" i="2" s="1"/>
  <c r="AS452" i="2"/>
  <c r="AS638" i="2" s="1"/>
  <c r="AT452" i="2"/>
  <c r="AT638" i="2" s="1"/>
  <c r="AU452" i="2"/>
  <c r="AU638" i="2" s="1"/>
  <c r="D453" i="2"/>
  <c r="D639" i="2" s="1"/>
  <c r="E453" i="2"/>
  <c r="E639" i="2" s="1"/>
  <c r="F453" i="2"/>
  <c r="F639" i="2" s="1"/>
  <c r="G453" i="2"/>
  <c r="G639" i="2" s="1"/>
  <c r="H453" i="2"/>
  <c r="H639" i="2" s="1"/>
  <c r="I453" i="2"/>
  <c r="I639" i="2" s="1"/>
  <c r="J453" i="2"/>
  <c r="J639" i="2" s="1"/>
  <c r="K453" i="2"/>
  <c r="K639" i="2" s="1"/>
  <c r="L453" i="2"/>
  <c r="L639" i="2" s="1"/>
  <c r="M453" i="2"/>
  <c r="M639" i="2" s="1"/>
  <c r="N453" i="2"/>
  <c r="N639" i="2" s="1"/>
  <c r="O453" i="2"/>
  <c r="O639" i="2" s="1"/>
  <c r="P453" i="2"/>
  <c r="P639" i="2" s="1"/>
  <c r="Q453" i="2"/>
  <c r="Q639" i="2" s="1"/>
  <c r="R453" i="2"/>
  <c r="R639" i="2" s="1"/>
  <c r="S453" i="2"/>
  <c r="S639" i="2" s="1"/>
  <c r="T453" i="2"/>
  <c r="T639" i="2" s="1"/>
  <c r="U453" i="2"/>
  <c r="U639" i="2" s="1"/>
  <c r="V453" i="2"/>
  <c r="V639" i="2" s="1"/>
  <c r="W453" i="2"/>
  <c r="W639" i="2" s="1"/>
  <c r="X453" i="2"/>
  <c r="X639" i="2" s="1"/>
  <c r="Y453" i="2"/>
  <c r="Y639" i="2" s="1"/>
  <c r="Z453" i="2"/>
  <c r="Z639" i="2" s="1"/>
  <c r="AA453" i="2"/>
  <c r="AA639" i="2" s="1"/>
  <c r="AB453" i="2"/>
  <c r="AB639" i="2" s="1"/>
  <c r="AC453" i="2"/>
  <c r="AC639" i="2" s="1"/>
  <c r="AD453" i="2"/>
  <c r="AD639" i="2" s="1"/>
  <c r="AE453" i="2"/>
  <c r="AE639" i="2" s="1"/>
  <c r="AF453" i="2"/>
  <c r="AF639" i="2" s="1"/>
  <c r="AG453" i="2"/>
  <c r="AG639" i="2" s="1"/>
  <c r="AH453" i="2"/>
  <c r="AH639" i="2" s="1"/>
  <c r="AI453" i="2"/>
  <c r="AI639" i="2" s="1"/>
  <c r="AJ453" i="2"/>
  <c r="AJ639" i="2" s="1"/>
  <c r="AK453" i="2"/>
  <c r="AK639" i="2" s="1"/>
  <c r="AL453" i="2"/>
  <c r="AL639" i="2" s="1"/>
  <c r="AM453" i="2"/>
  <c r="AM639" i="2" s="1"/>
  <c r="AN453" i="2"/>
  <c r="AN639" i="2" s="1"/>
  <c r="AO453" i="2"/>
  <c r="AO639" i="2" s="1"/>
  <c r="AP453" i="2"/>
  <c r="AP639" i="2" s="1"/>
  <c r="AQ453" i="2"/>
  <c r="AQ639" i="2" s="1"/>
  <c r="AR453" i="2"/>
  <c r="AR639" i="2" s="1"/>
  <c r="AS453" i="2"/>
  <c r="AS639" i="2" s="1"/>
  <c r="AT453" i="2"/>
  <c r="AT639" i="2" s="1"/>
  <c r="AU453" i="2"/>
  <c r="AU639" i="2" s="1"/>
  <c r="D454" i="2"/>
  <c r="D640" i="2" s="1"/>
  <c r="E454" i="2"/>
  <c r="E640" i="2" s="1"/>
  <c r="F454" i="2"/>
  <c r="F640" i="2" s="1"/>
  <c r="G454" i="2"/>
  <c r="G640" i="2" s="1"/>
  <c r="H454" i="2"/>
  <c r="H640" i="2" s="1"/>
  <c r="I454" i="2"/>
  <c r="I640" i="2" s="1"/>
  <c r="J454" i="2"/>
  <c r="J640" i="2" s="1"/>
  <c r="K454" i="2"/>
  <c r="K640" i="2" s="1"/>
  <c r="L454" i="2"/>
  <c r="L640" i="2" s="1"/>
  <c r="M454" i="2"/>
  <c r="M640" i="2" s="1"/>
  <c r="N454" i="2"/>
  <c r="N640" i="2" s="1"/>
  <c r="O454" i="2"/>
  <c r="O640" i="2" s="1"/>
  <c r="P454" i="2"/>
  <c r="P640" i="2" s="1"/>
  <c r="Q454" i="2"/>
  <c r="Q640" i="2" s="1"/>
  <c r="R454" i="2"/>
  <c r="R640" i="2" s="1"/>
  <c r="S454" i="2"/>
  <c r="S640" i="2" s="1"/>
  <c r="T454" i="2"/>
  <c r="T640" i="2" s="1"/>
  <c r="U454" i="2"/>
  <c r="U640" i="2" s="1"/>
  <c r="V454" i="2"/>
  <c r="V640" i="2" s="1"/>
  <c r="W454" i="2"/>
  <c r="W640" i="2" s="1"/>
  <c r="X454" i="2"/>
  <c r="X640" i="2" s="1"/>
  <c r="Y454" i="2"/>
  <c r="Y640" i="2" s="1"/>
  <c r="Z454" i="2"/>
  <c r="Z640" i="2" s="1"/>
  <c r="AA454" i="2"/>
  <c r="AA640" i="2" s="1"/>
  <c r="AB454" i="2"/>
  <c r="AB640" i="2" s="1"/>
  <c r="AC454" i="2"/>
  <c r="AC640" i="2" s="1"/>
  <c r="AD454" i="2"/>
  <c r="AD640" i="2" s="1"/>
  <c r="AE454" i="2"/>
  <c r="AE640" i="2" s="1"/>
  <c r="AF454" i="2"/>
  <c r="AF640" i="2" s="1"/>
  <c r="AG454" i="2"/>
  <c r="AG640" i="2" s="1"/>
  <c r="AH454" i="2"/>
  <c r="AH640" i="2" s="1"/>
  <c r="AI454" i="2"/>
  <c r="AI640" i="2" s="1"/>
  <c r="AJ454" i="2"/>
  <c r="AJ640" i="2" s="1"/>
  <c r="AK454" i="2"/>
  <c r="AK640" i="2" s="1"/>
  <c r="AL454" i="2"/>
  <c r="AL640" i="2" s="1"/>
  <c r="AM454" i="2"/>
  <c r="AM640" i="2" s="1"/>
  <c r="AN454" i="2"/>
  <c r="AN640" i="2" s="1"/>
  <c r="AO454" i="2"/>
  <c r="AO640" i="2" s="1"/>
  <c r="AP454" i="2"/>
  <c r="AP640" i="2" s="1"/>
  <c r="AQ454" i="2"/>
  <c r="AQ640" i="2" s="1"/>
  <c r="AR454" i="2"/>
  <c r="AR640" i="2" s="1"/>
  <c r="AS454" i="2"/>
  <c r="AS640" i="2" s="1"/>
  <c r="AT454" i="2"/>
  <c r="AT640" i="2" s="1"/>
  <c r="AU454" i="2"/>
  <c r="AU640" i="2" s="1"/>
  <c r="D455" i="2"/>
  <c r="D641" i="2" s="1"/>
  <c r="E455" i="2"/>
  <c r="E641" i="2" s="1"/>
  <c r="F455" i="2"/>
  <c r="F641" i="2" s="1"/>
  <c r="G455" i="2"/>
  <c r="G641" i="2" s="1"/>
  <c r="H455" i="2"/>
  <c r="H641" i="2" s="1"/>
  <c r="I455" i="2"/>
  <c r="I641" i="2" s="1"/>
  <c r="J455" i="2"/>
  <c r="J641" i="2" s="1"/>
  <c r="K455" i="2"/>
  <c r="K641" i="2" s="1"/>
  <c r="L455" i="2"/>
  <c r="L641" i="2" s="1"/>
  <c r="M455" i="2"/>
  <c r="M641" i="2" s="1"/>
  <c r="N455" i="2"/>
  <c r="N641" i="2" s="1"/>
  <c r="O455" i="2"/>
  <c r="O641" i="2" s="1"/>
  <c r="P455" i="2"/>
  <c r="P641" i="2" s="1"/>
  <c r="Q455" i="2"/>
  <c r="Q641" i="2" s="1"/>
  <c r="R455" i="2"/>
  <c r="R641" i="2" s="1"/>
  <c r="S455" i="2"/>
  <c r="S641" i="2" s="1"/>
  <c r="T455" i="2"/>
  <c r="T641" i="2" s="1"/>
  <c r="U455" i="2"/>
  <c r="U641" i="2" s="1"/>
  <c r="V455" i="2"/>
  <c r="V641" i="2" s="1"/>
  <c r="W455" i="2"/>
  <c r="W641" i="2" s="1"/>
  <c r="X455" i="2"/>
  <c r="X641" i="2" s="1"/>
  <c r="Y455" i="2"/>
  <c r="Y641" i="2" s="1"/>
  <c r="Z455" i="2"/>
  <c r="Z641" i="2" s="1"/>
  <c r="AA455" i="2"/>
  <c r="AA641" i="2" s="1"/>
  <c r="AB455" i="2"/>
  <c r="AB641" i="2" s="1"/>
  <c r="AC455" i="2"/>
  <c r="AC641" i="2" s="1"/>
  <c r="AD455" i="2"/>
  <c r="AD641" i="2" s="1"/>
  <c r="AE455" i="2"/>
  <c r="AE641" i="2" s="1"/>
  <c r="AF455" i="2"/>
  <c r="AF641" i="2" s="1"/>
  <c r="AG455" i="2"/>
  <c r="AG641" i="2" s="1"/>
  <c r="AH455" i="2"/>
  <c r="AH641" i="2" s="1"/>
  <c r="AI455" i="2"/>
  <c r="AI641" i="2" s="1"/>
  <c r="AJ455" i="2"/>
  <c r="AJ641" i="2" s="1"/>
  <c r="AK455" i="2"/>
  <c r="AK641" i="2" s="1"/>
  <c r="AL455" i="2"/>
  <c r="AL641" i="2" s="1"/>
  <c r="AM455" i="2"/>
  <c r="AM641" i="2" s="1"/>
  <c r="AN455" i="2"/>
  <c r="AN641" i="2" s="1"/>
  <c r="AO455" i="2"/>
  <c r="AO641" i="2" s="1"/>
  <c r="AP455" i="2"/>
  <c r="AP641" i="2" s="1"/>
  <c r="AQ455" i="2"/>
  <c r="AQ641" i="2" s="1"/>
  <c r="AR455" i="2"/>
  <c r="AR641" i="2" s="1"/>
  <c r="AS455" i="2"/>
  <c r="AS641" i="2" s="1"/>
  <c r="AT455" i="2"/>
  <c r="AT641" i="2" s="1"/>
  <c r="AU455" i="2"/>
  <c r="AU641" i="2" s="1"/>
  <c r="D456" i="2"/>
  <c r="D642" i="2" s="1"/>
  <c r="E456" i="2"/>
  <c r="E642" i="2" s="1"/>
  <c r="F456" i="2"/>
  <c r="F642" i="2" s="1"/>
  <c r="G456" i="2"/>
  <c r="G642" i="2" s="1"/>
  <c r="H456" i="2"/>
  <c r="H642" i="2" s="1"/>
  <c r="I456" i="2"/>
  <c r="I642" i="2" s="1"/>
  <c r="J456" i="2"/>
  <c r="J642" i="2" s="1"/>
  <c r="K456" i="2"/>
  <c r="K642" i="2" s="1"/>
  <c r="L456" i="2"/>
  <c r="L642" i="2" s="1"/>
  <c r="M456" i="2"/>
  <c r="M642" i="2" s="1"/>
  <c r="N456" i="2"/>
  <c r="N642" i="2" s="1"/>
  <c r="O456" i="2"/>
  <c r="O642" i="2" s="1"/>
  <c r="P456" i="2"/>
  <c r="P642" i="2" s="1"/>
  <c r="Q456" i="2"/>
  <c r="Q642" i="2" s="1"/>
  <c r="R456" i="2"/>
  <c r="R642" i="2" s="1"/>
  <c r="S456" i="2"/>
  <c r="S642" i="2" s="1"/>
  <c r="T456" i="2"/>
  <c r="T642" i="2" s="1"/>
  <c r="U456" i="2"/>
  <c r="U642" i="2" s="1"/>
  <c r="V456" i="2"/>
  <c r="V642" i="2" s="1"/>
  <c r="W456" i="2"/>
  <c r="W642" i="2" s="1"/>
  <c r="X456" i="2"/>
  <c r="X642" i="2" s="1"/>
  <c r="Y456" i="2"/>
  <c r="Y642" i="2" s="1"/>
  <c r="Z456" i="2"/>
  <c r="Z642" i="2" s="1"/>
  <c r="AA456" i="2"/>
  <c r="AA642" i="2" s="1"/>
  <c r="AB456" i="2"/>
  <c r="AB642" i="2" s="1"/>
  <c r="AC456" i="2"/>
  <c r="AC642" i="2" s="1"/>
  <c r="AD456" i="2"/>
  <c r="AD642" i="2" s="1"/>
  <c r="AE456" i="2"/>
  <c r="AE642" i="2" s="1"/>
  <c r="AF456" i="2"/>
  <c r="AF642" i="2" s="1"/>
  <c r="AG456" i="2"/>
  <c r="AG642" i="2" s="1"/>
  <c r="AH456" i="2"/>
  <c r="AH642" i="2" s="1"/>
  <c r="AI456" i="2"/>
  <c r="AI642" i="2" s="1"/>
  <c r="AJ456" i="2"/>
  <c r="AJ642" i="2" s="1"/>
  <c r="AK456" i="2"/>
  <c r="AK642" i="2" s="1"/>
  <c r="AL456" i="2"/>
  <c r="AL642" i="2" s="1"/>
  <c r="AM456" i="2"/>
  <c r="AM642" i="2" s="1"/>
  <c r="AN456" i="2"/>
  <c r="AN642" i="2" s="1"/>
  <c r="AO456" i="2"/>
  <c r="AO642" i="2" s="1"/>
  <c r="AP456" i="2"/>
  <c r="AP642" i="2" s="1"/>
  <c r="AQ456" i="2"/>
  <c r="AQ642" i="2" s="1"/>
  <c r="AR456" i="2"/>
  <c r="AR642" i="2" s="1"/>
  <c r="AS456" i="2"/>
  <c r="AS642" i="2" s="1"/>
  <c r="AT456" i="2"/>
  <c r="AT642" i="2" s="1"/>
  <c r="AU456" i="2"/>
  <c r="AU642" i="2" s="1"/>
  <c r="D457" i="2"/>
  <c r="D643" i="2" s="1"/>
  <c r="E457" i="2"/>
  <c r="E643" i="2" s="1"/>
  <c r="F457" i="2"/>
  <c r="F643" i="2" s="1"/>
  <c r="G457" i="2"/>
  <c r="G643" i="2" s="1"/>
  <c r="H457" i="2"/>
  <c r="H643" i="2" s="1"/>
  <c r="I457" i="2"/>
  <c r="I643" i="2" s="1"/>
  <c r="J457" i="2"/>
  <c r="J643" i="2" s="1"/>
  <c r="K457" i="2"/>
  <c r="K643" i="2" s="1"/>
  <c r="L457" i="2"/>
  <c r="L643" i="2" s="1"/>
  <c r="M457" i="2"/>
  <c r="M643" i="2" s="1"/>
  <c r="N457" i="2"/>
  <c r="N643" i="2" s="1"/>
  <c r="O457" i="2"/>
  <c r="O643" i="2" s="1"/>
  <c r="P457" i="2"/>
  <c r="P643" i="2" s="1"/>
  <c r="Q457" i="2"/>
  <c r="Q643" i="2" s="1"/>
  <c r="R457" i="2"/>
  <c r="R643" i="2" s="1"/>
  <c r="S457" i="2"/>
  <c r="S643" i="2" s="1"/>
  <c r="T457" i="2"/>
  <c r="T643" i="2" s="1"/>
  <c r="U457" i="2"/>
  <c r="U643" i="2" s="1"/>
  <c r="V457" i="2"/>
  <c r="V643" i="2" s="1"/>
  <c r="W457" i="2"/>
  <c r="W643" i="2" s="1"/>
  <c r="X457" i="2"/>
  <c r="X643" i="2" s="1"/>
  <c r="Y457" i="2"/>
  <c r="Y643" i="2" s="1"/>
  <c r="Z457" i="2"/>
  <c r="Z643" i="2" s="1"/>
  <c r="AA457" i="2"/>
  <c r="AA643" i="2" s="1"/>
  <c r="AB457" i="2"/>
  <c r="AB643" i="2" s="1"/>
  <c r="AC457" i="2"/>
  <c r="AC643" i="2" s="1"/>
  <c r="AD457" i="2"/>
  <c r="AD643" i="2" s="1"/>
  <c r="AE457" i="2"/>
  <c r="AE643" i="2" s="1"/>
  <c r="AF457" i="2"/>
  <c r="AF643" i="2" s="1"/>
  <c r="AG457" i="2"/>
  <c r="AG643" i="2" s="1"/>
  <c r="AH457" i="2"/>
  <c r="AH643" i="2" s="1"/>
  <c r="AI457" i="2"/>
  <c r="AI643" i="2" s="1"/>
  <c r="AJ457" i="2"/>
  <c r="AJ643" i="2" s="1"/>
  <c r="AK457" i="2"/>
  <c r="AK643" i="2" s="1"/>
  <c r="AL457" i="2"/>
  <c r="AL643" i="2" s="1"/>
  <c r="AM457" i="2"/>
  <c r="AM643" i="2" s="1"/>
  <c r="AN457" i="2"/>
  <c r="AN643" i="2" s="1"/>
  <c r="AO457" i="2"/>
  <c r="AO643" i="2" s="1"/>
  <c r="AP457" i="2"/>
  <c r="AP643" i="2" s="1"/>
  <c r="AQ457" i="2"/>
  <c r="AQ643" i="2" s="1"/>
  <c r="AR457" i="2"/>
  <c r="AR643" i="2" s="1"/>
  <c r="AS457" i="2"/>
  <c r="AS643" i="2" s="1"/>
  <c r="AT457" i="2"/>
  <c r="AT643" i="2" s="1"/>
  <c r="AU457" i="2"/>
  <c r="AU643" i="2" s="1"/>
  <c r="D458" i="2"/>
  <c r="D644" i="2" s="1"/>
  <c r="E458" i="2"/>
  <c r="E644" i="2" s="1"/>
  <c r="F458" i="2"/>
  <c r="F644" i="2" s="1"/>
  <c r="G458" i="2"/>
  <c r="G644" i="2" s="1"/>
  <c r="H458" i="2"/>
  <c r="H644" i="2" s="1"/>
  <c r="I458" i="2"/>
  <c r="I644" i="2" s="1"/>
  <c r="J458" i="2"/>
  <c r="J644" i="2" s="1"/>
  <c r="K458" i="2"/>
  <c r="K644" i="2" s="1"/>
  <c r="L458" i="2"/>
  <c r="L644" i="2" s="1"/>
  <c r="M458" i="2"/>
  <c r="M644" i="2" s="1"/>
  <c r="N458" i="2"/>
  <c r="N644" i="2" s="1"/>
  <c r="O458" i="2"/>
  <c r="O644" i="2" s="1"/>
  <c r="P458" i="2"/>
  <c r="P644" i="2" s="1"/>
  <c r="Q458" i="2"/>
  <c r="Q644" i="2" s="1"/>
  <c r="R458" i="2"/>
  <c r="R644" i="2" s="1"/>
  <c r="S458" i="2"/>
  <c r="S644" i="2" s="1"/>
  <c r="T458" i="2"/>
  <c r="T644" i="2" s="1"/>
  <c r="U458" i="2"/>
  <c r="U644" i="2" s="1"/>
  <c r="V458" i="2"/>
  <c r="V644" i="2" s="1"/>
  <c r="W458" i="2"/>
  <c r="W644" i="2" s="1"/>
  <c r="X458" i="2"/>
  <c r="X644" i="2" s="1"/>
  <c r="Y458" i="2"/>
  <c r="Y644" i="2" s="1"/>
  <c r="Z458" i="2"/>
  <c r="Z644" i="2" s="1"/>
  <c r="AA458" i="2"/>
  <c r="AA644" i="2" s="1"/>
  <c r="AB458" i="2"/>
  <c r="AB644" i="2" s="1"/>
  <c r="AC458" i="2"/>
  <c r="AC644" i="2" s="1"/>
  <c r="AD458" i="2"/>
  <c r="AD644" i="2" s="1"/>
  <c r="AE458" i="2"/>
  <c r="AE644" i="2" s="1"/>
  <c r="AF458" i="2"/>
  <c r="AF644" i="2" s="1"/>
  <c r="AG458" i="2"/>
  <c r="AG644" i="2" s="1"/>
  <c r="AH458" i="2"/>
  <c r="AH644" i="2" s="1"/>
  <c r="AI458" i="2"/>
  <c r="AI644" i="2" s="1"/>
  <c r="AJ458" i="2"/>
  <c r="AJ644" i="2" s="1"/>
  <c r="AK458" i="2"/>
  <c r="AK644" i="2" s="1"/>
  <c r="AL458" i="2"/>
  <c r="AL644" i="2" s="1"/>
  <c r="AM458" i="2"/>
  <c r="AM644" i="2" s="1"/>
  <c r="AN458" i="2"/>
  <c r="AN644" i="2" s="1"/>
  <c r="AO458" i="2"/>
  <c r="AO644" i="2" s="1"/>
  <c r="AP458" i="2"/>
  <c r="AP644" i="2" s="1"/>
  <c r="AQ458" i="2"/>
  <c r="AQ644" i="2" s="1"/>
  <c r="AR458" i="2"/>
  <c r="AR644" i="2" s="1"/>
  <c r="AS458" i="2"/>
  <c r="AS644" i="2" s="1"/>
  <c r="AT458" i="2"/>
  <c r="AT644" i="2" s="1"/>
  <c r="AU458" i="2"/>
  <c r="AU644" i="2" s="1"/>
  <c r="AO694" i="2" l="1"/>
  <c r="AO693" i="2"/>
  <c r="AO633" i="2"/>
  <c r="H693" i="2"/>
  <c r="P693" i="2"/>
  <c r="X693" i="2"/>
  <c r="AF693" i="2"/>
  <c r="AN693" i="2"/>
  <c r="D694" i="2"/>
  <c r="L694" i="2"/>
  <c r="T694" i="2"/>
  <c r="AB694" i="2"/>
  <c r="AJ694" i="2"/>
  <c r="AR694" i="2"/>
  <c r="H695" i="2"/>
  <c r="P695" i="2"/>
  <c r="P792" i="2" s="1"/>
  <c r="X695" i="2"/>
  <c r="AF695" i="2"/>
  <c r="AN695" i="2"/>
  <c r="I693" i="2"/>
  <c r="Q693" i="2"/>
  <c r="Y693" i="2"/>
  <c r="AG693" i="2"/>
  <c r="E694" i="2"/>
  <c r="M694" i="2"/>
  <c r="U694" i="2"/>
  <c r="AC694" i="2"/>
  <c r="AK694" i="2"/>
  <c r="AS694" i="2"/>
  <c r="I695" i="2"/>
  <c r="Q695" i="2"/>
  <c r="Y695" i="2"/>
  <c r="AG695" i="2"/>
  <c r="AO695" i="2"/>
  <c r="AP693" i="2"/>
  <c r="AL694" i="2"/>
  <c r="AP695" i="2"/>
  <c r="AO637" i="2"/>
  <c r="K693" i="2"/>
  <c r="S693" i="2"/>
  <c r="AA693" i="2"/>
  <c r="AI693" i="2"/>
  <c r="AQ693" i="2"/>
  <c r="G694" i="2"/>
  <c r="O694" i="2"/>
  <c r="W694" i="2"/>
  <c r="AE694" i="2"/>
  <c r="AM694" i="2"/>
  <c r="AU694" i="2"/>
  <c r="K695" i="2"/>
  <c r="S695" i="2"/>
  <c r="AA695" i="2"/>
  <c r="AI695" i="2"/>
  <c r="AQ695" i="2"/>
  <c r="R693" i="2"/>
  <c r="F694" i="2"/>
  <c r="AT694" i="2"/>
  <c r="AH695" i="2"/>
  <c r="D693" i="2"/>
  <c r="L693" i="2"/>
  <c r="T693" i="2"/>
  <c r="AB693" i="2"/>
  <c r="AJ693" i="2"/>
  <c r="AR693" i="2"/>
  <c r="H694" i="2"/>
  <c r="P694" i="2"/>
  <c r="X694" i="2"/>
  <c r="AF694" i="2"/>
  <c r="AN694" i="2"/>
  <c r="D695" i="2"/>
  <c r="L695" i="2"/>
  <c r="L792" i="2" s="1"/>
  <c r="T695" i="2"/>
  <c r="T792" i="2" s="1"/>
  <c r="AB695" i="2"/>
  <c r="AJ695" i="2"/>
  <c r="AR695" i="2"/>
  <c r="Z693" i="2"/>
  <c r="N694" i="2"/>
  <c r="N791" i="2" s="1"/>
  <c r="Z695" i="2"/>
  <c r="E693" i="2"/>
  <c r="M693" i="2"/>
  <c r="U693" i="2"/>
  <c r="AC693" i="2"/>
  <c r="AK693" i="2"/>
  <c r="AS693" i="2"/>
  <c r="I694" i="2"/>
  <c r="I791" i="2" s="1"/>
  <c r="Q694" i="2"/>
  <c r="Q791" i="2" s="1"/>
  <c r="Y694" i="2"/>
  <c r="Y791" i="2" s="1"/>
  <c r="AG694" i="2"/>
  <c r="E695" i="2"/>
  <c r="M695" i="2"/>
  <c r="M792" i="2" s="1"/>
  <c r="U695" i="2"/>
  <c r="U792" i="2" s="1"/>
  <c r="AC695" i="2"/>
  <c r="AK695" i="2"/>
  <c r="AS695" i="2"/>
  <c r="R695" i="2"/>
  <c r="R792" i="2" s="1"/>
  <c r="F693" i="2"/>
  <c r="N693" i="2"/>
  <c r="V693" i="2"/>
  <c r="AD693" i="2"/>
  <c r="AL693" i="2"/>
  <c r="AT693" i="2"/>
  <c r="J694" i="2"/>
  <c r="J791" i="2" s="1"/>
  <c r="R694" i="2"/>
  <c r="R791" i="2" s="1"/>
  <c r="Z694" i="2"/>
  <c r="AH694" i="2"/>
  <c r="AP694" i="2"/>
  <c r="F695" i="2"/>
  <c r="N695" i="2"/>
  <c r="V695" i="2"/>
  <c r="V792" i="2" s="1"/>
  <c r="AD695" i="2"/>
  <c r="AL695" i="2"/>
  <c r="AT695" i="2"/>
  <c r="J693" i="2"/>
  <c r="AH693" i="2"/>
  <c r="V694" i="2"/>
  <c r="V791" i="2" s="1"/>
  <c r="AD694" i="2"/>
  <c r="J695" i="2"/>
  <c r="G693" i="2"/>
  <c r="O693" i="2"/>
  <c r="W693" i="2"/>
  <c r="AE693" i="2"/>
  <c r="AM693" i="2"/>
  <c r="AU693" i="2"/>
  <c r="K694" i="2"/>
  <c r="K791" i="2" s="1"/>
  <c r="S694" i="2"/>
  <c r="AA694" i="2"/>
  <c r="AI694" i="2"/>
  <c r="AQ694" i="2"/>
  <c r="G695" i="2"/>
  <c r="O695" i="2"/>
  <c r="W695" i="2"/>
  <c r="W792" i="2" s="1"/>
  <c r="AE695" i="2"/>
  <c r="AM695" i="2"/>
  <c r="AU695" i="2"/>
  <c r="F791" i="2" l="1"/>
  <c r="Y792" i="2"/>
  <c r="E791" i="2"/>
  <c r="Q792" i="2"/>
  <c r="H792" i="2"/>
  <c r="D792" i="2"/>
  <c r="W791" i="2"/>
  <c r="I792" i="2"/>
  <c r="O791" i="2"/>
  <c r="S791" i="2"/>
  <c r="N792" i="2"/>
  <c r="G791" i="2"/>
  <c r="X791" i="2"/>
  <c r="S792" i="2"/>
  <c r="T791" i="2"/>
  <c r="F792" i="2"/>
  <c r="O792" i="2"/>
  <c r="D802" i="2" s="1"/>
  <c r="P791" i="2"/>
  <c r="K792" i="2"/>
  <c r="U791" i="2"/>
  <c r="L791" i="2"/>
  <c r="J792" i="2"/>
  <c r="G792" i="2"/>
  <c r="E792" i="2"/>
  <c r="H791" i="2"/>
  <c r="M791" i="2"/>
  <c r="X792" i="2"/>
  <c r="D791" i="2"/>
  <c r="AU444" i="2"/>
  <c r="AU630" i="2" s="1"/>
  <c r="AT444" i="2"/>
  <c r="AT630" i="2" s="1"/>
  <c r="AS444" i="2"/>
  <c r="AS630" i="2" s="1"/>
  <c r="AR444" i="2"/>
  <c r="AR630" i="2" s="1"/>
  <c r="AQ444" i="2"/>
  <c r="AP444" i="2"/>
  <c r="AO444" i="2"/>
  <c r="AN444" i="2"/>
  <c r="AN630" i="2" s="1"/>
  <c r="AM444" i="2"/>
  <c r="AL444" i="2"/>
  <c r="AL630" i="2" s="1"/>
  <c r="AK444" i="2"/>
  <c r="AK630" i="2" s="1"/>
  <c r="AJ444" i="2"/>
  <c r="AJ630" i="2" s="1"/>
  <c r="AI444" i="2"/>
  <c r="AH444" i="2"/>
  <c r="AG444" i="2"/>
  <c r="AG630" i="2" s="1"/>
  <c r="AF444" i="2"/>
  <c r="AF630" i="2" s="1"/>
  <c r="AE444" i="2"/>
  <c r="AE630" i="2" s="1"/>
  <c r="AD444" i="2"/>
  <c r="AD630" i="2" s="1"/>
  <c r="AC444" i="2"/>
  <c r="AC630" i="2" s="1"/>
  <c r="AB444" i="2"/>
  <c r="AB630" i="2" s="1"/>
  <c r="AA444" i="2"/>
  <c r="Z444" i="2"/>
  <c r="Y444" i="2"/>
  <c r="Y630" i="2" s="1"/>
  <c r="X444" i="2"/>
  <c r="X630" i="2" s="1"/>
  <c r="W444" i="2"/>
  <c r="W630" i="2" s="1"/>
  <c r="V444" i="2"/>
  <c r="V630" i="2" s="1"/>
  <c r="U444" i="2"/>
  <c r="U630" i="2" s="1"/>
  <c r="T444" i="2"/>
  <c r="T630" i="2" s="1"/>
  <c r="S444" i="2"/>
  <c r="R444" i="2"/>
  <c r="Q444" i="2"/>
  <c r="Q630" i="2" s="1"/>
  <c r="P444" i="2"/>
  <c r="P630" i="2" s="1"/>
  <c r="O444" i="2"/>
  <c r="O630" i="2" s="1"/>
  <c r="N444" i="2"/>
  <c r="N630" i="2" s="1"/>
  <c r="M444" i="2"/>
  <c r="M630" i="2" s="1"/>
  <c r="L444" i="2"/>
  <c r="L630" i="2" s="1"/>
  <c r="K444" i="2"/>
  <c r="J444" i="2"/>
  <c r="I444" i="2"/>
  <c r="I630" i="2" s="1"/>
  <c r="H444" i="2"/>
  <c r="H630" i="2" s="1"/>
  <c r="G444" i="2"/>
  <c r="G630" i="2" s="1"/>
  <c r="F444" i="2"/>
  <c r="F630" i="2" s="1"/>
  <c r="E444" i="2"/>
  <c r="E630" i="2" s="1"/>
  <c r="D444" i="2"/>
  <c r="D630" i="2" s="1"/>
  <c r="AU443" i="2"/>
  <c r="AT443" i="2"/>
  <c r="AS443" i="2"/>
  <c r="AR443" i="2"/>
  <c r="AQ443" i="2"/>
  <c r="AQ692" i="2" s="1"/>
  <c r="AP443" i="2"/>
  <c r="AO443" i="2"/>
  <c r="AN443" i="2"/>
  <c r="AM443" i="2"/>
  <c r="AL443" i="2"/>
  <c r="AK443" i="2"/>
  <c r="AJ443" i="2"/>
  <c r="AI443" i="2"/>
  <c r="AI692" i="2" s="1"/>
  <c r="AH443" i="2"/>
  <c r="AG443" i="2"/>
  <c r="AF443" i="2"/>
  <c r="AE443" i="2"/>
  <c r="AD443" i="2"/>
  <c r="AC443" i="2"/>
  <c r="AB443" i="2"/>
  <c r="AA443" i="2"/>
  <c r="AA692" i="2" s="1"/>
  <c r="Z443" i="2"/>
  <c r="Y443" i="2"/>
  <c r="X443" i="2"/>
  <c r="W443" i="2"/>
  <c r="V443" i="2"/>
  <c r="U443" i="2"/>
  <c r="T443" i="2"/>
  <c r="S443" i="2"/>
  <c r="S692" i="2" s="1"/>
  <c r="S790" i="2" s="1"/>
  <c r="R443" i="2"/>
  <c r="Q443" i="2"/>
  <c r="P443" i="2"/>
  <c r="O443" i="2"/>
  <c r="N443" i="2"/>
  <c r="M443" i="2"/>
  <c r="L443" i="2"/>
  <c r="K443" i="2"/>
  <c r="K692" i="2" s="1"/>
  <c r="J443" i="2"/>
  <c r="I443" i="2"/>
  <c r="H443" i="2"/>
  <c r="G443" i="2"/>
  <c r="F443" i="2"/>
  <c r="E443" i="2"/>
  <c r="D443" i="2"/>
  <c r="AU442" i="2"/>
  <c r="AU628" i="2" s="1"/>
  <c r="AT442" i="2"/>
  <c r="AT628" i="2" s="1"/>
  <c r="AS442" i="2"/>
  <c r="AS628" i="2" s="1"/>
  <c r="AR442" i="2"/>
  <c r="AR628" i="2" s="1"/>
  <c r="AQ442" i="2"/>
  <c r="AP442" i="2"/>
  <c r="AO442" i="2"/>
  <c r="AO628" i="2" s="1"/>
  <c r="AN442" i="2"/>
  <c r="AN628" i="2" s="1"/>
  <c r="AM442" i="2"/>
  <c r="AM628" i="2" s="1"/>
  <c r="AL442" i="2"/>
  <c r="AL628" i="2" s="1"/>
  <c r="AK442" i="2"/>
  <c r="AK628" i="2" s="1"/>
  <c r="AJ442" i="2"/>
  <c r="AJ628" i="2" s="1"/>
  <c r="AI442" i="2"/>
  <c r="AH442" i="2"/>
  <c r="AG442" i="2"/>
  <c r="AG628" i="2" s="1"/>
  <c r="AF442" i="2"/>
  <c r="AF628" i="2" s="1"/>
  <c r="AE442" i="2"/>
  <c r="AE628" i="2" s="1"/>
  <c r="AD442" i="2"/>
  <c r="AD628" i="2" s="1"/>
  <c r="AC442" i="2"/>
  <c r="AC628" i="2" s="1"/>
  <c r="AB442" i="2"/>
  <c r="AB628" i="2" s="1"/>
  <c r="AA442" i="2"/>
  <c r="Z442" i="2"/>
  <c r="Y442" i="2"/>
  <c r="Y628" i="2" s="1"/>
  <c r="X442" i="2"/>
  <c r="X628" i="2" s="1"/>
  <c r="W442" i="2"/>
  <c r="W628" i="2" s="1"/>
  <c r="V442" i="2"/>
  <c r="V628" i="2" s="1"/>
  <c r="U442" i="2"/>
  <c r="U628" i="2" s="1"/>
  <c r="T442" i="2"/>
  <c r="T628" i="2" s="1"/>
  <c r="S442" i="2"/>
  <c r="R442" i="2"/>
  <c r="Q442" i="2"/>
  <c r="Q628" i="2" s="1"/>
  <c r="P442" i="2"/>
  <c r="P628" i="2" s="1"/>
  <c r="O442" i="2"/>
  <c r="O628" i="2" s="1"/>
  <c r="N442" i="2"/>
  <c r="N628" i="2" s="1"/>
  <c r="M442" i="2"/>
  <c r="M628" i="2" s="1"/>
  <c r="L442" i="2"/>
  <c r="L628" i="2" s="1"/>
  <c r="K442" i="2"/>
  <c r="J442" i="2"/>
  <c r="I442" i="2"/>
  <c r="I628" i="2" s="1"/>
  <c r="H442" i="2"/>
  <c r="H628" i="2" s="1"/>
  <c r="G442" i="2"/>
  <c r="G628" i="2" s="1"/>
  <c r="F442" i="2"/>
  <c r="F628" i="2" s="1"/>
  <c r="E442" i="2"/>
  <c r="E628" i="2" s="1"/>
  <c r="D442" i="2"/>
  <c r="D628" i="2" s="1"/>
  <c r="AU441" i="2"/>
  <c r="AT441" i="2"/>
  <c r="AS441" i="2"/>
  <c r="AS627" i="2" s="1"/>
  <c r="AR441" i="2"/>
  <c r="AR627" i="2" s="1"/>
  <c r="AQ441" i="2"/>
  <c r="AQ627" i="2" s="1"/>
  <c r="AP441" i="2"/>
  <c r="AP627" i="2" s="1"/>
  <c r="AO441" i="2"/>
  <c r="AO627" i="2" s="1"/>
  <c r="AN441" i="2"/>
  <c r="AN627" i="2" s="1"/>
  <c r="AM441" i="2"/>
  <c r="AL441" i="2"/>
  <c r="AK441" i="2"/>
  <c r="AK627" i="2" s="1"/>
  <c r="AJ441" i="2"/>
  <c r="AJ627" i="2" s="1"/>
  <c r="AI441" i="2"/>
  <c r="AI627" i="2" s="1"/>
  <c r="AH441" i="2"/>
  <c r="AH627" i="2" s="1"/>
  <c r="AG441" i="2"/>
  <c r="AG627" i="2" s="1"/>
  <c r="AF441" i="2"/>
  <c r="AF627" i="2" s="1"/>
  <c r="AE441" i="2"/>
  <c r="AD441" i="2"/>
  <c r="AC441" i="2"/>
  <c r="AC627" i="2" s="1"/>
  <c r="AB441" i="2"/>
  <c r="AB627" i="2" s="1"/>
  <c r="AA441" i="2"/>
  <c r="AA627" i="2" s="1"/>
  <c r="Z441" i="2"/>
  <c r="Z627" i="2" s="1"/>
  <c r="Y441" i="2"/>
  <c r="Y627" i="2" s="1"/>
  <c r="X441" i="2"/>
  <c r="X627" i="2" s="1"/>
  <c r="W441" i="2"/>
  <c r="V441" i="2"/>
  <c r="U441" i="2"/>
  <c r="U627" i="2" s="1"/>
  <c r="T441" i="2"/>
  <c r="T627" i="2" s="1"/>
  <c r="S441" i="2"/>
  <c r="S627" i="2" s="1"/>
  <c r="R441" i="2"/>
  <c r="R627" i="2" s="1"/>
  <c r="Q441" i="2"/>
  <c r="Q627" i="2" s="1"/>
  <c r="P441" i="2"/>
  <c r="P627" i="2" s="1"/>
  <c r="O441" i="2"/>
  <c r="N441" i="2"/>
  <c r="M441" i="2"/>
  <c r="M627" i="2" s="1"/>
  <c r="L441" i="2"/>
  <c r="L627" i="2" s="1"/>
  <c r="K441" i="2"/>
  <c r="K627" i="2" s="1"/>
  <c r="J441" i="2"/>
  <c r="J627" i="2" s="1"/>
  <c r="I441" i="2"/>
  <c r="I627" i="2" s="1"/>
  <c r="H441" i="2"/>
  <c r="H627" i="2" s="1"/>
  <c r="G441" i="2"/>
  <c r="F441" i="2"/>
  <c r="E441" i="2"/>
  <c r="E627" i="2" s="1"/>
  <c r="D441" i="2"/>
  <c r="D627" i="2" s="1"/>
  <c r="AU440" i="2"/>
  <c r="AU626" i="2" s="1"/>
  <c r="AT440" i="2"/>
  <c r="AS440" i="2"/>
  <c r="AS626" i="2" s="1"/>
  <c r="AR440" i="2"/>
  <c r="AR626" i="2" s="1"/>
  <c r="AQ440" i="2"/>
  <c r="AP440" i="2"/>
  <c r="AO440" i="2"/>
  <c r="AO626" i="2" s="1"/>
  <c r="AN440" i="2"/>
  <c r="AN626" i="2" s="1"/>
  <c r="AM440" i="2"/>
  <c r="AM626" i="2" s="1"/>
  <c r="AL440" i="2"/>
  <c r="AL626" i="2" s="1"/>
  <c r="AK440" i="2"/>
  <c r="AK626" i="2" s="1"/>
  <c r="AJ440" i="2"/>
  <c r="AJ626" i="2" s="1"/>
  <c r="AI440" i="2"/>
  <c r="AH440" i="2"/>
  <c r="AG440" i="2"/>
  <c r="AG626" i="2" s="1"/>
  <c r="AF440" i="2"/>
  <c r="AF626" i="2" s="1"/>
  <c r="AE440" i="2"/>
  <c r="AE626" i="2" s="1"/>
  <c r="AD440" i="2"/>
  <c r="AD626" i="2" s="1"/>
  <c r="AC440" i="2"/>
  <c r="AC626" i="2" s="1"/>
  <c r="AB440" i="2"/>
  <c r="AB626" i="2" s="1"/>
  <c r="AA440" i="2"/>
  <c r="Z440" i="2"/>
  <c r="Y440" i="2"/>
  <c r="Y626" i="2" s="1"/>
  <c r="X440" i="2"/>
  <c r="X626" i="2" s="1"/>
  <c r="W440" i="2"/>
  <c r="W626" i="2" s="1"/>
  <c r="V440" i="2"/>
  <c r="V626" i="2" s="1"/>
  <c r="U440" i="2"/>
  <c r="U626" i="2" s="1"/>
  <c r="T440" i="2"/>
  <c r="T626" i="2" s="1"/>
  <c r="S440" i="2"/>
  <c r="R440" i="2"/>
  <c r="Q440" i="2"/>
  <c r="Q626" i="2" s="1"/>
  <c r="P440" i="2"/>
  <c r="P626" i="2" s="1"/>
  <c r="O440" i="2"/>
  <c r="O626" i="2" s="1"/>
  <c r="N440" i="2"/>
  <c r="M440" i="2"/>
  <c r="M626" i="2" s="1"/>
  <c r="L440" i="2"/>
  <c r="L626" i="2" s="1"/>
  <c r="K440" i="2"/>
  <c r="J440" i="2"/>
  <c r="I440" i="2"/>
  <c r="I626" i="2" s="1"/>
  <c r="H440" i="2"/>
  <c r="H626" i="2" s="1"/>
  <c r="G440" i="2"/>
  <c r="G626" i="2" s="1"/>
  <c r="F440" i="2"/>
  <c r="F626" i="2" s="1"/>
  <c r="E440" i="2"/>
  <c r="E626" i="2" s="1"/>
  <c r="D440" i="2"/>
  <c r="D626" i="2" s="1"/>
  <c r="AU439" i="2"/>
  <c r="AT439" i="2"/>
  <c r="AS439" i="2"/>
  <c r="AS625" i="2" s="1"/>
  <c r="AR439" i="2"/>
  <c r="AQ439" i="2"/>
  <c r="AQ691" i="2" s="1"/>
  <c r="AP439" i="2"/>
  <c r="AO439" i="2"/>
  <c r="AO625" i="2" s="1"/>
  <c r="AN439" i="2"/>
  <c r="AN625" i="2" s="1"/>
  <c r="AM439" i="2"/>
  <c r="AL439" i="2"/>
  <c r="AK439" i="2"/>
  <c r="AK625" i="2" s="1"/>
  <c r="AJ439" i="2"/>
  <c r="AI439" i="2"/>
  <c r="AI691" i="2" s="1"/>
  <c r="AH439" i="2"/>
  <c r="AG439" i="2"/>
  <c r="AG625" i="2" s="1"/>
  <c r="AF439" i="2"/>
  <c r="AF625" i="2" s="1"/>
  <c r="AE439" i="2"/>
  <c r="AD439" i="2"/>
  <c r="AC439" i="2"/>
  <c r="AC625" i="2" s="1"/>
  <c r="AB439" i="2"/>
  <c r="AA439" i="2"/>
  <c r="AA691" i="2" s="1"/>
  <c r="Z439" i="2"/>
  <c r="Y439" i="2"/>
  <c r="Y625" i="2" s="1"/>
  <c r="X439" i="2"/>
  <c r="X625" i="2" s="1"/>
  <c r="W439" i="2"/>
  <c r="V439" i="2"/>
  <c r="U439" i="2"/>
  <c r="U625" i="2" s="1"/>
  <c r="T439" i="2"/>
  <c r="S439" i="2"/>
  <c r="S691" i="2" s="1"/>
  <c r="R439" i="2"/>
  <c r="Q439" i="2"/>
  <c r="Q625" i="2" s="1"/>
  <c r="P439" i="2"/>
  <c r="P625" i="2" s="1"/>
  <c r="O439" i="2"/>
  <c r="N439" i="2"/>
  <c r="M439" i="2"/>
  <c r="M625" i="2" s="1"/>
  <c r="L439" i="2"/>
  <c r="K439" i="2"/>
  <c r="K691" i="2" s="1"/>
  <c r="J439" i="2"/>
  <c r="I439" i="2"/>
  <c r="I625" i="2" s="1"/>
  <c r="H439" i="2"/>
  <c r="H625" i="2" s="1"/>
  <c r="G439" i="2"/>
  <c r="F439" i="2"/>
  <c r="E439" i="2"/>
  <c r="E625" i="2" s="1"/>
  <c r="D439" i="2"/>
  <c r="AU438" i="2"/>
  <c r="AU624" i="2" s="1"/>
  <c r="AT438" i="2"/>
  <c r="AT624" i="2" s="1"/>
  <c r="AS438" i="2"/>
  <c r="AS624" i="2" s="1"/>
  <c r="AR438" i="2"/>
  <c r="AR624" i="2" s="1"/>
  <c r="AQ438" i="2"/>
  <c r="AP438" i="2"/>
  <c r="AO438" i="2"/>
  <c r="AO624" i="2" s="1"/>
  <c r="AN438" i="2"/>
  <c r="AN624" i="2" s="1"/>
  <c r="AM438" i="2"/>
  <c r="AM624" i="2" s="1"/>
  <c r="AL438" i="2"/>
  <c r="AL624" i="2" s="1"/>
  <c r="AK438" i="2"/>
  <c r="AK624" i="2" s="1"/>
  <c r="AJ438" i="2"/>
  <c r="AJ624" i="2" s="1"/>
  <c r="AI438" i="2"/>
  <c r="AH438" i="2"/>
  <c r="AG438" i="2"/>
  <c r="AG624" i="2" s="1"/>
  <c r="AF438" i="2"/>
  <c r="AF624" i="2" s="1"/>
  <c r="AE438" i="2"/>
  <c r="AE624" i="2" s="1"/>
  <c r="AD438" i="2"/>
  <c r="AD624" i="2" s="1"/>
  <c r="AC438" i="2"/>
  <c r="AC624" i="2" s="1"/>
  <c r="AB438" i="2"/>
  <c r="AB624" i="2" s="1"/>
  <c r="AA438" i="2"/>
  <c r="Z438" i="2"/>
  <c r="Y438" i="2"/>
  <c r="Y624" i="2" s="1"/>
  <c r="X438" i="2"/>
  <c r="X624" i="2" s="1"/>
  <c r="W438" i="2"/>
  <c r="W624" i="2" s="1"/>
  <c r="V438" i="2"/>
  <c r="V624" i="2" s="1"/>
  <c r="U438" i="2"/>
  <c r="U624" i="2" s="1"/>
  <c r="T438" i="2"/>
  <c r="T624" i="2" s="1"/>
  <c r="S438" i="2"/>
  <c r="R438" i="2"/>
  <c r="Q438" i="2"/>
  <c r="Q624" i="2" s="1"/>
  <c r="P438" i="2"/>
  <c r="P624" i="2" s="1"/>
  <c r="O438" i="2"/>
  <c r="O624" i="2" s="1"/>
  <c r="N438" i="2"/>
  <c r="N624" i="2" s="1"/>
  <c r="M438" i="2"/>
  <c r="M624" i="2" s="1"/>
  <c r="L438" i="2"/>
  <c r="L624" i="2" s="1"/>
  <c r="K438" i="2"/>
  <c r="J438" i="2"/>
  <c r="I438" i="2"/>
  <c r="I624" i="2" s="1"/>
  <c r="H438" i="2"/>
  <c r="H624" i="2" s="1"/>
  <c r="G438" i="2"/>
  <c r="G624" i="2" s="1"/>
  <c r="F438" i="2"/>
  <c r="F624" i="2" s="1"/>
  <c r="E438" i="2"/>
  <c r="E624" i="2" s="1"/>
  <c r="D438" i="2"/>
  <c r="D624" i="2" s="1"/>
  <c r="AU437" i="2"/>
  <c r="AT437" i="2"/>
  <c r="AS437" i="2"/>
  <c r="AS623" i="2" s="1"/>
  <c r="AR437" i="2"/>
  <c r="AR623" i="2" s="1"/>
  <c r="AQ437" i="2"/>
  <c r="AQ623" i="2" s="1"/>
  <c r="AP437" i="2"/>
  <c r="AP623" i="2" s="1"/>
  <c r="AO437" i="2"/>
  <c r="AO623" i="2" s="1"/>
  <c r="AN437" i="2"/>
  <c r="AM437" i="2"/>
  <c r="AL437" i="2"/>
  <c r="AK437" i="2"/>
  <c r="AK623" i="2" s="1"/>
  <c r="AJ437" i="2"/>
  <c r="AJ623" i="2" s="1"/>
  <c r="AI437" i="2"/>
  <c r="AH437" i="2"/>
  <c r="AH623" i="2" s="1"/>
  <c r="AG437" i="2"/>
  <c r="AG623" i="2" s="1"/>
  <c r="AF437" i="2"/>
  <c r="AE437" i="2"/>
  <c r="AD437" i="2"/>
  <c r="AC437" i="2"/>
  <c r="AC623" i="2" s="1"/>
  <c r="AB437" i="2"/>
  <c r="AB623" i="2" s="1"/>
  <c r="AA437" i="2"/>
  <c r="AA623" i="2" s="1"/>
  <c r="Z437" i="2"/>
  <c r="Z623" i="2" s="1"/>
  <c r="Y437" i="2"/>
  <c r="Y623" i="2" s="1"/>
  <c r="X437" i="2"/>
  <c r="W437" i="2"/>
  <c r="V437" i="2"/>
  <c r="U437" i="2"/>
  <c r="T437" i="2"/>
  <c r="T623" i="2" s="1"/>
  <c r="S437" i="2"/>
  <c r="S623" i="2" s="1"/>
  <c r="R437" i="2"/>
  <c r="R623" i="2" s="1"/>
  <c r="Q437" i="2"/>
  <c r="Q623" i="2" s="1"/>
  <c r="P437" i="2"/>
  <c r="O437" i="2"/>
  <c r="N437" i="2"/>
  <c r="M437" i="2"/>
  <c r="M623" i="2" s="1"/>
  <c r="L437" i="2"/>
  <c r="L623" i="2" s="1"/>
  <c r="K437" i="2"/>
  <c r="K623" i="2" s="1"/>
  <c r="J437" i="2"/>
  <c r="J623" i="2" s="1"/>
  <c r="I437" i="2"/>
  <c r="I623" i="2" s="1"/>
  <c r="H437" i="2"/>
  <c r="G437" i="2"/>
  <c r="F437" i="2"/>
  <c r="E437" i="2"/>
  <c r="D437" i="2"/>
  <c r="D623" i="2" s="1"/>
  <c r="AU436" i="2"/>
  <c r="AU622" i="2" s="1"/>
  <c r="AT436" i="2"/>
  <c r="AT622" i="2" s="1"/>
  <c r="AS436" i="2"/>
  <c r="AS622" i="2" s="1"/>
  <c r="AR436" i="2"/>
  <c r="AR622" i="2" s="1"/>
  <c r="AQ436" i="2"/>
  <c r="AP436" i="2"/>
  <c r="AO436" i="2"/>
  <c r="AO622" i="2" s="1"/>
  <c r="AN436" i="2"/>
  <c r="AN622" i="2" s="1"/>
  <c r="AM436" i="2"/>
  <c r="AM622" i="2" s="1"/>
  <c r="AL436" i="2"/>
  <c r="AL622" i="2" s="1"/>
  <c r="AK436" i="2"/>
  <c r="AK622" i="2" s="1"/>
  <c r="AJ436" i="2"/>
  <c r="AJ622" i="2" s="1"/>
  <c r="AI436" i="2"/>
  <c r="AH436" i="2"/>
  <c r="AG436" i="2"/>
  <c r="AG622" i="2" s="1"/>
  <c r="AF436" i="2"/>
  <c r="AF622" i="2" s="1"/>
  <c r="AE436" i="2"/>
  <c r="AE622" i="2" s="1"/>
  <c r="AD436" i="2"/>
  <c r="AC436" i="2"/>
  <c r="AC622" i="2" s="1"/>
  <c r="AB436" i="2"/>
  <c r="AB622" i="2" s="1"/>
  <c r="AA436" i="2"/>
  <c r="Z436" i="2"/>
  <c r="Y436" i="2"/>
  <c r="Y622" i="2" s="1"/>
  <c r="X436" i="2"/>
  <c r="X622" i="2" s="1"/>
  <c r="W436" i="2"/>
  <c r="W622" i="2" s="1"/>
  <c r="V436" i="2"/>
  <c r="V622" i="2" s="1"/>
  <c r="U436" i="2"/>
  <c r="U622" i="2" s="1"/>
  <c r="T436" i="2"/>
  <c r="T622" i="2" s="1"/>
  <c r="S436" i="2"/>
  <c r="R436" i="2"/>
  <c r="Q436" i="2"/>
  <c r="Q622" i="2" s="1"/>
  <c r="P436" i="2"/>
  <c r="P622" i="2" s="1"/>
  <c r="O436" i="2"/>
  <c r="O622" i="2" s="1"/>
  <c r="N436" i="2"/>
  <c r="M436" i="2"/>
  <c r="M622" i="2" s="1"/>
  <c r="L436" i="2"/>
  <c r="L622" i="2" s="1"/>
  <c r="K436" i="2"/>
  <c r="J436" i="2"/>
  <c r="I436" i="2"/>
  <c r="H436" i="2"/>
  <c r="H622" i="2" s="1"/>
  <c r="G436" i="2"/>
  <c r="G622" i="2" s="1"/>
  <c r="F436" i="2"/>
  <c r="F622" i="2" s="1"/>
  <c r="E436" i="2"/>
  <c r="E622" i="2" s="1"/>
  <c r="D436" i="2"/>
  <c r="D622" i="2" s="1"/>
  <c r="AU435" i="2"/>
  <c r="AT435" i="2"/>
  <c r="AS435" i="2"/>
  <c r="AS621" i="2" s="1"/>
  <c r="AR435" i="2"/>
  <c r="AQ435" i="2"/>
  <c r="AQ690" i="2" s="1"/>
  <c r="AP435" i="2"/>
  <c r="AO435" i="2"/>
  <c r="AN435" i="2"/>
  <c r="AN621" i="2" s="1"/>
  <c r="AM435" i="2"/>
  <c r="AL435" i="2"/>
  <c r="AK435" i="2"/>
  <c r="AK621" i="2" s="1"/>
  <c r="AJ435" i="2"/>
  <c r="AI435" i="2"/>
  <c r="AI621" i="2" s="1"/>
  <c r="AH435" i="2"/>
  <c r="AG435" i="2"/>
  <c r="AF435" i="2"/>
  <c r="AF621" i="2" s="1"/>
  <c r="AE435" i="2"/>
  <c r="AD435" i="2"/>
  <c r="AC435" i="2"/>
  <c r="AC621" i="2" s="1"/>
  <c r="AB435" i="2"/>
  <c r="AA435" i="2"/>
  <c r="AA690" i="2" s="1"/>
  <c r="Z435" i="2"/>
  <c r="Y435" i="2"/>
  <c r="X435" i="2"/>
  <c r="X621" i="2" s="1"/>
  <c r="W435" i="2"/>
  <c r="V435" i="2"/>
  <c r="U435" i="2"/>
  <c r="U621" i="2" s="1"/>
  <c r="T435" i="2"/>
  <c r="S435" i="2"/>
  <c r="S690" i="2" s="1"/>
  <c r="R435" i="2"/>
  <c r="Q435" i="2"/>
  <c r="P435" i="2"/>
  <c r="P621" i="2" s="1"/>
  <c r="O435" i="2"/>
  <c r="N435" i="2"/>
  <c r="M435" i="2"/>
  <c r="M621" i="2" s="1"/>
  <c r="L435" i="2"/>
  <c r="K435" i="2"/>
  <c r="K690" i="2" s="1"/>
  <c r="J435" i="2"/>
  <c r="I435" i="2"/>
  <c r="H435" i="2"/>
  <c r="H621" i="2" s="1"/>
  <c r="G435" i="2"/>
  <c r="F435" i="2"/>
  <c r="E435" i="2"/>
  <c r="E621" i="2" s="1"/>
  <c r="D435" i="2"/>
  <c r="D621" i="2" s="1"/>
  <c r="AU434" i="2"/>
  <c r="AU620" i="2" s="1"/>
  <c r="AT434" i="2"/>
  <c r="AT620" i="2" s="1"/>
  <c r="AS434" i="2"/>
  <c r="AS620" i="2" s="1"/>
  <c r="AR434" i="2"/>
  <c r="AR620" i="2" s="1"/>
  <c r="AQ434" i="2"/>
  <c r="AP434" i="2"/>
  <c r="AO434" i="2"/>
  <c r="AO620" i="2" s="1"/>
  <c r="AN434" i="2"/>
  <c r="AN620" i="2" s="1"/>
  <c r="AM434" i="2"/>
  <c r="AM620" i="2" s="1"/>
  <c r="AL434" i="2"/>
  <c r="AL620" i="2" s="1"/>
  <c r="AK434" i="2"/>
  <c r="AK620" i="2" s="1"/>
  <c r="AJ434" i="2"/>
  <c r="AJ620" i="2" s="1"/>
  <c r="AI434" i="2"/>
  <c r="AH434" i="2"/>
  <c r="AG434" i="2"/>
  <c r="AG620" i="2" s="1"/>
  <c r="AF434" i="2"/>
  <c r="AF620" i="2" s="1"/>
  <c r="AE434" i="2"/>
  <c r="AE620" i="2" s="1"/>
  <c r="AD434" i="2"/>
  <c r="AC434" i="2"/>
  <c r="AC620" i="2" s="1"/>
  <c r="AB434" i="2"/>
  <c r="AB620" i="2" s="1"/>
  <c r="AA434" i="2"/>
  <c r="Z434" i="2"/>
  <c r="Y434" i="2"/>
  <c r="Y620" i="2" s="1"/>
  <c r="X434" i="2"/>
  <c r="X620" i="2" s="1"/>
  <c r="W434" i="2"/>
  <c r="W620" i="2" s="1"/>
  <c r="V434" i="2"/>
  <c r="V620" i="2" s="1"/>
  <c r="U434" i="2"/>
  <c r="U620" i="2" s="1"/>
  <c r="T434" i="2"/>
  <c r="T620" i="2" s="1"/>
  <c r="S434" i="2"/>
  <c r="R434" i="2"/>
  <c r="Q434" i="2"/>
  <c r="Q620" i="2" s="1"/>
  <c r="P434" i="2"/>
  <c r="P620" i="2" s="1"/>
  <c r="O434" i="2"/>
  <c r="O620" i="2" s="1"/>
  <c r="N434" i="2"/>
  <c r="N620" i="2" s="1"/>
  <c r="M434" i="2"/>
  <c r="M620" i="2" s="1"/>
  <c r="L434" i="2"/>
  <c r="L620" i="2" s="1"/>
  <c r="K434" i="2"/>
  <c r="J434" i="2"/>
  <c r="I434" i="2"/>
  <c r="I620" i="2" s="1"/>
  <c r="H434" i="2"/>
  <c r="H620" i="2" s="1"/>
  <c r="G434" i="2"/>
  <c r="G620" i="2" s="1"/>
  <c r="F434" i="2"/>
  <c r="F620" i="2" s="1"/>
  <c r="E434" i="2"/>
  <c r="E620" i="2" s="1"/>
  <c r="D434" i="2"/>
  <c r="D620" i="2" s="1"/>
  <c r="AU433" i="2"/>
  <c r="AT433" i="2"/>
  <c r="AS433" i="2"/>
  <c r="AS619" i="2" s="1"/>
  <c r="AR433" i="2"/>
  <c r="AR619" i="2" s="1"/>
  <c r="AQ433" i="2"/>
  <c r="AQ619" i="2" s="1"/>
  <c r="AP433" i="2"/>
  <c r="AO433" i="2"/>
  <c r="AO619" i="2" s="1"/>
  <c r="AN433" i="2"/>
  <c r="AN619" i="2" s="1"/>
  <c r="AM433" i="2"/>
  <c r="AL433" i="2"/>
  <c r="AK433" i="2"/>
  <c r="AK619" i="2" s="1"/>
  <c r="AJ433" i="2"/>
  <c r="AJ619" i="2" s="1"/>
  <c r="AI433" i="2"/>
  <c r="AI619" i="2" s="1"/>
  <c r="AH433" i="2"/>
  <c r="AH619" i="2" s="1"/>
  <c r="AG433" i="2"/>
  <c r="AG619" i="2" s="1"/>
  <c r="AF433" i="2"/>
  <c r="AF619" i="2" s="1"/>
  <c r="AE433" i="2"/>
  <c r="AD433" i="2"/>
  <c r="AC433" i="2"/>
  <c r="AC619" i="2" s="1"/>
  <c r="AB433" i="2"/>
  <c r="AB619" i="2" s="1"/>
  <c r="AA433" i="2"/>
  <c r="AA619" i="2" s="1"/>
  <c r="Z433" i="2"/>
  <c r="Y433" i="2"/>
  <c r="Y619" i="2" s="1"/>
  <c r="X433" i="2"/>
  <c r="X619" i="2" s="1"/>
  <c r="W433" i="2"/>
  <c r="V433" i="2"/>
  <c r="U433" i="2"/>
  <c r="U619" i="2" s="1"/>
  <c r="T433" i="2"/>
  <c r="T619" i="2" s="1"/>
  <c r="S433" i="2"/>
  <c r="S619" i="2" s="1"/>
  <c r="R433" i="2"/>
  <c r="R619" i="2" s="1"/>
  <c r="Q433" i="2"/>
  <c r="Q619" i="2" s="1"/>
  <c r="P433" i="2"/>
  <c r="P619" i="2" s="1"/>
  <c r="O433" i="2"/>
  <c r="N433" i="2"/>
  <c r="M433" i="2"/>
  <c r="M619" i="2" s="1"/>
  <c r="L433" i="2"/>
  <c r="L619" i="2" s="1"/>
  <c r="K433" i="2"/>
  <c r="K619" i="2" s="1"/>
  <c r="J433" i="2"/>
  <c r="J619" i="2" s="1"/>
  <c r="I433" i="2"/>
  <c r="I619" i="2" s="1"/>
  <c r="H433" i="2"/>
  <c r="H619" i="2" s="1"/>
  <c r="G433" i="2"/>
  <c r="F433" i="2"/>
  <c r="E433" i="2"/>
  <c r="E619" i="2" s="1"/>
  <c r="D433" i="2"/>
  <c r="D619" i="2" s="1"/>
  <c r="AU432" i="2"/>
  <c r="AU618" i="2" s="1"/>
  <c r="AT432" i="2"/>
  <c r="AT618" i="2" s="1"/>
  <c r="AS432" i="2"/>
  <c r="AS618" i="2" s="1"/>
  <c r="AR432" i="2"/>
  <c r="AR618" i="2" s="1"/>
  <c r="AQ432" i="2"/>
  <c r="AP432" i="2"/>
  <c r="AO432" i="2"/>
  <c r="AO618" i="2" s="1"/>
  <c r="AN432" i="2"/>
  <c r="AN618" i="2" s="1"/>
  <c r="AM432" i="2"/>
  <c r="AM618" i="2" s="1"/>
  <c r="AL432" i="2"/>
  <c r="AL618" i="2" s="1"/>
  <c r="AK432" i="2"/>
  <c r="AK618" i="2" s="1"/>
  <c r="AJ432" i="2"/>
  <c r="AJ618" i="2" s="1"/>
  <c r="AI432" i="2"/>
  <c r="AH432" i="2"/>
  <c r="AG432" i="2"/>
  <c r="AG618" i="2" s="1"/>
  <c r="AF432" i="2"/>
  <c r="AF618" i="2" s="1"/>
  <c r="AE432" i="2"/>
  <c r="AE618" i="2" s="1"/>
  <c r="AD432" i="2"/>
  <c r="AD618" i="2" s="1"/>
  <c r="AC432" i="2"/>
  <c r="AC618" i="2" s="1"/>
  <c r="AB432" i="2"/>
  <c r="AB618" i="2" s="1"/>
  <c r="AA432" i="2"/>
  <c r="Z432" i="2"/>
  <c r="Y432" i="2"/>
  <c r="X432" i="2"/>
  <c r="X618" i="2" s="1"/>
  <c r="W432" i="2"/>
  <c r="W618" i="2" s="1"/>
  <c r="V432" i="2"/>
  <c r="V618" i="2" s="1"/>
  <c r="U432" i="2"/>
  <c r="U618" i="2" s="1"/>
  <c r="T432" i="2"/>
  <c r="T618" i="2" s="1"/>
  <c r="S432" i="2"/>
  <c r="R432" i="2"/>
  <c r="Q432" i="2"/>
  <c r="Q618" i="2" s="1"/>
  <c r="P432" i="2"/>
  <c r="P618" i="2" s="1"/>
  <c r="O432" i="2"/>
  <c r="O618" i="2" s="1"/>
  <c r="N432" i="2"/>
  <c r="N618" i="2" s="1"/>
  <c r="M432" i="2"/>
  <c r="M618" i="2" s="1"/>
  <c r="L432" i="2"/>
  <c r="L618" i="2" s="1"/>
  <c r="K432" i="2"/>
  <c r="J432" i="2"/>
  <c r="I432" i="2"/>
  <c r="I618" i="2" s="1"/>
  <c r="H432" i="2"/>
  <c r="H618" i="2" s="1"/>
  <c r="G432" i="2"/>
  <c r="G618" i="2" s="1"/>
  <c r="F432" i="2"/>
  <c r="F618" i="2" s="1"/>
  <c r="E432" i="2"/>
  <c r="E618" i="2" s="1"/>
  <c r="D432" i="2"/>
  <c r="D618" i="2" s="1"/>
  <c r="AU431" i="2"/>
  <c r="AT431" i="2"/>
  <c r="AS431" i="2"/>
  <c r="AS617" i="2" s="1"/>
  <c r="AR431" i="2"/>
  <c r="AR617" i="2" s="1"/>
  <c r="AQ431" i="2"/>
  <c r="AQ689" i="2" s="1"/>
  <c r="AP431" i="2"/>
  <c r="AO431" i="2"/>
  <c r="AO617" i="2" s="1"/>
  <c r="AN431" i="2"/>
  <c r="AN617" i="2" s="1"/>
  <c r="AM431" i="2"/>
  <c r="AL431" i="2"/>
  <c r="AK431" i="2"/>
  <c r="AK617" i="2" s="1"/>
  <c r="AJ431" i="2"/>
  <c r="AJ617" i="2" s="1"/>
  <c r="AI431" i="2"/>
  <c r="AI689" i="2" s="1"/>
  <c r="AH431" i="2"/>
  <c r="AG431" i="2"/>
  <c r="AG617" i="2" s="1"/>
  <c r="AF431" i="2"/>
  <c r="AF617" i="2" s="1"/>
  <c r="AE431" i="2"/>
  <c r="AD431" i="2"/>
  <c r="AC431" i="2"/>
  <c r="AC617" i="2" s="1"/>
  <c r="AB431" i="2"/>
  <c r="AB617" i="2" s="1"/>
  <c r="AA431" i="2"/>
  <c r="AA689" i="2" s="1"/>
  <c r="Z431" i="2"/>
  <c r="Y431" i="2"/>
  <c r="Y617" i="2" s="1"/>
  <c r="X431" i="2"/>
  <c r="X617" i="2" s="1"/>
  <c r="W431" i="2"/>
  <c r="V431" i="2"/>
  <c r="U431" i="2"/>
  <c r="U617" i="2" s="1"/>
  <c r="T431" i="2"/>
  <c r="T617" i="2" s="1"/>
  <c r="S431" i="2"/>
  <c r="S689" i="2" s="1"/>
  <c r="R431" i="2"/>
  <c r="Q431" i="2"/>
  <c r="Q617" i="2" s="1"/>
  <c r="P431" i="2"/>
  <c r="P617" i="2" s="1"/>
  <c r="O431" i="2"/>
  <c r="N431" i="2"/>
  <c r="M431" i="2"/>
  <c r="M617" i="2" s="1"/>
  <c r="L431" i="2"/>
  <c r="L617" i="2" s="1"/>
  <c r="K431" i="2"/>
  <c r="K689" i="2" s="1"/>
  <c r="J431" i="2"/>
  <c r="I431" i="2"/>
  <c r="I617" i="2" s="1"/>
  <c r="H431" i="2"/>
  <c r="H617" i="2" s="1"/>
  <c r="G431" i="2"/>
  <c r="F431" i="2"/>
  <c r="E431" i="2"/>
  <c r="E617" i="2" s="1"/>
  <c r="D431" i="2"/>
  <c r="AU430" i="2"/>
  <c r="AU616" i="2" s="1"/>
  <c r="AT430" i="2"/>
  <c r="AT616" i="2" s="1"/>
  <c r="AS430" i="2"/>
  <c r="AS616" i="2" s="1"/>
  <c r="AR430" i="2"/>
  <c r="AR616" i="2" s="1"/>
  <c r="AQ430" i="2"/>
  <c r="AP430" i="2"/>
  <c r="AO430" i="2"/>
  <c r="AO616" i="2" s="1"/>
  <c r="AN430" i="2"/>
  <c r="AN616" i="2" s="1"/>
  <c r="AM430" i="2"/>
  <c r="AM616" i="2" s="1"/>
  <c r="AL430" i="2"/>
  <c r="AL616" i="2" s="1"/>
  <c r="AK430" i="2"/>
  <c r="AK616" i="2" s="1"/>
  <c r="AJ430" i="2"/>
  <c r="AI430" i="2"/>
  <c r="AH430" i="2"/>
  <c r="AG430" i="2"/>
  <c r="AG616" i="2" s="1"/>
  <c r="AF430" i="2"/>
  <c r="AF616" i="2" s="1"/>
  <c r="AE430" i="2"/>
  <c r="AE616" i="2" s="1"/>
  <c r="AD430" i="2"/>
  <c r="AC430" i="2"/>
  <c r="AC616" i="2" s="1"/>
  <c r="AB430" i="2"/>
  <c r="AB616" i="2" s="1"/>
  <c r="AA430" i="2"/>
  <c r="Z430" i="2"/>
  <c r="Y430" i="2"/>
  <c r="Y616" i="2" s="1"/>
  <c r="X430" i="2"/>
  <c r="X616" i="2" s="1"/>
  <c r="W430" i="2"/>
  <c r="W616" i="2" s="1"/>
  <c r="V430" i="2"/>
  <c r="V616" i="2" s="1"/>
  <c r="U430" i="2"/>
  <c r="U616" i="2" s="1"/>
  <c r="T430" i="2"/>
  <c r="S430" i="2"/>
  <c r="R430" i="2"/>
  <c r="Q430" i="2"/>
  <c r="Q616" i="2" s="1"/>
  <c r="P430" i="2"/>
  <c r="P616" i="2" s="1"/>
  <c r="O430" i="2"/>
  <c r="O616" i="2" s="1"/>
  <c r="N430" i="2"/>
  <c r="N616" i="2" s="1"/>
  <c r="M430" i="2"/>
  <c r="M616" i="2" s="1"/>
  <c r="L430" i="2"/>
  <c r="L616" i="2" s="1"/>
  <c r="K430" i="2"/>
  <c r="J430" i="2"/>
  <c r="I430" i="2"/>
  <c r="I616" i="2" s="1"/>
  <c r="H430" i="2"/>
  <c r="H616" i="2" s="1"/>
  <c r="G430" i="2"/>
  <c r="G616" i="2" s="1"/>
  <c r="F430" i="2"/>
  <c r="F616" i="2" s="1"/>
  <c r="E430" i="2"/>
  <c r="E616" i="2" s="1"/>
  <c r="D430" i="2"/>
  <c r="AU429" i="2"/>
  <c r="AT429" i="2"/>
  <c r="AS429" i="2"/>
  <c r="AR429" i="2"/>
  <c r="AR615" i="2" s="1"/>
  <c r="AQ429" i="2"/>
  <c r="AQ615" i="2" s="1"/>
  <c r="AP429" i="2"/>
  <c r="AP615" i="2" s="1"/>
  <c r="AO429" i="2"/>
  <c r="AO615" i="2" s="1"/>
  <c r="AN429" i="2"/>
  <c r="AN615" i="2" s="1"/>
  <c r="AM429" i="2"/>
  <c r="AL429" i="2"/>
  <c r="AK429" i="2"/>
  <c r="AK615" i="2" s="1"/>
  <c r="AJ429" i="2"/>
  <c r="AJ615" i="2" s="1"/>
  <c r="AI429" i="2"/>
  <c r="AI615" i="2" s="1"/>
  <c r="AH429" i="2"/>
  <c r="AG429" i="2"/>
  <c r="AG615" i="2" s="1"/>
  <c r="AF429" i="2"/>
  <c r="AF615" i="2" s="1"/>
  <c r="AE429" i="2"/>
  <c r="AD429" i="2"/>
  <c r="AC429" i="2"/>
  <c r="AB429" i="2"/>
  <c r="AB615" i="2" s="1"/>
  <c r="AA429" i="2"/>
  <c r="AA615" i="2" s="1"/>
  <c r="Z429" i="2"/>
  <c r="Z615" i="2" s="1"/>
  <c r="Y429" i="2"/>
  <c r="Y615" i="2" s="1"/>
  <c r="X429" i="2"/>
  <c r="X615" i="2" s="1"/>
  <c r="W429" i="2"/>
  <c r="V429" i="2"/>
  <c r="U429" i="2"/>
  <c r="U615" i="2" s="1"/>
  <c r="T429" i="2"/>
  <c r="T615" i="2" s="1"/>
  <c r="S429" i="2"/>
  <c r="S615" i="2" s="1"/>
  <c r="R429" i="2"/>
  <c r="R615" i="2" s="1"/>
  <c r="Q429" i="2"/>
  <c r="Q615" i="2" s="1"/>
  <c r="P429" i="2"/>
  <c r="P615" i="2" s="1"/>
  <c r="O429" i="2"/>
  <c r="N429" i="2"/>
  <c r="M429" i="2"/>
  <c r="M615" i="2" s="1"/>
  <c r="L429" i="2"/>
  <c r="L615" i="2" s="1"/>
  <c r="K429" i="2"/>
  <c r="K615" i="2" s="1"/>
  <c r="J429" i="2"/>
  <c r="J615" i="2" s="1"/>
  <c r="I429" i="2"/>
  <c r="I615" i="2" s="1"/>
  <c r="H429" i="2"/>
  <c r="H615" i="2" s="1"/>
  <c r="G429" i="2"/>
  <c r="F429" i="2"/>
  <c r="E429" i="2"/>
  <c r="E615" i="2" s="1"/>
  <c r="D429" i="2"/>
  <c r="D615" i="2" s="1"/>
  <c r="AU428" i="2"/>
  <c r="AU614" i="2" s="1"/>
  <c r="AT428" i="2"/>
  <c r="AT614" i="2" s="1"/>
  <c r="AS428" i="2"/>
  <c r="AS614" i="2" s="1"/>
  <c r="AR428" i="2"/>
  <c r="AR614" i="2" s="1"/>
  <c r="AQ428" i="2"/>
  <c r="AP428" i="2"/>
  <c r="AO428" i="2"/>
  <c r="AO614" i="2" s="1"/>
  <c r="AN428" i="2"/>
  <c r="AN614" i="2" s="1"/>
  <c r="AM428" i="2"/>
  <c r="AM614" i="2" s="1"/>
  <c r="AL428" i="2"/>
  <c r="AL614" i="2" s="1"/>
  <c r="AK428" i="2"/>
  <c r="AK614" i="2" s="1"/>
  <c r="AJ428" i="2"/>
  <c r="AJ614" i="2" s="1"/>
  <c r="AI428" i="2"/>
  <c r="AH428" i="2"/>
  <c r="AG428" i="2"/>
  <c r="AG614" i="2" s="1"/>
  <c r="AF428" i="2"/>
  <c r="AF614" i="2" s="1"/>
  <c r="AE428" i="2"/>
  <c r="AE614" i="2" s="1"/>
  <c r="AD428" i="2"/>
  <c r="AD614" i="2" s="1"/>
  <c r="AC428" i="2"/>
  <c r="AC614" i="2" s="1"/>
  <c r="AB428" i="2"/>
  <c r="AB614" i="2" s="1"/>
  <c r="AA428" i="2"/>
  <c r="Z428" i="2"/>
  <c r="Y428" i="2"/>
  <c r="Y614" i="2" s="1"/>
  <c r="X428" i="2"/>
  <c r="X614" i="2" s="1"/>
  <c r="W428" i="2"/>
  <c r="W614" i="2" s="1"/>
  <c r="V428" i="2"/>
  <c r="U428" i="2"/>
  <c r="U614" i="2" s="1"/>
  <c r="T428" i="2"/>
  <c r="T614" i="2" s="1"/>
  <c r="S428" i="2"/>
  <c r="R428" i="2"/>
  <c r="Q428" i="2"/>
  <c r="Q614" i="2" s="1"/>
  <c r="P428" i="2"/>
  <c r="P614" i="2" s="1"/>
  <c r="O428" i="2"/>
  <c r="O614" i="2" s="1"/>
  <c r="N428" i="2"/>
  <c r="N614" i="2" s="1"/>
  <c r="M428" i="2"/>
  <c r="M614" i="2" s="1"/>
  <c r="L428" i="2"/>
  <c r="L614" i="2" s="1"/>
  <c r="K428" i="2"/>
  <c r="J428" i="2"/>
  <c r="I428" i="2"/>
  <c r="I614" i="2" s="1"/>
  <c r="H428" i="2"/>
  <c r="H614" i="2" s="1"/>
  <c r="G428" i="2"/>
  <c r="G614" i="2" s="1"/>
  <c r="F428" i="2"/>
  <c r="F614" i="2" s="1"/>
  <c r="E428" i="2"/>
  <c r="E614" i="2" s="1"/>
  <c r="D428" i="2"/>
  <c r="D614" i="2" s="1"/>
  <c r="AU427" i="2"/>
  <c r="AT427" i="2"/>
  <c r="AS427" i="2"/>
  <c r="AS613" i="2" s="1"/>
  <c r="AR427" i="2"/>
  <c r="AQ427" i="2"/>
  <c r="AQ688" i="2" s="1"/>
  <c r="AP427" i="2"/>
  <c r="AO427" i="2"/>
  <c r="AN427" i="2"/>
  <c r="AN613" i="2" s="1"/>
  <c r="AM427" i="2"/>
  <c r="AL427" i="2"/>
  <c r="AK427" i="2"/>
  <c r="AK613" i="2" s="1"/>
  <c r="AJ427" i="2"/>
  <c r="AI427" i="2"/>
  <c r="AI688" i="2" s="1"/>
  <c r="AH427" i="2"/>
  <c r="AG427" i="2"/>
  <c r="AF427" i="2"/>
  <c r="AF613" i="2" s="1"/>
  <c r="AE427" i="2"/>
  <c r="AD427" i="2"/>
  <c r="AC427" i="2"/>
  <c r="AC613" i="2" s="1"/>
  <c r="AB427" i="2"/>
  <c r="AA427" i="2"/>
  <c r="AA688" i="2" s="1"/>
  <c r="Z427" i="2"/>
  <c r="Y427" i="2"/>
  <c r="X427" i="2"/>
  <c r="X613" i="2" s="1"/>
  <c r="W427" i="2"/>
  <c r="V427" i="2"/>
  <c r="U427" i="2"/>
  <c r="U613" i="2" s="1"/>
  <c r="T427" i="2"/>
  <c r="S427" i="2"/>
  <c r="S688" i="2" s="1"/>
  <c r="R427" i="2"/>
  <c r="Q427" i="2"/>
  <c r="P427" i="2"/>
  <c r="P613" i="2" s="1"/>
  <c r="O427" i="2"/>
  <c r="N427" i="2"/>
  <c r="M427" i="2"/>
  <c r="M613" i="2" s="1"/>
  <c r="L427" i="2"/>
  <c r="K427" i="2"/>
  <c r="K688" i="2" s="1"/>
  <c r="J427" i="2"/>
  <c r="I427" i="2"/>
  <c r="H427" i="2"/>
  <c r="H613" i="2" s="1"/>
  <c r="G427" i="2"/>
  <c r="F427" i="2"/>
  <c r="E427" i="2"/>
  <c r="E613" i="2" s="1"/>
  <c r="D427" i="2"/>
  <c r="AU426" i="2"/>
  <c r="AU612" i="2" s="1"/>
  <c r="AT426" i="2"/>
  <c r="AT612" i="2" s="1"/>
  <c r="AS426" i="2"/>
  <c r="AS612" i="2" s="1"/>
  <c r="AR426" i="2"/>
  <c r="AR612" i="2" s="1"/>
  <c r="AQ426" i="2"/>
  <c r="AP426" i="2"/>
  <c r="AO426" i="2"/>
  <c r="AO612" i="2" s="1"/>
  <c r="AN426" i="2"/>
  <c r="AN612" i="2" s="1"/>
  <c r="AM426" i="2"/>
  <c r="AM612" i="2" s="1"/>
  <c r="AL426" i="2"/>
  <c r="AL612" i="2" s="1"/>
  <c r="AK426" i="2"/>
  <c r="AK612" i="2" s="1"/>
  <c r="AJ426" i="2"/>
  <c r="AI426" i="2"/>
  <c r="AH426" i="2"/>
  <c r="AG426" i="2"/>
  <c r="AG612" i="2" s="1"/>
  <c r="AF426" i="2"/>
  <c r="AF612" i="2" s="1"/>
  <c r="AE426" i="2"/>
  <c r="AE612" i="2" s="1"/>
  <c r="AD426" i="2"/>
  <c r="AC426" i="2"/>
  <c r="AC612" i="2" s="1"/>
  <c r="AB426" i="2"/>
  <c r="AB612" i="2" s="1"/>
  <c r="AA426" i="2"/>
  <c r="Z426" i="2"/>
  <c r="Y426" i="2"/>
  <c r="Y612" i="2" s="1"/>
  <c r="X426" i="2"/>
  <c r="X612" i="2" s="1"/>
  <c r="W426" i="2"/>
  <c r="W612" i="2" s="1"/>
  <c r="V426" i="2"/>
  <c r="V612" i="2" s="1"/>
  <c r="U426" i="2"/>
  <c r="U612" i="2" s="1"/>
  <c r="T426" i="2"/>
  <c r="S426" i="2"/>
  <c r="R426" i="2"/>
  <c r="Q426" i="2"/>
  <c r="Q612" i="2" s="1"/>
  <c r="P426" i="2"/>
  <c r="P612" i="2" s="1"/>
  <c r="O426" i="2"/>
  <c r="O612" i="2" s="1"/>
  <c r="N426" i="2"/>
  <c r="N612" i="2" s="1"/>
  <c r="M426" i="2"/>
  <c r="M612" i="2" s="1"/>
  <c r="L426" i="2"/>
  <c r="L612" i="2" s="1"/>
  <c r="K426" i="2"/>
  <c r="J426" i="2"/>
  <c r="I426" i="2"/>
  <c r="I612" i="2" s="1"/>
  <c r="H426" i="2"/>
  <c r="H612" i="2" s="1"/>
  <c r="G426" i="2"/>
  <c r="G612" i="2" s="1"/>
  <c r="F426" i="2"/>
  <c r="F612" i="2" s="1"/>
  <c r="E426" i="2"/>
  <c r="E612" i="2" s="1"/>
  <c r="D426" i="2"/>
  <c r="AU425" i="2"/>
  <c r="AT425" i="2"/>
  <c r="AS425" i="2"/>
  <c r="AS611" i="2" s="1"/>
  <c r="AR425" i="2"/>
  <c r="AR611" i="2" s="1"/>
  <c r="AQ425" i="2"/>
  <c r="AQ611" i="2" s="1"/>
  <c r="AP425" i="2"/>
  <c r="AP611" i="2" s="1"/>
  <c r="AO425" i="2"/>
  <c r="AO611" i="2" s="1"/>
  <c r="AN425" i="2"/>
  <c r="AN611" i="2" s="1"/>
  <c r="AM425" i="2"/>
  <c r="AL425" i="2"/>
  <c r="AK425" i="2"/>
  <c r="AK611" i="2" s="1"/>
  <c r="AJ425" i="2"/>
  <c r="AJ611" i="2" s="1"/>
  <c r="AI425" i="2"/>
  <c r="AI611" i="2" s="1"/>
  <c r="AH425" i="2"/>
  <c r="AG425" i="2"/>
  <c r="AG611" i="2" s="1"/>
  <c r="AF425" i="2"/>
  <c r="AF611" i="2" s="1"/>
  <c r="AE425" i="2"/>
  <c r="AD425" i="2"/>
  <c r="AC425" i="2"/>
  <c r="AC611" i="2" s="1"/>
  <c r="AB425" i="2"/>
  <c r="AB611" i="2" s="1"/>
  <c r="AA425" i="2"/>
  <c r="AA611" i="2" s="1"/>
  <c r="Z425" i="2"/>
  <c r="Y425" i="2"/>
  <c r="Y611" i="2" s="1"/>
  <c r="X425" i="2"/>
  <c r="X611" i="2" s="1"/>
  <c r="W425" i="2"/>
  <c r="V425" i="2"/>
  <c r="U425" i="2"/>
  <c r="U611" i="2" s="1"/>
  <c r="T425" i="2"/>
  <c r="T611" i="2" s="1"/>
  <c r="S425" i="2"/>
  <c r="S611" i="2" s="1"/>
  <c r="R425" i="2"/>
  <c r="R611" i="2" s="1"/>
  <c r="Q425" i="2"/>
  <c r="Q611" i="2" s="1"/>
  <c r="P425" i="2"/>
  <c r="P611" i="2" s="1"/>
  <c r="O425" i="2"/>
  <c r="N425" i="2"/>
  <c r="M425" i="2"/>
  <c r="M611" i="2" s="1"/>
  <c r="L425" i="2"/>
  <c r="L611" i="2" s="1"/>
  <c r="K425" i="2"/>
  <c r="K611" i="2" s="1"/>
  <c r="J425" i="2"/>
  <c r="J611" i="2" s="1"/>
  <c r="I425" i="2"/>
  <c r="I611" i="2" s="1"/>
  <c r="H425" i="2"/>
  <c r="H611" i="2" s="1"/>
  <c r="G425" i="2"/>
  <c r="F425" i="2"/>
  <c r="E425" i="2"/>
  <c r="D425" i="2"/>
  <c r="D611" i="2" s="1"/>
  <c r="AU424" i="2"/>
  <c r="AU610" i="2" s="1"/>
  <c r="AT424" i="2"/>
  <c r="AT610" i="2" s="1"/>
  <c r="AS424" i="2"/>
  <c r="AS610" i="2" s="1"/>
  <c r="AR424" i="2"/>
  <c r="AR610" i="2" s="1"/>
  <c r="AQ424" i="2"/>
  <c r="AP424" i="2"/>
  <c r="AO424" i="2"/>
  <c r="AO610" i="2" s="1"/>
  <c r="AN424" i="2"/>
  <c r="AN610" i="2" s="1"/>
  <c r="AM424" i="2"/>
  <c r="AM610" i="2" s="1"/>
  <c r="AL424" i="2"/>
  <c r="AL610" i="2" s="1"/>
  <c r="AK424" i="2"/>
  <c r="AK610" i="2" s="1"/>
  <c r="AJ424" i="2"/>
  <c r="AJ610" i="2" s="1"/>
  <c r="AI424" i="2"/>
  <c r="AH424" i="2"/>
  <c r="AG424" i="2"/>
  <c r="AG610" i="2" s="1"/>
  <c r="AF424" i="2"/>
  <c r="AF610" i="2" s="1"/>
  <c r="AE424" i="2"/>
  <c r="AE610" i="2" s="1"/>
  <c r="AD424" i="2"/>
  <c r="AD610" i="2" s="1"/>
  <c r="AC424" i="2"/>
  <c r="AC610" i="2" s="1"/>
  <c r="AB424" i="2"/>
  <c r="AB610" i="2" s="1"/>
  <c r="AA424" i="2"/>
  <c r="Z424" i="2"/>
  <c r="Y424" i="2"/>
  <c r="Y610" i="2" s="1"/>
  <c r="X424" i="2"/>
  <c r="X610" i="2" s="1"/>
  <c r="W424" i="2"/>
  <c r="W610" i="2" s="1"/>
  <c r="V424" i="2"/>
  <c r="V610" i="2" s="1"/>
  <c r="U424" i="2"/>
  <c r="U610" i="2" s="1"/>
  <c r="T424" i="2"/>
  <c r="T610" i="2" s="1"/>
  <c r="S424" i="2"/>
  <c r="R424" i="2"/>
  <c r="Q424" i="2"/>
  <c r="Q610" i="2" s="1"/>
  <c r="P424" i="2"/>
  <c r="P610" i="2" s="1"/>
  <c r="O424" i="2"/>
  <c r="O610" i="2" s="1"/>
  <c r="N424" i="2"/>
  <c r="N610" i="2" s="1"/>
  <c r="M424" i="2"/>
  <c r="M610" i="2" s="1"/>
  <c r="L424" i="2"/>
  <c r="L610" i="2" s="1"/>
  <c r="K424" i="2"/>
  <c r="J424" i="2"/>
  <c r="I424" i="2"/>
  <c r="H424" i="2"/>
  <c r="H610" i="2" s="1"/>
  <c r="G424" i="2"/>
  <c r="G610" i="2" s="1"/>
  <c r="F424" i="2"/>
  <c r="F610" i="2" s="1"/>
  <c r="E424" i="2"/>
  <c r="E610" i="2" s="1"/>
  <c r="D424" i="2"/>
  <c r="D610" i="2" s="1"/>
  <c r="AU423" i="2"/>
  <c r="AT423" i="2"/>
  <c r="AS423" i="2"/>
  <c r="AS609" i="2" s="1"/>
  <c r="AR423" i="2"/>
  <c r="AR609" i="2" s="1"/>
  <c r="AQ423" i="2"/>
  <c r="AQ687" i="2" s="1"/>
  <c r="AP423" i="2"/>
  <c r="AO423" i="2"/>
  <c r="AO609" i="2" s="1"/>
  <c r="AN423" i="2"/>
  <c r="AN609" i="2" s="1"/>
  <c r="AM423" i="2"/>
  <c r="AL423" i="2"/>
  <c r="AK423" i="2"/>
  <c r="AJ423" i="2"/>
  <c r="AJ609" i="2" s="1"/>
  <c r="AI423" i="2"/>
  <c r="AI687" i="2" s="1"/>
  <c r="AH423" i="2"/>
  <c r="AH609" i="2" s="1"/>
  <c r="AG423" i="2"/>
  <c r="AF423" i="2"/>
  <c r="AF609" i="2" s="1"/>
  <c r="AE423" i="2"/>
  <c r="AD423" i="2"/>
  <c r="AC423" i="2"/>
  <c r="AC609" i="2" s="1"/>
  <c r="AB423" i="2"/>
  <c r="AB609" i="2" s="1"/>
  <c r="AA423" i="2"/>
  <c r="AA687" i="2" s="1"/>
  <c r="Z423" i="2"/>
  <c r="Z609" i="2" s="1"/>
  <c r="Y423" i="2"/>
  <c r="Y609" i="2" s="1"/>
  <c r="X423" i="2"/>
  <c r="X609" i="2" s="1"/>
  <c r="W423" i="2"/>
  <c r="V423" i="2"/>
  <c r="U423" i="2"/>
  <c r="U609" i="2" s="1"/>
  <c r="T423" i="2"/>
  <c r="T609" i="2" s="1"/>
  <c r="S423" i="2"/>
  <c r="S687" i="2" s="1"/>
  <c r="R423" i="2"/>
  <c r="R609" i="2" s="1"/>
  <c r="Q423" i="2"/>
  <c r="P423" i="2"/>
  <c r="P609" i="2" s="1"/>
  <c r="O423" i="2"/>
  <c r="N423" i="2"/>
  <c r="M423" i="2"/>
  <c r="M609" i="2" s="1"/>
  <c r="L423" i="2"/>
  <c r="L609" i="2" s="1"/>
  <c r="K423" i="2"/>
  <c r="K687" i="2" s="1"/>
  <c r="J423" i="2"/>
  <c r="J609" i="2" s="1"/>
  <c r="I423" i="2"/>
  <c r="I609" i="2" s="1"/>
  <c r="H423" i="2"/>
  <c r="H609" i="2" s="1"/>
  <c r="G423" i="2"/>
  <c r="F423" i="2"/>
  <c r="E423" i="2"/>
  <c r="E609" i="2" s="1"/>
  <c r="D423" i="2"/>
  <c r="AU422" i="2"/>
  <c r="AU608" i="2" s="1"/>
  <c r="AT422" i="2"/>
  <c r="AT608" i="2" s="1"/>
  <c r="AS422" i="2"/>
  <c r="AS608" i="2" s="1"/>
  <c r="AR422" i="2"/>
  <c r="AQ422" i="2"/>
  <c r="AP422" i="2"/>
  <c r="AO422" i="2"/>
  <c r="AO608" i="2" s="1"/>
  <c r="AN422" i="2"/>
  <c r="AN608" i="2" s="1"/>
  <c r="AM422" i="2"/>
  <c r="AM608" i="2" s="1"/>
  <c r="AL422" i="2"/>
  <c r="AL608" i="2" s="1"/>
  <c r="AK422" i="2"/>
  <c r="AK608" i="2" s="1"/>
  <c r="AJ422" i="2"/>
  <c r="AJ608" i="2" s="1"/>
  <c r="AI422" i="2"/>
  <c r="AH422" i="2"/>
  <c r="AG422" i="2"/>
  <c r="AG608" i="2" s="1"/>
  <c r="AF422" i="2"/>
  <c r="AF608" i="2" s="1"/>
  <c r="AE422" i="2"/>
  <c r="AE608" i="2" s="1"/>
  <c r="AD422" i="2"/>
  <c r="AD608" i="2" s="1"/>
  <c r="AC422" i="2"/>
  <c r="AC608" i="2" s="1"/>
  <c r="AB422" i="2"/>
  <c r="AA422" i="2"/>
  <c r="Z422" i="2"/>
  <c r="Y422" i="2"/>
  <c r="Y608" i="2" s="1"/>
  <c r="X422" i="2"/>
  <c r="X608" i="2" s="1"/>
  <c r="W422" i="2"/>
  <c r="W608" i="2" s="1"/>
  <c r="V422" i="2"/>
  <c r="V608" i="2" s="1"/>
  <c r="U422" i="2"/>
  <c r="U608" i="2" s="1"/>
  <c r="T422" i="2"/>
  <c r="T608" i="2" s="1"/>
  <c r="S422" i="2"/>
  <c r="R422" i="2"/>
  <c r="Q422" i="2"/>
  <c r="Q608" i="2" s="1"/>
  <c r="P422" i="2"/>
  <c r="P608" i="2" s="1"/>
  <c r="O422" i="2"/>
  <c r="O608" i="2" s="1"/>
  <c r="N422" i="2"/>
  <c r="N608" i="2" s="1"/>
  <c r="M422" i="2"/>
  <c r="M608" i="2" s="1"/>
  <c r="L422" i="2"/>
  <c r="K422" i="2"/>
  <c r="J422" i="2"/>
  <c r="I422" i="2"/>
  <c r="I608" i="2" s="1"/>
  <c r="H422" i="2"/>
  <c r="H608" i="2" s="1"/>
  <c r="G422" i="2"/>
  <c r="G608" i="2" s="1"/>
  <c r="F422" i="2"/>
  <c r="F608" i="2" s="1"/>
  <c r="E422" i="2"/>
  <c r="E608" i="2" s="1"/>
  <c r="D422" i="2"/>
  <c r="D608" i="2" s="1"/>
  <c r="AU421" i="2"/>
  <c r="AT421" i="2"/>
  <c r="AS421" i="2"/>
  <c r="AS607" i="2" s="1"/>
  <c r="AR421" i="2"/>
  <c r="AR607" i="2" s="1"/>
  <c r="AQ421" i="2"/>
  <c r="AQ607" i="2" s="1"/>
  <c r="AP421" i="2"/>
  <c r="AP607" i="2" s="1"/>
  <c r="AO421" i="2"/>
  <c r="AO607" i="2" s="1"/>
  <c r="AN421" i="2"/>
  <c r="AN607" i="2" s="1"/>
  <c r="AM421" i="2"/>
  <c r="AL421" i="2"/>
  <c r="AK421" i="2"/>
  <c r="AK607" i="2" s="1"/>
  <c r="AJ421" i="2"/>
  <c r="AJ607" i="2" s="1"/>
  <c r="AI421" i="2"/>
  <c r="AI607" i="2" s="1"/>
  <c r="AH421" i="2"/>
  <c r="AH607" i="2" s="1"/>
  <c r="AG421" i="2"/>
  <c r="AG607" i="2" s="1"/>
  <c r="AF421" i="2"/>
  <c r="AF607" i="2" s="1"/>
  <c r="AE421" i="2"/>
  <c r="AD421" i="2"/>
  <c r="AC421" i="2"/>
  <c r="AC607" i="2" s="1"/>
  <c r="AB421" i="2"/>
  <c r="AB607" i="2" s="1"/>
  <c r="AA421" i="2"/>
  <c r="AA607" i="2" s="1"/>
  <c r="Z421" i="2"/>
  <c r="Y421" i="2"/>
  <c r="Y607" i="2" s="1"/>
  <c r="X421" i="2"/>
  <c r="X607" i="2" s="1"/>
  <c r="W421" i="2"/>
  <c r="V421" i="2"/>
  <c r="U421" i="2"/>
  <c r="U607" i="2" s="1"/>
  <c r="T421" i="2"/>
  <c r="T607" i="2" s="1"/>
  <c r="S421" i="2"/>
  <c r="S607" i="2" s="1"/>
  <c r="R421" i="2"/>
  <c r="R607" i="2" s="1"/>
  <c r="Q421" i="2"/>
  <c r="Q607" i="2" s="1"/>
  <c r="P421" i="2"/>
  <c r="P607" i="2" s="1"/>
  <c r="O421" i="2"/>
  <c r="N421" i="2"/>
  <c r="M421" i="2"/>
  <c r="M607" i="2" s="1"/>
  <c r="L421" i="2"/>
  <c r="L607" i="2" s="1"/>
  <c r="K421" i="2"/>
  <c r="K607" i="2" s="1"/>
  <c r="J421" i="2"/>
  <c r="I421" i="2"/>
  <c r="I607" i="2" s="1"/>
  <c r="H421" i="2"/>
  <c r="H607" i="2" s="1"/>
  <c r="G421" i="2"/>
  <c r="F421" i="2"/>
  <c r="E421" i="2"/>
  <c r="E607" i="2" s="1"/>
  <c r="D421" i="2"/>
  <c r="D607" i="2" s="1"/>
  <c r="AU420" i="2"/>
  <c r="AU686" i="2" s="1"/>
  <c r="AT420" i="2"/>
  <c r="AT606" i="2" s="1"/>
  <c r="AS420" i="2"/>
  <c r="AS606" i="2" s="1"/>
  <c r="AR420" i="2"/>
  <c r="AQ420" i="2"/>
  <c r="AP420" i="2"/>
  <c r="AO420" i="2"/>
  <c r="AN420" i="2"/>
  <c r="AN606" i="2" s="1"/>
  <c r="AM420" i="2"/>
  <c r="AM606" i="2" s="1"/>
  <c r="AL420" i="2"/>
  <c r="AL606" i="2" s="1"/>
  <c r="AK420" i="2"/>
  <c r="AK606" i="2" s="1"/>
  <c r="AJ420" i="2"/>
  <c r="AI420" i="2"/>
  <c r="AH420" i="2"/>
  <c r="AG420" i="2"/>
  <c r="AG606" i="2" s="1"/>
  <c r="AF420" i="2"/>
  <c r="AF606" i="2" s="1"/>
  <c r="AE420" i="2"/>
  <c r="AE606" i="2" s="1"/>
  <c r="AD420" i="2"/>
  <c r="AD606" i="2" s="1"/>
  <c r="AC420" i="2"/>
  <c r="AC606" i="2" s="1"/>
  <c r="AB420" i="2"/>
  <c r="AA420" i="2"/>
  <c r="Z420" i="2"/>
  <c r="Y420" i="2"/>
  <c r="X420" i="2"/>
  <c r="X606" i="2" s="1"/>
  <c r="W420" i="2"/>
  <c r="W606" i="2" s="1"/>
  <c r="V420" i="2"/>
  <c r="V606" i="2" s="1"/>
  <c r="U420" i="2"/>
  <c r="U606" i="2" s="1"/>
  <c r="T420" i="2"/>
  <c r="S420" i="2"/>
  <c r="R420" i="2"/>
  <c r="Q420" i="2"/>
  <c r="Q606" i="2" s="1"/>
  <c r="P420" i="2"/>
  <c r="P606" i="2" s="1"/>
  <c r="O420" i="2"/>
  <c r="O686" i="2" s="1"/>
  <c r="N420" i="2"/>
  <c r="N606" i="2" s="1"/>
  <c r="M420" i="2"/>
  <c r="M606" i="2" s="1"/>
  <c r="L420" i="2"/>
  <c r="K420" i="2"/>
  <c r="J420" i="2"/>
  <c r="I420" i="2"/>
  <c r="H420" i="2"/>
  <c r="H606" i="2" s="1"/>
  <c r="G420" i="2"/>
  <c r="G606" i="2" s="1"/>
  <c r="F420" i="2"/>
  <c r="F606" i="2" s="1"/>
  <c r="E420" i="2"/>
  <c r="E606" i="2" s="1"/>
  <c r="D420" i="2"/>
  <c r="AU419" i="2"/>
  <c r="AT419" i="2"/>
  <c r="AS419" i="2"/>
  <c r="AS605" i="2" s="1"/>
  <c r="AR419" i="2"/>
  <c r="AQ419" i="2"/>
  <c r="AQ686" i="2" s="1"/>
  <c r="AP419" i="2"/>
  <c r="AO419" i="2"/>
  <c r="AN419" i="2"/>
  <c r="AN605" i="2" s="1"/>
  <c r="AM419" i="2"/>
  <c r="AL419" i="2"/>
  <c r="AK419" i="2"/>
  <c r="AK605" i="2" s="1"/>
  <c r="AJ419" i="2"/>
  <c r="AI419" i="2"/>
  <c r="AI686" i="2" s="1"/>
  <c r="AH419" i="2"/>
  <c r="AH686" i="2" s="1"/>
  <c r="AG419" i="2"/>
  <c r="AG605" i="2" s="1"/>
  <c r="AF419" i="2"/>
  <c r="AF605" i="2" s="1"/>
  <c r="AE419" i="2"/>
  <c r="AD419" i="2"/>
  <c r="AC419" i="2"/>
  <c r="AC605" i="2" s="1"/>
  <c r="AB419" i="2"/>
  <c r="AA419" i="2"/>
  <c r="AA686" i="2" s="1"/>
  <c r="Z419" i="2"/>
  <c r="Y419" i="2"/>
  <c r="X419" i="2"/>
  <c r="X605" i="2" s="1"/>
  <c r="W419" i="2"/>
  <c r="V419" i="2"/>
  <c r="U419" i="2"/>
  <c r="U605" i="2" s="1"/>
  <c r="T419" i="2"/>
  <c r="S419" i="2"/>
  <c r="S686" i="2" s="1"/>
  <c r="R419" i="2"/>
  <c r="Q419" i="2"/>
  <c r="Q605" i="2" s="1"/>
  <c r="P419" i="2"/>
  <c r="P605" i="2" s="1"/>
  <c r="O419" i="2"/>
  <c r="N419" i="2"/>
  <c r="M419" i="2"/>
  <c r="L419" i="2"/>
  <c r="K419" i="2"/>
  <c r="K686" i="2" s="1"/>
  <c r="J419" i="2"/>
  <c r="I419" i="2"/>
  <c r="H419" i="2"/>
  <c r="G419" i="2"/>
  <c r="F419" i="2"/>
  <c r="E419" i="2"/>
  <c r="E605" i="2" s="1"/>
  <c r="D419" i="2"/>
  <c r="AU418" i="2"/>
  <c r="AU604" i="2" s="1"/>
  <c r="AT418" i="2"/>
  <c r="AT604" i="2" s="1"/>
  <c r="AS418" i="2"/>
  <c r="AS604" i="2" s="1"/>
  <c r="AR418" i="2"/>
  <c r="AR604" i="2" s="1"/>
  <c r="AQ418" i="2"/>
  <c r="AP418" i="2"/>
  <c r="AO418" i="2"/>
  <c r="AN418" i="2"/>
  <c r="AN604" i="2" s="1"/>
  <c r="AM418" i="2"/>
  <c r="AM604" i="2" s="1"/>
  <c r="AL418" i="2"/>
  <c r="AK418" i="2"/>
  <c r="AK604" i="2" s="1"/>
  <c r="AJ418" i="2"/>
  <c r="AJ604" i="2" s="1"/>
  <c r="AI418" i="2"/>
  <c r="AH418" i="2"/>
  <c r="AG418" i="2"/>
  <c r="AG604" i="2" s="1"/>
  <c r="AF418" i="2"/>
  <c r="AF604" i="2" s="1"/>
  <c r="AE418" i="2"/>
  <c r="AE604" i="2" s="1"/>
  <c r="AD418" i="2"/>
  <c r="AD604" i="2" s="1"/>
  <c r="AC418" i="2"/>
  <c r="AC604" i="2" s="1"/>
  <c r="AB418" i="2"/>
  <c r="AB604" i="2" s="1"/>
  <c r="AA418" i="2"/>
  <c r="Z418" i="2"/>
  <c r="Y418" i="2"/>
  <c r="Y604" i="2" s="1"/>
  <c r="X418" i="2"/>
  <c r="X604" i="2" s="1"/>
  <c r="W418" i="2"/>
  <c r="W604" i="2" s="1"/>
  <c r="V418" i="2"/>
  <c r="V604" i="2" s="1"/>
  <c r="U418" i="2"/>
  <c r="U604" i="2" s="1"/>
  <c r="T418" i="2"/>
  <c r="T604" i="2" s="1"/>
  <c r="S418" i="2"/>
  <c r="R418" i="2"/>
  <c r="Q418" i="2"/>
  <c r="Q604" i="2" s="1"/>
  <c r="P418" i="2"/>
  <c r="P604" i="2" s="1"/>
  <c r="O418" i="2"/>
  <c r="O604" i="2" s="1"/>
  <c r="N418" i="2"/>
  <c r="M418" i="2"/>
  <c r="M604" i="2" s="1"/>
  <c r="L418" i="2"/>
  <c r="L604" i="2" s="1"/>
  <c r="K418" i="2"/>
  <c r="J418" i="2"/>
  <c r="I418" i="2"/>
  <c r="I604" i="2" s="1"/>
  <c r="H418" i="2"/>
  <c r="H604" i="2" s="1"/>
  <c r="G418" i="2"/>
  <c r="G604" i="2" s="1"/>
  <c r="F418" i="2"/>
  <c r="F604" i="2" s="1"/>
  <c r="E418" i="2"/>
  <c r="E604" i="2" s="1"/>
  <c r="D418" i="2"/>
  <c r="D604" i="2" s="1"/>
  <c r="AU417" i="2"/>
  <c r="AT417" i="2"/>
  <c r="AS417" i="2"/>
  <c r="AS603" i="2" s="1"/>
  <c r="AR417" i="2"/>
  <c r="AR603" i="2" s="1"/>
  <c r="AQ417" i="2"/>
  <c r="AQ603" i="2" s="1"/>
  <c r="AP417" i="2"/>
  <c r="AP603" i="2" s="1"/>
  <c r="AO417" i="2"/>
  <c r="AO603" i="2" s="1"/>
  <c r="AN417" i="2"/>
  <c r="AN603" i="2" s="1"/>
  <c r="AM417" i="2"/>
  <c r="AL417" i="2"/>
  <c r="AK417" i="2"/>
  <c r="AK603" i="2" s="1"/>
  <c r="AJ417" i="2"/>
  <c r="AJ603" i="2" s="1"/>
  <c r="AI417" i="2"/>
  <c r="AI603" i="2" s="1"/>
  <c r="AH417" i="2"/>
  <c r="AH603" i="2" s="1"/>
  <c r="AG417" i="2"/>
  <c r="AG603" i="2" s="1"/>
  <c r="AF417" i="2"/>
  <c r="AF603" i="2" s="1"/>
  <c r="AE417" i="2"/>
  <c r="AD417" i="2"/>
  <c r="AC417" i="2"/>
  <c r="AC603" i="2" s="1"/>
  <c r="AB417" i="2"/>
  <c r="AB603" i="2" s="1"/>
  <c r="AA417" i="2"/>
  <c r="AA603" i="2" s="1"/>
  <c r="Z417" i="2"/>
  <c r="Z603" i="2" s="1"/>
  <c r="Y417" i="2"/>
  <c r="Y603" i="2" s="1"/>
  <c r="X417" i="2"/>
  <c r="X603" i="2" s="1"/>
  <c r="W417" i="2"/>
  <c r="V417" i="2"/>
  <c r="U417" i="2"/>
  <c r="U603" i="2" s="1"/>
  <c r="T417" i="2"/>
  <c r="T603" i="2" s="1"/>
  <c r="S417" i="2"/>
  <c r="S603" i="2" s="1"/>
  <c r="R417" i="2"/>
  <c r="R603" i="2" s="1"/>
  <c r="Q417" i="2"/>
  <c r="Q603" i="2" s="1"/>
  <c r="P417" i="2"/>
  <c r="P603" i="2" s="1"/>
  <c r="O417" i="2"/>
  <c r="N417" i="2"/>
  <c r="M417" i="2"/>
  <c r="M603" i="2" s="1"/>
  <c r="L417" i="2"/>
  <c r="L603" i="2" s="1"/>
  <c r="K417" i="2"/>
  <c r="K603" i="2" s="1"/>
  <c r="J417" i="2"/>
  <c r="J603" i="2" s="1"/>
  <c r="I417" i="2"/>
  <c r="I603" i="2" s="1"/>
  <c r="H417" i="2"/>
  <c r="H603" i="2" s="1"/>
  <c r="G417" i="2"/>
  <c r="F417" i="2"/>
  <c r="E417" i="2"/>
  <c r="E603" i="2" s="1"/>
  <c r="D417" i="2"/>
  <c r="D603" i="2" s="1"/>
  <c r="AU416" i="2"/>
  <c r="AU602" i="2" s="1"/>
  <c r="AT416" i="2"/>
  <c r="AT602" i="2" s="1"/>
  <c r="AS416" i="2"/>
  <c r="AS602" i="2" s="1"/>
  <c r="AR416" i="2"/>
  <c r="AR602" i="2" s="1"/>
  <c r="AQ416" i="2"/>
  <c r="AP416" i="2"/>
  <c r="AO416" i="2"/>
  <c r="AO602" i="2" s="1"/>
  <c r="AN416" i="2"/>
  <c r="AN602" i="2" s="1"/>
  <c r="AM416" i="2"/>
  <c r="AM602" i="2" s="1"/>
  <c r="AL416" i="2"/>
  <c r="AL602" i="2" s="1"/>
  <c r="AK416" i="2"/>
  <c r="AK602" i="2" s="1"/>
  <c r="AJ416" i="2"/>
  <c r="AJ602" i="2" s="1"/>
  <c r="AI416" i="2"/>
  <c r="AH416" i="2"/>
  <c r="AG416" i="2"/>
  <c r="AG602" i="2" s="1"/>
  <c r="AF416" i="2"/>
  <c r="AF602" i="2" s="1"/>
  <c r="AE416" i="2"/>
  <c r="AE602" i="2" s="1"/>
  <c r="AD416" i="2"/>
  <c r="AD602" i="2" s="1"/>
  <c r="AC416" i="2"/>
  <c r="AC602" i="2" s="1"/>
  <c r="AB416" i="2"/>
  <c r="AB602" i="2" s="1"/>
  <c r="AA416" i="2"/>
  <c r="Z416" i="2"/>
  <c r="Y416" i="2"/>
  <c r="Y602" i="2" s="1"/>
  <c r="X416" i="2"/>
  <c r="X602" i="2" s="1"/>
  <c r="W416" i="2"/>
  <c r="W602" i="2" s="1"/>
  <c r="V416" i="2"/>
  <c r="V602" i="2" s="1"/>
  <c r="U416" i="2"/>
  <c r="U602" i="2" s="1"/>
  <c r="T416" i="2"/>
  <c r="T602" i="2" s="1"/>
  <c r="S416" i="2"/>
  <c r="R416" i="2"/>
  <c r="Q416" i="2"/>
  <c r="Q602" i="2" s="1"/>
  <c r="P416" i="2"/>
  <c r="P602" i="2" s="1"/>
  <c r="O416" i="2"/>
  <c r="O602" i="2" s="1"/>
  <c r="N416" i="2"/>
  <c r="N602" i="2" s="1"/>
  <c r="M416" i="2"/>
  <c r="M602" i="2" s="1"/>
  <c r="L416" i="2"/>
  <c r="L602" i="2" s="1"/>
  <c r="K416" i="2"/>
  <c r="J416" i="2"/>
  <c r="I416" i="2"/>
  <c r="I602" i="2" s="1"/>
  <c r="H416" i="2"/>
  <c r="H602" i="2" s="1"/>
  <c r="G416" i="2"/>
  <c r="G602" i="2" s="1"/>
  <c r="F416" i="2"/>
  <c r="F602" i="2" s="1"/>
  <c r="E416" i="2"/>
  <c r="E602" i="2" s="1"/>
  <c r="D416" i="2"/>
  <c r="D602" i="2" s="1"/>
  <c r="AU415" i="2"/>
  <c r="AT415" i="2"/>
  <c r="AS415" i="2"/>
  <c r="AR415" i="2"/>
  <c r="AQ415" i="2"/>
  <c r="AQ685" i="2" s="1"/>
  <c r="AP415" i="2"/>
  <c r="AP601" i="2" s="1"/>
  <c r="AO415" i="2"/>
  <c r="AN415" i="2"/>
  <c r="AM415" i="2"/>
  <c r="AL415" i="2"/>
  <c r="AK415" i="2"/>
  <c r="AK601" i="2" s="1"/>
  <c r="AJ415" i="2"/>
  <c r="AI415" i="2"/>
  <c r="AI685" i="2" s="1"/>
  <c r="AH415" i="2"/>
  <c r="AH601" i="2" s="1"/>
  <c r="AG415" i="2"/>
  <c r="AF415" i="2"/>
  <c r="AE415" i="2"/>
  <c r="AD415" i="2"/>
  <c r="AC415" i="2"/>
  <c r="AB415" i="2"/>
  <c r="AA415" i="2"/>
  <c r="AA685" i="2" s="1"/>
  <c r="Z415" i="2"/>
  <c r="Z601" i="2" s="1"/>
  <c r="Y415" i="2"/>
  <c r="X415" i="2"/>
  <c r="W415" i="2"/>
  <c r="V415" i="2"/>
  <c r="U415" i="2"/>
  <c r="U601" i="2" s="1"/>
  <c r="T415" i="2"/>
  <c r="S415" i="2"/>
  <c r="S685" i="2" s="1"/>
  <c r="R415" i="2"/>
  <c r="R601" i="2" s="1"/>
  <c r="Q415" i="2"/>
  <c r="P415" i="2"/>
  <c r="P601" i="2" s="1"/>
  <c r="O415" i="2"/>
  <c r="N415" i="2"/>
  <c r="M415" i="2"/>
  <c r="L415" i="2"/>
  <c r="K415" i="2"/>
  <c r="K685" i="2" s="1"/>
  <c r="J415" i="2"/>
  <c r="J601" i="2" s="1"/>
  <c r="I415" i="2"/>
  <c r="H415" i="2"/>
  <c r="G415" i="2"/>
  <c r="F415" i="2"/>
  <c r="E415" i="2"/>
  <c r="E601" i="2" s="1"/>
  <c r="D415" i="2"/>
  <c r="AU414" i="2"/>
  <c r="AU600" i="2" s="1"/>
  <c r="AT414" i="2"/>
  <c r="AT600" i="2" s="1"/>
  <c r="AS414" i="2"/>
  <c r="AS600" i="2" s="1"/>
  <c r="AR414" i="2"/>
  <c r="AR600" i="2" s="1"/>
  <c r="AQ414" i="2"/>
  <c r="AP414" i="2"/>
  <c r="AO414" i="2"/>
  <c r="AO600" i="2" s="1"/>
  <c r="AN414" i="2"/>
  <c r="AN600" i="2" s="1"/>
  <c r="AM414" i="2"/>
  <c r="AM600" i="2" s="1"/>
  <c r="AL414" i="2"/>
  <c r="AL600" i="2" s="1"/>
  <c r="AK414" i="2"/>
  <c r="AK600" i="2" s="1"/>
  <c r="AJ414" i="2"/>
  <c r="AJ600" i="2" s="1"/>
  <c r="AI414" i="2"/>
  <c r="AH414" i="2"/>
  <c r="AG414" i="2"/>
  <c r="AG600" i="2" s="1"/>
  <c r="AF414" i="2"/>
  <c r="AF600" i="2" s="1"/>
  <c r="AE414" i="2"/>
  <c r="AE600" i="2" s="1"/>
  <c r="AD414" i="2"/>
  <c r="AD600" i="2" s="1"/>
  <c r="AC414" i="2"/>
  <c r="AC600" i="2" s="1"/>
  <c r="AB414" i="2"/>
  <c r="AB600" i="2" s="1"/>
  <c r="AA414" i="2"/>
  <c r="Z414" i="2"/>
  <c r="Y414" i="2"/>
  <c r="X414" i="2"/>
  <c r="X600" i="2" s="1"/>
  <c r="W414" i="2"/>
  <c r="W600" i="2" s="1"/>
  <c r="V414" i="2"/>
  <c r="V600" i="2" s="1"/>
  <c r="U414" i="2"/>
  <c r="U600" i="2" s="1"/>
  <c r="T414" i="2"/>
  <c r="T600" i="2" s="1"/>
  <c r="S414" i="2"/>
  <c r="R414" i="2"/>
  <c r="Q414" i="2"/>
  <c r="Q600" i="2" s="1"/>
  <c r="P414" i="2"/>
  <c r="P600" i="2" s="1"/>
  <c r="O414" i="2"/>
  <c r="O600" i="2" s="1"/>
  <c r="N414" i="2"/>
  <c r="N600" i="2" s="1"/>
  <c r="M414" i="2"/>
  <c r="M600" i="2" s="1"/>
  <c r="L414" i="2"/>
  <c r="L600" i="2" s="1"/>
  <c r="K414" i="2"/>
  <c r="J414" i="2"/>
  <c r="I414" i="2"/>
  <c r="I600" i="2" s="1"/>
  <c r="H414" i="2"/>
  <c r="H600" i="2" s="1"/>
  <c r="G414" i="2"/>
  <c r="G600" i="2" s="1"/>
  <c r="F414" i="2"/>
  <c r="F600" i="2" s="1"/>
  <c r="E414" i="2"/>
  <c r="E600" i="2" s="1"/>
  <c r="D414" i="2"/>
  <c r="D600" i="2" s="1"/>
  <c r="AU413" i="2"/>
  <c r="AT413" i="2"/>
  <c r="AS413" i="2"/>
  <c r="AS599" i="2" s="1"/>
  <c r="AR413" i="2"/>
  <c r="AR599" i="2" s="1"/>
  <c r="AQ413" i="2"/>
  <c r="AQ599" i="2" s="1"/>
  <c r="AP413" i="2"/>
  <c r="AP599" i="2" s="1"/>
  <c r="AO413" i="2"/>
  <c r="AO599" i="2" s="1"/>
  <c r="AN413" i="2"/>
  <c r="AN599" i="2" s="1"/>
  <c r="AM413" i="2"/>
  <c r="AL413" i="2"/>
  <c r="AK413" i="2"/>
  <c r="AK599" i="2" s="1"/>
  <c r="AJ413" i="2"/>
  <c r="AJ599" i="2" s="1"/>
  <c r="AI413" i="2"/>
  <c r="AI599" i="2" s="1"/>
  <c r="AH413" i="2"/>
  <c r="AH599" i="2" s="1"/>
  <c r="AG413" i="2"/>
  <c r="AG599" i="2" s="1"/>
  <c r="AF413" i="2"/>
  <c r="AF599" i="2" s="1"/>
  <c r="AE413" i="2"/>
  <c r="AD413" i="2"/>
  <c r="AC413" i="2"/>
  <c r="AC599" i="2" s="1"/>
  <c r="AB413" i="2"/>
  <c r="AB599" i="2" s="1"/>
  <c r="AA413" i="2"/>
  <c r="AA599" i="2" s="1"/>
  <c r="Z413" i="2"/>
  <c r="Z599" i="2" s="1"/>
  <c r="Y413" i="2"/>
  <c r="Y599" i="2" s="1"/>
  <c r="X413" i="2"/>
  <c r="X599" i="2" s="1"/>
  <c r="W413" i="2"/>
  <c r="V413" i="2"/>
  <c r="U413" i="2"/>
  <c r="U599" i="2" s="1"/>
  <c r="T413" i="2"/>
  <c r="T599" i="2" s="1"/>
  <c r="S413" i="2"/>
  <c r="S599" i="2" s="1"/>
  <c r="R413" i="2"/>
  <c r="R599" i="2" s="1"/>
  <c r="Q413" i="2"/>
  <c r="Q599" i="2" s="1"/>
  <c r="P413" i="2"/>
  <c r="P599" i="2" s="1"/>
  <c r="O413" i="2"/>
  <c r="N413" i="2"/>
  <c r="M413" i="2"/>
  <c r="M599" i="2" s="1"/>
  <c r="L413" i="2"/>
  <c r="L599" i="2" s="1"/>
  <c r="K413" i="2"/>
  <c r="K599" i="2" s="1"/>
  <c r="J413" i="2"/>
  <c r="J599" i="2" s="1"/>
  <c r="I413" i="2"/>
  <c r="I599" i="2" s="1"/>
  <c r="H413" i="2"/>
  <c r="H599" i="2" s="1"/>
  <c r="G413" i="2"/>
  <c r="F413" i="2"/>
  <c r="E413" i="2"/>
  <c r="E599" i="2" s="1"/>
  <c r="D413" i="2"/>
  <c r="D599" i="2" s="1"/>
  <c r="AU412" i="2"/>
  <c r="AU598" i="2" s="1"/>
  <c r="AT412" i="2"/>
  <c r="AT598" i="2" s="1"/>
  <c r="AS412" i="2"/>
  <c r="AS598" i="2" s="1"/>
  <c r="AR412" i="2"/>
  <c r="AR598" i="2" s="1"/>
  <c r="AQ412" i="2"/>
  <c r="AP412" i="2"/>
  <c r="AO412" i="2"/>
  <c r="AO598" i="2" s="1"/>
  <c r="AN412" i="2"/>
  <c r="AN598" i="2" s="1"/>
  <c r="AM412" i="2"/>
  <c r="AM598" i="2" s="1"/>
  <c r="AL412" i="2"/>
  <c r="AL598" i="2" s="1"/>
  <c r="AK412" i="2"/>
  <c r="AK598" i="2" s="1"/>
  <c r="AJ412" i="2"/>
  <c r="AJ598" i="2" s="1"/>
  <c r="AI412" i="2"/>
  <c r="AH412" i="2"/>
  <c r="AG412" i="2"/>
  <c r="AG598" i="2" s="1"/>
  <c r="AF412" i="2"/>
  <c r="AF598" i="2" s="1"/>
  <c r="AE412" i="2"/>
  <c r="AE598" i="2" s="1"/>
  <c r="AD412" i="2"/>
  <c r="AD598" i="2" s="1"/>
  <c r="AC412" i="2"/>
  <c r="AC598" i="2" s="1"/>
  <c r="AB412" i="2"/>
  <c r="AB598" i="2" s="1"/>
  <c r="AA412" i="2"/>
  <c r="Z412" i="2"/>
  <c r="Y412" i="2"/>
  <c r="Y598" i="2" s="1"/>
  <c r="X412" i="2"/>
  <c r="X598" i="2" s="1"/>
  <c r="W412" i="2"/>
  <c r="W598" i="2" s="1"/>
  <c r="V412" i="2"/>
  <c r="V598" i="2" s="1"/>
  <c r="U412" i="2"/>
  <c r="U598" i="2" s="1"/>
  <c r="T412" i="2"/>
  <c r="T598" i="2" s="1"/>
  <c r="S412" i="2"/>
  <c r="R412" i="2"/>
  <c r="Q412" i="2"/>
  <c r="Q598" i="2" s="1"/>
  <c r="P412" i="2"/>
  <c r="P598" i="2" s="1"/>
  <c r="O412" i="2"/>
  <c r="O598" i="2" s="1"/>
  <c r="N412" i="2"/>
  <c r="N598" i="2" s="1"/>
  <c r="M412" i="2"/>
  <c r="M598" i="2" s="1"/>
  <c r="L412" i="2"/>
  <c r="L598" i="2" s="1"/>
  <c r="K412" i="2"/>
  <c r="J412" i="2"/>
  <c r="I412" i="2"/>
  <c r="I598" i="2" s="1"/>
  <c r="H412" i="2"/>
  <c r="H598" i="2" s="1"/>
  <c r="G412" i="2"/>
  <c r="G598" i="2" s="1"/>
  <c r="F412" i="2"/>
  <c r="F598" i="2" s="1"/>
  <c r="E412" i="2"/>
  <c r="E598" i="2" s="1"/>
  <c r="D412" i="2"/>
  <c r="D598" i="2" s="1"/>
  <c r="AV630" i="2"/>
  <c r="AQ630" i="2"/>
  <c r="AP630" i="2"/>
  <c r="AO630" i="2"/>
  <c r="AM630" i="2"/>
  <c r="AI630" i="2"/>
  <c r="AH630" i="2"/>
  <c r="AA630" i="2"/>
  <c r="Z630" i="2"/>
  <c r="S630" i="2"/>
  <c r="R630" i="2"/>
  <c r="K630" i="2"/>
  <c r="J630" i="2"/>
  <c r="AV629" i="2"/>
  <c r="AU629" i="2"/>
  <c r="AT629" i="2"/>
  <c r="AM629" i="2"/>
  <c r="AL629" i="2"/>
  <c r="AH629" i="2"/>
  <c r="AE629" i="2"/>
  <c r="AD629" i="2"/>
  <c r="W629" i="2"/>
  <c r="V629" i="2"/>
  <c r="R629" i="2"/>
  <c r="O629" i="2"/>
  <c r="N629" i="2"/>
  <c r="G629" i="2"/>
  <c r="F629" i="2"/>
  <c r="AV628" i="2"/>
  <c r="AQ628" i="2"/>
  <c r="AP628" i="2"/>
  <c r="AI628" i="2"/>
  <c r="AH628" i="2"/>
  <c r="AA628" i="2"/>
  <c r="Z628" i="2"/>
  <c r="S628" i="2"/>
  <c r="R628" i="2"/>
  <c r="K628" i="2"/>
  <c r="J628" i="2"/>
  <c r="AV627" i="2"/>
  <c r="AU627" i="2"/>
  <c r="AT627" i="2"/>
  <c r="AM627" i="2"/>
  <c r="AL627" i="2"/>
  <c r="AE627" i="2"/>
  <c r="AD627" i="2"/>
  <c r="W627" i="2"/>
  <c r="V627" i="2"/>
  <c r="O627" i="2"/>
  <c r="N627" i="2"/>
  <c r="G627" i="2"/>
  <c r="F627" i="2"/>
  <c r="AV626" i="2"/>
  <c r="AQ626" i="2"/>
  <c r="AP626" i="2"/>
  <c r="AI626" i="2"/>
  <c r="AH626" i="2"/>
  <c r="AA626" i="2"/>
  <c r="Z626" i="2"/>
  <c r="S626" i="2"/>
  <c r="R626" i="2"/>
  <c r="K626" i="2"/>
  <c r="J626" i="2"/>
  <c r="AV625" i="2"/>
  <c r="AU625" i="2"/>
  <c r="AT625" i="2"/>
  <c r="AM625" i="2"/>
  <c r="AL625" i="2"/>
  <c r="AE625" i="2"/>
  <c r="AD625" i="2"/>
  <c r="W625" i="2"/>
  <c r="V625" i="2"/>
  <c r="O625" i="2"/>
  <c r="N625" i="2"/>
  <c r="G625" i="2"/>
  <c r="F625" i="2"/>
  <c r="AV624" i="2"/>
  <c r="AQ624" i="2"/>
  <c r="AP624" i="2"/>
  <c r="AI624" i="2"/>
  <c r="AH624" i="2"/>
  <c r="AA624" i="2"/>
  <c r="Z624" i="2"/>
  <c r="S624" i="2"/>
  <c r="R624" i="2"/>
  <c r="K624" i="2"/>
  <c r="J624" i="2"/>
  <c r="AV623" i="2"/>
  <c r="AU623" i="2"/>
  <c r="AT623" i="2"/>
  <c r="AN623" i="2"/>
  <c r="AM623" i="2"/>
  <c r="AL623" i="2"/>
  <c r="AI623" i="2"/>
  <c r="AF623" i="2"/>
  <c r="AE623" i="2"/>
  <c r="AD623" i="2"/>
  <c r="X623" i="2"/>
  <c r="W623" i="2"/>
  <c r="V623" i="2"/>
  <c r="U623" i="2"/>
  <c r="P623" i="2"/>
  <c r="O623" i="2"/>
  <c r="N623" i="2"/>
  <c r="H623" i="2"/>
  <c r="G623" i="2"/>
  <c r="F623" i="2"/>
  <c r="E623" i="2"/>
  <c r="AV622" i="2"/>
  <c r="AQ622" i="2"/>
  <c r="AP622" i="2"/>
  <c r="AI622" i="2"/>
  <c r="AH622" i="2"/>
  <c r="AD622" i="2"/>
  <c r="AA622" i="2"/>
  <c r="Z622" i="2"/>
  <c r="S622" i="2"/>
  <c r="R622" i="2"/>
  <c r="N622" i="2"/>
  <c r="K622" i="2"/>
  <c r="J622" i="2"/>
  <c r="I622" i="2"/>
  <c r="AV621" i="2"/>
  <c r="AU621" i="2"/>
  <c r="AT621" i="2"/>
  <c r="AM621" i="2"/>
  <c r="AL621" i="2"/>
  <c r="AE621" i="2"/>
  <c r="AD621" i="2"/>
  <c r="W621" i="2"/>
  <c r="V621" i="2"/>
  <c r="O621" i="2"/>
  <c r="N621" i="2"/>
  <c r="G621" i="2"/>
  <c r="F621" i="2"/>
  <c r="AV620" i="2"/>
  <c r="AQ620" i="2"/>
  <c r="AP620" i="2"/>
  <c r="AI620" i="2"/>
  <c r="AH620" i="2"/>
  <c r="AD620" i="2"/>
  <c r="AA620" i="2"/>
  <c r="Z620" i="2"/>
  <c r="S620" i="2"/>
  <c r="R620" i="2"/>
  <c r="K620" i="2"/>
  <c r="J620" i="2"/>
  <c r="AV619" i="2"/>
  <c r="AU619" i="2"/>
  <c r="AT619" i="2"/>
  <c r="AP619" i="2"/>
  <c r="AM619" i="2"/>
  <c r="AL619" i="2"/>
  <c r="AE619" i="2"/>
  <c r="AD619" i="2"/>
  <c r="Z619" i="2"/>
  <c r="W619" i="2"/>
  <c r="V619" i="2"/>
  <c r="O619" i="2"/>
  <c r="N619" i="2"/>
  <c r="G619" i="2"/>
  <c r="F619" i="2"/>
  <c r="AV618" i="2"/>
  <c r="AQ618" i="2"/>
  <c r="AP618" i="2"/>
  <c r="AI618" i="2"/>
  <c r="AH618" i="2"/>
  <c r="AA618" i="2"/>
  <c r="Z618" i="2"/>
  <c r="Y618" i="2"/>
  <c r="S618" i="2"/>
  <c r="R618" i="2"/>
  <c r="K618" i="2"/>
  <c r="J618" i="2"/>
  <c r="AV617" i="2"/>
  <c r="AU617" i="2"/>
  <c r="AT617" i="2"/>
  <c r="AP617" i="2"/>
  <c r="AM617" i="2"/>
  <c r="AL617" i="2"/>
  <c r="AE617" i="2"/>
  <c r="AD617" i="2"/>
  <c r="Z617" i="2"/>
  <c r="W617" i="2"/>
  <c r="V617" i="2"/>
  <c r="O617" i="2"/>
  <c r="N617" i="2"/>
  <c r="G617" i="2"/>
  <c r="F617" i="2"/>
  <c r="AV616" i="2"/>
  <c r="AQ616" i="2"/>
  <c r="AP616" i="2"/>
  <c r="AJ616" i="2"/>
  <c r="AI616" i="2"/>
  <c r="AH616" i="2"/>
  <c r="AD616" i="2"/>
  <c r="AA616" i="2"/>
  <c r="Z616" i="2"/>
  <c r="T616" i="2"/>
  <c r="S616" i="2"/>
  <c r="R616" i="2"/>
  <c r="K616" i="2"/>
  <c r="J616" i="2"/>
  <c r="D616" i="2"/>
  <c r="AV615" i="2"/>
  <c r="AU615" i="2"/>
  <c r="AT615" i="2"/>
  <c r="AS615" i="2"/>
  <c r="AM615" i="2"/>
  <c r="AL615" i="2"/>
  <c r="AH615" i="2"/>
  <c r="AE615" i="2"/>
  <c r="AD615" i="2"/>
  <c r="AC615" i="2"/>
  <c r="W615" i="2"/>
  <c r="V615" i="2"/>
  <c r="O615" i="2"/>
  <c r="N615" i="2"/>
  <c r="G615" i="2"/>
  <c r="F615" i="2"/>
  <c r="AV614" i="2"/>
  <c r="AQ614" i="2"/>
  <c r="AP614" i="2"/>
  <c r="AI614" i="2"/>
  <c r="AH614" i="2"/>
  <c r="AA614" i="2"/>
  <c r="Z614" i="2"/>
  <c r="V614" i="2"/>
  <c r="S614" i="2"/>
  <c r="R614" i="2"/>
  <c r="K614" i="2"/>
  <c r="J614" i="2"/>
  <c r="AV613" i="2"/>
  <c r="AU613" i="2"/>
  <c r="AT613" i="2"/>
  <c r="AP613" i="2"/>
  <c r="AM613" i="2"/>
  <c r="AL613" i="2"/>
  <c r="AE613" i="2"/>
  <c r="AD613" i="2"/>
  <c r="W613" i="2"/>
  <c r="V613" i="2"/>
  <c r="O613" i="2"/>
  <c r="N613" i="2"/>
  <c r="J613" i="2"/>
  <c r="G613" i="2"/>
  <c r="F613" i="2"/>
  <c r="AV612" i="2"/>
  <c r="AQ612" i="2"/>
  <c r="AP612" i="2"/>
  <c r="AJ612" i="2"/>
  <c r="AI612" i="2"/>
  <c r="AH612" i="2"/>
  <c r="AD612" i="2"/>
  <c r="AA612" i="2"/>
  <c r="Z612" i="2"/>
  <c r="T612" i="2"/>
  <c r="S612" i="2"/>
  <c r="R612" i="2"/>
  <c r="K612" i="2"/>
  <c r="J612" i="2"/>
  <c r="D612" i="2"/>
  <c r="AV611" i="2"/>
  <c r="AU611" i="2"/>
  <c r="AT611" i="2"/>
  <c r="AM611" i="2"/>
  <c r="AL611" i="2"/>
  <c r="AH611" i="2"/>
  <c r="AE611" i="2"/>
  <c r="AD611" i="2"/>
  <c r="Z611" i="2"/>
  <c r="W611" i="2"/>
  <c r="V611" i="2"/>
  <c r="O611" i="2"/>
  <c r="N611" i="2"/>
  <c r="G611" i="2"/>
  <c r="F611" i="2"/>
  <c r="E611" i="2"/>
  <c r="AV610" i="2"/>
  <c r="AQ610" i="2"/>
  <c r="AP610" i="2"/>
  <c r="AI610" i="2"/>
  <c r="AH610" i="2"/>
  <c r="AA610" i="2"/>
  <c r="Z610" i="2"/>
  <c r="S610" i="2"/>
  <c r="R610" i="2"/>
  <c r="K610" i="2"/>
  <c r="J610" i="2"/>
  <c r="I610" i="2"/>
  <c r="AV609" i="2"/>
  <c r="AU609" i="2"/>
  <c r="AT609" i="2"/>
  <c r="AP609" i="2"/>
  <c r="AM609" i="2"/>
  <c r="AL609" i="2"/>
  <c r="AK609" i="2"/>
  <c r="AE609" i="2"/>
  <c r="AD609" i="2"/>
  <c r="W609" i="2"/>
  <c r="V609" i="2"/>
  <c r="O609" i="2"/>
  <c r="N609" i="2"/>
  <c r="G609" i="2"/>
  <c r="F609" i="2"/>
  <c r="AV608" i="2"/>
  <c r="AR608" i="2"/>
  <c r="AQ608" i="2"/>
  <c r="AP608" i="2"/>
  <c r="AI608" i="2"/>
  <c r="AH608" i="2"/>
  <c r="AB608" i="2"/>
  <c r="AA608" i="2"/>
  <c r="Z608" i="2"/>
  <c r="S608" i="2"/>
  <c r="R608" i="2"/>
  <c r="L608" i="2"/>
  <c r="K608" i="2"/>
  <c r="J608" i="2"/>
  <c r="AV607" i="2"/>
  <c r="AU607" i="2"/>
  <c r="AT607" i="2"/>
  <c r="AM607" i="2"/>
  <c r="AL607" i="2"/>
  <c r="AE607" i="2"/>
  <c r="AD607" i="2"/>
  <c r="Z607" i="2"/>
  <c r="W607" i="2"/>
  <c r="V607" i="2"/>
  <c r="O607" i="2"/>
  <c r="N607" i="2"/>
  <c r="J607" i="2"/>
  <c r="G607" i="2"/>
  <c r="F607" i="2"/>
  <c r="AV606" i="2"/>
  <c r="AR606" i="2"/>
  <c r="AQ606" i="2"/>
  <c r="AP606" i="2"/>
  <c r="AO606" i="2"/>
  <c r="AJ606" i="2"/>
  <c r="AI606" i="2"/>
  <c r="AH606" i="2"/>
  <c r="AB606" i="2"/>
  <c r="AA606" i="2"/>
  <c r="Z606" i="2"/>
  <c r="Y606" i="2"/>
  <c r="T606" i="2"/>
  <c r="S606" i="2"/>
  <c r="R606" i="2"/>
  <c r="L606" i="2"/>
  <c r="K606" i="2"/>
  <c r="J606" i="2"/>
  <c r="I606" i="2"/>
  <c r="D606" i="2"/>
  <c r="AV605" i="2"/>
  <c r="AU605" i="2"/>
  <c r="AT605" i="2"/>
  <c r="AM605" i="2"/>
  <c r="AL605" i="2"/>
  <c r="AE605" i="2"/>
  <c r="AD605" i="2"/>
  <c r="W605" i="2"/>
  <c r="V605" i="2"/>
  <c r="O605" i="2"/>
  <c r="N605" i="2"/>
  <c r="M605" i="2"/>
  <c r="H605" i="2"/>
  <c r="G605" i="2"/>
  <c r="F605" i="2"/>
  <c r="AV604" i="2"/>
  <c r="AQ604" i="2"/>
  <c r="AP604" i="2"/>
  <c r="AO604" i="2"/>
  <c r="AL604" i="2"/>
  <c r="AI604" i="2"/>
  <c r="AH604" i="2"/>
  <c r="AA604" i="2"/>
  <c r="Z604" i="2"/>
  <c r="S604" i="2"/>
  <c r="R604" i="2"/>
  <c r="N604" i="2"/>
  <c r="K604" i="2"/>
  <c r="J604" i="2"/>
  <c r="AV603" i="2"/>
  <c r="AU603" i="2"/>
  <c r="AT603" i="2"/>
  <c r="AM603" i="2"/>
  <c r="AL603" i="2"/>
  <c r="AE603" i="2"/>
  <c r="AD603" i="2"/>
  <c r="W603" i="2"/>
  <c r="V603" i="2"/>
  <c r="O603" i="2"/>
  <c r="N603" i="2"/>
  <c r="G603" i="2"/>
  <c r="F603" i="2"/>
  <c r="AV602" i="2"/>
  <c r="AQ602" i="2"/>
  <c r="AP602" i="2"/>
  <c r="AI602" i="2"/>
  <c r="AH602" i="2"/>
  <c r="AA602" i="2"/>
  <c r="Z602" i="2"/>
  <c r="S602" i="2"/>
  <c r="R602" i="2"/>
  <c r="K602" i="2"/>
  <c r="J602" i="2"/>
  <c r="AV601" i="2"/>
  <c r="AU601" i="2"/>
  <c r="AT601" i="2"/>
  <c r="AS601" i="2"/>
  <c r="AN601" i="2"/>
  <c r="AM601" i="2"/>
  <c r="AL601" i="2"/>
  <c r="AF601" i="2"/>
  <c r="AE601" i="2"/>
  <c r="AD601" i="2"/>
  <c r="AC601" i="2"/>
  <c r="X601" i="2"/>
  <c r="W601" i="2"/>
  <c r="V601" i="2"/>
  <c r="O601" i="2"/>
  <c r="N601" i="2"/>
  <c r="M601" i="2"/>
  <c r="H601" i="2"/>
  <c r="G601" i="2"/>
  <c r="F601" i="2"/>
  <c r="AV600" i="2"/>
  <c r="AQ600" i="2"/>
  <c r="AP600" i="2"/>
  <c r="AI600" i="2"/>
  <c r="AH600" i="2"/>
  <c r="AA600" i="2"/>
  <c r="Z600" i="2"/>
  <c r="Y600" i="2"/>
  <c r="S600" i="2"/>
  <c r="R600" i="2"/>
  <c r="K600" i="2"/>
  <c r="J600" i="2"/>
  <c r="AV599" i="2"/>
  <c r="AU599" i="2"/>
  <c r="AT599" i="2"/>
  <c r="AM599" i="2"/>
  <c r="AL599" i="2"/>
  <c r="AE599" i="2"/>
  <c r="AD599" i="2"/>
  <c r="W599" i="2"/>
  <c r="V599" i="2"/>
  <c r="O599" i="2"/>
  <c r="N599" i="2"/>
  <c r="G599" i="2"/>
  <c r="F599" i="2"/>
  <c r="AV598" i="2"/>
  <c r="AQ598" i="2"/>
  <c r="AP598" i="2"/>
  <c r="AI598" i="2"/>
  <c r="AH598" i="2"/>
  <c r="AA598" i="2"/>
  <c r="Z598" i="2"/>
  <c r="S598" i="2"/>
  <c r="R598" i="2"/>
  <c r="K598" i="2"/>
  <c r="J598" i="2"/>
  <c r="A233" i="2"/>
  <c r="A237" i="2" s="1"/>
  <c r="A241" i="2" s="1"/>
  <c r="A245" i="2" s="1"/>
  <c r="A249" i="2" s="1"/>
  <c r="A253" i="2" s="1"/>
  <c r="A257" i="2" s="1"/>
  <c r="A261" i="2" s="1"/>
  <c r="A265" i="2" s="1"/>
  <c r="A269" i="2" s="1"/>
  <c r="A273" i="2" s="1"/>
  <c r="A232" i="2"/>
  <c r="A236" i="2" s="1"/>
  <c r="A240" i="2" s="1"/>
  <c r="A244" i="2" s="1"/>
  <c r="A248" i="2" s="1"/>
  <c r="A252" i="2" s="1"/>
  <c r="A256" i="2" s="1"/>
  <c r="A260" i="2" s="1"/>
  <c r="A264" i="2" s="1"/>
  <c r="A268" i="2" s="1"/>
  <c r="A272" i="2" s="1"/>
  <c r="A231" i="2"/>
  <c r="A235" i="2" s="1"/>
  <c r="A239" i="2" s="1"/>
  <c r="A243" i="2" s="1"/>
  <c r="A247" i="2" s="1"/>
  <c r="A251" i="2" s="1"/>
  <c r="A255" i="2" s="1"/>
  <c r="A259" i="2" s="1"/>
  <c r="A263" i="2" s="1"/>
  <c r="A267" i="2" s="1"/>
  <c r="A271" i="2" s="1"/>
  <c r="B230" i="2"/>
  <c r="B234" i="2" s="1"/>
  <c r="B238" i="2" s="1"/>
  <c r="B242" i="2" s="1"/>
  <c r="B246" i="2" s="1"/>
  <c r="B250" i="2" s="1"/>
  <c r="B254" i="2" s="1"/>
  <c r="B258" i="2" s="1"/>
  <c r="B262" i="2" s="1"/>
  <c r="B266" i="2" s="1"/>
  <c r="B270" i="2" s="1"/>
  <c r="A230" i="2"/>
  <c r="A234" i="2" s="1"/>
  <c r="A238" i="2" s="1"/>
  <c r="A242" i="2" s="1"/>
  <c r="A246" i="2" s="1"/>
  <c r="A250" i="2" s="1"/>
  <c r="A254" i="2" s="1"/>
  <c r="A258" i="2" s="1"/>
  <c r="A262" i="2" s="1"/>
  <c r="A266" i="2" s="1"/>
  <c r="A270" i="2" s="1"/>
  <c r="B422" i="2"/>
  <c r="B426" i="2" s="1"/>
  <c r="B430" i="2" s="1"/>
  <c r="B434" i="2" s="1"/>
  <c r="B438" i="2" s="1"/>
  <c r="B442" i="2" s="1"/>
  <c r="B446" i="2" s="1"/>
  <c r="B450" i="2" s="1"/>
  <c r="B454" i="2" s="1"/>
  <c r="B458" i="2" s="1"/>
  <c r="B462" i="2" s="1"/>
  <c r="A422" i="2"/>
  <c r="A426" i="2" s="1"/>
  <c r="A430" i="2" s="1"/>
  <c r="A434" i="2" s="1"/>
  <c r="A438" i="2" s="1"/>
  <c r="A442" i="2" s="1"/>
  <c r="A446" i="2" s="1"/>
  <c r="A450" i="2" s="1"/>
  <c r="A454" i="2" s="1"/>
  <c r="A458" i="2" s="1"/>
  <c r="A462" i="2" s="1"/>
  <c r="B421" i="2"/>
  <c r="B425" i="2" s="1"/>
  <c r="B429" i="2" s="1"/>
  <c r="B433" i="2" s="1"/>
  <c r="B437" i="2" s="1"/>
  <c r="B441" i="2" s="1"/>
  <c r="B445" i="2" s="1"/>
  <c r="B449" i="2" s="1"/>
  <c r="B453" i="2" s="1"/>
  <c r="B457" i="2" s="1"/>
  <c r="B461" i="2" s="1"/>
  <c r="A421" i="2"/>
  <c r="A425" i="2" s="1"/>
  <c r="A429" i="2" s="1"/>
  <c r="A433" i="2" s="1"/>
  <c r="A437" i="2" s="1"/>
  <c r="A441" i="2" s="1"/>
  <c r="A445" i="2" s="1"/>
  <c r="A449" i="2" s="1"/>
  <c r="A453" i="2" s="1"/>
  <c r="A457" i="2" s="1"/>
  <c r="A461" i="2" s="1"/>
  <c r="B420" i="2"/>
  <c r="B424" i="2" s="1"/>
  <c r="B428" i="2" s="1"/>
  <c r="B432" i="2" s="1"/>
  <c r="B436" i="2" s="1"/>
  <c r="B440" i="2" s="1"/>
  <c r="B444" i="2" s="1"/>
  <c r="B448" i="2" s="1"/>
  <c r="B452" i="2" s="1"/>
  <c r="B456" i="2" s="1"/>
  <c r="B460" i="2" s="1"/>
  <c r="A420" i="2"/>
  <c r="A424" i="2" s="1"/>
  <c r="A428" i="2" s="1"/>
  <c r="A432" i="2" s="1"/>
  <c r="A436" i="2" s="1"/>
  <c r="A440" i="2" s="1"/>
  <c r="A444" i="2" s="1"/>
  <c r="A448" i="2" s="1"/>
  <c r="A452" i="2" s="1"/>
  <c r="A456" i="2" s="1"/>
  <c r="A460" i="2" s="1"/>
  <c r="B419" i="2"/>
  <c r="B423" i="2" s="1"/>
  <c r="B427" i="2" s="1"/>
  <c r="B431" i="2" s="1"/>
  <c r="B435" i="2" s="1"/>
  <c r="B439" i="2" s="1"/>
  <c r="B443" i="2" s="1"/>
  <c r="B447" i="2" s="1"/>
  <c r="B451" i="2" s="1"/>
  <c r="B455" i="2" s="1"/>
  <c r="B459" i="2" s="1"/>
  <c r="A419" i="2"/>
  <c r="A423" i="2" s="1"/>
  <c r="A427" i="2" s="1"/>
  <c r="A431" i="2" s="1"/>
  <c r="A435" i="2" s="1"/>
  <c r="A439" i="2" s="1"/>
  <c r="A443" i="2" s="1"/>
  <c r="A447" i="2" s="1"/>
  <c r="A451" i="2" s="1"/>
  <c r="A455" i="2" s="1"/>
  <c r="A459" i="2" s="1"/>
  <c r="B606" i="2"/>
  <c r="B610" i="2" s="1"/>
  <c r="B614" i="2" s="1"/>
  <c r="B618" i="2" s="1"/>
  <c r="B622" i="2" s="1"/>
  <c r="B626" i="2" s="1"/>
  <c r="B630" i="2" s="1"/>
  <c r="B634" i="2" s="1"/>
  <c r="B638" i="2" s="1"/>
  <c r="B642" i="2" s="1"/>
  <c r="B646" i="2" s="1"/>
  <c r="B607" i="2"/>
  <c r="B611" i="2" s="1"/>
  <c r="B615" i="2" s="1"/>
  <c r="B619" i="2" s="1"/>
  <c r="B623" i="2" s="1"/>
  <c r="B627" i="2" s="1"/>
  <c r="B631" i="2" s="1"/>
  <c r="B635" i="2" s="1"/>
  <c r="B639" i="2" s="1"/>
  <c r="B643" i="2" s="1"/>
  <c r="B647" i="2" s="1"/>
  <c r="B608" i="2"/>
  <c r="B612" i="2" s="1"/>
  <c r="B616" i="2" s="1"/>
  <c r="B620" i="2" s="1"/>
  <c r="B624" i="2" s="1"/>
  <c r="B628" i="2" s="1"/>
  <c r="B632" i="2" s="1"/>
  <c r="B636" i="2" s="1"/>
  <c r="B640" i="2" s="1"/>
  <c r="B644" i="2" s="1"/>
  <c r="B648" i="2" s="1"/>
  <c r="B605" i="2"/>
  <c r="B609" i="2" s="1"/>
  <c r="B613" i="2" s="1"/>
  <c r="B617" i="2" s="1"/>
  <c r="B621" i="2" s="1"/>
  <c r="B625" i="2" s="1"/>
  <c r="B629" i="2" s="1"/>
  <c r="B633" i="2" s="1"/>
  <c r="B637" i="2" s="1"/>
  <c r="B641" i="2" s="1"/>
  <c r="B645" i="2" s="1"/>
  <c r="A606" i="2"/>
  <c r="A610" i="2" s="1"/>
  <c r="A614" i="2" s="1"/>
  <c r="A618" i="2" s="1"/>
  <c r="A622" i="2" s="1"/>
  <c r="A626" i="2" s="1"/>
  <c r="A630" i="2" s="1"/>
  <c r="A634" i="2" s="1"/>
  <c r="A638" i="2" s="1"/>
  <c r="A642" i="2" s="1"/>
  <c r="A646" i="2" s="1"/>
  <c r="A607" i="2"/>
  <c r="A611" i="2" s="1"/>
  <c r="A615" i="2" s="1"/>
  <c r="A619" i="2" s="1"/>
  <c r="A623" i="2" s="1"/>
  <c r="A627" i="2" s="1"/>
  <c r="A631" i="2" s="1"/>
  <c r="A635" i="2" s="1"/>
  <c r="A639" i="2" s="1"/>
  <c r="A643" i="2" s="1"/>
  <c r="A647" i="2" s="1"/>
  <c r="A608" i="2"/>
  <c r="A612" i="2"/>
  <c r="A616" i="2" s="1"/>
  <c r="A620" i="2" s="1"/>
  <c r="A624" i="2" s="1"/>
  <c r="A628" i="2" s="1"/>
  <c r="A632" i="2" s="1"/>
  <c r="A636" i="2" s="1"/>
  <c r="A640" i="2" s="1"/>
  <c r="A644" i="2" s="1"/>
  <c r="A648" i="2" s="1"/>
  <c r="A605" i="2"/>
  <c r="A609" i="2" s="1"/>
  <c r="A613" i="2" s="1"/>
  <c r="A617" i="2" s="1"/>
  <c r="A621" i="2" s="1"/>
  <c r="A625" i="2" s="1"/>
  <c r="A629" i="2" s="1"/>
  <c r="A633" i="2" s="1"/>
  <c r="A637" i="2" s="1"/>
  <c r="A641" i="2" s="1"/>
  <c r="A645" i="2" s="1"/>
  <c r="AZ411" i="2"/>
  <c r="AX597" i="2" s="1"/>
  <c r="AY411" i="2"/>
  <c r="AX411" i="2"/>
  <c r="AV597" i="2" s="1"/>
  <c r="AW411" i="2"/>
  <c r="AZ410" i="2"/>
  <c r="AX596" i="2" s="1"/>
  <c r="AY410" i="2"/>
  <c r="AX410" i="2"/>
  <c r="AV596" i="2" s="1"/>
  <c r="AW410" i="2"/>
  <c r="AZ409" i="2"/>
  <c r="AX595" i="2" s="1"/>
  <c r="AY409" i="2"/>
  <c r="AX409" i="2"/>
  <c r="AV595" i="2" s="1"/>
  <c r="AW409" i="2"/>
  <c r="AZ408" i="2"/>
  <c r="AX594" i="2" s="1"/>
  <c r="AY408" i="2"/>
  <c r="AX408" i="2"/>
  <c r="AV594" i="2" s="1"/>
  <c r="AW408" i="2"/>
  <c r="AZ407" i="2"/>
  <c r="AX593" i="2" s="1"/>
  <c r="AY407" i="2"/>
  <c r="AX407" i="2"/>
  <c r="AV593" i="2" s="1"/>
  <c r="AW407" i="2"/>
  <c r="AZ406" i="2"/>
  <c r="AX592" i="2" s="1"/>
  <c r="AY406" i="2"/>
  <c r="AX406" i="2"/>
  <c r="AV592" i="2" s="1"/>
  <c r="AW406" i="2"/>
  <c r="AZ405" i="2"/>
  <c r="AX591" i="2" s="1"/>
  <c r="AY405" i="2"/>
  <c r="AX405" i="2"/>
  <c r="AV591" i="2" s="1"/>
  <c r="AW405" i="2"/>
  <c r="AZ404" i="2"/>
  <c r="AX590" i="2" s="1"/>
  <c r="AY404" i="2"/>
  <c r="AX404" i="2"/>
  <c r="AV590" i="2" s="1"/>
  <c r="AW404" i="2"/>
  <c r="AZ403" i="2"/>
  <c r="AX589" i="2" s="1"/>
  <c r="AY403" i="2"/>
  <c r="AX403" i="2"/>
  <c r="AV589" i="2" s="1"/>
  <c r="AW403" i="2"/>
  <c r="AZ402" i="2"/>
  <c r="AX588" i="2" s="1"/>
  <c r="AY402" i="2"/>
  <c r="AX402" i="2"/>
  <c r="AV588" i="2" s="1"/>
  <c r="AW402" i="2"/>
  <c r="AZ401" i="2"/>
  <c r="AX587" i="2" s="1"/>
  <c r="AY401" i="2"/>
  <c r="AX401" i="2"/>
  <c r="AV587" i="2" s="1"/>
  <c r="AW401" i="2"/>
  <c r="AZ400" i="2"/>
  <c r="AX586" i="2" s="1"/>
  <c r="AY400" i="2"/>
  <c r="AX400" i="2"/>
  <c r="AV586" i="2" s="1"/>
  <c r="AW400" i="2"/>
  <c r="AZ399" i="2"/>
  <c r="AX585" i="2" s="1"/>
  <c r="AY399" i="2"/>
  <c r="AX399" i="2"/>
  <c r="AV585" i="2" s="1"/>
  <c r="AW399" i="2"/>
  <c r="AZ398" i="2"/>
  <c r="AX584" i="2" s="1"/>
  <c r="AY398" i="2"/>
  <c r="AX398" i="2"/>
  <c r="AV584" i="2" s="1"/>
  <c r="AW398" i="2"/>
  <c r="AZ397" i="2"/>
  <c r="AX583" i="2" s="1"/>
  <c r="AY397" i="2"/>
  <c r="AX397" i="2"/>
  <c r="AV583" i="2" s="1"/>
  <c r="AW397" i="2"/>
  <c r="AZ396" i="2"/>
  <c r="AX582" i="2" s="1"/>
  <c r="AY396" i="2"/>
  <c r="AX396" i="2"/>
  <c r="AV582" i="2" s="1"/>
  <c r="AW396" i="2"/>
  <c r="AZ395" i="2"/>
  <c r="AX581" i="2" s="1"/>
  <c r="AY395" i="2"/>
  <c r="AX395" i="2"/>
  <c r="AV581" i="2" s="1"/>
  <c r="AW395" i="2"/>
  <c r="AZ394" i="2"/>
  <c r="AX580" i="2" s="1"/>
  <c r="AY394" i="2"/>
  <c r="AX394" i="2"/>
  <c r="AV580" i="2" s="1"/>
  <c r="AW394" i="2"/>
  <c r="AZ393" i="2"/>
  <c r="AX579" i="2" s="1"/>
  <c r="AY393" i="2"/>
  <c r="AX393" i="2"/>
  <c r="AV579" i="2" s="1"/>
  <c r="AW393" i="2"/>
  <c r="AZ392" i="2"/>
  <c r="AX578" i="2" s="1"/>
  <c r="AY392" i="2"/>
  <c r="AX392" i="2"/>
  <c r="AV578" i="2" s="1"/>
  <c r="AW392" i="2"/>
  <c r="AZ391" i="2"/>
  <c r="AX577" i="2" s="1"/>
  <c r="AY391" i="2"/>
  <c r="AX391" i="2"/>
  <c r="AV577" i="2" s="1"/>
  <c r="AW391" i="2"/>
  <c r="AZ390" i="2"/>
  <c r="AX576" i="2" s="1"/>
  <c r="AY390" i="2"/>
  <c r="AX390" i="2"/>
  <c r="AV576" i="2" s="1"/>
  <c r="AW390" i="2"/>
  <c r="AZ389" i="2"/>
  <c r="AX575" i="2" s="1"/>
  <c r="AY389" i="2"/>
  <c r="AX389" i="2"/>
  <c r="AV575" i="2" s="1"/>
  <c r="AW389" i="2"/>
  <c r="AZ388" i="2"/>
  <c r="AX574" i="2" s="1"/>
  <c r="AY388" i="2"/>
  <c r="AX388" i="2"/>
  <c r="AV574" i="2" s="1"/>
  <c r="AW388" i="2"/>
  <c r="AZ387" i="2"/>
  <c r="AX573" i="2" s="1"/>
  <c r="AY387" i="2"/>
  <c r="AX387" i="2"/>
  <c r="AV573" i="2" s="1"/>
  <c r="AW387" i="2"/>
  <c r="AZ386" i="2"/>
  <c r="AX572" i="2" s="1"/>
  <c r="AY386" i="2"/>
  <c r="AX386" i="2"/>
  <c r="AV572" i="2" s="1"/>
  <c r="AW386" i="2"/>
  <c r="AZ385" i="2"/>
  <c r="AX571" i="2" s="1"/>
  <c r="AY385" i="2"/>
  <c r="AX385" i="2"/>
  <c r="AV571" i="2" s="1"/>
  <c r="AW385" i="2"/>
  <c r="AZ384" i="2"/>
  <c r="AX570" i="2" s="1"/>
  <c r="AY384" i="2"/>
  <c r="AX384" i="2"/>
  <c r="AV570" i="2" s="1"/>
  <c r="AW384" i="2"/>
  <c r="AZ383" i="2"/>
  <c r="AX569" i="2" s="1"/>
  <c r="AY383" i="2"/>
  <c r="AX383" i="2"/>
  <c r="AV569" i="2" s="1"/>
  <c r="AW383" i="2"/>
  <c r="AZ382" i="2"/>
  <c r="AX568" i="2" s="1"/>
  <c r="AY382" i="2"/>
  <c r="AX382" i="2"/>
  <c r="AV568" i="2" s="1"/>
  <c r="AW382" i="2"/>
  <c r="AZ381" i="2"/>
  <c r="AX567" i="2" s="1"/>
  <c r="AY381" i="2"/>
  <c r="AX381" i="2"/>
  <c r="AV567" i="2" s="1"/>
  <c r="AW381" i="2"/>
  <c r="AZ380" i="2"/>
  <c r="AX566" i="2" s="1"/>
  <c r="AY380" i="2"/>
  <c r="AX380" i="2"/>
  <c r="AV566" i="2" s="1"/>
  <c r="AW380" i="2"/>
  <c r="AZ379" i="2"/>
  <c r="AX565" i="2" s="1"/>
  <c r="AY379" i="2"/>
  <c r="AX379" i="2"/>
  <c r="AV565" i="2" s="1"/>
  <c r="AW379" i="2"/>
  <c r="AZ378" i="2"/>
  <c r="AX564" i="2" s="1"/>
  <c r="AY378" i="2"/>
  <c r="AX378" i="2"/>
  <c r="AV564" i="2" s="1"/>
  <c r="AW378" i="2"/>
  <c r="AZ377" i="2"/>
  <c r="AX563" i="2" s="1"/>
  <c r="AY377" i="2"/>
  <c r="AX377" i="2"/>
  <c r="AV563" i="2" s="1"/>
  <c r="AW377" i="2"/>
  <c r="AZ376" i="2"/>
  <c r="AX562" i="2" s="1"/>
  <c r="AY376" i="2"/>
  <c r="AX376" i="2"/>
  <c r="AV562" i="2" s="1"/>
  <c r="AW376" i="2"/>
  <c r="AZ375" i="2"/>
  <c r="AX561" i="2" s="1"/>
  <c r="AY375" i="2"/>
  <c r="AX375" i="2"/>
  <c r="AV561" i="2" s="1"/>
  <c r="AW375" i="2"/>
  <c r="AZ374" i="2"/>
  <c r="AX560" i="2" s="1"/>
  <c r="AY374" i="2"/>
  <c r="AX374" i="2"/>
  <c r="AV560" i="2" s="1"/>
  <c r="AW374" i="2"/>
  <c r="AZ373" i="2"/>
  <c r="AX559" i="2" s="1"/>
  <c r="AY373" i="2"/>
  <c r="AX373" i="2"/>
  <c r="AV559" i="2" s="1"/>
  <c r="AW373" i="2"/>
  <c r="AZ372" i="2"/>
  <c r="AX558" i="2" s="1"/>
  <c r="AY372" i="2"/>
  <c r="AX372" i="2"/>
  <c r="AV558" i="2" s="1"/>
  <c r="AW372" i="2"/>
  <c r="AZ371" i="2"/>
  <c r="AX557" i="2" s="1"/>
  <c r="AY371" i="2"/>
  <c r="AX371" i="2"/>
  <c r="AV557" i="2" s="1"/>
  <c r="AW371" i="2"/>
  <c r="AZ370" i="2"/>
  <c r="AX556" i="2" s="1"/>
  <c r="AY370" i="2"/>
  <c r="AX370" i="2"/>
  <c r="AV556" i="2" s="1"/>
  <c r="AW370" i="2"/>
  <c r="AZ369" i="2"/>
  <c r="AX555" i="2" s="1"/>
  <c r="AY369" i="2"/>
  <c r="AX369" i="2"/>
  <c r="AV555" i="2" s="1"/>
  <c r="AW369" i="2"/>
  <c r="AZ368" i="2"/>
  <c r="AX554" i="2" s="1"/>
  <c r="AY368" i="2"/>
  <c r="AX368" i="2"/>
  <c r="AV554" i="2" s="1"/>
  <c r="AW368" i="2"/>
  <c r="AZ367" i="2"/>
  <c r="AX553" i="2" s="1"/>
  <c r="AY367" i="2"/>
  <c r="AX367" i="2"/>
  <c r="AV553" i="2" s="1"/>
  <c r="AW367" i="2"/>
  <c r="AZ366" i="2"/>
  <c r="AX552" i="2" s="1"/>
  <c r="AY366" i="2"/>
  <c r="AX366" i="2"/>
  <c r="AV552" i="2" s="1"/>
  <c r="AW366" i="2"/>
  <c r="AZ365" i="2"/>
  <c r="AX551" i="2" s="1"/>
  <c r="AY365" i="2"/>
  <c r="AX365" i="2"/>
  <c r="AV551" i="2" s="1"/>
  <c r="AW365" i="2"/>
  <c r="AZ364" i="2"/>
  <c r="AX550" i="2" s="1"/>
  <c r="AY364" i="2"/>
  <c r="AX364" i="2"/>
  <c r="AV550" i="2" s="1"/>
  <c r="AW364" i="2"/>
  <c r="AZ363" i="2"/>
  <c r="AX549" i="2" s="1"/>
  <c r="AY363" i="2"/>
  <c r="AX363" i="2"/>
  <c r="AV549" i="2" s="1"/>
  <c r="AW363" i="2"/>
  <c r="AZ362" i="2"/>
  <c r="AX548" i="2" s="1"/>
  <c r="AY362" i="2"/>
  <c r="AX362" i="2"/>
  <c r="AV548" i="2" s="1"/>
  <c r="AW362" i="2"/>
  <c r="AZ361" i="2"/>
  <c r="AX547" i="2" s="1"/>
  <c r="AY361" i="2"/>
  <c r="AX361" i="2"/>
  <c r="AV547" i="2" s="1"/>
  <c r="AW361" i="2"/>
  <c r="AZ360" i="2"/>
  <c r="AX546" i="2" s="1"/>
  <c r="AY360" i="2"/>
  <c r="AX360" i="2"/>
  <c r="AV546" i="2" s="1"/>
  <c r="AW360" i="2"/>
  <c r="AZ359" i="2"/>
  <c r="AX545" i="2" s="1"/>
  <c r="AY359" i="2"/>
  <c r="AX359" i="2"/>
  <c r="AV545" i="2" s="1"/>
  <c r="AW359" i="2"/>
  <c r="AZ358" i="2"/>
  <c r="AX544" i="2" s="1"/>
  <c r="AY358" i="2"/>
  <c r="AX358" i="2"/>
  <c r="AV544" i="2" s="1"/>
  <c r="AW358" i="2"/>
  <c r="AZ357" i="2"/>
  <c r="AX543" i="2" s="1"/>
  <c r="AY357" i="2"/>
  <c r="AX357" i="2"/>
  <c r="AV543" i="2" s="1"/>
  <c r="AW357" i="2"/>
  <c r="AZ356" i="2"/>
  <c r="AX542" i="2" s="1"/>
  <c r="AY356" i="2"/>
  <c r="AX356" i="2"/>
  <c r="AV542" i="2" s="1"/>
  <c r="AW356" i="2"/>
  <c r="AZ355" i="2"/>
  <c r="AX541" i="2" s="1"/>
  <c r="AY355" i="2"/>
  <c r="AX355" i="2"/>
  <c r="AV541" i="2" s="1"/>
  <c r="AW355" i="2"/>
  <c r="AZ354" i="2"/>
  <c r="AX540" i="2" s="1"/>
  <c r="AY354" i="2"/>
  <c r="AX354" i="2"/>
  <c r="AV540" i="2" s="1"/>
  <c r="AW354" i="2"/>
  <c r="AZ353" i="2"/>
  <c r="AX539" i="2" s="1"/>
  <c r="AY353" i="2"/>
  <c r="AX353" i="2"/>
  <c r="AV539" i="2" s="1"/>
  <c r="AW353" i="2"/>
  <c r="AZ352" i="2"/>
  <c r="AX538" i="2" s="1"/>
  <c r="AY352" i="2"/>
  <c r="AX352" i="2"/>
  <c r="AV538" i="2" s="1"/>
  <c r="AW352" i="2"/>
  <c r="AZ351" i="2"/>
  <c r="AX537" i="2" s="1"/>
  <c r="AY351" i="2"/>
  <c r="AX351" i="2"/>
  <c r="AV537" i="2" s="1"/>
  <c r="AW351" i="2"/>
  <c r="AZ350" i="2"/>
  <c r="AX536" i="2" s="1"/>
  <c r="AY350" i="2"/>
  <c r="AX350" i="2"/>
  <c r="AV536" i="2" s="1"/>
  <c r="AW350" i="2"/>
  <c r="AZ349" i="2"/>
  <c r="AX535" i="2" s="1"/>
  <c r="AY349" i="2"/>
  <c r="AX349" i="2"/>
  <c r="AV535" i="2" s="1"/>
  <c r="AW349" i="2"/>
  <c r="AZ348" i="2"/>
  <c r="AX534" i="2" s="1"/>
  <c r="AY348" i="2"/>
  <c r="AX348" i="2"/>
  <c r="AV534" i="2" s="1"/>
  <c r="AW348" i="2"/>
  <c r="AZ347" i="2"/>
  <c r="AX533" i="2" s="1"/>
  <c r="AY347" i="2"/>
  <c r="AX347" i="2"/>
  <c r="AV533" i="2" s="1"/>
  <c r="AW347" i="2"/>
  <c r="AZ346" i="2"/>
  <c r="AX532" i="2" s="1"/>
  <c r="AY346" i="2"/>
  <c r="AX346" i="2"/>
  <c r="AV532" i="2" s="1"/>
  <c r="AW346" i="2"/>
  <c r="AZ345" i="2"/>
  <c r="AX531" i="2" s="1"/>
  <c r="AY345" i="2"/>
  <c r="AX345" i="2"/>
  <c r="AV531" i="2" s="1"/>
  <c r="AW345" i="2"/>
  <c r="AZ344" i="2"/>
  <c r="AX530" i="2" s="1"/>
  <c r="AY344" i="2"/>
  <c r="AX344" i="2"/>
  <c r="AV530" i="2" s="1"/>
  <c r="AW344" i="2"/>
  <c r="AZ343" i="2"/>
  <c r="AX529" i="2" s="1"/>
  <c r="AY343" i="2"/>
  <c r="AX343" i="2"/>
  <c r="AV529" i="2" s="1"/>
  <c r="AW343" i="2"/>
  <c r="AZ342" i="2"/>
  <c r="AX528" i="2" s="1"/>
  <c r="AY342" i="2"/>
  <c r="AX342" i="2"/>
  <c r="AV528" i="2" s="1"/>
  <c r="AW342" i="2"/>
  <c r="AZ341" i="2"/>
  <c r="AX527" i="2" s="1"/>
  <c r="AY341" i="2"/>
  <c r="AX341" i="2"/>
  <c r="AV527" i="2" s="1"/>
  <c r="AW341" i="2"/>
  <c r="AZ340" i="2"/>
  <c r="AX526" i="2" s="1"/>
  <c r="AY340" i="2"/>
  <c r="AX340" i="2"/>
  <c r="AV526" i="2" s="1"/>
  <c r="AW340" i="2"/>
  <c r="AZ339" i="2"/>
  <c r="AX525" i="2" s="1"/>
  <c r="AY339" i="2"/>
  <c r="AX339" i="2"/>
  <c r="AV525" i="2" s="1"/>
  <c r="AW339" i="2"/>
  <c r="AZ338" i="2"/>
  <c r="AX524" i="2" s="1"/>
  <c r="AY338" i="2"/>
  <c r="AX338" i="2"/>
  <c r="AV524" i="2" s="1"/>
  <c r="AW338" i="2"/>
  <c r="AZ337" i="2"/>
  <c r="AX523" i="2" s="1"/>
  <c r="AY337" i="2"/>
  <c r="AX337" i="2"/>
  <c r="AV523" i="2" s="1"/>
  <c r="AW337" i="2"/>
  <c r="AZ336" i="2"/>
  <c r="AX522" i="2" s="1"/>
  <c r="AY336" i="2"/>
  <c r="AX336" i="2"/>
  <c r="AV522" i="2" s="1"/>
  <c r="AW336" i="2"/>
  <c r="AZ335" i="2"/>
  <c r="AX521" i="2" s="1"/>
  <c r="AY335" i="2"/>
  <c r="AX335" i="2"/>
  <c r="AV521" i="2" s="1"/>
  <c r="AW335" i="2"/>
  <c r="AZ334" i="2"/>
  <c r="AX520" i="2" s="1"/>
  <c r="AY334" i="2"/>
  <c r="AX334" i="2"/>
  <c r="AV520" i="2" s="1"/>
  <c r="AW334" i="2"/>
  <c r="AZ333" i="2"/>
  <c r="AX519" i="2" s="1"/>
  <c r="AY333" i="2"/>
  <c r="AX333" i="2"/>
  <c r="AV519" i="2" s="1"/>
  <c r="AW333" i="2"/>
  <c r="AZ332" i="2"/>
  <c r="AX518" i="2" s="1"/>
  <c r="AY332" i="2"/>
  <c r="AX332" i="2"/>
  <c r="AV518" i="2" s="1"/>
  <c r="AW332" i="2"/>
  <c r="AZ331" i="2"/>
  <c r="AX517" i="2" s="1"/>
  <c r="AY331" i="2"/>
  <c r="AX331" i="2"/>
  <c r="AV517" i="2" s="1"/>
  <c r="AW331" i="2"/>
  <c r="AZ330" i="2"/>
  <c r="AX516" i="2" s="1"/>
  <c r="AY330" i="2"/>
  <c r="AX330" i="2"/>
  <c r="AV516" i="2" s="1"/>
  <c r="AW330" i="2"/>
  <c r="AZ329" i="2"/>
  <c r="AX515" i="2" s="1"/>
  <c r="AY329" i="2"/>
  <c r="AX329" i="2"/>
  <c r="AV515" i="2" s="1"/>
  <c r="AW329" i="2"/>
  <c r="AZ328" i="2"/>
  <c r="AX514" i="2" s="1"/>
  <c r="AY328" i="2"/>
  <c r="AX328" i="2"/>
  <c r="AV514" i="2" s="1"/>
  <c r="AW328" i="2"/>
  <c r="AZ327" i="2"/>
  <c r="AX513" i="2" s="1"/>
  <c r="AY327" i="2"/>
  <c r="AX327" i="2"/>
  <c r="AV513" i="2" s="1"/>
  <c r="AW327" i="2"/>
  <c r="AZ326" i="2"/>
  <c r="AX512" i="2" s="1"/>
  <c r="AY326" i="2"/>
  <c r="AX326" i="2"/>
  <c r="AV512" i="2" s="1"/>
  <c r="AW326" i="2"/>
  <c r="AZ325" i="2"/>
  <c r="AX511" i="2" s="1"/>
  <c r="AY325" i="2"/>
  <c r="AX325" i="2"/>
  <c r="AV511" i="2" s="1"/>
  <c r="AW325" i="2"/>
  <c r="AZ324" i="2"/>
  <c r="AX510" i="2" s="1"/>
  <c r="AY324" i="2"/>
  <c r="AX324" i="2"/>
  <c r="AV510" i="2" s="1"/>
  <c r="AW324" i="2"/>
  <c r="AZ323" i="2"/>
  <c r="AX509" i="2" s="1"/>
  <c r="AY323" i="2"/>
  <c r="AX323" i="2"/>
  <c r="AV509" i="2" s="1"/>
  <c r="AW323" i="2"/>
  <c r="AZ322" i="2"/>
  <c r="AX508" i="2" s="1"/>
  <c r="AY322" i="2"/>
  <c r="AX322" i="2"/>
  <c r="AV508" i="2" s="1"/>
  <c r="AW322" i="2"/>
  <c r="AZ321" i="2"/>
  <c r="AX507" i="2" s="1"/>
  <c r="AY321" i="2"/>
  <c r="AX321" i="2"/>
  <c r="AV507" i="2" s="1"/>
  <c r="AW321" i="2"/>
  <c r="AZ320" i="2"/>
  <c r="AX506" i="2" s="1"/>
  <c r="AY320" i="2"/>
  <c r="AX320" i="2"/>
  <c r="AV506" i="2" s="1"/>
  <c r="AW320" i="2"/>
  <c r="AZ319" i="2"/>
  <c r="AX505" i="2" s="1"/>
  <c r="AY319" i="2"/>
  <c r="AX319" i="2"/>
  <c r="AV505" i="2" s="1"/>
  <c r="AW319" i="2"/>
  <c r="AZ318" i="2"/>
  <c r="AX504" i="2" s="1"/>
  <c r="AY318" i="2"/>
  <c r="AX318" i="2"/>
  <c r="AV504" i="2" s="1"/>
  <c r="AW318" i="2"/>
  <c r="AZ317" i="2"/>
  <c r="AX503" i="2" s="1"/>
  <c r="AY317" i="2"/>
  <c r="AX317" i="2"/>
  <c r="AV503" i="2" s="1"/>
  <c r="AW317" i="2"/>
  <c r="AZ316" i="2"/>
  <c r="AX502" i="2" s="1"/>
  <c r="AY316" i="2"/>
  <c r="AX316" i="2"/>
  <c r="AV502" i="2" s="1"/>
  <c r="AW316" i="2"/>
  <c r="AZ315" i="2"/>
  <c r="AX501" i="2" s="1"/>
  <c r="AY315" i="2"/>
  <c r="AX315" i="2"/>
  <c r="AV501" i="2" s="1"/>
  <c r="AW315" i="2"/>
  <c r="AZ314" i="2"/>
  <c r="AX500" i="2" s="1"/>
  <c r="AY314" i="2"/>
  <c r="AX314" i="2"/>
  <c r="AV500" i="2" s="1"/>
  <c r="AW314" i="2"/>
  <c r="AZ313" i="2"/>
  <c r="AX499" i="2" s="1"/>
  <c r="AY313" i="2"/>
  <c r="AX313" i="2"/>
  <c r="AV499" i="2" s="1"/>
  <c r="AW313" i="2"/>
  <c r="AZ312" i="2"/>
  <c r="AX498" i="2" s="1"/>
  <c r="AY312" i="2"/>
  <c r="AX312" i="2"/>
  <c r="AV498" i="2" s="1"/>
  <c r="AW312" i="2"/>
  <c r="AZ311" i="2"/>
  <c r="AX497" i="2" s="1"/>
  <c r="AY311" i="2"/>
  <c r="AX311" i="2"/>
  <c r="AV497" i="2" s="1"/>
  <c r="AW311" i="2"/>
  <c r="AZ310" i="2"/>
  <c r="AX496" i="2" s="1"/>
  <c r="AY310" i="2"/>
  <c r="AX310" i="2"/>
  <c r="AV496" i="2" s="1"/>
  <c r="AW310" i="2"/>
  <c r="AZ309" i="2"/>
  <c r="AX495" i="2" s="1"/>
  <c r="AY309" i="2"/>
  <c r="AX309" i="2"/>
  <c r="AV495" i="2" s="1"/>
  <c r="AW309" i="2"/>
  <c r="AZ308" i="2"/>
  <c r="AX494" i="2" s="1"/>
  <c r="AY308" i="2"/>
  <c r="AX308" i="2"/>
  <c r="AV494" i="2" s="1"/>
  <c r="AW308" i="2"/>
  <c r="AZ307" i="2"/>
  <c r="AX493" i="2" s="1"/>
  <c r="AY307" i="2"/>
  <c r="AX307" i="2"/>
  <c r="AV493" i="2" s="1"/>
  <c r="AW307" i="2"/>
  <c r="AZ306" i="2"/>
  <c r="AX492" i="2" s="1"/>
  <c r="AY306" i="2"/>
  <c r="AX306" i="2"/>
  <c r="AV492" i="2" s="1"/>
  <c r="AW306" i="2"/>
  <c r="AZ305" i="2"/>
  <c r="AX491" i="2" s="1"/>
  <c r="AY305" i="2"/>
  <c r="AX305" i="2"/>
  <c r="AV491" i="2" s="1"/>
  <c r="AW305" i="2"/>
  <c r="AZ304" i="2"/>
  <c r="AX490" i="2" s="1"/>
  <c r="AY304" i="2"/>
  <c r="AX304" i="2"/>
  <c r="AV490" i="2" s="1"/>
  <c r="AW304" i="2"/>
  <c r="AZ303" i="2"/>
  <c r="AX489" i="2" s="1"/>
  <c r="AY303" i="2"/>
  <c r="AX303" i="2"/>
  <c r="AV489" i="2" s="1"/>
  <c r="AW303" i="2"/>
  <c r="AZ302" i="2"/>
  <c r="AX488" i="2" s="1"/>
  <c r="AY302" i="2"/>
  <c r="AX302" i="2"/>
  <c r="AV488" i="2" s="1"/>
  <c r="AW302" i="2"/>
  <c r="AZ301" i="2"/>
  <c r="AX487" i="2" s="1"/>
  <c r="AY301" i="2"/>
  <c r="AX301" i="2"/>
  <c r="AV487" i="2" s="1"/>
  <c r="AW301" i="2"/>
  <c r="AZ300" i="2"/>
  <c r="AX486" i="2" s="1"/>
  <c r="AY300" i="2"/>
  <c r="AX300" i="2"/>
  <c r="AV486" i="2" s="1"/>
  <c r="AW300" i="2"/>
  <c r="AZ299" i="2"/>
  <c r="AX485" i="2" s="1"/>
  <c r="AY299" i="2"/>
  <c r="AX299" i="2"/>
  <c r="AV485" i="2" s="1"/>
  <c r="AW299" i="2"/>
  <c r="AZ298" i="2"/>
  <c r="AX484" i="2" s="1"/>
  <c r="AY298" i="2"/>
  <c r="AX298" i="2"/>
  <c r="AV484" i="2" s="1"/>
  <c r="AW298" i="2"/>
  <c r="AZ297" i="2"/>
  <c r="AX483" i="2" s="1"/>
  <c r="AY297" i="2"/>
  <c r="AX297" i="2"/>
  <c r="AV483" i="2" s="1"/>
  <c r="AW297" i="2"/>
  <c r="AZ296" i="2"/>
  <c r="AX482" i="2" s="1"/>
  <c r="AY296" i="2"/>
  <c r="AX296" i="2"/>
  <c r="AV482" i="2" s="1"/>
  <c r="AW296" i="2"/>
  <c r="AZ295" i="2"/>
  <c r="AX481" i="2" s="1"/>
  <c r="AY295" i="2"/>
  <c r="AX295" i="2"/>
  <c r="AV481" i="2" s="1"/>
  <c r="AW295" i="2"/>
  <c r="AZ294" i="2"/>
  <c r="AX480" i="2" s="1"/>
  <c r="AY294" i="2"/>
  <c r="AX294" i="2"/>
  <c r="AV480" i="2" s="1"/>
  <c r="AW294" i="2"/>
  <c r="AZ293" i="2"/>
  <c r="AX479" i="2" s="1"/>
  <c r="AY293" i="2"/>
  <c r="AX293" i="2"/>
  <c r="AV479" i="2" s="1"/>
  <c r="AW293" i="2"/>
  <c r="AZ292" i="2"/>
  <c r="AX478" i="2" s="1"/>
  <c r="AY292" i="2"/>
  <c r="AX292" i="2"/>
  <c r="AV478" i="2" s="1"/>
  <c r="AW292" i="2"/>
  <c r="AZ291" i="2"/>
  <c r="AX477" i="2" s="1"/>
  <c r="AY291" i="2"/>
  <c r="AX291" i="2"/>
  <c r="AV477" i="2" s="1"/>
  <c r="AW291" i="2"/>
  <c r="AZ290" i="2"/>
  <c r="AX476" i="2" s="1"/>
  <c r="AY290" i="2"/>
  <c r="AX290" i="2"/>
  <c r="AV476" i="2" s="1"/>
  <c r="AW290" i="2"/>
  <c r="AZ289" i="2"/>
  <c r="AX475" i="2" s="1"/>
  <c r="AY289" i="2"/>
  <c r="AX289" i="2"/>
  <c r="AV475" i="2" s="1"/>
  <c r="AW289" i="2"/>
  <c r="AZ288" i="2"/>
  <c r="AX474" i="2" s="1"/>
  <c r="AY288" i="2"/>
  <c r="AX288" i="2"/>
  <c r="AV474" i="2" s="1"/>
  <c r="AW288" i="2"/>
  <c r="AZ287" i="2"/>
  <c r="AX473" i="2" s="1"/>
  <c r="AY287" i="2"/>
  <c r="AX287" i="2"/>
  <c r="AV473" i="2" s="1"/>
  <c r="AW287" i="2"/>
  <c r="AZ286" i="2"/>
  <c r="AX472" i="2" s="1"/>
  <c r="AY286" i="2"/>
  <c r="AX286" i="2"/>
  <c r="AV472" i="2" s="1"/>
  <c r="AW286" i="2"/>
  <c r="AZ285" i="2"/>
  <c r="AX471" i="2" s="1"/>
  <c r="AY285" i="2"/>
  <c r="AX285" i="2"/>
  <c r="AV471" i="2" s="1"/>
  <c r="AW285" i="2"/>
  <c r="AZ284" i="2"/>
  <c r="AX470" i="2" s="1"/>
  <c r="AY284" i="2"/>
  <c r="AX284" i="2"/>
  <c r="AV470" i="2" s="1"/>
  <c r="AW284" i="2"/>
  <c r="AZ283" i="2"/>
  <c r="AX469" i="2" s="1"/>
  <c r="AY283" i="2"/>
  <c r="AX283" i="2"/>
  <c r="AV469" i="2" s="1"/>
  <c r="AW283" i="2"/>
  <c r="D396" i="2"/>
  <c r="D582" i="2" s="1"/>
  <c r="E396" i="2"/>
  <c r="E582" i="2" s="1"/>
  <c r="F396" i="2"/>
  <c r="F582" i="2" s="1"/>
  <c r="G396" i="2"/>
  <c r="G582" i="2" s="1"/>
  <c r="H396" i="2"/>
  <c r="H582" i="2" s="1"/>
  <c r="I396" i="2"/>
  <c r="I582" i="2" s="1"/>
  <c r="J396" i="2"/>
  <c r="J582" i="2" s="1"/>
  <c r="K396" i="2"/>
  <c r="K582" i="2" s="1"/>
  <c r="L396" i="2"/>
  <c r="L582" i="2" s="1"/>
  <c r="M396" i="2"/>
  <c r="M582" i="2" s="1"/>
  <c r="N396" i="2"/>
  <c r="N582" i="2" s="1"/>
  <c r="O396" i="2"/>
  <c r="O582" i="2" s="1"/>
  <c r="P396" i="2"/>
  <c r="P582" i="2" s="1"/>
  <c r="Q396" i="2"/>
  <c r="Q582" i="2" s="1"/>
  <c r="R396" i="2"/>
  <c r="R582" i="2" s="1"/>
  <c r="S396" i="2"/>
  <c r="S582" i="2" s="1"/>
  <c r="T396" i="2"/>
  <c r="T582" i="2" s="1"/>
  <c r="U396" i="2"/>
  <c r="U582" i="2" s="1"/>
  <c r="V396" i="2"/>
  <c r="V582" i="2" s="1"/>
  <c r="W396" i="2"/>
  <c r="W582" i="2" s="1"/>
  <c r="X396" i="2"/>
  <c r="X582" i="2" s="1"/>
  <c r="Y396" i="2"/>
  <c r="Y582" i="2" s="1"/>
  <c r="Z396" i="2"/>
  <c r="Z582" i="2" s="1"/>
  <c r="AA396" i="2"/>
  <c r="AA582" i="2" s="1"/>
  <c r="AB396" i="2"/>
  <c r="AB582" i="2" s="1"/>
  <c r="AC396" i="2"/>
  <c r="AC582" i="2" s="1"/>
  <c r="AD396" i="2"/>
  <c r="AD582" i="2" s="1"/>
  <c r="AE396" i="2"/>
  <c r="AE582" i="2" s="1"/>
  <c r="AF396" i="2"/>
  <c r="AF582" i="2" s="1"/>
  <c r="AG396" i="2"/>
  <c r="AG582" i="2" s="1"/>
  <c r="AH396" i="2"/>
  <c r="AH582" i="2" s="1"/>
  <c r="AI396" i="2"/>
  <c r="AI582" i="2" s="1"/>
  <c r="AJ396" i="2"/>
  <c r="AJ582" i="2" s="1"/>
  <c r="AK396" i="2"/>
  <c r="AK582" i="2" s="1"/>
  <c r="AL396" i="2"/>
  <c r="AL582" i="2" s="1"/>
  <c r="AM396" i="2"/>
  <c r="AM582" i="2" s="1"/>
  <c r="AN396" i="2"/>
  <c r="AN582" i="2" s="1"/>
  <c r="AO396" i="2"/>
  <c r="AO582" i="2" s="1"/>
  <c r="AP396" i="2"/>
  <c r="AP582" i="2" s="1"/>
  <c r="AQ396" i="2"/>
  <c r="AQ582" i="2" s="1"/>
  <c r="AR396" i="2"/>
  <c r="AR582" i="2" s="1"/>
  <c r="AS396" i="2"/>
  <c r="AS582" i="2" s="1"/>
  <c r="AT396" i="2"/>
  <c r="AT582" i="2" s="1"/>
  <c r="AU396" i="2"/>
  <c r="AU582" i="2" s="1"/>
  <c r="D397" i="2"/>
  <c r="D583" i="2" s="1"/>
  <c r="E397" i="2"/>
  <c r="E583" i="2" s="1"/>
  <c r="F397" i="2"/>
  <c r="F583" i="2" s="1"/>
  <c r="G397" i="2"/>
  <c r="G583" i="2" s="1"/>
  <c r="H397" i="2"/>
  <c r="H583" i="2" s="1"/>
  <c r="I397" i="2"/>
  <c r="I583" i="2" s="1"/>
  <c r="J397" i="2"/>
  <c r="J583" i="2" s="1"/>
  <c r="K397" i="2"/>
  <c r="K583" i="2" s="1"/>
  <c r="L397" i="2"/>
  <c r="L583" i="2" s="1"/>
  <c r="M397" i="2"/>
  <c r="M583" i="2" s="1"/>
  <c r="N397" i="2"/>
  <c r="N583" i="2" s="1"/>
  <c r="O397" i="2"/>
  <c r="O583" i="2" s="1"/>
  <c r="P397" i="2"/>
  <c r="P583" i="2" s="1"/>
  <c r="Q397" i="2"/>
  <c r="Q583" i="2" s="1"/>
  <c r="R397" i="2"/>
  <c r="R583" i="2" s="1"/>
  <c r="S397" i="2"/>
  <c r="S583" i="2" s="1"/>
  <c r="T397" i="2"/>
  <c r="T583" i="2" s="1"/>
  <c r="U397" i="2"/>
  <c r="U583" i="2" s="1"/>
  <c r="V397" i="2"/>
  <c r="V583" i="2" s="1"/>
  <c r="W397" i="2"/>
  <c r="W583" i="2" s="1"/>
  <c r="X397" i="2"/>
  <c r="X583" i="2" s="1"/>
  <c r="Y397" i="2"/>
  <c r="Y583" i="2" s="1"/>
  <c r="Z397" i="2"/>
  <c r="Z583" i="2" s="1"/>
  <c r="AA397" i="2"/>
  <c r="AA583" i="2" s="1"/>
  <c r="AB397" i="2"/>
  <c r="AB583" i="2" s="1"/>
  <c r="AC397" i="2"/>
  <c r="AC583" i="2" s="1"/>
  <c r="AD397" i="2"/>
  <c r="AD583" i="2" s="1"/>
  <c r="AE397" i="2"/>
  <c r="AE583" i="2" s="1"/>
  <c r="AF397" i="2"/>
  <c r="AF583" i="2" s="1"/>
  <c r="AG397" i="2"/>
  <c r="AG583" i="2" s="1"/>
  <c r="AH397" i="2"/>
  <c r="AH583" i="2" s="1"/>
  <c r="AI397" i="2"/>
  <c r="AI583" i="2" s="1"/>
  <c r="AJ397" i="2"/>
  <c r="AJ583" i="2" s="1"/>
  <c r="AK397" i="2"/>
  <c r="AK583" i="2" s="1"/>
  <c r="AL397" i="2"/>
  <c r="AL583" i="2" s="1"/>
  <c r="AM397" i="2"/>
  <c r="AM583" i="2" s="1"/>
  <c r="AN397" i="2"/>
  <c r="AN583" i="2" s="1"/>
  <c r="AO397" i="2"/>
  <c r="AO583" i="2" s="1"/>
  <c r="AP397" i="2"/>
  <c r="AP583" i="2" s="1"/>
  <c r="AQ397" i="2"/>
  <c r="AQ583" i="2" s="1"/>
  <c r="AR397" i="2"/>
  <c r="AR583" i="2" s="1"/>
  <c r="AS397" i="2"/>
  <c r="AS583" i="2" s="1"/>
  <c r="AT397" i="2"/>
  <c r="AT583" i="2" s="1"/>
  <c r="AU397" i="2"/>
  <c r="AU583" i="2" s="1"/>
  <c r="D398" i="2"/>
  <c r="D584" i="2" s="1"/>
  <c r="E398" i="2"/>
  <c r="E584" i="2" s="1"/>
  <c r="F398" i="2"/>
  <c r="F584" i="2" s="1"/>
  <c r="G398" i="2"/>
  <c r="G584" i="2" s="1"/>
  <c r="H398" i="2"/>
  <c r="H584" i="2" s="1"/>
  <c r="I398" i="2"/>
  <c r="I584" i="2" s="1"/>
  <c r="J398" i="2"/>
  <c r="J584" i="2" s="1"/>
  <c r="K398" i="2"/>
  <c r="K584" i="2" s="1"/>
  <c r="L398" i="2"/>
  <c r="L584" i="2" s="1"/>
  <c r="M398" i="2"/>
  <c r="M584" i="2" s="1"/>
  <c r="N398" i="2"/>
  <c r="N584" i="2" s="1"/>
  <c r="O398" i="2"/>
  <c r="O584" i="2" s="1"/>
  <c r="P398" i="2"/>
  <c r="P584" i="2" s="1"/>
  <c r="Q398" i="2"/>
  <c r="Q584" i="2" s="1"/>
  <c r="R398" i="2"/>
  <c r="R584" i="2" s="1"/>
  <c r="S398" i="2"/>
  <c r="S584" i="2" s="1"/>
  <c r="T398" i="2"/>
  <c r="T584" i="2" s="1"/>
  <c r="U398" i="2"/>
  <c r="U584" i="2" s="1"/>
  <c r="V398" i="2"/>
  <c r="V584" i="2" s="1"/>
  <c r="W398" i="2"/>
  <c r="W584" i="2" s="1"/>
  <c r="X398" i="2"/>
  <c r="X584" i="2" s="1"/>
  <c r="Y398" i="2"/>
  <c r="Y584" i="2" s="1"/>
  <c r="Z398" i="2"/>
  <c r="Z584" i="2" s="1"/>
  <c r="AA398" i="2"/>
  <c r="AA584" i="2" s="1"/>
  <c r="AB398" i="2"/>
  <c r="AB584" i="2" s="1"/>
  <c r="AC398" i="2"/>
  <c r="AC584" i="2" s="1"/>
  <c r="AD398" i="2"/>
  <c r="AD584" i="2" s="1"/>
  <c r="AE398" i="2"/>
  <c r="AE584" i="2" s="1"/>
  <c r="AF398" i="2"/>
  <c r="AF584" i="2" s="1"/>
  <c r="AG398" i="2"/>
  <c r="AG584" i="2" s="1"/>
  <c r="AH398" i="2"/>
  <c r="AH584" i="2" s="1"/>
  <c r="AI398" i="2"/>
  <c r="AI584" i="2" s="1"/>
  <c r="AJ398" i="2"/>
  <c r="AJ584" i="2" s="1"/>
  <c r="AK398" i="2"/>
  <c r="AK584" i="2" s="1"/>
  <c r="AL398" i="2"/>
  <c r="AL584" i="2" s="1"/>
  <c r="AM398" i="2"/>
  <c r="AM584" i="2" s="1"/>
  <c r="AN398" i="2"/>
  <c r="AN584" i="2" s="1"/>
  <c r="AO398" i="2"/>
  <c r="AO584" i="2" s="1"/>
  <c r="AP398" i="2"/>
  <c r="AP584" i="2" s="1"/>
  <c r="AQ398" i="2"/>
  <c r="AQ584" i="2" s="1"/>
  <c r="AR398" i="2"/>
  <c r="AR584" i="2" s="1"/>
  <c r="AS398" i="2"/>
  <c r="AS584" i="2" s="1"/>
  <c r="AT398" i="2"/>
  <c r="AT584" i="2" s="1"/>
  <c r="AU398" i="2"/>
  <c r="AU584" i="2" s="1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D400" i="2"/>
  <c r="D586" i="2" s="1"/>
  <c r="E400" i="2"/>
  <c r="E586" i="2" s="1"/>
  <c r="F400" i="2"/>
  <c r="F586" i="2" s="1"/>
  <c r="G400" i="2"/>
  <c r="G586" i="2" s="1"/>
  <c r="H400" i="2"/>
  <c r="H586" i="2" s="1"/>
  <c r="I400" i="2"/>
  <c r="I586" i="2" s="1"/>
  <c r="J400" i="2"/>
  <c r="J586" i="2" s="1"/>
  <c r="K400" i="2"/>
  <c r="K586" i="2" s="1"/>
  <c r="L400" i="2"/>
  <c r="L586" i="2" s="1"/>
  <c r="M400" i="2"/>
  <c r="M586" i="2" s="1"/>
  <c r="N400" i="2"/>
  <c r="N586" i="2" s="1"/>
  <c r="O400" i="2"/>
  <c r="O586" i="2" s="1"/>
  <c r="P400" i="2"/>
  <c r="P586" i="2" s="1"/>
  <c r="Q400" i="2"/>
  <c r="Q586" i="2" s="1"/>
  <c r="R400" i="2"/>
  <c r="R586" i="2" s="1"/>
  <c r="S400" i="2"/>
  <c r="S586" i="2" s="1"/>
  <c r="T400" i="2"/>
  <c r="T586" i="2" s="1"/>
  <c r="U400" i="2"/>
  <c r="U586" i="2" s="1"/>
  <c r="V400" i="2"/>
  <c r="V586" i="2" s="1"/>
  <c r="W400" i="2"/>
  <c r="W586" i="2" s="1"/>
  <c r="X400" i="2"/>
  <c r="X586" i="2" s="1"/>
  <c r="Y400" i="2"/>
  <c r="Y586" i="2" s="1"/>
  <c r="Z400" i="2"/>
  <c r="Z586" i="2" s="1"/>
  <c r="AA400" i="2"/>
  <c r="AA586" i="2" s="1"/>
  <c r="AB400" i="2"/>
  <c r="AB586" i="2" s="1"/>
  <c r="AC400" i="2"/>
  <c r="AC586" i="2" s="1"/>
  <c r="AD400" i="2"/>
  <c r="AD586" i="2" s="1"/>
  <c r="AE400" i="2"/>
  <c r="AE586" i="2" s="1"/>
  <c r="AF400" i="2"/>
  <c r="AF586" i="2" s="1"/>
  <c r="AG400" i="2"/>
  <c r="AG586" i="2" s="1"/>
  <c r="AH400" i="2"/>
  <c r="AH586" i="2" s="1"/>
  <c r="AI400" i="2"/>
  <c r="AI586" i="2" s="1"/>
  <c r="AJ400" i="2"/>
  <c r="AJ586" i="2" s="1"/>
  <c r="AK400" i="2"/>
  <c r="AK586" i="2" s="1"/>
  <c r="AL400" i="2"/>
  <c r="AL586" i="2" s="1"/>
  <c r="AM400" i="2"/>
  <c r="AM586" i="2" s="1"/>
  <c r="AN400" i="2"/>
  <c r="AN586" i="2" s="1"/>
  <c r="AO400" i="2"/>
  <c r="AO586" i="2" s="1"/>
  <c r="AP400" i="2"/>
  <c r="AP586" i="2" s="1"/>
  <c r="AQ400" i="2"/>
  <c r="AQ586" i="2" s="1"/>
  <c r="AR400" i="2"/>
  <c r="AR586" i="2" s="1"/>
  <c r="AS400" i="2"/>
  <c r="AS586" i="2" s="1"/>
  <c r="AT400" i="2"/>
  <c r="AT586" i="2" s="1"/>
  <c r="AU400" i="2"/>
  <c r="AU586" i="2" s="1"/>
  <c r="D401" i="2"/>
  <c r="D587" i="2" s="1"/>
  <c r="E401" i="2"/>
  <c r="E587" i="2" s="1"/>
  <c r="F401" i="2"/>
  <c r="F587" i="2" s="1"/>
  <c r="G401" i="2"/>
  <c r="G587" i="2" s="1"/>
  <c r="H401" i="2"/>
  <c r="H587" i="2" s="1"/>
  <c r="I401" i="2"/>
  <c r="I587" i="2" s="1"/>
  <c r="J401" i="2"/>
  <c r="J587" i="2" s="1"/>
  <c r="K401" i="2"/>
  <c r="K587" i="2" s="1"/>
  <c r="L401" i="2"/>
  <c r="L587" i="2" s="1"/>
  <c r="M401" i="2"/>
  <c r="M587" i="2" s="1"/>
  <c r="N401" i="2"/>
  <c r="N587" i="2" s="1"/>
  <c r="O401" i="2"/>
  <c r="O587" i="2" s="1"/>
  <c r="P401" i="2"/>
  <c r="P587" i="2" s="1"/>
  <c r="Q401" i="2"/>
  <c r="Q587" i="2" s="1"/>
  <c r="R401" i="2"/>
  <c r="R587" i="2" s="1"/>
  <c r="S401" i="2"/>
  <c r="S587" i="2" s="1"/>
  <c r="T401" i="2"/>
  <c r="T587" i="2" s="1"/>
  <c r="U401" i="2"/>
  <c r="U587" i="2" s="1"/>
  <c r="V401" i="2"/>
  <c r="V587" i="2" s="1"/>
  <c r="W401" i="2"/>
  <c r="W587" i="2" s="1"/>
  <c r="X401" i="2"/>
  <c r="X587" i="2" s="1"/>
  <c r="Y401" i="2"/>
  <c r="Y587" i="2" s="1"/>
  <c r="Z401" i="2"/>
  <c r="Z587" i="2" s="1"/>
  <c r="AA401" i="2"/>
  <c r="AA587" i="2" s="1"/>
  <c r="AB401" i="2"/>
  <c r="AB587" i="2" s="1"/>
  <c r="AC401" i="2"/>
  <c r="AC587" i="2" s="1"/>
  <c r="AD401" i="2"/>
  <c r="AD587" i="2" s="1"/>
  <c r="AE401" i="2"/>
  <c r="AE587" i="2" s="1"/>
  <c r="AF401" i="2"/>
  <c r="AF587" i="2" s="1"/>
  <c r="AG401" i="2"/>
  <c r="AG587" i="2" s="1"/>
  <c r="AH401" i="2"/>
  <c r="AH587" i="2" s="1"/>
  <c r="AI401" i="2"/>
  <c r="AI587" i="2" s="1"/>
  <c r="AJ401" i="2"/>
  <c r="AJ587" i="2" s="1"/>
  <c r="AK401" i="2"/>
  <c r="AK587" i="2" s="1"/>
  <c r="AL401" i="2"/>
  <c r="AL587" i="2" s="1"/>
  <c r="AM401" i="2"/>
  <c r="AM587" i="2" s="1"/>
  <c r="AN401" i="2"/>
  <c r="AN587" i="2" s="1"/>
  <c r="AO401" i="2"/>
  <c r="AO587" i="2" s="1"/>
  <c r="AP401" i="2"/>
  <c r="AP587" i="2" s="1"/>
  <c r="AQ401" i="2"/>
  <c r="AQ587" i="2" s="1"/>
  <c r="AR401" i="2"/>
  <c r="AR587" i="2" s="1"/>
  <c r="AS401" i="2"/>
  <c r="AS587" i="2" s="1"/>
  <c r="AT401" i="2"/>
  <c r="AT587" i="2" s="1"/>
  <c r="AU401" i="2"/>
  <c r="AU587" i="2" s="1"/>
  <c r="D402" i="2"/>
  <c r="D588" i="2" s="1"/>
  <c r="E402" i="2"/>
  <c r="E588" i="2" s="1"/>
  <c r="F402" i="2"/>
  <c r="F588" i="2" s="1"/>
  <c r="G402" i="2"/>
  <c r="G588" i="2" s="1"/>
  <c r="H402" i="2"/>
  <c r="H588" i="2" s="1"/>
  <c r="I402" i="2"/>
  <c r="I588" i="2" s="1"/>
  <c r="J402" i="2"/>
  <c r="J588" i="2" s="1"/>
  <c r="K402" i="2"/>
  <c r="K588" i="2" s="1"/>
  <c r="L402" i="2"/>
  <c r="L588" i="2" s="1"/>
  <c r="M402" i="2"/>
  <c r="M588" i="2" s="1"/>
  <c r="N402" i="2"/>
  <c r="N588" i="2" s="1"/>
  <c r="O402" i="2"/>
  <c r="O588" i="2" s="1"/>
  <c r="P402" i="2"/>
  <c r="P588" i="2" s="1"/>
  <c r="Q402" i="2"/>
  <c r="Q588" i="2" s="1"/>
  <c r="R402" i="2"/>
  <c r="R588" i="2" s="1"/>
  <c r="S402" i="2"/>
  <c r="S588" i="2" s="1"/>
  <c r="T402" i="2"/>
  <c r="T588" i="2" s="1"/>
  <c r="U402" i="2"/>
  <c r="U588" i="2" s="1"/>
  <c r="V402" i="2"/>
  <c r="V588" i="2" s="1"/>
  <c r="W402" i="2"/>
  <c r="W588" i="2" s="1"/>
  <c r="X402" i="2"/>
  <c r="X588" i="2" s="1"/>
  <c r="Y402" i="2"/>
  <c r="Y588" i="2" s="1"/>
  <c r="Z402" i="2"/>
  <c r="Z588" i="2" s="1"/>
  <c r="AA402" i="2"/>
  <c r="AA588" i="2" s="1"/>
  <c r="AB402" i="2"/>
  <c r="AB588" i="2" s="1"/>
  <c r="AC402" i="2"/>
  <c r="AC588" i="2" s="1"/>
  <c r="AD402" i="2"/>
  <c r="AD588" i="2" s="1"/>
  <c r="AE402" i="2"/>
  <c r="AE588" i="2" s="1"/>
  <c r="AF402" i="2"/>
  <c r="AF588" i="2" s="1"/>
  <c r="AG402" i="2"/>
  <c r="AG588" i="2" s="1"/>
  <c r="AH402" i="2"/>
  <c r="AH588" i="2" s="1"/>
  <c r="AI402" i="2"/>
  <c r="AI588" i="2" s="1"/>
  <c r="AJ402" i="2"/>
  <c r="AJ588" i="2" s="1"/>
  <c r="AK402" i="2"/>
  <c r="AK588" i="2" s="1"/>
  <c r="AL402" i="2"/>
  <c r="AL588" i="2" s="1"/>
  <c r="AM402" i="2"/>
  <c r="AM588" i="2" s="1"/>
  <c r="AN402" i="2"/>
  <c r="AN588" i="2" s="1"/>
  <c r="AO402" i="2"/>
  <c r="AO588" i="2" s="1"/>
  <c r="AP402" i="2"/>
  <c r="AP588" i="2" s="1"/>
  <c r="AQ402" i="2"/>
  <c r="AQ588" i="2" s="1"/>
  <c r="AR402" i="2"/>
  <c r="AR588" i="2" s="1"/>
  <c r="AS402" i="2"/>
  <c r="AS588" i="2" s="1"/>
  <c r="AT402" i="2"/>
  <c r="AT588" i="2" s="1"/>
  <c r="AU402" i="2"/>
  <c r="AU588" i="2" s="1"/>
  <c r="D403" i="2"/>
  <c r="E403" i="2"/>
  <c r="F403" i="2"/>
  <c r="F589" i="2" s="1"/>
  <c r="G403" i="2"/>
  <c r="H403" i="2"/>
  <c r="I403" i="2"/>
  <c r="J403" i="2"/>
  <c r="K403" i="2"/>
  <c r="L403" i="2"/>
  <c r="M403" i="2"/>
  <c r="N403" i="2"/>
  <c r="O403" i="2"/>
  <c r="P403" i="2"/>
  <c r="Q403" i="2"/>
  <c r="R403" i="2"/>
  <c r="R589" i="2" s="1"/>
  <c r="S403" i="2"/>
  <c r="T403" i="2"/>
  <c r="U403" i="2"/>
  <c r="V403" i="2"/>
  <c r="V589" i="2" s="1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H589" i="2" s="1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D404" i="2"/>
  <c r="D590" i="2" s="1"/>
  <c r="E404" i="2"/>
  <c r="E590" i="2" s="1"/>
  <c r="F404" i="2"/>
  <c r="F590" i="2" s="1"/>
  <c r="G404" i="2"/>
  <c r="G590" i="2" s="1"/>
  <c r="H404" i="2"/>
  <c r="H590" i="2" s="1"/>
  <c r="I404" i="2"/>
  <c r="I590" i="2" s="1"/>
  <c r="J404" i="2"/>
  <c r="J590" i="2" s="1"/>
  <c r="K404" i="2"/>
  <c r="K590" i="2" s="1"/>
  <c r="L404" i="2"/>
  <c r="L590" i="2" s="1"/>
  <c r="M404" i="2"/>
  <c r="M590" i="2" s="1"/>
  <c r="N404" i="2"/>
  <c r="N590" i="2" s="1"/>
  <c r="O404" i="2"/>
  <c r="O590" i="2" s="1"/>
  <c r="P404" i="2"/>
  <c r="P590" i="2" s="1"/>
  <c r="Q404" i="2"/>
  <c r="Q590" i="2" s="1"/>
  <c r="R404" i="2"/>
  <c r="R590" i="2" s="1"/>
  <c r="S404" i="2"/>
  <c r="S590" i="2" s="1"/>
  <c r="T404" i="2"/>
  <c r="T590" i="2" s="1"/>
  <c r="U404" i="2"/>
  <c r="U590" i="2" s="1"/>
  <c r="V404" i="2"/>
  <c r="V590" i="2" s="1"/>
  <c r="W404" i="2"/>
  <c r="W590" i="2" s="1"/>
  <c r="X404" i="2"/>
  <c r="X590" i="2" s="1"/>
  <c r="Y404" i="2"/>
  <c r="Y590" i="2" s="1"/>
  <c r="Z404" i="2"/>
  <c r="Z590" i="2" s="1"/>
  <c r="AA404" i="2"/>
  <c r="AA590" i="2" s="1"/>
  <c r="AB404" i="2"/>
  <c r="AB590" i="2" s="1"/>
  <c r="AC404" i="2"/>
  <c r="AC590" i="2" s="1"/>
  <c r="AD404" i="2"/>
  <c r="AD590" i="2" s="1"/>
  <c r="AE404" i="2"/>
  <c r="AE590" i="2" s="1"/>
  <c r="AF404" i="2"/>
  <c r="AF590" i="2" s="1"/>
  <c r="AG404" i="2"/>
  <c r="AG590" i="2" s="1"/>
  <c r="AH404" i="2"/>
  <c r="AH590" i="2" s="1"/>
  <c r="AI404" i="2"/>
  <c r="AI590" i="2" s="1"/>
  <c r="AJ404" i="2"/>
  <c r="AJ590" i="2" s="1"/>
  <c r="AK404" i="2"/>
  <c r="AK590" i="2" s="1"/>
  <c r="AL404" i="2"/>
  <c r="AL590" i="2" s="1"/>
  <c r="AM404" i="2"/>
  <c r="AM590" i="2" s="1"/>
  <c r="AN404" i="2"/>
  <c r="AN590" i="2" s="1"/>
  <c r="AO404" i="2"/>
  <c r="AO590" i="2" s="1"/>
  <c r="AP404" i="2"/>
  <c r="AP590" i="2" s="1"/>
  <c r="AQ404" i="2"/>
  <c r="AQ590" i="2" s="1"/>
  <c r="AR404" i="2"/>
  <c r="AR590" i="2" s="1"/>
  <c r="AS404" i="2"/>
  <c r="AS590" i="2" s="1"/>
  <c r="AT404" i="2"/>
  <c r="AT590" i="2" s="1"/>
  <c r="AU404" i="2"/>
  <c r="AU590" i="2" s="1"/>
  <c r="D405" i="2"/>
  <c r="D591" i="2" s="1"/>
  <c r="E405" i="2"/>
  <c r="E591" i="2" s="1"/>
  <c r="F405" i="2"/>
  <c r="F591" i="2" s="1"/>
  <c r="G405" i="2"/>
  <c r="G591" i="2" s="1"/>
  <c r="H405" i="2"/>
  <c r="H591" i="2" s="1"/>
  <c r="I405" i="2"/>
  <c r="I591" i="2" s="1"/>
  <c r="J405" i="2"/>
  <c r="J591" i="2" s="1"/>
  <c r="K405" i="2"/>
  <c r="K591" i="2" s="1"/>
  <c r="L405" i="2"/>
  <c r="L591" i="2" s="1"/>
  <c r="M405" i="2"/>
  <c r="M591" i="2" s="1"/>
  <c r="N405" i="2"/>
  <c r="N591" i="2" s="1"/>
  <c r="O405" i="2"/>
  <c r="O591" i="2" s="1"/>
  <c r="P405" i="2"/>
  <c r="P591" i="2" s="1"/>
  <c r="Q405" i="2"/>
  <c r="Q591" i="2" s="1"/>
  <c r="R405" i="2"/>
  <c r="R591" i="2" s="1"/>
  <c r="S405" i="2"/>
  <c r="S591" i="2" s="1"/>
  <c r="T405" i="2"/>
  <c r="T591" i="2" s="1"/>
  <c r="U405" i="2"/>
  <c r="U591" i="2" s="1"/>
  <c r="V405" i="2"/>
  <c r="V591" i="2" s="1"/>
  <c r="W405" i="2"/>
  <c r="W591" i="2" s="1"/>
  <c r="X405" i="2"/>
  <c r="X591" i="2" s="1"/>
  <c r="Y405" i="2"/>
  <c r="Y591" i="2" s="1"/>
  <c r="Z405" i="2"/>
  <c r="Z591" i="2" s="1"/>
  <c r="AA405" i="2"/>
  <c r="AA591" i="2" s="1"/>
  <c r="AB405" i="2"/>
  <c r="AB591" i="2" s="1"/>
  <c r="AC405" i="2"/>
  <c r="AC591" i="2" s="1"/>
  <c r="AD405" i="2"/>
  <c r="AD591" i="2" s="1"/>
  <c r="AE405" i="2"/>
  <c r="AE591" i="2" s="1"/>
  <c r="AF405" i="2"/>
  <c r="AF591" i="2" s="1"/>
  <c r="AG405" i="2"/>
  <c r="AG591" i="2" s="1"/>
  <c r="AH405" i="2"/>
  <c r="AH591" i="2" s="1"/>
  <c r="AI405" i="2"/>
  <c r="AI591" i="2" s="1"/>
  <c r="AJ405" i="2"/>
  <c r="AJ591" i="2" s="1"/>
  <c r="AK405" i="2"/>
  <c r="AK591" i="2" s="1"/>
  <c r="AL405" i="2"/>
  <c r="AL591" i="2" s="1"/>
  <c r="AM405" i="2"/>
  <c r="AM591" i="2" s="1"/>
  <c r="AN405" i="2"/>
  <c r="AN591" i="2" s="1"/>
  <c r="AO405" i="2"/>
  <c r="AO591" i="2" s="1"/>
  <c r="AP405" i="2"/>
  <c r="AP591" i="2" s="1"/>
  <c r="AQ405" i="2"/>
  <c r="AQ591" i="2" s="1"/>
  <c r="AR405" i="2"/>
  <c r="AR591" i="2" s="1"/>
  <c r="AS405" i="2"/>
  <c r="AS591" i="2" s="1"/>
  <c r="AT405" i="2"/>
  <c r="AT591" i="2" s="1"/>
  <c r="AU405" i="2"/>
  <c r="AU591" i="2" s="1"/>
  <c r="D406" i="2"/>
  <c r="D592" i="2" s="1"/>
  <c r="E406" i="2"/>
  <c r="E592" i="2" s="1"/>
  <c r="F406" i="2"/>
  <c r="F592" i="2" s="1"/>
  <c r="G406" i="2"/>
  <c r="G592" i="2" s="1"/>
  <c r="H406" i="2"/>
  <c r="H592" i="2" s="1"/>
  <c r="I406" i="2"/>
  <c r="I592" i="2" s="1"/>
  <c r="J406" i="2"/>
  <c r="J592" i="2" s="1"/>
  <c r="K406" i="2"/>
  <c r="K592" i="2" s="1"/>
  <c r="L406" i="2"/>
  <c r="L592" i="2" s="1"/>
  <c r="M406" i="2"/>
  <c r="M592" i="2" s="1"/>
  <c r="N406" i="2"/>
  <c r="N592" i="2" s="1"/>
  <c r="O406" i="2"/>
  <c r="O592" i="2" s="1"/>
  <c r="P406" i="2"/>
  <c r="P592" i="2" s="1"/>
  <c r="Q406" i="2"/>
  <c r="Q592" i="2" s="1"/>
  <c r="R406" i="2"/>
  <c r="R592" i="2" s="1"/>
  <c r="S406" i="2"/>
  <c r="S592" i="2" s="1"/>
  <c r="T406" i="2"/>
  <c r="T592" i="2" s="1"/>
  <c r="U406" i="2"/>
  <c r="U592" i="2" s="1"/>
  <c r="V406" i="2"/>
  <c r="V592" i="2" s="1"/>
  <c r="W406" i="2"/>
  <c r="W592" i="2" s="1"/>
  <c r="X406" i="2"/>
  <c r="X592" i="2" s="1"/>
  <c r="Y406" i="2"/>
  <c r="Y592" i="2" s="1"/>
  <c r="Z406" i="2"/>
  <c r="Z592" i="2" s="1"/>
  <c r="AA406" i="2"/>
  <c r="AA592" i="2" s="1"/>
  <c r="AB406" i="2"/>
  <c r="AB592" i="2" s="1"/>
  <c r="AC406" i="2"/>
  <c r="AC592" i="2" s="1"/>
  <c r="AD406" i="2"/>
  <c r="AD592" i="2" s="1"/>
  <c r="AE406" i="2"/>
  <c r="AE592" i="2" s="1"/>
  <c r="AF406" i="2"/>
  <c r="AF592" i="2" s="1"/>
  <c r="AG406" i="2"/>
  <c r="AG592" i="2" s="1"/>
  <c r="AH406" i="2"/>
  <c r="AH592" i="2" s="1"/>
  <c r="AI406" i="2"/>
  <c r="AI592" i="2" s="1"/>
  <c r="AJ406" i="2"/>
  <c r="AJ592" i="2" s="1"/>
  <c r="AK406" i="2"/>
  <c r="AK592" i="2" s="1"/>
  <c r="AL406" i="2"/>
  <c r="AL592" i="2" s="1"/>
  <c r="AM406" i="2"/>
  <c r="AM592" i="2" s="1"/>
  <c r="AN406" i="2"/>
  <c r="AN592" i="2" s="1"/>
  <c r="AO406" i="2"/>
  <c r="AO592" i="2" s="1"/>
  <c r="AP406" i="2"/>
  <c r="AP592" i="2" s="1"/>
  <c r="AQ406" i="2"/>
  <c r="AQ592" i="2" s="1"/>
  <c r="AR406" i="2"/>
  <c r="AR592" i="2" s="1"/>
  <c r="AS406" i="2"/>
  <c r="AS592" i="2" s="1"/>
  <c r="AT406" i="2"/>
  <c r="AT592" i="2" s="1"/>
  <c r="AU406" i="2"/>
  <c r="AU592" i="2" s="1"/>
  <c r="D407" i="2"/>
  <c r="E407" i="2"/>
  <c r="F407" i="2"/>
  <c r="G407" i="2"/>
  <c r="H407" i="2"/>
  <c r="I407" i="2"/>
  <c r="J407" i="2"/>
  <c r="J593" i="2" s="1"/>
  <c r="K407" i="2"/>
  <c r="L407" i="2"/>
  <c r="M407" i="2"/>
  <c r="N407" i="2"/>
  <c r="O407" i="2"/>
  <c r="P407" i="2"/>
  <c r="Q407" i="2"/>
  <c r="R407" i="2"/>
  <c r="R593" i="2" s="1"/>
  <c r="S407" i="2"/>
  <c r="T407" i="2"/>
  <c r="U407" i="2"/>
  <c r="V407" i="2"/>
  <c r="W407" i="2"/>
  <c r="X407" i="2"/>
  <c r="Y407" i="2"/>
  <c r="Z407" i="2"/>
  <c r="Z593" i="2" s="1"/>
  <c r="AA407" i="2"/>
  <c r="AB407" i="2"/>
  <c r="AC407" i="2"/>
  <c r="AD407" i="2"/>
  <c r="AE407" i="2"/>
  <c r="AF407" i="2"/>
  <c r="AG407" i="2"/>
  <c r="AH407" i="2"/>
  <c r="AH593" i="2" s="1"/>
  <c r="AI407" i="2"/>
  <c r="AJ407" i="2"/>
  <c r="AK407" i="2"/>
  <c r="AL407" i="2"/>
  <c r="AM407" i="2"/>
  <c r="AN407" i="2"/>
  <c r="AN593" i="2" s="1"/>
  <c r="AO407" i="2"/>
  <c r="AP407" i="2"/>
  <c r="AQ407" i="2"/>
  <c r="AR407" i="2"/>
  <c r="AS407" i="2"/>
  <c r="AT407" i="2"/>
  <c r="AU407" i="2"/>
  <c r="D408" i="2"/>
  <c r="D594" i="2" s="1"/>
  <c r="E408" i="2"/>
  <c r="E594" i="2" s="1"/>
  <c r="F408" i="2"/>
  <c r="F594" i="2" s="1"/>
  <c r="G408" i="2"/>
  <c r="G594" i="2" s="1"/>
  <c r="H408" i="2"/>
  <c r="H594" i="2" s="1"/>
  <c r="I408" i="2"/>
  <c r="I594" i="2" s="1"/>
  <c r="J408" i="2"/>
  <c r="J594" i="2" s="1"/>
  <c r="K408" i="2"/>
  <c r="K594" i="2" s="1"/>
  <c r="L408" i="2"/>
  <c r="L594" i="2" s="1"/>
  <c r="M408" i="2"/>
  <c r="M594" i="2" s="1"/>
  <c r="N408" i="2"/>
  <c r="N594" i="2" s="1"/>
  <c r="O408" i="2"/>
  <c r="O594" i="2" s="1"/>
  <c r="P408" i="2"/>
  <c r="P594" i="2" s="1"/>
  <c r="Q408" i="2"/>
  <c r="Q594" i="2" s="1"/>
  <c r="R408" i="2"/>
  <c r="R594" i="2" s="1"/>
  <c r="S408" i="2"/>
  <c r="S594" i="2" s="1"/>
  <c r="T408" i="2"/>
  <c r="T594" i="2" s="1"/>
  <c r="U408" i="2"/>
  <c r="U594" i="2" s="1"/>
  <c r="V408" i="2"/>
  <c r="V594" i="2" s="1"/>
  <c r="W408" i="2"/>
  <c r="W594" i="2" s="1"/>
  <c r="X408" i="2"/>
  <c r="X594" i="2" s="1"/>
  <c r="Y408" i="2"/>
  <c r="Y594" i="2" s="1"/>
  <c r="Z408" i="2"/>
  <c r="Z594" i="2" s="1"/>
  <c r="AA408" i="2"/>
  <c r="AA594" i="2" s="1"/>
  <c r="AB408" i="2"/>
  <c r="AB594" i="2" s="1"/>
  <c r="AC408" i="2"/>
  <c r="AC594" i="2" s="1"/>
  <c r="AD408" i="2"/>
  <c r="AD594" i="2" s="1"/>
  <c r="AE408" i="2"/>
  <c r="AE594" i="2" s="1"/>
  <c r="AF408" i="2"/>
  <c r="AF594" i="2" s="1"/>
  <c r="AG408" i="2"/>
  <c r="AG594" i="2" s="1"/>
  <c r="AH408" i="2"/>
  <c r="AH594" i="2" s="1"/>
  <c r="AI408" i="2"/>
  <c r="AI594" i="2" s="1"/>
  <c r="AJ408" i="2"/>
  <c r="AJ594" i="2" s="1"/>
  <c r="AK408" i="2"/>
  <c r="AK594" i="2" s="1"/>
  <c r="AL408" i="2"/>
  <c r="AL594" i="2" s="1"/>
  <c r="AM408" i="2"/>
  <c r="AM594" i="2" s="1"/>
  <c r="AN408" i="2"/>
  <c r="AN594" i="2" s="1"/>
  <c r="AO408" i="2"/>
  <c r="AO594" i="2" s="1"/>
  <c r="AP408" i="2"/>
  <c r="AP594" i="2" s="1"/>
  <c r="AQ408" i="2"/>
  <c r="AQ594" i="2" s="1"/>
  <c r="AR408" i="2"/>
  <c r="AR594" i="2" s="1"/>
  <c r="AS408" i="2"/>
  <c r="AS594" i="2" s="1"/>
  <c r="AT408" i="2"/>
  <c r="AT594" i="2" s="1"/>
  <c r="AU408" i="2"/>
  <c r="AU594" i="2" s="1"/>
  <c r="D409" i="2"/>
  <c r="D595" i="2" s="1"/>
  <c r="E409" i="2"/>
  <c r="E595" i="2" s="1"/>
  <c r="F409" i="2"/>
  <c r="F595" i="2" s="1"/>
  <c r="G409" i="2"/>
  <c r="G595" i="2" s="1"/>
  <c r="H409" i="2"/>
  <c r="H595" i="2" s="1"/>
  <c r="I409" i="2"/>
  <c r="I595" i="2" s="1"/>
  <c r="J409" i="2"/>
  <c r="J595" i="2" s="1"/>
  <c r="K409" i="2"/>
  <c r="K595" i="2" s="1"/>
  <c r="L409" i="2"/>
  <c r="L595" i="2" s="1"/>
  <c r="M409" i="2"/>
  <c r="M595" i="2" s="1"/>
  <c r="N409" i="2"/>
  <c r="N595" i="2" s="1"/>
  <c r="O409" i="2"/>
  <c r="O595" i="2" s="1"/>
  <c r="P409" i="2"/>
  <c r="P595" i="2" s="1"/>
  <c r="Q409" i="2"/>
  <c r="Q595" i="2" s="1"/>
  <c r="R409" i="2"/>
  <c r="R595" i="2" s="1"/>
  <c r="S409" i="2"/>
  <c r="S595" i="2" s="1"/>
  <c r="T409" i="2"/>
  <c r="T595" i="2" s="1"/>
  <c r="U409" i="2"/>
  <c r="U595" i="2" s="1"/>
  <c r="V409" i="2"/>
  <c r="V595" i="2" s="1"/>
  <c r="W409" i="2"/>
  <c r="W595" i="2" s="1"/>
  <c r="X409" i="2"/>
  <c r="X595" i="2" s="1"/>
  <c r="Y409" i="2"/>
  <c r="Y595" i="2" s="1"/>
  <c r="Z409" i="2"/>
  <c r="Z595" i="2" s="1"/>
  <c r="AA409" i="2"/>
  <c r="AA595" i="2" s="1"/>
  <c r="AB409" i="2"/>
  <c r="AB595" i="2" s="1"/>
  <c r="AC409" i="2"/>
  <c r="AC595" i="2" s="1"/>
  <c r="AD409" i="2"/>
  <c r="AD595" i="2" s="1"/>
  <c r="AE409" i="2"/>
  <c r="AE595" i="2" s="1"/>
  <c r="AF409" i="2"/>
  <c r="AF595" i="2" s="1"/>
  <c r="AG409" i="2"/>
  <c r="AG595" i="2" s="1"/>
  <c r="AH409" i="2"/>
  <c r="AH595" i="2" s="1"/>
  <c r="AI409" i="2"/>
  <c r="AI595" i="2" s="1"/>
  <c r="AJ409" i="2"/>
  <c r="AJ595" i="2" s="1"/>
  <c r="AK409" i="2"/>
  <c r="AK595" i="2" s="1"/>
  <c r="AL409" i="2"/>
  <c r="AL595" i="2" s="1"/>
  <c r="AM409" i="2"/>
  <c r="AM595" i="2" s="1"/>
  <c r="AN409" i="2"/>
  <c r="AN595" i="2" s="1"/>
  <c r="AO409" i="2"/>
  <c r="AO595" i="2" s="1"/>
  <c r="AP409" i="2"/>
  <c r="AP595" i="2" s="1"/>
  <c r="AQ409" i="2"/>
  <c r="AQ595" i="2" s="1"/>
  <c r="AR409" i="2"/>
  <c r="AR595" i="2" s="1"/>
  <c r="AS409" i="2"/>
  <c r="AS595" i="2" s="1"/>
  <c r="AT409" i="2"/>
  <c r="AT595" i="2" s="1"/>
  <c r="AU409" i="2"/>
  <c r="AU595" i="2" s="1"/>
  <c r="D410" i="2"/>
  <c r="D596" i="2" s="1"/>
  <c r="E410" i="2"/>
  <c r="E596" i="2" s="1"/>
  <c r="F410" i="2"/>
  <c r="F596" i="2" s="1"/>
  <c r="G410" i="2"/>
  <c r="G596" i="2" s="1"/>
  <c r="H410" i="2"/>
  <c r="H596" i="2" s="1"/>
  <c r="I410" i="2"/>
  <c r="I596" i="2" s="1"/>
  <c r="J410" i="2"/>
  <c r="J596" i="2" s="1"/>
  <c r="K410" i="2"/>
  <c r="K596" i="2" s="1"/>
  <c r="L410" i="2"/>
  <c r="L596" i="2" s="1"/>
  <c r="M410" i="2"/>
  <c r="M596" i="2" s="1"/>
  <c r="N410" i="2"/>
  <c r="N596" i="2" s="1"/>
  <c r="O410" i="2"/>
  <c r="O596" i="2" s="1"/>
  <c r="P410" i="2"/>
  <c r="P596" i="2" s="1"/>
  <c r="Q410" i="2"/>
  <c r="Q596" i="2" s="1"/>
  <c r="R410" i="2"/>
  <c r="R596" i="2" s="1"/>
  <c r="S410" i="2"/>
  <c r="S596" i="2" s="1"/>
  <c r="T410" i="2"/>
  <c r="T596" i="2" s="1"/>
  <c r="U410" i="2"/>
  <c r="U596" i="2" s="1"/>
  <c r="V410" i="2"/>
  <c r="V596" i="2" s="1"/>
  <c r="W410" i="2"/>
  <c r="W596" i="2" s="1"/>
  <c r="X410" i="2"/>
  <c r="X596" i="2" s="1"/>
  <c r="Y410" i="2"/>
  <c r="Y596" i="2" s="1"/>
  <c r="Z410" i="2"/>
  <c r="Z596" i="2" s="1"/>
  <c r="AA410" i="2"/>
  <c r="AA596" i="2" s="1"/>
  <c r="AB410" i="2"/>
  <c r="AB596" i="2" s="1"/>
  <c r="AC410" i="2"/>
  <c r="AC596" i="2" s="1"/>
  <c r="AD410" i="2"/>
  <c r="AD596" i="2" s="1"/>
  <c r="AE410" i="2"/>
  <c r="AE596" i="2" s="1"/>
  <c r="AF410" i="2"/>
  <c r="AF596" i="2" s="1"/>
  <c r="AG410" i="2"/>
  <c r="AG596" i="2" s="1"/>
  <c r="AH410" i="2"/>
  <c r="AH596" i="2" s="1"/>
  <c r="AI410" i="2"/>
  <c r="AI596" i="2" s="1"/>
  <c r="AJ410" i="2"/>
  <c r="AJ596" i="2" s="1"/>
  <c r="AK410" i="2"/>
  <c r="AK596" i="2" s="1"/>
  <c r="AL410" i="2"/>
  <c r="AL596" i="2" s="1"/>
  <c r="AM410" i="2"/>
  <c r="AM596" i="2" s="1"/>
  <c r="AN410" i="2"/>
  <c r="AN596" i="2" s="1"/>
  <c r="AO410" i="2"/>
  <c r="AO596" i="2" s="1"/>
  <c r="AP410" i="2"/>
  <c r="AP596" i="2" s="1"/>
  <c r="AQ410" i="2"/>
  <c r="AQ596" i="2" s="1"/>
  <c r="AR410" i="2"/>
  <c r="AR596" i="2" s="1"/>
  <c r="AS410" i="2"/>
  <c r="AS596" i="2" s="1"/>
  <c r="AT410" i="2"/>
  <c r="AT596" i="2" s="1"/>
  <c r="AU410" i="2"/>
  <c r="AU596" i="2" s="1"/>
  <c r="D411" i="2"/>
  <c r="D597" i="2" s="1"/>
  <c r="E411" i="2"/>
  <c r="E597" i="2" s="1"/>
  <c r="F411" i="2"/>
  <c r="G411" i="2"/>
  <c r="G597" i="2" s="1"/>
  <c r="H411" i="2"/>
  <c r="H597" i="2" s="1"/>
  <c r="I411" i="2"/>
  <c r="I597" i="2" s="1"/>
  <c r="J411" i="2"/>
  <c r="J597" i="2" s="1"/>
  <c r="K411" i="2"/>
  <c r="K597" i="2" s="1"/>
  <c r="L411" i="2"/>
  <c r="M411" i="2"/>
  <c r="M597" i="2" s="1"/>
  <c r="N411" i="2"/>
  <c r="O411" i="2"/>
  <c r="O597" i="2" s="1"/>
  <c r="P411" i="2"/>
  <c r="P597" i="2" s="1"/>
  <c r="Q411" i="2"/>
  <c r="Q597" i="2" s="1"/>
  <c r="R411" i="2"/>
  <c r="R597" i="2" s="1"/>
  <c r="S411" i="2"/>
  <c r="S597" i="2" s="1"/>
  <c r="T411" i="2"/>
  <c r="U411" i="2"/>
  <c r="U597" i="2" s="1"/>
  <c r="V411" i="2"/>
  <c r="W411" i="2"/>
  <c r="W597" i="2" s="1"/>
  <c r="X411" i="2"/>
  <c r="X597" i="2" s="1"/>
  <c r="Y411" i="2"/>
  <c r="Y597" i="2" s="1"/>
  <c r="Z411" i="2"/>
  <c r="Z597" i="2" s="1"/>
  <c r="AA411" i="2"/>
  <c r="AA597" i="2" s="1"/>
  <c r="AB411" i="2"/>
  <c r="AC411" i="2"/>
  <c r="AC597" i="2" s="1"/>
  <c r="AD411" i="2"/>
  <c r="AE411" i="2"/>
  <c r="AE597" i="2" s="1"/>
  <c r="AF411" i="2"/>
  <c r="AF597" i="2" s="1"/>
  <c r="AG411" i="2"/>
  <c r="AG597" i="2" s="1"/>
  <c r="AH411" i="2"/>
  <c r="AH597" i="2" s="1"/>
  <c r="AI411" i="2"/>
  <c r="AJ411" i="2"/>
  <c r="AK411" i="2"/>
  <c r="AK597" i="2" s="1"/>
  <c r="AL411" i="2"/>
  <c r="AM411" i="2"/>
  <c r="AM597" i="2" s="1"/>
  <c r="AN411" i="2"/>
  <c r="AN597" i="2" s="1"/>
  <c r="AO411" i="2"/>
  <c r="AO597" i="2" s="1"/>
  <c r="AP411" i="2"/>
  <c r="AP597" i="2" s="1"/>
  <c r="AQ411" i="2"/>
  <c r="AQ597" i="2" s="1"/>
  <c r="AR411" i="2"/>
  <c r="AS411" i="2"/>
  <c r="AS597" i="2" s="1"/>
  <c r="AT411" i="2"/>
  <c r="AU411" i="2"/>
  <c r="AU597" i="2" s="1"/>
  <c r="FU22" i="2"/>
  <c r="FU34" i="2" s="1"/>
  <c r="FU46" i="2" s="1"/>
  <c r="FU58" i="2" s="1"/>
  <c r="FU70" i="2" s="1"/>
  <c r="FU82" i="2" s="1"/>
  <c r="FU94" i="2" s="1"/>
  <c r="FU106" i="2" s="1"/>
  <c r="FU118" i="2" s="1"/>
  <c r="FU130" i="2" s="1"/>
  <c r="FU142" i="2" s="1"/>
  <c r="FU154" i="2" s="1"/>
  <c r="FU166" i="2" s="1"/>
  <c r="FU178" i="2" s="1"/>
  <c r="FU190" i="2" s="1"/>
  <c r="FU202" i="2" s="1"/>
  <c r="FU214" i="2" s="1"/>
  <c r="FU226" i="2" s="1"/>
  <c r="FU282" i="2" s="1"/>
  <c r="FU294" i="2" s="1"/>
  <c r="FU306" i="2" s="1"/>
  <c r="FU318" i="2" s="1"/>
  <c r="FU330" i="2" s="1"/>
  <c r="FU342" i="2" s="1"/>
  <c r="FU354" i="2" s="1"/>
  <c r="FU366" i="2" s="1"/>
  <c r="FU378" i="2" s="1"/>
  <c r="FU390" i="2" s="1"/>
  <c r="FU402" i="2" s="1"/>
  <c r="FU414" i="2" s="1"/>
  <c r="FU426" i="2" s="1"/>
  <c r="FU438" i="2" s="1"/>
  <c r="FT22" i="2"/>
  <c r="FT34" i="2" s="1"/>
  <c r="FT46" i="2" s="1"/>
  <c r="FT58" i="2" s="1"/>
  <c r="FT70" i="2" s="1"/>
  <c r="FT82" i="2" s="1"/>
  <c r="FT94" i="2" s="1"/>
  <c r="FT106" i="2" s="1"/>
  <c r="FT118" i="2" s="1"/>
  <c r="FT130" i="2" s="1"/>
  <c r="FT142" i="2" s="1"/>
  <c r="FT154" i="2" s="1"/>
  <c r="FT166" i="2" s="1"/>
  <c r="FT178" i="2" s="1"/>
  <c r="FT190" i="2" s="1"/>
  <c r="FT202" i="2" s="1"/>
  <c r="FT214" i="2" s="1"/>
  <c r="FT226" i="2" s="1"/>
  <c r="FT282" i="2" s="1"/>
  <c r="FT294" i="2" s="1"/>
  <c r="FT306" i="2" s="1"/>
  <c r="FT318" i="2" s="1"/>
  <c r="FT330" i="2" s="1"/>
  <c r="FT342" i="2" s="1"/>
  <c r="FT354" i="2" s="1"/>
  <c r="FT366" i="2" s="1"/>
  <c r="FT378" i="2" s="1"/>
  <c r="FT390" i="2" s="1"/>
  <c r="FT402" i="2" s="1"/>
  <c r="FT414" i="2" s="1"/>
  <c r="FT426" i="2" s="1"/>
  <c r="FT438" i="2" s="1"/>
  <c r="FU21" i="2"/>
  <c r="FU33" i="2" s="1"/>
  <c r="FU45" i="2" s="1"/>
  <c r="FU57" i="2" s="1"/>
  <c r="FU69" i="2" s="1"/>
  <c r="FU81" i="2" s="1"/>
  <c r="FU93" i="2" s="1"/>
  <c r="FU105" i="2" s="1"/>
  <c r="FU117" i="2" s="1"/>
  <c r="FU129" i="2" s="1"/>
  <c r="FU141" i="2" s="1"/>
  <c r="FU153" i="2" s="1"/>
  <c r="FU165" i="2" s="1"/>
  <c r="FU177" i="2" s="1"/>
  <c r="FU189" i="2" s="1"/>
  <c r="FU201" i="2" s="1"/>
  <c r="FU213" i="2" s="1"/>
  <c r="FU225" i="2" s="1"/>
  <c r="FU281" i="2" s="1"/>
  <c r="FU293" i="2" s="1"/>
  <c r="FU305" i="2" s="1"/>
  <c r="FU317" i="2" s="1"/>
  <c r="FU329" i="2" s="1"/>
  <c r="FU341" i="2" s="1"/>
  <c r="FU353" i="2" s="1"/>
  <c r="FU365" i="2" s="1"/>
  <c r="FU377" i="2" s="1"/>
  <c r="FU389" i="2" s="1"/>
  <c r="FU401" i="2" s="1"/>
  <c r="FU413" i="2" s="1"/>
  <c r="FU425" i="2" s="1"/>
  <c r="FU437" i="2" s="1"/>
  <c r="FT21" i="2"/>
  <c r="FT33" i="2" s="1"/>
  <c r="FT45" i="2" s="1"/>
  <c r="FT57" i="2" s="1"/>
  <c r="FT69" i="2" s="1"/>
  <c r="FT81" i="2" s="1"/>
  <c r="FT93" i="2" s="1"/>
  <c r="FT105" i="2" s="1"/>
  <c r="FT117" i="2" s="1"/>
  <c r="FT129" i="2" s="1"/>
  <c r="FT141" i="2" s="1"/>
  <c r="FT153" i="2" s="1"/>
  <c r="FT165" i="2" s="1"/>
  <c r="FT177" i="2" s="1"/>
  <c r="FT189" i="2" s="1"/>
  <c r="FT201" i="2" s="1"/>
  <c r="FT213" i="2" s="1"/>
  <c r="FT225" i="2" s="1"/>
  <c r="FT281" i="2" s="1"/>
  <c r="FT293" i="2" s="1"/>
  <c r="FT305" i="2" s="1"/>
  <c r="FT317" i="2" s="1"/>
  <c r="FT329" i="2" s="1"/>
  <c r="FT341" i="2" s="1"/>
  <c r="FT353" i="2" s="1"/>
  <c r="FT365" i="2" s="1"/>
  <c r="FT377" i="2" s="1"/>
  <c r="FT389" i="2" s="1"/>
  <c r="FT401" i="2" s="1"/>
  <c r="FT413" i="2" s="1"/>
  <c r="FT425" i="2" s="1"/>
  <c r="FT437" i="2" s="1"/>
  <c r="FU20" i="2"/>
  <c r="FU32" i="2" s="1"/>
  <c r="FU44" i="2" s="1"/>
  <c r="FU56" i="2" s="1"/>
  <c r="FU68" i="2" s="1"/>
  <c r="FU80" i="2" s="1"/>
  <c r="FU92" i="2" s="1"/>
  <c r="FU104" i="2" s="1"/>
  <c r="FU116" i="2" s="1"/>
  <c r="FU128" i="2" s="1"/>
  <c r="FU140" i="2" s="1"/>
  <c r="FU152" i="2" s="1"/>
  <c r="FU164" i="2" s="1"/>
  <c r="FU176" i="2" s="1"/>
  <c r="FU188" i="2" s="1"/>
  <c r="FU200" i="2" s="1"/>
  <c r="FU212" i="2" s="1"/>
  <c r="FU224" i="2" s="1"/>
  <c r="FU280" i="2" s="1"/>
  <c r="FU292" i="2" s="1"/>
  <c r="FU304" i="2" s="1"/>
  <c r="FU316" i="2" s="1"/>
  <c r="FU328" i="2" s="1"/>
  <c r="FU340" i="2" s="1"/>
  <c r="FU352" i="2" s="1"/>
  <c r="FU364" i="2" s="1"/>
  <c r="FU376" i="2" s="1"/>
  <c r="FU388" i="2" s="1"/>
  <c r="FU400" i="2" s="1"/>
  <c r="FU412" i="2" s="1"/>
  <c r="FU424" i="2" s="1"/>
  <c r="FU436" i="2" s="1"/>
  <c r="FT20" i="2"/>
  <c r="FT32" i="2" s="1"/>
  <c r="FT44" i="2" s="1"/>
  <c r="FT56" i="2" s="1"/>
  <c r="FT68" i="2" s="1"/>
  <c r="FT80" i="2" s="1"/>
  <c r="FT92" i="2" s="1"/>
  <c r="FT104" i="2" s="1"/>
  <c r="FT116" i="2" s="1"/>
  <c r="FT128" i="2" s="1"/>
  <c r="FT140" i="2" s="1"/>
  <c r="FT152" i="2" s="1"/>
  <c r="FT164" i="2" s="1"/>
  <c r="FT176" i="2" s="1"/>
  <c r="FT188" i="2" s="1"/>
  <c r="FT200" i="2" s="1"/>
  <c r="FT212" i="2" s="1"/>
  <c r="FT224" i="2" s="1"/>
  <c r="FT280" i="2" s="1"/>
  <c r="FT292" i="2" s="1"/>
  <c r="FT304" i="2" s="1"/>
  <c r="FT316" i="2" s="1"/>
  <c r="FT328" i="2" s="1"/>
  <c r="FT340" i="2" s="1"/>
  <c r="FT352" i="2" s="1"/>
  <c r="FT364" i="2" s="1"/>
  <c r="FT376" i="2" s="1"/>
  <c r="FT388" i="2" s="1"/>
  <c r="FT400" i="2" s="1"/>
  <c r="FT412" i="2" s="1"/>
  <c r="FT424" i="2" s="1"/>
  <c r="FT436" i="2" s="1"/>
  <c r="FU19" i="2"/>
  <c r="FU31" i="2" s="1"/>
  <c r="FU43" i="2" s="1"/>
  <c r="FU55" i="2" s="1"/>
  <c r="FU67" i="2" s="1"/>
  <c r="FU79" i="2" s="1"/>
  <c r="FU91" i="2" s="1"/>
  <c r="FU103" i="2" s="1"/>
  <c r="FU115" i="2" s="1"/>
  <c r="FU127" i="2" s="1"/>
  <c r="FU139" i="2" s="1"/>
  <c r="FU151" i="2" s="1"/>
  <c r="FU163" i="2" s="1"/>
  <c r="FU175" i="2" s="1"/>
  <c r="FU187" i="2" s="1"/>
  <c r="FU199" i="2" s="1"/>
  <c r="FU211" i="2" s="1"/>
  <c r="FU223" i="2" s="1"/>
  <c r="FU279" i="2" s="1"/>
  <c r="FU291" i="2" s="1"/>
  <c r="FU303" i="2" s="1"/>
  <c r="FU315" i="2" s="1"/>
  <c r="FU327" i="2" s="1"/>
  <c r="FU339" i="2" s="1"/>
  <c r="FU351" i="2" s="1"/>
  <c r="FU363" i="2" s="1"/>
  <c r="FU375" i="2" s="1"/>
  <c r="FU387" i="2" s="1"/>
  <c r="FU399" i="2" s="1"/>
  <c r="FU411" i="2" s="1"/>
  <c r="FU423" i="2" s="1"/>
  <c r="FU435" i="2" s="1"/>
  <c r="FT19" i="2"/>
  <c r="FT31" i="2" s="1"/>
  <c r="FT43" i="2" s="1"/>
  <c r="FT55" i="2" s="1"/>
  <c r="FT67" i="2" s="1"/>
  <c r="FT79" i="2" s="1"/>
  <c r="FT91" i="2" s="1"/>
  <c r="FT103" i="2" s="1"/>
  <c r="FT115" i="2" s="1"/>
  <c r="FT127" i="2" s="1"/>
  <c r="FT139" i="2" s="1"/>
  <c r="FT151" i="2" s="1"/>
  <c r="FT163" i="2" s="1"/>
  <c r="FT175" i="2" s="1"/>
  <c r="FT187" i="2" s="1"/>
  <c r="FT199" i="2" s="1"/>
  <c r="FT211" i="2" s="1"/>
  <c r="FT223" i="2" s="1"/>
  <c r="FT279" i="2" s="1"/>
  <c r="FT291" i="2" s="1"/>
  <c r="FT303" i="2" s="1"/>
  <c r="FT315" i="2" s="1"/>
  <c r="FT327" i="2" s="1"/>
  <c r="FT339" i="2" s="1"/>
  <c r="FT351" i="2" s="1"/>
  <c r="FT363" i="2" s="1"/>
  <c r="FT375" i="2" s="1"/>
  <c r="FT387" i="2" s="1"/>
  <c r="FT399" i="2" s="1"/>
  <c r="FT411" i="2" s="1"/>
  <c r="FT423" i="2" s="1"/>
  <c r="FT435" i="2" s="1"/>
  <c r="FU362" i="2"/>
  <c r="FU374" i="2" s="1"/>
  <c r="FU386" i="2" s="1"/>
  <c r="FU398" i="2" s="1"/>
  <c r="FU410" i="2" s="1"/>
  <c r="FU422" i="2" s="1"/>
  <c r="FU434" i="2" s="1"/>
  <c r="FT362" i="2"/>
  <c r="FT374" i="2" s="1"/>
  <c r="FT386" i="2" s="1"/>
  <c r="FT398" i="2" s="1"/>
  <c r="FT410" i="2" s="1"/>
  <c r="FT422" i="2" s="1"/>
  <c r="FT434" i="2" s="1"/>
  <c r="FU361" i="2"/>
  <c r="FU373" i="2" s="1"/>
  <c r="FU385" i="2" s="1"/>
  <c r="FU397" i="2" s="1"/>
  <c r="FU409" i="2" s="1"/>
  <c r="FU421" i="2" s="1"/>
  <c r="FU433" i="2" s="1"/>
  <c r="FT361" i="2"/>
  <c r="FT373" i="2" s="1"/>
  <c r="FT385" i="2" s="1"/>
  <c r="FT397" i="2" s="1"/>
  <c r="FT409" i="2" s="1"/>
  <c r="FT421" i="2" s="1"/>
  <c r="FT433" i="2" s="1"/>
  <c r="FU28" i="2"/>
  <c r="FU40" i="2" s="1"/>
  <c r="FU52" i="2" s="1"/>
  <c r="FU64" i="2" s="1"/>
  <c r="FU76" i="2" s="1"/>
  <c r="FU88" i="2" s="1"/>
  <c r="FU100" i="2" s="1"/>
  <c r="FU112" i="2" s="1"/>
  <c r="FU124" i="2" s="1"/>
  <c r="FU136" i="2" s="1"/>
  <c r="FU148" i="2" s="1"/>
  <c r="FU160" i="2" s="1"/>
  <c r="FU172" i="2" s="1"/>
  <c r="FU184" i="2" s="1"/>
  <c r="FU196" i="2" s="1"/>
  <c r="FU208" i="2" s="1"/>
  <c r="FU220" i="2" s="1"/>
  <c r="FU276" i="2" s="1"/>
  <c r="FU288" i="2" s="1"/>
  <c r="FU300" i="2" s="1"/>
  <c r="FU312" i="2" s="1"/>
  <c r="FU324" i="2" s="1"/>
  <c r="FU336" i="2" s="1"/>
  <c r="FU348" i="2" s="1"/>
  <c r="FU360" i="2" s="1"/>
  <c r="FU372" i="2" s="1"/>
  <c r="FU384" i="2" s="1"/>
  <c r="FU396" i="2" s="1"/>
  <c r="FU408" i="2" s="1"/>
  <c r="FU420" i="2" s="1"/>
  <c r="FU432" i="2" s="1"/>
  <c r="FT28" i="2"/>
  <c r="FT40" i="2" s="1"/>
  <c r="FT52" i="2" s="1"/>
  <c r="FT64" i="2" s="1"/>
  <c r="FT76" i="2" s="1"/>
  <c r="FT88" i="2" s="1"/>
  <c r="FT100" i="2" s="1"/>
  <c r="FT112" i="2" s="1"/>
  <c r="FT124" i="2" s="1"/>
  <c r="FT136" i="2" s="1"/>
  <c r="FT148" i="2" s="1"/>
  <c r="FT160" i="2" s="1"/>
  <c r="FT172" i="2" s="1"/>
  <c r="FT184" i="2" s="1"/>
  <c r="FT196" i="2" s="1"/>
  <c r="FT208" i="2" s="1"/>
  <c r="FT220" i="2" s="1"/>
  <c r="FT276" i="2" s="1"/>
  <c r="FT288" i="2" s="1"/>
  <c r="FT300" i="2" s="1"/>
  <c r="FT312" i="2" s="1"/>
  <c r="FT324" i="2" s="1"/>
  <c r="FT336" i="2" s="1"/>
  <c r="FT348" i="2" s="1"/>
  <c r="FT360" i="2" s="1"/>
  <c r="FT372" i="2" s="1"/>
  <c r="FT384" i="2" s="1"/>
  <c r="FT396" i="2" s="1"/>
  <c r="FT408" i="2" s="1"/>
  <c r="FT420" i="2" s="1"/>
  <c r="FT432" i="2" s="1"/>
  <c r="FU27" i="2"/>
  <c r="FU39" i="2" s="1"/>
  <c r="FU51" i="2" s="1"/>
  <c r="FU63" i="2" s="1"/>
  <c r="FU75" i="2" s="1"/>
  <c r="FU87" i="2" s="1"/>
  <c r="FU99" i="2" s="1"/>
  <c r="FU111" i="2" s="1"/>
  <c r="FU123" i="2" s="1"/>
  <c r="FU135" i="2" s="1"/>
  <c r="FU147" i="2" s="1"/>
  <c r="FU159" i="2" s="1"/>
  <c r="FU171" i="2" s="1"/>
  <c r="FU183" i="2" s="1"/>
  <c r="FU195" i="2" s="1"/>
  <c r="FU207" i="2" s="1"/>
  <c r="FU219" i="2" s="1"/>
  <c r="FU275" i="2" s="1"/>
  <c r="FU287" i="2" s="1"/>
  <c r="FU299" i="2" s="1"/>
  <c r="FU311" i="2" s="1"/>
  <c r="FU323" i="2" s="1"/>
  <c r="FU335" i="2" s="1"/>
  <c r="FU347" i="2" s="1"/>
  <c r="FU359" i="2" s="1"/>
  <c r="FU371" i="2" s="1"/>
  <c r="FU383" i="2" s="1"/>
  <c r="FU395" i="2" s="1"/>
  <c r="FU407" i="2" s="1"/>
  <c r="FU419" i="2" s="1"/>
  <c r="FU431" i="2" s="1"/>
  <c r="FT27" i="2"/>
  <c r="FT39" i="2" s="1"/>
  <c r="FT51" i="2" s="1"/>
  <c r="FT63" i="2" s="1"/>
  <c r="FT75" i="2" s="1"/>
  <c r="FT87" i="2" s="1"/>
  <c r="FT99" i="2" s="1"/>
  <c r="FT111" i="2" s="1"/>
  <c r="FT123" i="2" s="1"/>
  <c r="FT135" i="2" s="1"/>
  <c r="FT147" i="2" s="1"/>
  <c r="FT159" i="2" s="1"/>
  <c r="FT171" i="2" s="1"/>
  <c r="FT183" i="2" s="1"/>
  <c r="FT195" i="2" s="1"/>
  <c r="FT207" i="2" s="1"/>
  <c r="FT219" i="2" s="1"/>
  <c r="FT275" i="2" s="1"/>
  <c r="FT287" i="2" s="1"/>
  <c r="FT299" i="2" s="1"/>
  <c r="FT311" i="2" s="1"/>
  <c r="FT323" i="2" s="1"/>
  <c r="FT335" i="2" s="1"/>
  <c r="FT347" i="2" s="1"/>
  <c r="FT359" i="2" s="1"/>
  <c r="FT371" i="2" s="1"/>
  <c r="FT383" i="2" s="1"/>
  <c r="FT395" i="2" s="1"/>
  <c r="FT407" i="2" s="1"/>
  <c r="FT419" i="2" s="1"/>
  <c r="FT431" i="2" s="1"/>
  <c r="FU26" i="2"/>
  <c r="FU38" i="2" s="1"/>
  <c r="FU50" i="2" s="1"/>
  <c r="FU62" i="2" s="1"/>
  <c r="FU74" i="2" s="1"/>
  <c r="FU86" i="2" s="1"/>
  <c r="FU98" i="2" s="1"/>
  <c r="FU110" i="2" s="1"/>
  <c r="FU122" i="2" s="1"/>
  <c r="FU134" i="2" s="1"/>
  <c r="FU146" i="2" s="1"/>
  <c r="FU158" i="2" s="1"/>
  <c r="FU170" i="2" s="1"/>
  <c r="FU182" i="2" s="1"/>
  <c r="FU194" i="2" s="1"/>
  <c r="FU206" i="2" s="1"/>
  <c r="FU218" i="2" s="1"/>
  <c r="FU274" i="2" s="1"/>
  <c r="FU286" i="2" s="1"/>
  <c r="FU298" i="2" s="1"/>
  <c r="FU310" i="2" s="1"/>
  <c r="FU322" i="2" s="1"/>
  <c r="FU334" i="2" s="1"/>
  <c r="FU346" i="2" s="1"/>
  <c r="FU358" i="2" s="1"/>
  <c r="FU370" i="2" s="1"/>
  <c r="FU382" i="2" s="1"/>
  <c r="FU394" i="2" s="1"/>
  <c r="FU406" i="2" s="1"/>
  <c r="FU418" i="2" s="1"/>
  <c r="FU430" i="2" s="1"/>
  <c r="FT26" i="2"/>
  <c r="FT38" i="2" s="1"/>
  <c r="FT50" i="2" s="1"/>
  <c r="FT62" i="2" s="1"/>
  <c r="FT74" i="2" s="1"/>
  <c r="FT86" i="2" s="1"/>
  <c r="FT98" i="2" s="1"/>
  <c r="FT110" i="2" s="1"/>
  <c r="FT122" i="2" s="1"/>
  <c r="FT134" i="2" s="1"/>
  <c r="FT146" i="2" s="1"/>
  <c r="FT158" i="2" s="1"/>
  <c r="FT170" i="2" s="1"/>
  <c r="FT182" i="2" s="1"/>
  <c r="FT194" i="2" s="1"/>
  <c r="FT206" i="2" s="1"/>
  <c r="FT218" i="2" s="1"/>
  <c r="FT274" i="2" s="1"/>
  <c r="FT286" i="2" s="1"/>
  <c r="FT298" i="2" s="1"/>
  <c r="FT310" i="2" s="1"/>
  <c r="FT322" i="2" s="1"/>
  <c r="FT334" i="2" s="1"/>
  <c r="FT346" i="2" s="1"/>
  <c r="FT358" i="2" s="1"/>
  <c r="FT370" i="2" s="1"/>
  <c r="FT382" i="2" s="1"/>
  <c r="FT394" i="2" s="1"/>
  <c r="FT406" i="2" s="1"/>
  <c r="FT418" i="2" s="1"/>
  <c r="FT430" i="2" s="1"/>
  <c r="FU25" i="2"/>
  <c r="FU37" i="2" s="1"/>
  <c r="FU49" i="2" s="1"/>
  <c r="FU61" i="2" s="1"/>
  <c r="FU73" i="2" s="1"/>
  <c r="FU85" i="2" s="1"/>
  <c r="FU97" i="2" s="1"/>
  <c r="FU109" i="2" s="1"/>
  <c r="FU121" i="2" s="1"/>
  <c r="FU133" i="2" s="1"/>
  <c r="FU145" i="2" s="1"/>
  <c r="FU157" i="2" s="1"/>
  <c r="FU169" i="2" s="1"/>
  <c r="FU181" i="2" s="1"/>
  <c r="FU193" i="2" s="1"/>
  <c r="FU205" i="2" s="1"/>
  <c r="FU217" i="2" s="1"/>
  <c r="FU229" i="2" s="1"/>
  <c r="FU285" i="2" s="1"/>
  <c r="FU297" i="2" s="1"/>
  <c r="FU309" i="2" s="1"/>
  <c r="FU321" i="2" s="1"/>
  <c r="FU333" i="2" s="1"/>
  <c r="FU345" i="2" s="1"/>
  <c r="FU357" i="2" s="1"/>
  <c r="FU369" i="2" s="1"/>
  <c r="FU381" i="2" s="1"/>
  <c r="FU393" i="2" s="1"/>
  <c r="FU405" i="2" s="1"/>
  <c r="FU417" i="2" s="1"/>
  <c r="FU429" i="2" s="1"/>
  <c r="FT25" i="2"/>
  <c r="FT37" i="2" s="1"/>
  <c r="FT49" i="2" s="1"/>
  <c r="FT61" i="2" s="1"/>
  <c r="FT73" i="2" s="1"/>
  <c r="FT85" i="2" s="1"/>
  <c r="FT97" i="2" s="1"/>
  <c r="FT109" i="2" s="1"/>
  <c r="FT121" i="2" s="1"/>
  <c r="FT133" i="2" s="1"/>
  <c r="FT145" i="2" s="1"/>
  <c r="FT157" i="2" s="1"/>
  <c r="FT169" i="2" s="1"/>
  <c r="FT181" i="2" s="1"/>
  <c r="FT193" i="2" s="1"/>
  <c r="FT205" i="2" s="1"/>
  <c r="FT217" i="2" s="1"/>
  <c r="FT229" i="2" s="1"/>
  <c r="FT285" i="2" s="1"/>
  <c r="FT297" i="2" s="1"/>
  <c r="FT309" i="2" s="1"/>
  <c r="FT321" i="2" s="1"/>
  <c r="FT333" i="2" s="1"/>
  <c r="FT345" i="2" s="1"/>
  <c r="FT357" i="2" s="1"/>
  <c r="FT369" i="2" s="1"/>
  <c r="FT381" i="2" s="1"/>
  <c r="FT393" i="2" s="1"/>
  <c r="FT405" i="2" s="1"/>
  <c r="FT417" i="2" s="1"/>
  <c r="FT429" i="2" s="1"/>
  <c r="FU24" i="2"/>
  <c r="FU36" i="2" s="1"/>
  <c r="FU48" i="2" s="1"/>
  <c r="FU60" i="2" s="1"/>
  <c r="FU72" i="2" s="1"/>
  <c r="FU84" i="2" s="1"/>
  <c r="FU96" i="2" s="1"/>
  <c r="FU108" i="2" s="1"/>
  <c r="FU120" i="2" s="1"/>
  <c r="FU132" i="2" s="1"/>
  <c r="FU144" i="2" s="1"/>
  <c r="FU156" i="2" s="1"/>
  <c r="FU168" i="2" s="1"/>
  <c r="FU180" i="2" s="1"/>
  <c r="FU192" i="2" s="1"/>
  <c r="FU204" i="2" s="1"/>
  <c r="FU216" i="2" s="1"/>
  <c r="FU228" i="2" s="1"/>
  <c r="FU284" i="2" s="1"/>
  <c r="FU296" i="2" s="1"/>
  <c r="FU308" i="2" s="1"/>
  <c r="FU320" i="2" s="1"/>
  <c r="FU332" i="2" s="1"/>
  <c r="FU344" i="2" s="1"/>
  <c r="FU356" i="2" s="1"/>
  <c r="FU368" i="2" s="1"/>
  <c r="FU380" i="2" s="1"/>
  <c r="FU392" i="2" s="1"/>
  <c r="FU404" i="2" s="1"/>
  <c r="FU416" i="2" s="1"/>
  <c r="FU428" i="2" s="1"/>
  <c r="FT24" i="2"/>
  <c r="FT36" i="2" s="1"/>
  <c r="FT48" i="2" s="1"/>
  <c r="FT60" i="2" s="1"/>
  <c r="FT72" i="2" s="1"/>
  <c r="FT84" i="2" s="1"/>
  <c r="FT96" i="2" s="1"/>
  <c r="FT108" i="2" s="1"/>
  <c r="FT120" i="2" s="1"/>
  <c r="FT132" i="2" s="1"/>
  <c r="FT144" i="2" s="1"/>
  <c r="FT156" i="2" s="1"/>
  <c r="FT168" i="2" s="1"/>
  <c r="FT180" i="2" s="1"/>
  <c r="FT192" i="2" s="1"/>
  <c r="FT204" i="2" s="1"/>
  <c r="FT216" i="2" s="1"/>
  <c r="FT228" i="2" s="1"/>
  <c r="FT284" i="2" s="1"/>
  <c r="FT296" i="2" s="1"/>
  <c r="FT308" i="2" s="1"/>
  <c r="FT320" i="2" s="1"/>
  <c r="FT332" i="2" s="1"/>
  <c r="FT344" i="2" s="1"/>
  <c r="FT356" i="2" s="1"/>
  <c r="FT368" i="2" s="1"/>
  <c r="FT380" i="2" s="1"/>
  <c r="FT392" i="2" s="1"/>
  <c r="FT404" i="2" s="1"/>
  <c r="FT416" i="2" s="1"/>
  <c r="FT428" i="2" s="1"/>
  <c r="FU23" i="2"/>
  <c r="FU35" i="2" s="1"/>
  <c r="FU47" i="2" s="1"/>
  <c r="FU59" i="2" s="1"/>
  <c r="FU71" i="2" s="1"/>
  <c r="FU83" i="2" s="1"/>
  <c r="FU95" i="2" s="1"/>
  <c r="FU107" i="2" s="1"/>
  <c r="FU119" i="2" s="1"/>
  <c r="FU131" i="2" s="1"/>
  <c r="FU143" i="2" s="1"/>
  <c r="FU155" i="2" s="1"/>
  <c r="FU167" i="2" s="1"/>
  <c r="FU179" i="2" s="1"/>
  <c r="FU191" i="2" s="1"/>
  <c r="FU203" i="2" s="1"/>
  <c r="FU215" i="2" s="1"/>
  <c r="FU227" i="2" s="1"/>
  <c r="FU283" i="2" s="1"/>
  <c r="FU295" i="2" s="1"/>
  <c r="FU307" i="2" s="1"/>
  <c r="FU319" i="2" s="1"/>
  <c r="FU331" i="2" s="1"/>
  <c r="FU343" i="2" s="1"/>
  <c r="FU355" i="2" s="1"/>
  <c r="FU367" i="2" s="1"/>
  <c r="FU379" i="2" s="1"/>
  <c r="FU391" i="2" s="1"/>
  <c r="FU403" i="2" s="1"/>
  <c r="FU415" i="2" s="1"/>
  <c r="FU427" i="2" s="1"/>
  <c r="FT23" i="2"/>
  <c r="FT35" i="2" s="1"/>
  <c r="FT47" i="2" s="1"/>
  <c r="FT59" i="2" s="1"/>
  <c r="FT71" i="2" s="1"/>
  <c r="FT83" i="2" s="1"/>
  <c r="FT95" i="2" s="1"/>
  <c r="FT107" i="2" s="1"/>
  <c r="FT119" i="2" s="1"/>
  <c r="FT131" i="2" s="1"/>
  <c r="FT143" i="2" s="1"/>
  <c r="FT155" i="2" s="1"/>
  <c r="FT167" i="2" s="1"/>
  <c r="FT179" i="2" s="1"/>
  <c r="FT191" i="2" s="1"/>
  <c r="FT203" i="2" s="1"/>
  <c r="FT215" i="2" s="1"/>
  <c r="FT227" i="2" s="1"/>
  <c r="FT283" i="2" s="1"/>
  <c r="FT295" i="2" s="1"/>
  <c r="FT307" i="2" s="1"/>
  <c r="FT319" i="2" s="1"/>
  <c r="FT331" i="2" s="1"/>
  <c r="FT343" i="2" s="1"/>
  <c r="FT355" i="2" s="1"/>
  <c r="FT367" i="2" s="1"/>
  <c r="FT379" i="2" s="1"/>
  <c r="FT391" i="2" s="1"/>
  <c r="FT403" i="2" s="1"/>
  <c r="FT415" i="2" s="1"/>
  <c r="FT427" i="2" s="1"/>
  <c r="FU18" i="2"/>
  <c r="FU30" i="2" s="1"/>
  <c r="FU42" i="2" s="1"/>
  <c r="FU54" i="2" s="1"/>
  <c r="FU66" i="2" s="1"/>
  <c r="FU78" i="2" s="1"/>
  <c r="FU90" i="2" s="1"/>
  <c r="FU102" i="2" s="1"/>
  <c r="FU114" i="2" s="1"/>
  <c r="FU126" i="2" s="1"/>
  <c r="FU138" i="2" s="1"/>
  <c r="FU150" i="2" s="1"/>
  <c r="FU162" i="2" s="1"/>
  <c r="FU174" i="2" s="1"/>
  <c r="FU186" i="2" s="1"/>
  <c r="FU198" i="2" s="1"/>
  <c r="FU210" i="2" s="1"/>
  <c r="FU222" i="2" s="1"/>
  <c r="FU278" i="2" s="1"/>
  <c r="FU290" i="2" s="1"/>
  <c r="FU302" i="2" s="1"/>
  <c r="FU314" i="2" s="1"/>
  <c r="FU326" i="2" s="1"/>
  <c r="FU338" i="2" s="1"/>
  <c r="FT18" i="2"/>
  <c r="FT30" i="2" s="1"/>
  <c r="FT42" i="2" s="1"/>
  <c r="FT54" i="2" s="1"/>
  <c r="FT66" i="2" s="1"/>
  <c r="FT78" i="2" s="1"/>
  <c r="FT90" i="2" s="1"/>
  <c r="FT102" i="2" s="1"/>
  <c r="FT114" i="2" s="1"/>
  <c r="FT126" i="2" s="1"/>
  <c r="FT138" i="2" s="1"/>
  <c r="FT150" i="2" s="1"/>
  <c r="FT162" i="2" s="1"/>
  <c r="FT174" i="2" s="1"/>
  <c r="FT186" i="2" s="1"/>
  <c r="FT198" i="2" s="1"/>
  <c r="FT210" i="2" s="1"/>
  <c r="FT222" i="2" s="1"/>
  <c r="FT278" i="2" s="1"/>
  <c r="FT290" i="2" s="1"/>
  <c r="FT302" i="2" s="1"/>
  <c r="FT314" i="2" s="1"/>
  <c r="FT326" i="2" s="1"/>
  <c r="FT338" i="2" s="1"/>
  <c r="FU17" i="2"/>
  <c r="FU29" i="2" s="1"/>
  <c r="FU41" i="2" s="1"/>
  <c r="FU53" i="2" s="1"/>
  <c r="FU65" i="2" s="1"/>
  <c r="FU77" i="2" s="1"/>
  <c r="FU89" i="2" s="1"/>
  <c r="FU101" i="2" s="1"/>
  <c r="FU113" i="2" s="1"/>
  <c r="FU125" i="2" s="1"/>
  <c r="FU137" i="2" s="1"/>
  <c r="FU149" i="2" s="1"/>
  <c r="FU161" i="2" s="1"/>
  <c r="FU173" i="2" s="1"/>
  <c r="FU185" i="2" s="1"/>
  <c r="FU197" i="2" s="1"/>
  <c r="FU209" i="2" s="1"/>
  <c r="FU221" i="2" s="1"/>
  <c r="FU277" i="2" s="1"/>
  <c r="FU289" i="2" s="1"/>
  <c r="FU301" i="2" s="1"/>
  <c r="FU313" i="2" s="1"/>
  <c r="FU325" i="2" s="1"/>
  <c r="FU337" i="2" s="1"/>
  <c r="FT17" i="2"/>
  <c r="FT29" i="2" s="1"/>
  <c r="FT41" i="2" s="1"/>
  <c r="FT53" i="2" s="1"/>
  <c r="FT65" i="2" s="1"/>
  <c r="FT77" i="2" s="1"/>
  <c r="FT89" i="2" s="1"/>
  <c r="FT101" i="2" s="1"/>
  <c r="FT113" i="2" s="1"/>
  <c r="FT125" i="2" s="1"/>
  <c r="FT137" i="2" s="1"/>
  <c r="FT149" i="2" s="1"/>
  <c r="FT161" i="2" s="1"/>
  <c r="FT173" i="2" s="1"/>
  <c r="FT185" i="2" s="1"/>
  <c r="FT197" i="2" s="1"/>
  <c r="FT209" i="2" s="1"/>
  <c r="FT221" i="2" s="1"/>
  <c r="FT277" i="2" s="1"/>
  <c r="FT289" i="2" s="1"/>
  <c r="FT301" i="2" s="1"/>
  <c r="FT313" i="2" s="1"/>
  <c r="FT325" i="2" s="1"/>
  <c r="FT337" i="2" s="1"/>
  <c r="GE100" i="2"/>
  <c r="GE112" i="2" s="1"/>
  <c r="GE124" i="2" s="1"/>
  <c r="GE136" i="2" s="1"/>
  <c r="GE141" i="2" s="1"/>
  <c r="GE145" i="2" s="1"/>
  <c r="FZ100" i="2"/>
  <c r="FZ112" i="2" s="1"/>
  <c r="FZ124" i="2" s="1"/>
  <c r="FZ136" i="2" s="1"/>
  <c r="FZ141" i="2" s="1"/>
  <c r="FZ145" i="2" s="1"/>
  <c r="GE97" i="2"/>
  <c r="GE109" i="2" s="1"/>
  <c r="GE121" i="2" s="1"/>
  <c r="GE133" i="2" s="1"/>
  <c r="GE140" i="2" s="1"/>
  <c r="GE144" i="2" s="1"/>
  <c r="FZ97" i="2"/>
  <c r="FZ109" i="2" s="1"/>
  <c r="FZ121" i="2" s="1"/>
  <c r="FZ133" i="2" s="1"/>
  <c r="FZ140" i="2" s="1"/>
  <c r="FZ144" i="2" s="1"/>
  <c r="GE94" i="2"/>
  <c r="GE106" i="2" s="1"/>
  <c r="GE118" i="2" s="1"/>
  <c r="GE130" i="2" s="1"/>
  <c r="GE139" i="2" s="1"/>
  <c r="GE143" i="2" s="1"/>
  <c r="FZ94" i="2"/>
  <c r="FZ106" i="2" s="1"/>
  <c r="FZ118" i="2" s="1"/>
  <c r="FZ130" i="2" s="1"/>
  <c r="FZ139" i="2" s="1"/>
  <c r="FZ143" i="2" s="1"/>
  <c r="GE91" i="2"/>
  <c r="GE103" i="2" s="1"/>
  <c r="GE115" i="2" s="1"/>
  <c r="GE127" i="2" s="1"/>
  <c r="GE138" i="2" s="1"/>
  <c r="GE142" i="2" s="1"/>
  <c r="FZ91" i="2"/>
  <c r="FZ103" i="2" s="1"/>
  <c r="FZ115" i="2" s="1"/>
  <c r="FZ127" i="2" s="1"/>
  <c r="FZ138" i="2" s="1"/>
  <c r="FZ142" i="2" s="1"/>
  <c r="GE101" i="2"/>
  <c r="GE113" i="2" s="1"/>
  <c r="GE125" i="2" s="1"/>
  <c r="GE137" i="2" s="1"/>
  <c r="FZ101" i="2"/>
  <c r="FZ113" i="2" s="1"/>
  <c r="FZ125" i="2" s="1"/>
  <c r="FZ137" i="2" s="1"/>
  <c r="GE99" i="2"/>
  <c r="GE111" i="2" s="1"/>
  <c r="GE123" i="2" s="1"/>
  <c r="GE135" i="2" s="1"/>
  <c r="FZ99" i="2"/>
  <c r="FZ111" i="2" s="1"/>
  <c r="FZ123" i="2" s="1"/>
  <c r="FZ135" i="2" s="1"/>
  <c r="GE98" i="2"/>
  <c r="GE110" i="2" s="1"/>
  <c r="GE122" i="2" s="1"/>
  <c r="GE134" i="2" s="1"/>
  <c r="FZ98" i="2"/>
  <c r="FZ110" i="2" s="1"/>
  <c r="FZ122" i="2" s="1"/>
  <c r="FZ134" i="2" s="1"/>
  <c r="GE96" i="2"/>
  <c r="GE108" i="2" s="1"/>
  <c r="GE120" i="2" s="1"/>
  <c r="GE132" i="2" s="1"/>
  <c r="FZ96" i="2"/>
  <c r="FZ108" i="2" s="1"/>
  <c r="FZ120" i="2" s="1"/>
  <c r="FZ132" i="2" s="1"/>
  <c r="GE95" i="2"/>
  <c r="GE107" i="2" s="1"/>
  <c r="GE119" i="2" s="1"/>
  <c r="GE131" i="2" s="1"/>
  <c r="FZ95" i="2"/>
  <c r="FZ107" i="2" s="1"/>
  <c r="FZ119" i="2" s="1"/>
  <c r="FZ131" i="2" s="1"/>
  <c r="GE93" i="2"/>
  <c r="GE105" i="2" s="1"/>
  <c r="GE117" i="2" s="1"/>
  <c r="GE129" i="2" s="1"/>
  <c r="FZ93" i="2"/>
  <c r="FZ105" i="2" s="1"/>
  <c r="FZ117" i="2" s="1"/>
  <c r="FZ129" i="2" s="1"/>
  <c r="GE92" i="2"/>
  <c r="GE104" i="2" s="1"/>
  <c r="GE116" i="2" s="1"/>
  <c r="GE128" i="2" s="1"/>
  <c r="FZ92" i="2"/>
  <c r="FZ104" i="2" s="1"/>
  <c r="FZ116" i="2" s="1"/>
  <c r="FZ128" i="2" s="1"/>
  <c r="GE90" i="2"/>
  <c r="GE102" i="2" s="1"/>
  <c r="GE114" i="2" s="1"/>
  <c r="GE126" i="2" s="1"/>
  <c r="FZ90" i="2"/>
  <c r="FZ102" i="2" s="1"/>
  <c r="FZ114" i="2" s="1"/>
  <c r="FZ126" i="2" s="1"/>
  <c r="C560" i="2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284" i="2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B201" i="2"/>
  <c r="B205" i="2" s="1"/>
  <c r="B209" i="2" s="1"/>
  <c r="B213" i="2" s="1"/>
  <c r="B217" i="2" s="1"/>
  <c r="B221" i="2" s="1"/>
  <c r="B225" i="2" s="1"/>
  <c r="B229" i="2" s="1"/>
  <c r="B233" i="2" s="1"/>
  <c r="B237" i="2" s="1"/>
  <c r="B241" i="2" s="1"/>
  <c r="B245" i="2" s="1"/>
  <c r="B249" i="2" s="1"/>
  <c r="B253" i="2" s="1"/>
  <c r="B257" i="2" s="1"/>
  <c r="B261" i="2" s="1"/>
  <c r="B265" i="2" s="1"/>
  <c r="B269" i="2" s="1"/>
  <c r="B273" i="2" s="1"/>
  <c r="B200" i="2"/>
  <c r="B204" i="2" s="1"/>
  <c r="B208" i="2" s="1"/>
  <c r="B212" i="2" s="1"/>
  <c r="B216" i="2" s="1"/>
  <c r="B220" i="2" s="1"/>
  <c r="B224" i="2" s="1"/>
  <c r="B228" i="2" s="1"/>
  <c r="B232" i="2" s="1"/>
  <c r="B236" i="2" s="1"/>
  <c r="B240" i="2" s="1"/>
  <c r="B244" i="2" s="1"/>
  <c r="B248" i="2" s="1"/>
  <c r="B252" i="2" s="1"/>
  <c r="B256" i="2" s="1"/>
  <c r="B260" i="2" s="1"/>
  <c r="B264" i="2" s="1"/>
  <c r="B268" i="2" s="1"/>
  <c r="B272" i="2" s="1"/>
  <c r="B199" i="2"/>
  <c r="B203" i="2" s="1"/>
  <c r="B207" i="2" s="1"/>
  <c r="B211" i="2" s="1"/>
  <c r="B215" i="2" s="1"/>
  <c r="B219" i="2" s="1"/>
  <c r="B223" i="2" s="1"/>
  <c r="B227" i="2" s="1"/>
  <c r="B231" i="2" s="1"/>
  <c r="B235" i="2" s="1"/>
  <c r="B239" i="2" s="1"/>
  <c r="B243" i="2" s="1"/>
  <c r="B247" i="2" s="1"/>
  <c r="B251" i="2" s="1"/>
  <c r="B255" i="2" s="1"/>
  <c r="B259" i="2" s="1"/>
  <c r="B263" i="2" s="1"/>
  <c r="B267" i="2" s="1"/>
  <c r="B271" i="2" s="1"/>
  <c r="B198" i="2"/>
  <c r="B202" i="2" s="1"/>
  <c r="B206" i="2" s="1"/>
  <c r="B210" i="2" s="1"/>
  <c r="B214" i="2" s="1"/>
  <c r="B218" i="2" s="1"/>
  <c r="B222" i="2" s="1"/>
  <c r="A199" i="2"/>
  <c r="A203" i="2" s="1"/>
  <c r="A207" i="2" s="1"/>
  <c r="A200" i="2"/>
  <c r="A204" i="2" s="1"/>
  <c r="A208" i="2" s="1"/>
  <c r="A201" i="2"/>
  <c r="A205" i="2" s="1"/>
  <c r="A209" i="2" s="1"/>
  <c r="FH5" i="2"/>
  <c r="H31" i="2"/>
  <c r="D291" i="2" s="1"/>
  <c r="H34" i="2"/>
  <c r="D292" i="2" s="1"/>
  <c r="H37" i="2"/>
  <c r="D293" i="2" s="1"/>
  <c r="H40" i="2"/>
  <c r="D294" i="2" s="1"/>
  <c r="FH6" i="2"/>
  <c r="I31" i="2"/>
  <c r="E291" i="2" s="1"/>
  <c r="I34" i="2"/>
  <c r="E292" i="2" s="1"/>
  <c r="I37" i="2"/>
  <c r="E293" i="2" s="1"/>
  <c r="I40" i="2"/>
  <c r="E294" i="2" s="1"/>
  <c r="FH8" i="2"/>
  <c r="E744" i="2" s="1"/>
  <c r="F291" i="2"/>
  <c r="F292" i="2"/>
  <c r="F293" i="2"/>
  <c r="F294" i="2"/>
  <c r="FH9" i="2"/>
  <c r="FH11" i="2"/>
  <c r="V31" i="2"/>
  <c r="H291" i="2" s="1"/>
  <c r="V34" i="2"/>
  <c r="H292" i="2" s="1"/>
  <c r="V37" i="2"/>
  <c r="H293" i="2" s="1"/>
  <c r="V40" i="2"/>
  <c r="H294" i="2" s="1"/>
  <c r="FH12" i="2"/>
  <c r="W31" i="2"/>
  <c r="I291" i="2" s="1"/>
  <c r="W34" i="2"/>
  <c r="I292" i="2" s="1"/>
  <c r="W37" i="2"/>
  <c r="I293" i="2" s="1"/>
  <c r="W40" i="2"/>
  <c r="I294" i="2" s="1"/>
  <c r="FH14" i="2"/>
  <c r="AC31" i="2"/>
  <c r="J291" i="2" s="1"/>
  <c r="AC34" i="2"/>
  <c r="J292" i="2" s="1"/>
  <c r="AC37" i="2"/>
  <c r="J293" i="2" s="1"/>
  <c r="AC40" i="2"/>
  <c r="J294" i="2" s="1"/>
  <c r="FH15" i="2"/>
  <c r="AD31" i="2"/>
  <c r="K291" i="2" s="1"/>
  <c r="AD34" i="2"/>
  <c r="K292" i="2" s="1"/>
  <c r="AD37" i="2"/>
  <c r="K293" i="2" s="1"/>
  <c r="AD40" i="2"/>
  <c r="K294" i="2" s="1"/>
  <c r="FH20" i="2"/>
  <c r="L291" i="2"/>
  <c r="L292" i="2"/>
  <c r="L293" i="2"/>
  <c r="L294" i="2"/>
  <c r="FH21" i="2"/>
  <c r="M291" i="2"/>
  <c r="M292" i="2"/>
  <c r="M293" i="2"/>
  <c r="M294" i="2"/>
  <c r="FH23" i="2"/>
  <c r="AQ31" i="2"/>
  <c r="N291" i="2" s="1"/>
  <c r="AQ34" i="2"/>
  <c r="N292" i="2" s="1"/>
  <c r="AQ37" i="2"/>
  <c r="N293" i="2" s="1"/>
  <c r="AQ40" i="2"/>
  <c r="N294" i="2" s="1"/>
  <c r="FH24" i="2"/>
  <c r="AR31" i="2"/>
  <c r="O291" i="2" s="1"/>
  <c r="AR34" i="2"/>
  <c r="O292" i="2" s="1"/>
  <c r="AR37" i="2"/>
  <c r="O293" i="2" s="1"/>
  <c r="AR40" i="2"/>
  <c r="O294" i="2" s="1"/>
  <c r="FH26" i="2"/>
  <c r="AX31" i="2"/>
  <c r="P291" i="2" s="1"/>
  <c r="AX34" i="2"/>
  <c r="P292" i="2" s="1"/>
  <c r="AX37" i="2"/>
  <c r="P293" i="2" s="1"/>
  <c r="AX40" i="2"/>
  <c r="P294" i="2" s="1"/>
  <c r="FH27" i="2"/>
  <c r="AY31" i="2"/>
  <c r="Q291" i="2" s="1"/>
  <c r="AY34" i="2"/>
  <c r="Q292" i="2" s="1"/>
  <c r="AY37" i="2"/>
  <c r="Q293" i="2" s="1"/>
  <c r="AY40" i="2"/>
  <c r="Q294" i="2" s="1"/>
  <c r="FH32" i="2"/>
  <c r="R291" i="2"/>
  <c r="R292" i="2"/>
  <c r="R293" i="2"/>
  <c r="R294" i="2"/>
  <c r="FH33" i="2"/>
  <c r="BF31" i="2"/>
  <c r="S291" i="2" s="1"/>
  <c r="BF34" i="2"/>
  <c r="S292" i="2" s="1"/>
  <c r="BF37" i="2"/>
  <c r="S293" i="2" s="1"/>
  <c r="BF40" i="2"/>
  <c r="S294" i="2" s="1"/>
  <c r="FH35" i="2"/>
  <c r="BL31" i="2"/>
  <c r="T291" i="2" s="1"/>
  <c r="BL34" i="2"/>
  <c r="T292" i="2" s="1"/>
  <c r="BL37" i="2"/>
  <c r="T293" i="2" s="1"/>
  <c r="BL40" i="2"/>
  <c r="T294" i="2" s="1"/>
  <c r="FH36" i="2"/>
  <c r="BM31" i="2"/>
  <c r="U291" i="2" s="1"/>
  <c r="BM34" i="2"/>
  <c r="U292" i="2" s="1"/>
  <c r="BM37" i="2"/>
  <c r="U293" i="2" s="1"/>
  <c r="BM40" i="2"/>
  <c r="U294" i="2" s="1"/>
  <c r="FH38" i="2"/>
  <c r="V291" i="2"/>
  <c r="V292" i="2"/>
  <c r="V293" i="2"/>
  <c r="V294" i="2"/>
  <c r="FH39" i="2"/>
  <c r="W291" i="2"/>
  <c r="W292" i="2"/>
  <c r="W293" i="2"/>
  <c r="W294" i="2"/>
  <c r="FH41" i="2"/>
  <c r="BW31" i="2"/>
  <c r="X291" i="2" s="1"/>
  <c r="BW34" i="2"/>
  <c r="X292" i="2" s="1"/>
  <c r="BW37" i="2"/>
  <c r="X293" i="2" s="1"/>
  <c r="BW40" i="2"/>
  <c r="X294" i="2" s="1"/>
  <c r="FH42" i="2"/>
  <c r="BX31" i="2"/>
  <c r="Y291" i="2" s="1"/>
  <c r="BX34" i="2"/>
  <c r="Y292" i="2" s="1"/>
  <c r="BX37" i="2"/>
  <c r="Y293" i="2" s="1"/>
  <c r="BX40" i="2"/>
  <c r="Y294" i="2" s="1"/>
  <c r="FQ5" i="2"/>
  <c r="CE31" i="2"/>
  <c r="Z291" i="2" s="1"/>
  <c r="CE34" i="2"/>
  <c r="Z292" i="2" s="1"/>
  <c r="CE37" i="2"/>
  <c r="Z293" i="2" s="1"/>
  <c r="CE40" i="2"/>
  <c r="Z294" i="2" s="1"/>
  <c r="FQ6" i="2"/>
  <c r="CF31" i="2"/>
  <c r="AA291" i="2" s="1"/>
  <c r="CF34" i="2"/>
  <c r="AA292" i="2" s="1"/>
  <c r="CF37" i="2"/>
  <c r="AA293" i="2" s="1"/>
  <c r="CF40" i="2"/>
  <c r="AA294" i="2" s="1"/>
  <c r="FQ8" i="2"/>
  <c r="P743" i="2" s="1"/>
  <c r="AB291" i="2"/>
  <c r="AB292" i="2"/>
  <c r="AB293" i="2"/>
  <c r="AB294" i="2"/>
  <c r="FQ9" i="2"/>
  <c r="FQ11" i="2"/>
  <c r="CS31" i="2"/>
  <c r="AD291" i="2" s="1"/>
  <c r="CS34" i="2"/>
  <c r="AD292" i="2" s="1"/>
  <c r="CS37" i="2"/>
  <c r="AD293" i="2" s="1"/>
  <c r="CS40" i="2"/>
  <c r="AD294" i="2" s="1"/>
  <c r="FQ12" i="2"/>
  <c r="CT31" i="2"/>
  <c r="AE291" i="2" s="1"/>
  <c r="CT34" i="2"/>
  <c r="AE292" i="2" s="1"/>
  <c r="CT37" i="2"/>
  <c r="AE293" i="2" s="1"/>
  <c r="CT40" i="2"/>
  <c r="AE294" i="2" s="1"/>
  <c r="FQ14" i="2"/>
  <c r="CZ31" i="2"/>
  <c r="AF291" i="2" s="1"/>
  <c r="CZ34" i="2"/>
  <c r="AF292" i="2" s="1"/>
  <c r="CZ37" i="2"/>
  <c r="AF293" i="2" s="1"/>
  <c r="CZ40" i="2"/>
  <c r="AF294" i="2" s="1"/>
  <c r="FQ15" i="2"/>
  <c r="DA31" i="2"/>
  <c r="AG291" i="2" s="1"/>
  <c r="DA34" i="2"/>
  <c r="AG292" i="2" s="1"/>
  <c r="DA37" i="2"/>
  <c r="AG293" i="2" s="1"/>
  <c r="DA40" i="2"/>
  <c r="AG294" i="2" s="1"/>
  <c r="FQ20" i="2"/>
  <c r="DG31" i="2"/>
  <c r="AH291" i="2" s="1"/>
  <c r="DG34" i="2"/>
  <c r="AH292" i="2" s="1"/>
  <c r="DG37" i="2"/>
  <c r="AH293" i="2" s="1"/>
  <c r="DG40" i="2"/>
  <c r="AH294" i="2" s="1"/>
  <c r="FQ21" i="2"/>
  <c r="DH31" i="2"/>
  <c r="AI291" i="2" s="1"/>
  <c r="DH34" i="2"/>
  <c r="AI292" i="2" s="1"/>
  <c r="DH37" i="2"/>
  <c r="AI293" i="2" s="1"/>
  <c r="DH40" i="2"/>
  <c r="AI294" i="2" s="1"/>
  <c r="FQ23" i="2"/>
  <c r="DN31" i="2"/>
  <c r="AJ291" i="2" s="1"/>
  <c r="DN34" i="2"/>
  <c r="AJ292" i="2" s="1"/>
  <c r="DN37" i="2"/>
  <c r="AJ293" i="2" s="1"/>
  <c r="DN40" i="2"/>
  <c r="AJ294" i="2" s="1"/>
  <c r="FQ24" i="2"/>
  <c r="DO31" i="2"/>
  <c r="AK291" i="2" s="1"/>
  <c r="DO34" i="2"/>
  <c r="AK292" i="2" s="1"/>
  <c r="DO37" i="2"/>
  <c r="AK293" i="2" s="1"/>
  <c r="DO40" i="2"/>
  <c r="AK294" i="2" s="1"/>
  <c r="FQ26" i="2"/>
  <c r="DU31" i="2"/>
  <c r="AL291" i="2" s="1"/>
  <c r="DU34" i="2"/>
  <c r="AL292" i="2" s="1"/>
  <c r="DU37" i="2"/>
  <c r="AL293" i="2" s="1"/>
  <c r="DU40" i="2"/>
  <c r="AL294" i="2" s="1"/>
  <c r="FQ27" i="2"/>
  <c r="DV31" i="2"/>
  <c r="AM291" i="2" s="1"/>
  <c r="DV34" i="2"/>
  <c r="AM292" i="2" s="1"/>
  <c r="DV37" i="2"/>
  <c r="AM293" i="2" s="1"/>
  <c r="DV40" i="2"/>
  <c r="AM294" i="2" s="1"/>
  <c r="FQ32" i="2"/>
  <c r="EB31" i="2"/>
  <c r="AN291" i="2" s="1"/>
  <c r="EB34" i="2"/>
  <c r="AN292" i="2" s="1"/>
  <c r="EB37" i="2"/>
  <c r="AN293" i="2" s="1"/>
  <c r="EB40" i="2"/>
  <c r="AN294" i="2" s="1"/>
  <c r="FQ33" i="2"/>
  <c r="EC31" i="2"/>
  <c r="AO291" i="2" s="1"/>
  <c r="EC34" i="2"/>
  <c r="AO292" i="2" s="1"/>
  <c r="EC37" i="2"/>
  <c r="AO293" i="2" s="1"/>
  <c r="EC40" i="2"/>
  <c r="AO294" i="2" s="1"/>
  <c r="FQ35" i="2"/>
  <c r="EI31" i="2"/>
  <c r="AP291" i="2" s="1"/>
  <c r="EI34" i="2"/>
  <c r="AP292" i="2" s="1"/>
  <c r="EI37" i="2"/>
  <c r="AP293" i="2" s="1"/>
  <c r="EI40" i="2"/>
  <c r="AP294" i="2" s="1"/>
  <c r="FQ36" i="2"/>
  <c r="EJ31" i="2"/>
  <c r="AQ291" i="2" s="1"/>
  <c r="EJ34" i="2"/>
  <c r="AQ292" i="2" s="1"/>
  <c r="EJ37" i="2"/>
  <c r="AQ293" i="2" s="1"/>
  <c r="EJ40" i="2"/>
  <c r="AQ294" i="2" s="1"/>
  <c r="FQ38" i="2"/>
  <c r="AR291" i="2"/>
  <c r="AR292" i="2"/>
  <c r="AR293" i="2"/>
  <c r="AR294" i="2"/>
  <c r="FQ39" i="2"/>
  <c r="AS291" i="2"/>
  <c r="AS292" i="2"/>
  <c r="AS293" i="2"/>
  <c r="AS294" i="2"/>
  <c r="FQ41" i="2"/>
  <c r="ET31" i="2"/>
  <c r="AT291" i="2" s="1"/>
  <c r="ET34" i="2"/>
  <c r="AT292" i="2" s="1"/>
  <c r="ET37" i="2"/>
  <c r="AT293" i="2" s="1"/>
  <c r="ET40" i="2"/>
  <c r="AT294" i="2" s="1"/>
  <c r="FQ42" i="2"/>
  <c r="EU31" i="2"/>
  <c r="AU291" i="2" s="1"/>
  <c r="EU34" i="2"/>
  <c r="AU292" i="2" s="1"/>
  <c r="EU37" i="2"/>
  <c r="AU293" i="2" s="1"/>
  <c r="EU40" i="2"/>
  <c r="AU294" i="2" s="1"/>
  <c r="H43" i="2"/>
  <c r="D295" i="2" s="1"/>
  <c r="H46" i="2"/>
  <c r="D296" i="2" s="1"/>
  <c r="H49" i="2"/>
  <c r="D297" i="2" s="1"/>
  <c r="H52" i="2"/>
  <c r="D298" i="2" s="1"/>
  <c r="I43" i="2"/>
  <c r="E295" i="2" s="1"/>
  <c r="I46" i="2"/>
  <c r="E296" i="2" s="1"/>
  <c r="I49" i="2"/>
  <c r="E297" i="2" s="1"/>
  <c r="I52" i="2"/>
  <c r="E298" i="2" s="1"/>
  <c r="F295" i="2"/>
  <c r="F296" i="2"/>
  <c r="F297" i="2"/>
  <c r="F298" i="2"/>
  <c r="V43" i="2"/>
  <c r="H295" i="2" s="1"/>
  <c r="V46" i="2"/>
  <c r="H296" i="2" s="1"/>
  <c r="V49" i="2"/>
  <c r="H297" i="2" s="1"/>
  <c r="V52" i="2"/>
  <c r="H298" i="2" s="1"/>
  <c r="W43" i="2"/>
  <c r="I295" i="2" s="1"/>
  <c r="W46" i="2"/>
  <c r="I296" i="2" s="1"/>
  <c r="W49" i="2"/>
  <c r="I297" i="2" s="1"/>
  <c r="W52" i="2"/>
  <c r="I298" i="2" s="1"/>
  <c r="AC43" i="2"/>
  <c r="J295" i="2" s="1"/>
  <c r="AC46" i="2"/>
  <c r="J296" i="2" s="1"/>
  <c r="AC49" i="2"/>
  <c r="J297" i="2" s="1"/>
  <c r="AC52" i="2"/>
  <c r="J298" i="2" s="1"/>
  <c r="AD43" i="2"/>
  <c r="K295" i="2" s="1"/>
  <c r="AD46" i="2"/>
  <c r="K296" i="2" s="1"/>
  <c r="AD49" i="2"/>
  <c r="K297" i="2" s="1"/>
  <c r="AD52" i="2"/>
  <c r="K298" i="2" s="1"/>
  <c r="L295" i="2"/>
  <c r="L296" i="2"/>
  <c r="L297" i="2"/>
  <c r="L298" i="2"/>
  <c r="M295" i="2"/>
  <c r="M296" i="2"/>
  <c r="M297" i="2"/>
  <c r="M298" i="2"/>
  <c r="AQ43" i="2"/>
  <c r="N295" i="2" s="1"/>
  <c r="AQ46" i="2"/>
  <c r="N296" i="2" s="1"/>
  <c r="AQ49" i="2"/>
  <c r="N297" i="2" s="1"/>
  <c r="AQ52" i="2"/>
  <c r="N298" i="2" s="1"/>
  <c r="AR43" i="2"/>
  <c r="O295" i="2" s="1"/>
  <c r="AR46" i="2"/>
  <c r="O296" i="2" s="1"/>
  <c r="AR49" i="2"/>
  <c r="O297" i="2" s="1"/>
  <c r="AR52" i="2"/>
  <c r="O298" i="2" s="1"/>
  <c r="AX43" i="2"/>
  <c r="P295" i="2" s="1"/>
  <c r="AX46" i="2"/>
  <c r="P296" i="2" s="1"/>
  <c r="AX49" i="2"/>
  <c r="P297" i="2" s="1"/>
  <c r="AX52" i="2"/>
  <c r="P298" i="2" s="1"/>
  <c r="AY43" i="2"/>
  <c r="Q295" i="2" s="1"/>
  <c r="AY46" i="2"/>
  <c r="Q296" i="2" s="1"/>
  <c r="AY49" i="2"/>
  <c r="Q297" i="2" s="1"/>
  <c r="AY52" i="2"/>
  <c r="Q298" i="2" s="1"/>
  <c r="R295" i="2"/>
  <c r="R296" i="2"/>
  <c r="R297" i="2"/>
  <c r="R298" i="2"/>
  <c r="BF43" i="2"/>
  <c r="S295" i="2" s="1"/>
  <c r="BF46" i="2"/>
  <c r="S296" i="2" s="1"/>
  <c r="BF49" i="2"/>
  <c r="S297" i="2" s="1"/>
  <c r="BF52" i="2"/>
  <c r="S298" i="2" s="1"/>
  <c r="BL43" i="2"/>
  <c r="T295" i="2" s="1"/>
  <c r="BL46" i="2"/>
  <c r="T296" i="2" s="1"/>
  <c r="BL49" i="2"/>
  <c r="T297" i="2" s="1"/>
  <c r="BL52" i="2"/>
  <c r="T298" i="2" s="1"/>
  <c r="BM43" i="2"/>
  <c r="U295" i="2" s="1"/>
  <c r="BM46" i="2"/>
  <c r="U296" i="2" s="1"/>
  <c r="BM49" i="2"/>
  <c r="U297" i="2" s="1"/>
  <c r="BM52" i="2"/>
  <c r="U298" i="2" s="1"/>
  <c r="V295" i="2"/>
  <c r="V296" i="2"/>
  <c r="V297" i="2"/>
  <c r="V298" i="2"/>
  <c r="W295" i="2"/>
  <c r="W296" i="2"/>
  <c r="W297" i="2"/>
  <c r="W298" i="2"/>
  <c r="BW43" i="2"/>
  <c r="X295" i="2" s="1"/>
  <c r="BW46" i="2"/>
  <c r="X296" i="2" s="1"/>
  <c r="BW49" i="2"/>
  <c r="X297" i="2" s="1"/>
  <c r="BW52" i="2"/>
  <c r="X298" i="2" s="1"/>
  <c r="BX43" i="2"/>
  <c r="Y295" i="2" s="1"/>
  <c r="BX46" i="2"/>
  <c r="Y296" i="2" s="1"/>
  <c r="BX49" i="2"/>
  <c r="Y297" i="2" s="1"/>
  <c r="BX52" i="2"/>
  <c r="Y298" i="2" s="1"/>
  <c r="CE43" i="2"/>
  <c r="Z295" i="2" s="1"/>
  <c r="CE46" i="2"/>
  <c r="Z296" i="2" s="1"/>
  <c r="CE49" i="2"/>
  <c r="Z297" i="2" s="1"/>
  <c r="CE52" i="2"/>
  <c r="Z298" i="2" s="1"/>
  <c r="CF43" i="2"/>
  <c r="AA295" i="2" s="1"/>
  <c r="CF46" i="2"/>
  <c r="AA296" i="2" s="1"/>
  <c r="CF49" i="2"/>
  <c r="AA297" i="2" s="1"/>
  <c r="CF52" i="2"/>
  <c r="AA298" i="2" s="1"/>
  <c r="AB295" i="2"/>
  <c r="AB296" i="2"/>
  <c r="AB297" i="2"/>
  <c r="AB298" i="2"/>
  <c r="CS43" i="2"/>
  <c r="AD295" i="2" s="1"/>
  <c r="CS46" i="2"/>
  <c r="AD296" i="2" s="1"/>
  <c r="CS49" i="2"/>
  <c r="AD297" i="2" s="1"/>
  <c r="CS52" i="2"/>
  <c r="AD298" i="2" s="1"/>
  <c r="CT43" i="2"/>
  <c r="AE295" i="2" s="1"/>
  <c r="CT46" i="2"/>
  <c r="AE296" i="2" s="1"/>
  <c r="CT49" i="2"/>
  <c r="AE297" i="2" s="1"/>
  <c r="CT52" i="2"/>
  <c r="AE298" i="2" s="1"/>
  <c r="CZ43" i="2"/>
  <c r="AF295" i="2" s="1"/>
  <c r="CZ46" i="2"/>
  <c r="AF296" i="2" s="1"/>
  <c r="CZ49" i="2"/>
  <c r="AF297" i="2" s="1"/>
  <c r="CZ52" i="2"/>
  <c r="AF298" i="2" s="1"/>
  <c r="DA43" i="2"/>
  <c r="AG295" i="2" s="1"/>
  <c r="DA46" i="2"/>
  <c r="AG296" i="2" s="1"/>
  <c r="DA49" i="2"/>
  <c r="AG297" i="2" s="1"/>
  <c r="DA52" i="2"/>
  <c r="AG298" i="2" s="1"/>
  <c r="DG43" i="2"/>
  <c r="AH295" i="2" s="1"/>
  <c r="DG46" i="2"/>
  <c r="AH296" i="2" s="1"/>
  <c r="DG49" i="2"/>
  <c r="AH297" i="2" s="1"/>
  <c r="DG52" i="2"/>
  <c r="AH298" i="2" s="1"/>
  <c r="DH43" i="2"/>
  <c r="AI295" i="2" s="1"/>
  <c r="DH46" i="2"/>
  <c r="AI296" i="2" s="1"/>
  <c r="DH49" i="2"/>
  <c r="AI297" i="2" s="1"/>
  <c r="DH52" i="2"/>
  <c r="AI298" i="2" s="1"/>
  <c r="DN43" i="2"/>
  <c r="AJ295" i="2" s="1"/>
  <c r="DN46" i="2"/>
  <c r="AJ296" i="2" s="1"/>
  <c r="DN49" i="2"/>
  <c r="AJ297" i="2" s="1"/>
  <c r="DN52" i="2"/>
  <c r="AJ298" i="2" s="1"/>
  <c r="DO43" i="2"/>
  <c r="AK295" i="2" s="1"/>
  <c r="DO46" i="2"/>
  <c r="AK296" i="2" s="1"/>
  <c r="DO49" i="2"/>
  <c r="AK297" i="2" s="1"/>
  <c r="DO52" i="2"/>
  <c r="AK298" i="2" s="1"/>
  <c r="DU43" i="2"/>
  <c r="AL295" i="2" s="1"/>
  <c r="DU46" i="2"/>
  <c r="AL296" i="2" s="1"/>
  <c r="DU49" i="2"/>
  <c r="AL297" i="2" s="1"/>
  <c r="DU52" i="2"/>
  <c r="AL298" i="2" s="1"/>
  <c r="DV43" i="2"/>
  <c r="AM295" i="2" s="1"/>
  <c r="DV46" i="2"/>
  <c r="AM296" i="2" s="1"/>
  <c r="DV49" i="2"/>
  <c r="AM297" i="2" s="1"/>
  <c r="DV52" i="2"/>
  <c r="AM298" i="2" s="1"/>
  <c r="EB43" i="2"/>
  <c r="AN295" i="2" s="1"/>
  <c r="EB46" i="2"/>
  <c r="AN296" i="2" s="1"/>
  <c r="EB49" i="2"/>
  <c r="AN297" i="2" s="1"/>
  <c r="EB52" i="2"/>
  <c r="AN298" i="2" s="1"/>
  <c r="EC43" i="2"/>
  <c r="AO295" i="2" s="1"/>
  <c r="EC46" i="2"/>
  <c r="AO296" i="2" s="1"/>
  <c r="EC49" i="2"/>
  <c r="AO297" i="2" s="1"/>
  <c r="EC52" i="2"/>
  <c r="AO298" i="2" s="1"/>
  <c r="EI43" i="2"/>
  <c r="AP295" i="2" s="1"/>
  <c r="EI46" i="2"/>
  <c r="AP296" i="2" s="1"/>
  <c r="EI49" i="2"/>
  <c r="AP297" i="2" s="1"/>
  <c r="EI52" i="2"/>
  <c r="AP298" i="2" s="1"/>
  <c r="EJ43" i="2"/>
  <c r="AQ295" i="2" s="1"/>
  <c r="EJ46" i="2"/>
  <c r="AQ296" i="2" s="1"/>
  <c r="EJ49" i="2"/>
  <c r="AQ297" i="2" s="1"/>
  <c r="EJ52" i="2"/>
  <c r="AQ298" i="2" s="1"/>
  <c r="AR295" i="2"/>
  <c r="AR296" i="2"/>
  <c r="AR297" i="2"/>
  <c r="AR298" i="2"/>
  <c r="AS295" i="2"/>
  <c r="AS296" i="2"/>
  <c r="AS297" i="2"/>
  <c r="AS298" i="2"/>
  <c r="ET43" i="2"/>
  <c r="AT295" i="2" s="1"/>
  <c r="ET46" i="2"/>
  <c r="AT296" i="2" s="1"/>
  <c r="ET49" i="2"/>
  <c r="AT297" i="2" s="1"/>
  <c r="ET52" i="2"/>
  <c r="AT298" i="2" s="1"/>
  <c r="EU43" i="2"/>
  <c r="AU295" i="2" s="1"/>
  <c r="EU46" i="2"/>
  <c r="AU296" i="2" s="1"/>
  <c r="EU49" i="2"/>
  <c r="AU297" i="2" s="1"/>
  <c r="EU52" i="2"/>
  <c r="AU298" i="2" s="1"/>
  <c r="H55" i="2"/>
  <c r="D299" i="2" s="1"/>
  <c r="H58" i="2"/>
  <c r="D300" i="2" s="1"/>
  <c r="H61" i="2"/>
  <c r="D301" i="2" s="1"/>
  <c r="H64" i="2"/>
  <c r="D302" i="2" s="1"/>
  <c r="I55" i="2"/>
  <c r="E299" i="2" s="1"/>
  <c r="I58" i="2"/>
  <c r="E300" i="2" s="1"/>
  <c r="I61" i="2"/>
  <c r="E301" i="2" s="1"/>
  <c r="I64" i="2"/>
  <c r="E302" i="2" s="1"/>
  <c r="F299" i="2"/>
  <c r="F300" i="2"/>
  <c r="F301" i="2"/>
  <c r="F302" i="2"/>
  <c r="V55" i="2"/>
  <c r="H299" i="2" s="1"/>
  <c r="V58" i="2"/>
  <c r="H300" i="2" s="1"/>
  <c r="V61" i="2"/>
  <c r="H301" i="2" s="1"/>
  <c r="V64" i="2"/>
  <c r="H302" i="2" s="1"/>
  <c r="W55" i="2"/>
  <c r="I299" i="2" s="1"/>
  <c r="W58" i="2"/>
  <c r="I300" i="2" s="1"/>
  <c r="W61" i="2"/>
  <c r="I301" i="2" s="1"/>
  <c r="W64" i="2"/>
  <c r="I302" i="2" s="1"/>
  <c r="AC55" i="2"/>
  <c r="J299" i="2" s="1"/>
  <c r="AC58" i="2"/>
  <c r="J300" i="2" s="1"/>
  <c r="AC61" i="2"/>
  <c r="J301" i="2" s="1"/>
  <c r="AC64" i="2"/>
  <c r="J302" i="2" s="1"/>
  <c r="AD55" i="2"/>
  <c r="K299" i="2" s="1"/>
  <c r="AD58" i="2"/>
  <c r="K300" i="2" s="1"/>
  <c r="AD61" i="2"/>
  <c r="K301" i="2" s="1"/>
  <c r="AD64" i="2"/>
  <c r="K302" i="2" s="1"/>
  <c r="L299" i="2"/>
  <c r="L300" i="2"/>
  <c r="L301" i="2"/>
  <c r="L302" i="2"/>
  <c r="M299" i="2"/>
  <c r="M300" i="2"/>
  <c r="M301" i="2"/>
  <c r="M302" i="2"/>
  <c r="AQ55" i="2"/>
  <c r="N299" i="2" s="1"/>
  <c r="AQ58" i="2"/>
  <c r="N300" i="2" s="1"/>
  <c r="AQ61" i="2"/>
  <c r="N301" i="2" s="1"/>
  <c r="AQ64" i="2"/>
  <c r="N302" i="2" s="1"/>
  <c r="AR55" i="2"/>
  <c r="O299" i="2" s="1"/>
  <c r="AR58" i="2"/>
  <c r="O300" i="2" s="1"/>
  <c r="AR61" i="2"/>
  <c r="O301" i="2" s="1"/>
  <c r="AR64" i="2"/>
  <c r="O302" i="2" s="1"/>
  <c r="AX55" i="2"/>
  <c r="P299" i="2" s="1"/>
  <c r="AX58" i="2"/>
  <c r="P300" i="2" s="1"/>
  <c r="AX61" i="2"/>
  <c r="P301" i="2" s="1"/>
  <c r="AX64" i="2"/>
  <c r="P302" i="2" s="1"/>
  <c r="AY55" i="2"/>
  <c r="Q299" i="2" s="1"/>
  <c r="AY58" i="2"/>
  <c r="Q300" i="2" s="1"/>
  <c r="AY61" i="2"/>
  <c r="Q301" i="2" s="1"/>
  <c r="AY64" i="2"/>
  <c r="Q302" i="2" s="1"/>
  <c r="R299" i="2"/>
  <c r="R300" i="2"/>
  <c r="R301" i="2"/>
  <c r="R302" i="2"/>
  <c r="BF55" i="2"/>
  <c r="S299" i="2" s="1"/>
  <c r="BF58" i="2"/>
  <c r="S300" i="2" s="1"/>
  <c r="BF61" i="2"/>
  <c r="S301" i="2" s="1"/>
  <c r="BF64" i="2"/>
  <c r="S302" i="2" s="1"/>
  <c r="BL55" i="2"/>
  <c r="T299" i="2" s="1"/>
  <c r="BL58" i="2"/>
  <c r="T300" i="2" s="1"/>
  <c r="BL61" i="2"/>
  <c r="T301" i="2" s="1"/>
  <c r="BL64" i="2"/>
  <c r="T302" i="2" s="1"/>
  <c r="BM55" i="2"/>
  <c r="U299" i="2" s="1"/>
  <c r="BM58" i="2"/>
  <c r="U300" i="2" s="1"/>
  <c r="BM61" i="2"/>
  <c r="U301" i="2" s="1"/>
  <c r="BM64" i="2"/>
  <c r="U302" i="2" s="1"/>
  <c r="V299" i="2"/>
  <c r="V300" i="2"/>
  <c r="V301" i="2"/>
  <c r="V302" i="2"/>
  <c r="W299" i="2"/>
  <c r="W300" i="2"/>
  <c r="W301" i="2"/>
  <c r="W302" i="2"/>
  <c r="BW55" i="2"/>
  <c r="X299" i="2" s="1"/>
  <c r="BW58" i="2"/>
  <c r="X300" i="2" s="1"/>
  <c r="BW61" i="2"/>
  <c r="X301" i="2" s="1"/>
  <c r="BX55" i="2"/>
  <c r="Y299" i="2" s="1"/>
  <c r="BX58" i="2"/>
  <c r="Y300" i="2" s="1"/>
  <c r="BX61" i="2"/>
  <c r="Y301" i="2" s="1"/>
  <c r="BX64" i="2"/>
  <c r="Y302" i="2" s="1"/>
  <c r="CE55" i="2"/>
  <c r="Z299" i="2" s="1"/>
  <c r="CE58" i="2"/>
  <c r="Z300" i="2" s="1"/>
  <c r="CE61" i="2"/>
  <c r="Z301" i="2" s="1"/>
  <c r="CE64" i="2"/>
  <c r="Z302" i="2" s="1"/>
  <c r="CF55" i="2"/>
  <c r="AA299" i="2" s="1"/>
  <c r="CF58" i="2"/>
  <c r="AA300" i="2" s="1"/>
  <c r="CF61" i="2"/>
  <c r="AA301" i="2" s="1"/>
  <c r="CF64" i="2"/>
  <c r="AA302" i="2" s="1"/>
  <c r="AB299" i="2"/>
  <c r="AB300" i="2"/>
  <c r="AB301" i="2"/>
  <c r="AB302" i="2"/>
  <c r="CS55" i="2"/>
  <c r="AD299" i="2" s="1"/>
  <c r="CS58" i="2"/>
  <c r="AD300" i="2" s="1"/>
  <c r="CS61" i="2"/>
  <c r="AD301" i="2" s="1"/>
  <c r="CS64" i="2"/>
  <c r="AD302" i="2" s="1"/>
  <c r="CT55" i="2"/>
  <c r="AE299" i="2" s="1"/>
  <c r="CT58" i="2"/>
  <c r="AE300" i="2" s="1"/>
  <c r="CT61" i="2"/>
  <c r="AE301" i="2" s="1"/>
  <c r="CT64" i="2"/>
  <c r="AE302" i="2" s="1"/>
  <c r="CZ55" i="2"/>
  <c r="AF299" i="2" s="1"/>
  <c r="CZ58" i="2"/>
  <c r="AF300" i="2" s="1"/>
  <c r="CZ61" i="2"/>
  <c r="AF301" i="2" s="1"/>
  <c r="CZ64" i="2"/>
  <c r="AF302" i="2" s="1"/>
  <c r="DA55" i="2"/>
  <c r="AG299" i="2" s="1"/>
  <c r="DA58" i="2"/>
  <c r="AG300" i="2" s="1"/>
  <c r="DA61" i="2"/>
  <c r="AG301" i="2" s="1"/>
  <c r="DA64" i="2"/>
  <c r="AG302" i="2" s="1"/>
  <c r="DG55" i="2"/>
  <c r="AH299" i="2" s="1"/>
  <c r="DG58" i="2"/>
  <c r="AH300" i="2" s="1"/>
  <c r="DG61" i="2"/>
  <c r="AH301" i="2" s="1"/>
  <c r="DG64" i="2"/>
  <c r="AH302" i="2" s="1"/>
  <c r="DH55" i="2"/>
  <c r="AI299" i="2" s="1"/>
  <c r="DH58" i="2"/>
  <c r="AI300" i="2" s="1"/>
  <c r="DH61" i="2"/>
  <c r="AI301" i="2" s="1"/>
  <c r="DH64" i="2"/>
  <c r="AI302" i="2" s="1"/>
  <c r="DN55" i="2"/>
  <c r="AJ299" i="2" s="1"/>
  <c r="DN58" i="2"/>
  <c r="AJ300" i="2" s="1"/>
  <c r="DN61" i="2"/>
  <c r="AJ301" i="2" s="1"/>
  <c r="DN64" i="2"/>
  <c r="AJ302" i="2" s="1"/>
  <c r="DO55" i="2"/>
  <c r="AK299" i="2" s="1"/>
  <c r="DO58" i="2"/>
  <c r="AK300" i="2" s="1"/>
  <c r="DO61" i="2"/>
  <c r="AK301" i="2" s="1"/>
  <c r="DO64" i="2"/>
  <c r="AK302" i="2" s="1"/>
  <c r="DU55" i="2"/>
  <c r="AL299" i="2" s="1"/>
  <c r="DU58" i="2"/>
  <c r="AL300" i="2" s="1"/>
  <c r="DU61" i="2"/>
  <c r="AL301" i="2" s="1"/>
  <c r="DU64" i="2"/>
  <c r="AL302" i="2" s="1"/>
  <c r="DV55" i="2"/>
  <c r="AM299" i="2" s="1"/>
  <c r="DV58" i="2"/>
  <c r="AM300" i="2" s="1"/>
  <c r="DV61" i="2"/>
  <c r="AM301" i="2" s="1"/>
  <c r="DV64" i="2"/>
  <c r="AM302" i="2" s="1"/>
  <c r="EB55" i="2"/>
  <c r="AN299" i="2" s="1"/>
  <c r="EB58" i="2"/>
  <c r="AN300" i="2" s="1"/>
  <c r="EB61" i="2"/>
  <c r="AN301" i="2" s="1"/>
  <c r="EB64" i="2"/>
  <c r="AN302" i="2" s="1"/>
  <c r="EC55" i="2"/>
  <c r="AO299" i="2" s="1"/>
  <c r="EC58" i="2"/>
  <c r="AO300" i="2" s="1"/>
  <c r="EC61" i="2"/>
  <c r="AO301" i="2" s="1"/>
  <c r="EC64" i="2"/>
  <c r="AO302" i="2" s="1"/>
  <c r="EI55" i="2"/>
  <c r="AP299" i="2" s="1"/>
  <c r="EI58" i="2"/>
  <c r="AP300" i="2" s="1"/>
  <c r="EI61" i="2"/>
  <c r="AP301" i="2" s="1"/>
  <c r="EI64" i="2"/>
  <c r="AP302" i="2" s="1"/>
  <c r="EJ55" i="2"/>
  <c r="AQ299" i="2" s="1"/>
  <c r="EJ58" i="2"/>
  <c r="AQ300" i="2" s="1"/>
  <c r="EJ61" i="2"/>
  <c r="AQ301" i="2" s="1"/>
  <c r="EJ64" i="2"/>
  <c r="AQ302" i="2" s="1"/>
  <c r="AR299" i="2"/>
  <c r="AR300" i="2"/>
  <c r="AR301" i="2"/>
  <c r="AR302" i="2"/>
  <c r="AS299" i="2"/>
  <c r="AS300" i="2"/>
  <c r="AS301" i="2"/>
  <c r="AS302" i="2"/>
  <c r="ET55" i="2"/>
  <c r="AT299" i="2" s="1"/>
  <c r="ET58" i="2"/>
  <c r="AT300" i="2" s="1"/>
  <c r="ET61" i="2"/>
  <c r="AT301" i="2" s="1"/>
  <c r="ET64" i="2"/>
  <c r="AT302" i="2" s="1"/>
  <c r="EU55" i="2"/>
  <c r="AU299" i="2" s="1"/>
  <c r="EU58" i="2"/>
  <c r="AU300" i="2" s="1"/>
  <c r="EU61" i="2"/>
  <c r="AU301" i="2" s="1"/>
  <c r="EU64" i="2"/>
  <c r="AU302" i="2" s="1"/>
  <c r="H67" i="2"/>
  <c r="D303" i="2" s="1"/>
  <c r="H70" i="2"/>
  <c r="D304" i="2" s="1"/>
  <c r="H73" i="2"/>
  <c r="D305" i="2" s="1"/>
  <c r="H76" i="2"/>
  <c r="D306" i="2" s="1"/>
  <c r="I67" i="2"/>
  <c r="E303" i="2" s="1"/>
  <c r="I70" i="2"/>
  <c r="E304" i="2" s="1"/>
  <c r="I73" i="2"/>
  <c r="E305" i="2" s="1"/>
  <c r="I76" i="2"/>
  <c r="E306" i="2" s="1"/>
  <c r="F303" i="2"/>
  <c r="F304" i="2"/>
  <c r="F305" i="2"/>
  <c r="F306" i="2"/>
  <c r="V67" i="2"/>
  <c r="H303" i="2" s="1"/>
  <c r="V70" i="2"/>
  <c r="H304" i="2" s="1"/>
  <c r="V73" i="2"/>
  <c r="H305" i="2" s="1"/>
  <c r="V76" i="2"/>
  <c r="H306" i="2" s="1"/>
  <c r="W67" i="2"/>
  <c r="I303" i="2" s="1"/>
  <c r="W70" i="2"/>
  <c r="I304" i="2" s="1"/>
  <c r="W73" i="2"/>
  <c r="I305" i="2" s="1"/>
  <c r="W76" i="2"/>
  <c r="I306" i="2" s="1"/>
  <c r="AC67" i="2"/>
  <c r="J303" i="2" s="1"/>
  <c r="AC70" i="2"/>
  <c r="J304" i="2" s="1"/>
  <c r="AC73" i="2"/>
  <c r="J305" i="2" s="1"/>
  <c r="AC76" i="2"/>
  <c r="J306" i="2" s="1"/>
  <c r="AD67" i="2"/>
  <c r="K303" i="2" s="1"/>
  <c r="AD70" i="2"/>
  <c r="K304" i="2" s="1"/>
  <c r="AD73" i="2"/>
  <c r="K305" i="2" s="1"/>
  <c r="AD76" i="2"/>
  <c r="K306" i="2" s="1"/>
  <c r="L303" i="2"/>
  <c r="L304" i="2"/>
  <c r="L305" i="2"/>
  <c r="L306" i="2"/>
  <c r="M303" i="2"/>
  <c r="M304" i="2"/>
  <c r="M305" i="2"/>
  <c r="M306" i="2"/>
  <c r="AQ67" i="2"/>
  <c r="N303" i="2" s="1"/>
  <c r="AQ70" i="2"/>
  <c r="N304" i="2" s="1"/>
  <c r="AQ73" i="2"/>
  <c r="N305" i="2" s="1"/>
  <c r="AQ76" i="2"/>
  <c r="N306" i="2" s="1"/>
  <c r="AR67" i="2"/>
  <c r="O303" i="2" s="1"/>
  <c r="AR70" i="2"/>
  <c r="O304" i="2" s="1"/>
  <c r="AR73" i="2"/>
  <c r="O305" i="2" s="1"/>
  <c r="AR76" i="2"/>
  <c r="O306" i="2" s="1"/>
  <c r="AX67" i="2"/>
  <c r="P303" i="2" s="1"/>
  <c r="AX70" i="2"/>
  <c r="P304" i="2" s="1"/>
  <c r="AX73" i="2"/>
  <c r="P305" i="2" s="1"/>
  <c r="AX76" i="2"/>
  <c r="P306" i="2" s="1"/>
  <c r="AY67" i="2"/>
  <c r="Q303" i="2" s="1"/>
  <c r="AY70" i="2"/>
  <c r="Q304" i="2" s="1"/>
  <c r="AY73" i="2"/>
  <c r="Q305" i="2" s="1"/>
  <c r="AY76" i="2"/>
  <c r="Q306" i="2" s="1"/>
  <c r="R303" i="2"/>
  <c r="R304" i="2"/>
  <c r="R305" i="2"/>
  <c r="R306" i="2"/>
  <c r="BF67" i="2"/>
  <c r="S303" i="2" s="1"/>
  <c r="BF70" i="2"/>
  <c r="S304" i="2" s="1"/>
  <c r="BF73" i="2"/>
  <c r="S305" i="2" s="1"/>
  <c r="BF76" i="2"/>
  <c r="S306" i="2" s="1"/>
  <c r="BL67" i="2"/>
  <c r="T303" i="2" s="1"/>
  <c r="BL70" i="2"/>
  <c r="T304" i="2" s="1"/>
  <c r="BL73" i="2"/>
  <c r="T305" i="2" s="1"/>
  <c r="BL76" i="2"/>
  <c r="T306" i="2" s="1"/>
  <c r="V303" i="2"/>
  <c r="V304" i="2"/>
  <c r="V305" i="2"/>
  <c r="V306" i="2"/>
  <c r="W303" i="2"/>
  <c r="W304" i="2"/>
  <c r="W305" i="2"/>
  <c r="W306" i="2"/>
  <c r="BW67" i="2"/>
  <c r="X303" i="2" s="1"/>
  <c r="BW70" i="2"/>
  <c r="X304" i="2" s="1"/>
  <c r="BW73" i="2"/>
  <c r="X305" i="2" s="1"/>
  <c r="BW76" i="2"/>
  <c r="X306" i="2" s="1"/>
  <c r="BX67" i="2"/>
  <c r="Y303" i="2" s="1"/>
  <c r="BX70" i="2"/>
  <c r="Y304" i="2" s="1"/>
  <c r="BX73" i="2"/>
  <c r="Y305" i="2" s="1"/>
  <c r="BX76" i="2"/>
  <c r="Y306" i="2" s="1"/>
  <c r="CE67" i="2"/>
  <c r="Z303" i="2" s="1"/>
  <c r="CE70" i="2"/>
  <c r="Z304" i="2" s="1"/>
  <c r="CE73" i="2"/>
  <c r="Z305" i="2" s="1"/>
  <c r="CE76" i="2"/>
  <c r="Z306" i="2" s="1"/>
  <c r="CF67" i="2"/>
  <c r="AA303" i="2" s="1"/>
  <c r="CF70" i="2"/>
  <c r="AA304" i="2" s="1"/>
  <c r="CF73" i="2"/>
  <c r="AA305" i="2" s="1"/>
  <c r="CF76" i="2"/>
  <c r="AA306" i="2" s="1"/>
  <c r="AB303" i="2"/>
  <c r="AB304" i="2"/>
  <c r="AB305" i="2"/>
  <c r="AB306" i="2"/>
  <c r="CS67" i="2"/>
  <c r="AD303" i="2" s="1"/>
  <c r="CS70" i="2"/>
  <c r="AD304" i="2" s="1"/>
  <c r="CS73" i="2"/>
  <c r="AD305" i="2" s="1"/>
  <c r="CS76" i="2"/>
  <c r="AD306" i="2" s="1"/>
  <c r="CT67" i="2"/>
  <c r="AE303" i="2" s="1"/>
  <c r="CT70" i="2"/>
  <c r="AE304" i="2" s="1"/>
  <c r="CT73" i="2"/>
  <c r="AE305" i="2" s="1"/>
  <c r="CT76" i="2"/>
  <c r="AE306" i="2" s="1"/>
  <c r="CZ67" i="2"/>
  <c r="AF303" i="2" s="1"/>
  <c r="CZ70" i="2"/>
  <c r="AF304" i="2" s="1"/>
  <c r="CZ73" i="2"/>
  <c r="AF305" i="2" s="1"/>
  <c r="CZ76" i="2"/>
  <c r="AF306" i="2" s="1"/>
  <c r="DA67" i="2"/>
  <c r="AG303" i="2" s="1"/>
  <c r="DA70" i="2"/>
  <c r="AG304" i="2" s="1"/>
  <c r="DA73" i="2"/>
  <c r="AG305" i="2" s="1"/>
  <c r="DA76" i="2"/>
  <c r="AG306" i="2" s="1"/>
  <c r="DG67" i="2"/>
  <c r="AH303" i="2" s="1"/>
  <c r="DG70" i="2"/>
  <c r="AH304" i="2" s="1"/>
  <c r="DG73" i="2"/>
  <c r="AH305" i="2" s="1"/>
  <c r="DG76" i="2"/>
  <c r="AH306" i="2" s="1"/>
  <c r="DH67" i="2"/>
  <c r="AI303" i="2" s="1"/>
  <c r="DH70" i="2"/>
  <c r="AI304" i="2" s="1"/>
  <c r="DH73" i="2"/>
  <c r="AI305" i="2" s="1"/>
  <c r="DH76" i="2"/>
  <c r="AI306" i="2" s="1"/>
  <c r="DN67" i="2"/>
  <c r="AJ303" i="2" s="1"/>
  <c r="DN70" i="2"/>
  <c r="AJ304" i="2" s="1"/>
  <c r="DN73" i="2"/>
  <c r="AJ305" i="2" s="1"/>
  <c r="DN76" i="2"/>
  <c r="AJ306" i="2" s="1"/>
  <c r="DO67" i="2"/>
  <c r="AK303" i="2" s="1"/>
  <c r="DO70" i="2"/>
  <c r="AK304" i="2" s="1"/>
  <c r="DO73" i="2"/>
  <c r="AK305" i="2" s="1"/>
  <c r="DO76" i="2"/>
  <c r="AK306" i="2" s="1"/>
  <c r="DU67" i="2"/>
  <c r="AL303" i="2" s="1"/>
  <c r="DU70" i="2"/>
  <c r="AL304" i="2" s="1"/>
  <c r="DU73" i="2"/>
  <c r="AL305" i="2" s="1"/>
  <c r="DU76" i="2"/>
  <c r="AL306" i="2" s="1"/>
  <c r="DV67" i="2"/>
  <c r="AM303" i="2" s="1"/>
  <c r="DV70" i="2"/>
  <c r="AM304" i="2" s="1"/>
  <c r="DV73" i="2"/>
  <c r="AM305" i="2" s="1"/>
  <c r="DV76" i="2"/>
  <c r="AM306" i="2" s="1"/>
  <c r="EB67" i="2"/>
  <c r="AN303" i="2" s="1"/>
  <c r="EB70" i="2"/>
  <c r="AN304" i="2" s="1"/>
  <c r="EB73" i="2"/>
  <c r="AN305" i="2" s="1"/>
  <c r="EB76" i="2"/>
  <c r="EC67" i="2"/>
  <c r="AO303" i="2" s="1"/>
  <c r="EC70" i="2"/>
  <c r="AO304" i="2" s="1"/>
  <c r="EC73" i="2"/>
  <c r="AO305" i="2" s="1"/>
  <c r="EC76" i="2"/>
  <c r="AO306" i="2" s="1"/>
  <c r="EI67" i="2"/>
  <c r="AP303" i="2" s="1"/>
  <c r="EI70" i="2"/>
  <c r="AP304" i="2" s="1"/>
  <c r="EI73" i="2"/>
  <c r="AP305" i="2" s="1"/>
  <c r="EI76" i="2"/>
  <c r="AP306" i="2" s="1"/>
  <c r="EJ67" i="2"/>
  <c r="AQ303" i="2" s="1"/>
  <c r="EJ70" i="2"/>
  <c r="AQ304" i="2" s="1"/>
  <c r="EJ73" i="2"/>
  <c r="AQ305" i="2" s="1"/>
  <c r="EJ76" i="2"/>
  <c r="AQ306" i="2" s="1"/>
  <c r="AR303" i="2"/>
  <c r="AR304" i="2"/>
  <c r="AR305" i="2"/>
  <c r="AR306" i="2"/>
  <c r="AS303" i="2"/>
  <c r="AS304" i="2"/>
  <c r="AS305" i="2"/>
  <c r="AS306" i="2"/>
  <c r="ET67" i="2"/>
  <c r="AT303" i="2" s="1"/>
  <c r="ET70" i="2"/>
  <c r="AT304" i="2" s="1"/>
  <c r="ET73" i="2"/>
  <c r="AT305" i="2" s="1"/>
  <c r="ET76" i="2"/>
  <c r="AT306" i="2" s="1"/>
  <c r="EU67" i="2"/>
  <c r="AU303" i="2" s="1"/>
  <c r="EU70" i="2"/>
  <c r="AU304" i="2" s="1"/>
  <c r="EU73" i="2"/>
  <c r="AU305" i="2" s="1"/>
  <c r="EU76" i="2"/>
  <c r="AU306" i="2" s="1"/>
  <c r="H79" i="2"/>
  <c r="D307" i="2" s="1"/>
  <c r="H82" i="2"/>
  <c r="D308" i="2" s="1"/>
  <c r="H85" i="2"/>
  <c r="D309" i="2" s="1"/>
  <c r="H88" i="2"/>
  <c r="D310" i="2" s="1"/>
  <c r="I79" i="2"/>
  <c r="E307" i="2" s="1"/>
  <c r="I82" i="2"/>
  <c r="E308" i="2" s="1"/>
  <c r="I85" i="2"/>
  <c r="E309" i="2" s="1"/>
  <c r="I88" i="2"/>
  <c r="E310" i="2" s="1"/>
  <c r="F307" i="2"/>
  <c r="F658" i="2" s="1"/>
  <c r="F308" i="2"/>
  <c r="F309" i="2"/>
  <c r="F310" i="2"/>
  <c r="V79" i="2"/>
  <c r="H307" i="2" s="1"/>
  <c r="V82" i="2"/>
  <c r="H308" i="2" s="1"/>
  <c r="V85" i="2"/>
  <c r="H309" i="2" s="1"/>
  <c r="V88" i="2"/>
  <c r="H310" i="2" s="1"/>
  <c r="W79" i="2"/>
  <c r="I307" i="2" s="1"/>
  <c r="W82" i="2"/>
  <c r="I308" i="2" s="1"/>
  <c r="W85" i="2"/>
  <c r="I309" i="2" s="1"/>
  <c r="W88" i="2"/>
  <c r="I310" i="2" s="1"/>
  <c r="AC79" i="2"/>
  <c r="J307" i="2" s="1"/>
  <c r="AC82" i="2"/>
  <c r="J308" i="2" s="1"/>
  <c r="AC85" i="2"/>
  <c r="J309" i="2" s="1"/>
  <c r="AC88" i="2"/>
  <c r="J310" i="2" s="1"/>
  <c r="AD79" i="2"/>
  <c r="K307" i="2" s="1"/>
  <c r="AD82" i="2"/>
  <c r="K308" i="2" s="1"/>
  <c r="AD85" i="2"/>
  <c r="K309" i="2" s="1"/>
  <c r="AD88" i="2"/>
  <c r="K310" i="2" s="1"/>
  <c r="L307" i="2"/>
  <c r="L308" i="2"/>
  <c r="L309" i="2"/>
  <c r="L310" i="2"/>
  <c r="M307" i="2"/>
  <c r="M308" i="2"/>
  <c r="M309" i="2"/>
  <c r="M310" i="2"/>
  <c r="AQ79" i="2"/>
  <c r="N307" i="2" s="1"/>
  <c r="AQ82" i="2"/>
  <c r="N308" i="2" s="1"/>
  <c r="AQ85" i="2"/>
  <c r="N309" i="2" s="1"/>
  <c r="AQ88" i="2"/>
  <c r="N310" i="2" s="1"/>
  <c r="AR79" i="2"/>
  <c r="O307" i="2" s="1"/>
  <c r="AR82" i="2"/>
  <c r="O308" i="2" s="1"/>
  <c r="AR85" i="2"/>
  <c r="O309" i="2" s="1"/>
  <c r="AR88" i="2"/>
  <c r="O310" i="2" s="1"/>
  <c r="AX79" i="2"/>
  <c r="P307" i="2" s="1"/>
  <c r="AX82" i="2"/>
  <c r="P308" i="2" s="1"/>
  <c r="AX85" i="2"/>
  <c r="P309" i="2" s="1"/>
  <c r="AX88" i="2"/>
  <c r="P310" i="2" s="1"/>
  <c r="AY79" i="2"/>
  <c r="Q307" i="2" s="1"/>
  <c r="AY82" i="2"/>
  <c r="Q308" i="2" s="1"/>
  <c r="AY85" i="2"/>
  <c r="Q309" i="2" s="1"/>
  <c r="AY88" i="2"/>
  <c r="Q310" i="2" s="1"/>
  <c r="R307" i="2"/>
  <c r="R308" i="2"/>
  <c r="R309" i="2"/>
  <c r="R310" i="2"/>
  <c r="BF79" i="2"/>
  <c r="S307" i="2" s="1"/>
  <c r="BF82" i="2"/>
  <c r="S308" i="2" s="1"/>
  <c r="BF85" i="2"/>
  <c r="S309" i="2" s="1"/>
  <c r="BF88" i="2"/>
  <c r="S310" i="2" s="1"/>
  <c r="BL79" i="2"/>
  <c r="T307" i="2" s="1"/>
  <c r="BL82" i="2"/>
  <c r="T308" i="2" s="1"/>
  <c r="BL85" i="2"/>
  <c r="T309" i="2" s="1"/>
  <c r="BL88" i="2"/>
  <c r="T310" i="2" s="1"/>
  <c r="BM79" i="2"/>
  <c r="U307" i="2" s="1"/>
  <c r="BM82" i="2"/>
  <c r="U308" i="2" s="1"/>
  <c r="BM85" i="2"/>
  <c r="U309" i="2" s="1"/>
  <c r="BM88" i="2"/>
  <c r="U310" i="2" s="1"/>
  <c r="V307" i="2"/>
  <c r="V308" i="2"/>
  <c r="V309" i="2"/>
  <c r="V310" i="2"/>
  <c r="W307" i="2"/>
  <c r="W308" i="2"/>
  <c r="W309" i="2"/>
  <c r="W310" i="2"/>
  <c r="BW79" i="2"/>
  <c r="X307" i="2" s="1"/>
  <c r="BW82" i="2"/>
  <c r="X308" i="2" s="1"/>
  <c r="BW85" i="2"/>
  <c r="X309" i="2" s="1"/>
  <c r="BW88" i="2"/>
  <c r="X310" i="2" s="1"/>
  <c r="BX79" i="2"/>
  <c r="Y307" i="2" s="1"/>
  <c r="BX82" i="2"/>
  <c r="Y308" i="2" s="1"/>
  <c r="BX85" i="2"/>
  <c r="Y309" i="2" s="1"/>
  <c r="BX88" i="2"/>
  <c r="Y310" i="2" s="1"/>
  <c r="CE79" i="2"/>
  <c r="Z307" i="2" s="1"/>
  <c r="CE82" i="2"/>
  <c r="Z308" i="2" s="1"/>
  <c r="CE85" i="2"/>
  <c r="Z309" i="2" s="1"/>
  <c r="CE88" i="2"/>
  <c r="Z310" i="2" s="1"/>
  <c r="CF79" i="2"/>
  <c r="AA307" i="2" s="1"/>
  <c r="CF82" i="2"/>
  <c r="AA308" i="2" s="1"/>
  <c r="CF85" i="2"/>
  <c r="AA309" i="2" s="1"/>
  <c r="CF88" i="2"/>
  <c r="AA310" i="2" s="1"/>
  <c r="AB307" i="2"/>
  <c r="AB308" i="2"/>
  <c r="AB309" i="2"/>
  <c r="AB310" i="2"/>
  <c r="CS79" i="2"/>
  <c r="AD307" i="2" s="1"/>
  <c r="CS82" i="2"/>
  <c r="AD308" i="2" s="1"/>
  <c r="CS85" i="2"/>
  <c r="AD309" i="2" s="1"/>
  <c r="CS88" i="2"/>
  <c r="AD310" i="2" s="1"/>
  <c r="CT79" i="2"/>
  <c r="AE307" i="2" s="1"/>
  <c r="CT82" i="2"/>
  <c r="AE308" i="2" s="1"/>
  <c r="CT85" i="2"/>
  <c r="AE309" i="2" s="1"/>
  <c r="CT88" i="2"/>
  <c r="AE310" i="2" s="1"/>
  <c r="CZ79" i="2"/>
  <c r="AF307" i="2" s="1"/>
  <c r="CZ82" i="2"/>
  <c r="AF308" i="2" s="1"/>
  <c r="CZ85" i="2"/>
  <c r="AF309" i="2" s="1"/>
  <c r="CZ88" i="2"/>
  <c r="AF310" i="2" s="1"/>
  <c r="DA79" i="2"/>
  <c r="AG307" i="2" s="1"/>
  <c r="DA82" i="2"/>
  <c r="AG308" i="2" s="1"/>
  <c r="DA85" i="2"/>
  <c r="AG309" i="2" s="1"/>
  <c r="DA88" i="2"/>
  <c r="AG310" i="2" s="1"/>
  <c r="DG79" i="2"/>
  <c r="AH307" i="2" s="1"/>
  <c r="DG82" i="2"/>
  <c r="AH308" i="2" s="1"/>
  <c r="DG85" i="2"/>
  <c r="AH309" i="2" s="1"/>
  <c r="DG88" i="2"/>
  <c r="AH310" i="2" s="1"/>
  <c r="DH79" i="2"/>
  <c r="AI307" i="2" s="1"/>
  <c r="DH82" i="2"/>
  <c r="AI308" i="2" s="1"/>
  <c r="DH85" i="2"/>
  <c r="AI309" i="2" s="1"/>
  <c r="DH88" i="2"/>
  <c r="AI310" i="2" s="1"/>
  <c r="DN79" i="2"/>
  <c r="AJ307" i="2" s="1"/>
  <c r="DN82" i="2"/>
  <c r="AJ308" i="2" s="1"/>
  <c r="DN85" i="2"/>
  <c r="AJ309" i="2" s="1"/>
  <c r="DN88" i="2"/>
  <c r="AJ310" i="2" s="1"/>
  <c r="DO79" i="2"/>
  <c r="AK307" i="2" s="1"/>
  <c r="DO82" i="2"/>
  <c r="AK308" i="2" s="1"/>
  <c r="DO85" i="2"/>
  <c r="AK309" i="2" s="1"/>
  <c r="DO88" i="2"/>
  <c r="AK310" i="2" s="1"/>
  <c r="DU79" i="2"/>
  <c r="AL307" i="2" s="1"/>
  <c r="DU82" i="2"/>
  <c r="AL308" i="2" s="1"/>
  <c r="DU85" i="2"/>
  <c r="AL309" i="2" s="1"/>
  <c r="DU88" i="2"/>
  <c r="AL310" i="2" s="1"/>
  <c r="DV79" i="2"/>
  <c r="AM307" i="2" s="1"/>
  <c r="DV82" i="2"/>
  <c r="AM308" i="2" s="1"/>
  <c r="DV85" i="2"/>
  <c r="AM309" i="2" s="1"/>
  <c r="DV88" i="2"/>
  <c r="AM310" i="2" s="1"/>
  <c r="EB79" i="2"/>
  <c r="AN307" i="2" s="1"/>
  <c r="EB82" i="2"/>
  <c r="AN308" i="2" s="1"/>
  <c r="EB85" i="2"/>
  <c r="AN309" i="2" s="1"/>
  <c r="EB88" i="2"/>
  <c r="AN310" i="2" s="1"/>
  <c r="EC79" i="2"/>
  <c r="AO307" i="2" s="1"/>
  <c r="EC82" i="2"/>
  <c r="AO308" i="2" s="1"/>
  <c r="EC85" i="2"/>
  <c r="AO309" i="2" s="1"/>
  <c r="EC88" i="2"/>
  <c r="AO310" i="2" s="1"/>
  <c r="EI79" i="2"/>
  <c r="AP307" i="2" s="1"/>
  <c r="EI82" i="2"/>
  <c r="AP308" i="2" s="1"/>
  <c r="EI85" i="2"/>
  <c r="AP309" i="2" s="1"/>
  <c r="EI88" i="2"/>
  <c r="AP310" i="2" s="1"/>
  <c r="EJ79" i="2"/>
  <c r="AQ307" i="2" s="1"/>
  <c r="EJ82" i="2"/>
  <c r="AQ308" i="2" s="1"/>
  <c r="EJ85" i="2"/>
  <c r="AQ309" i="2" s="1"/>
  <c r="EJ88" i="2"/>
  <c r="AQ310" i="2" s="1"/>
  <c r="AR307" i="2"/>
  <c r="AR308" i="2"/>
  <c r="AR309" i="2"/>
  <c r="AR310" i="2"/>
  <c r="AS307" i="2"/>
  <c r="AS308" i="2"/>
  <c r="AS309" i="2"/>
  <c r="AS310" i="2"/>
  <c r="ET79" i="2"/>
  <c r="AT307" i="2" s="1"/>
  <c r="ET82" i="2"/>
  <c r="AT308" i="2" s="1"/>
  <c r="ET85" i="2"/>
  <c r="AT309" i="2" s="1"/>
  <c r="ET88" i="2"/>
  <c r="AT310" i="2" s="1"/>
  <c r="EU79" i="2"/>
  <c r="AU307" i="2" s="1"/>
  <c r="EU82" i="2"/>
  <c r="AU308" i="2" s="1"/>
  <c r="EU85" i="2"/>
  <c r="AU309" i="2" s="1"/>
  <c r="EU88" i="2"/>
  <c r="AU310" i="2" s="1"/>
  <c r="H91" i="2"/>
  <c r="D311" i="2" s="1"/>
  <c r="H94" i="2"/>
  <c r="D312" i="2" s="1"/>
  <c r="H97" i="2"/>
  <c r="D313" i="2" s="1"/>
  <c r="H100" i="2"/>
  <c r="D314" i="2" s="1"/>
  <c r="I91" i="2"/>
  <c r="E311" i="2" s="1"/>
  <c r="I94" i="2"/>
  <c r="E312" i="2" s="1"/>
  <c r="I97" i="2"/>
  <c r="E313" i="2" s="1"/>
  <c r="I100" i="2"/>
  <c r="E314" i="2" s="1"/>
  <c r="F311" i="2"/>
  <c r="F312" i="2"/>
  <c r="F313" i="2"/>
  <c r="F314" i="2"/>
  <c r="V91" i="2"/>
  <c r="H311" i="2" s="1"/>
  <c r="V94" i="2"/>
  <c r="H312" i="2" s="1"/>
  <c r="V97" i="2"/>
  <c r="H313" i="2" s="1"/>
  <c r="V100" i="2"/>
  <c r="H314" i="2" s="1"/>
  <c r="W91" i="2"/>
  <c r="I311" i="2" s="1"/>
  <c r="W94" i="2"/>
  <c r="I312" i="2" s="1"/>
  <c r="W97" i="2"/>
  <c r="I313" i="2" s="1"/>
  <c r="W100" i="2"/>
  <c r="I314" i="2" s="1"/>
  <c r="AC91" i="2"/>
  <c r="J311" i="2" s="1"/>
  <c r="AC94" i="2"/>
  <c r="J312" i="2" s="1"/>
  <c r="AC97" i="2"/>
  <c r="J313" i="2" s="1"/>
  <c r="AC100" i="2"/>
  <c r="J314" i="2" s="1"/>
  <c r="AD91" i="2"/>
  <c r="AD94" i="2"/>
  <c r="K312" i="2" s="1"/>
  <c r="AD97" i="2"/>
  <c r="K313" i="2" s="1"/>
  <c r="AD100" i="2"/>
  <c r="K314" i="2" s="1"/>
  <c r="L311" i="2"/>
  <c r="L312" i="2"/>
  <c r="L313" i="2"/>
  <c r="L314" i="2"/>
  <c r="M311" i="2"/>
  <c r="M312" i="2"/>
  <c r="M313" i="2"/>
  <c r="M314" i="2"/>
  <c r="AQ91" i="2"/>
  <c r="N311" i="2" s="1"/>
  <c r="AQ94" i="2"/>
  <c r="N312" i="2" s="1"/>
  <c r="AQ97" i="2"/>
  <c r="N313" i="2" s="1"/>
  <c r="AQ100" i="2"/>
  <c r="N314" i="2" s="1"/>
  <c r="AR91" i="2"/>
  <c r="O311" i="2" s="1"/>
  <c r="AR94" i="2"/>
  <c r="O312" i="2" s="1"/>
  <c r="AR97" i="2"/>
  <c r="O313" i="2" s="1"/>
  <c r="AR100" i="2"/>
  <c r="O314" i="2" s="1"/>
  <c r="AX91" i="2"/>
  <c r="P311" i="2" s="1"/>
  <c r="AX94" i="2"/>
  <c r="P312" i="2" s="1"/>
  <c r="AX97" i="2"/>
  <c r="P313" i="2" s="1"/>
  <c r="AX100" i="2"/>
  <c r="P314" i="2" s="1"/>
  <c r="AY91" i="2"/>
  <c r="Q311" i="2" s="1"/>
  <c r="AY94" i="2"/>
  <c r="Q312" i="2" s="1"/>
  <c r="AY97" i="2"/>
  <c r="Q313" i="2" s="1"/>
  <c r="AY100" i="2"/>
  <c r="Q314" i="2" s="1"/>
  <c r="R311" i="2"/>
  <c r="R312" i="2"/>
  <c r="R313" i="2"/>
  <c r="R314" i="2"/>
  <c r="BF91" i="2"/>
  <c r="S311" i="2" s="1"/>
  <c r="BF94" i="2"/>
  <c r="S312" i="2" s="1"/>
  <c r="BF97" i="2"/>
  <c r="S313" i="2" s="1"/>
  <c r="BF100" i="2"/>
  <c r="S314" i="2" s="1"/>
  <c r="BL91" i="2"/>
  <c r="T311" i="2" s="1"/>
  <c r="BL94" i="2"/>
  <c r="T312" i="2" s="1"/>
  <c r="BL97" i="2"/>
  <c r="T313" i="2" s="1"/>
  <c r="BL100" i="2"/>
  <c r="T314" i="2" s="1"/>
  <c r="BM91" i="2"/>
  <c r="U311" i="2" s="1"/>
  <c r="BM94" i="2"/>
  <c r="U312" i="2" s="1"/>
  <c r="BM97" i="2"/>
  <c r="U313" i="2" s="1"/>
  <c r="BM100" i="2"/>
  <c r="U314" i="2" s="1"/>
  <c r="V311" i="2"/>
  <c r="V312" i="2"/>
  <c r="V313" i="2"/>
  <c r="V314" i="2"/>
  <c r="W311" i="2"/>
  <c r="W312" i="2"/>
  <c r="W313" i="2"/>
  <c r="W314" i="2"/>
  <c r="BW91" i="2"/>
  <c r="X311" i="2" s="1"/>
  <c r="BW94" i="2"/>
  <c r="X312" i="2" s="1"/>
  <c r="BW97" i="2"/>
  <c r="X313" i="2" s="1"/>
  <c r="BW100" i="2"/>
  <c r="X314" i="2" s="1"/>
  <c r="BX91" i="2"/>
  <c r="Y311" i="2" s="1"/>
  <c r="BX94" i="2"/>
  <c r="Y312" i="2" s="1"/>
  <c r="BX97" i="2"/>
  <c r="Y313" i="2" s="1"/>
  <c r="BX100" i="2"/>
  <c r="Y314" i="2" s="1"/>
  <c r="CE91" i="2"/>
  <c r="Z311" i="2" s="1"/>
  <c r="CE94" i="2"/>
  <c r="CE97" i="2"/>
  <c r="Z313" i="2" s="1"/>
  <c r="CE100" i="2"/>
  <c r="Z314" i="2" s="1"/>
  <c r="CF91" i="2"/>
  <c r="AA311" i="2" s="1"/>
  <c r="CF94" i="2"/>
  <c r="AA312" i="2" s="1"/>
  <c r="CF97" i="2"/>
  <c r="AA313" i="2" s="1"/>
  <c r="CF100" i="2"/>
  <c r="AA314" i="2" s="1"/>
  <c r="AB311" i="2"/>
  <c r="AB312" i="2"/>
  <c r="AB313" i="2"/>
  <c r="AB314" i="2"/>
  <c r="CS91" i="2"/>
  <c r="AD311" i="2" s="1"/>
  <c r="CS94" i="2"/>
  <c r="AD312" i="2" s="1"/>
  <c r="CS97" i="2"/>
  <c r="AD313" i="2" s="1"/>
  <c r="CS100" i="2"/>
  <c r="AD314" i="2" s="1"/>
  <c r="CT91" i="2"/>
  <c r="AE311" i="2" s="1"/>
  <c r="CT94" i="2"/>
  <c r="AE312" i="2" s="1"/>
  <c r="CT97" i="2"/>
  <c r="AE313" i="2" s="1"/>
  <c r="CT100" i="2"/>
  <c r="AE314" i="2" s="1"/>
  <c r="CZ91" i="2"/>
  <c r="AF311" i="2" s="1"/>
  <c r="CZ94" i="2"/>
  <c r="AF312" i="2" s="1"/>
  <c r="CZ97" i="2"/>
  <c r="AF313" i="2" s="1"/>
  <c r="CZ100" i="2"/>
  <c r="AF314" i="2" s="1"/>
  <c r="DA91" i="2"/>
  <c r="AG311" i="2" s="1"/>
  <c r="DA94" i="2"/>
  <c r="AG312" i="2" s="1"/>
  <c r="DA97" i="2"/>
  <c r="AG313" i="2" s="1"/>
  <c r="DA100" i="2"/>
  <c r="AG314" i="2" s="1"/>
  <c r="DG91" i="2"/>
  <c r="AH311" i="2" s="1"/>
  <c r="DG94" i="2"/>
  <c r="AH312" i="2" s="1"/>
  <c r="DG97" i="2"/>
  <c r="AH313" i="2" s="1"/>
  <c r="DG100" i="2"/>
  <c r="AH314" i="2" s="1"/>
  <c r="DH91" i="2"/>
  <c r="AI311" i="2" s="1"/>
  <c r="DH94" i="2"/>
  <c r="AI312" i="2" s="1"/>
  <c r="DH97" i="2"/>
  <c r="AI313" i="2" s="1"/>
  <c r="DH100" i="2"/>
  <c r="AI314" i="2" s="1"/>
  <c r="DN91" i="2"/>
  <c r="AJ311" i="2" s="1"/>
  <c r="DN94" i="2"/>
  <c r="AJ312" i="2" s="1"/>
  <c r="DN97" i="2"/>
  <c r="AJ313" i="2" s="1"/>
  <c r="DN100" i="2"/>
  <c r="AJ314" i="2" s="1"/>
  <c r="DO91" i="2"/>
  <c r="AK311" i="2" s="1"/>
  <c r="DO94" i="2"/>
  <c r="AK312" i="2" s="1"/>
  <c r="DO97" i="2"/>
  <c r="AK313" i="2" s="1"/>
  <c r="DO100" i="2"/>
  <c r="AK314" i="2" s="1"/>
  <c r="DU91" i="2"/>
  <c r="AL311" i="2" s="1"/>
  <c r="DU94" i="2"/>
  <c r="AL312" i="2" s="1"/>
  <c r="DU97" i="2"/>
  <c r="AL313" i="2" s="1"/>
  <c r="DU100" i="2"/>
  <c r="AL314" i="2" s="1"/>
  <c r="DV91" i="2"/>
  <c r="AM311" i="2" s="1"/>
  <c r="DV94" i="2"/>
  <c r="AM312" i="2" s="1"/>
  <c r="DV97" i="2"/>
  <c r="AM313" i="2" s="1"/>
  <c r="DV100" i="2"/>
  <c r="AM314" i="2" s="1"/>
  <c r="EB91" i="2"/>
  <c r="AN311" i="2" s="1"/>
  <c r="EB94" i="2"/>
  <c r="AN312" i="2" s="1"/>
  <c r="EB97" i="2"/>
  <c r="AN313" i="2" s="1"/>
  <c r="EB100" i="2"/>
  <c r="AN314" i="2" s="1"/>
  <c r="EC91" i="2"/>
  <c r="AO311" i="2" s="1"/>
  <c r="EC94" i="2"/>
  <c r="AO312" i="2" s="1"/>
  <c r="EC97" i="2"/>
  <c r="AO313" i="2" s="1"/>
  <c r="EC100" i="2"/>
  <c r="AO314" i="2" s="1"/>
  <c r="EI91" i="2"/>
  <c r="AP311" i="2" s="1"/>
  <c r="EI94" i="2"/>
  <c r="AP312" i="2" s="1"/>
  <c r="EI97" i="2"/>
  <c r="AP313" i="2" s="1"/>
  <c r="EI100" i="2"/>
  <c r="AP314" i="2" s="1"/>
  <c r="EJ91" i="2"/>
  <c r="AQ311" i="2" s="1"/>
  <c r="EJ94" i="2"/>
  <c r="AQ312" i="2" s="1"/>
  <c r="EJ97" i="2"/>
  <c r="AQ313" i="2" s="1"/>
  <c r="EJ100" i="2"/>
  <c r="AQ314" i="2" s="1"/>
  <c r="AR311" i="2"/>
  <c r="AR312" i="2"/>
  <c r="AR313" i="2"/>
  <c r="AR314" i="2"/>
  <c r="AS311" i="2"/>
  <c r="AS312" i="2"/>
  <c r="AS313" i="2"/>
  <c r="AS314" i="2"/>
  <c r="ET91" i="2"/>
  <c r="AT311" i="2" s="1"/>
  <c r="ET94" i="2"/>
  <c r="AT312" i="2" s="1"/>
  <c r="ET97" i="2"/>
  <c r="AT313" i="2" s="1"/>
  <c r="ET100" i="2"/>
  <c r="AT314" i="2" s="1"/>
  <c r="EU91" i="2"/>
  <c r="AU311" i="2" s="1"/>
  <c r="EU94" i="2"/>
  <c r="AU312" i="2" s="1"/>
  <c r="EU97" i="2"/>
  <c r="AU313" i="2" s="1"/>
  <c r="EU100" i="2"/>
  <c r="AU314" i="2" s="1"/>
  <c r="H103" i="2"/>
  <c r="D315" i="2" s="1"/>
  <c r="H106" i="2"/>
  <c r="D316" i="2" s="1"/>
  <c r="H109" i="2"/>
  <c r="D317" i="2" s="1"/>
  <c r="H112" i="2"/>
  <c r="D318" i="2" s="1"/>
  <c r="I103" i="2"/>
  <c r="E315" i="2" s="1"/>
  <c r="I106" i="2"/>
  <c r="E316" i="2" s="1"/>
  <c r="I109" i="2"/>
  <c r="E317" i="2" s="1"/>
  <c r="I112" i="2"/>
  <c r="E318" i="2" s="1"/>
  <c r="F315" i="2"/>
  <c r="F316" i="2"/>
  <c r="F317" i="2"/>
  <c r="F318" i="2"/>
  <c r="V103" i="2"/>
  <c r="H315" i="2" s="1"/>
  <c r="V106" i="2"/>
  <c r="H316" i="2" s="1"/>
  <c r="V109" i="2"/>
  <c r="H317" i="2" s="1"/>
  <c r="V112" i="2"/>
  <c r="H318" i="2" s="1"/>
  <c r="W103" i="2"/>
  <c r="I315" i="2" s="1"/>
  <c r="W106" i="2"/>
  <c r="I316" i="2" s="1"/>
  <c r="W109" i="2"/>
  <c r="I317" i="2" s="1"/>
  <c r="W112" i="2"/>
  <c r="I318" i="2" s="1"/>
  <c r="AC103" i="2"/>
  <c r="J315" i="2" s="1"/>
  <c r="AC106" i="2"/>
  <c r="J316" i="2" s="1"/>
  <c r="AC109" i="2"/>
  <c r="J317" i="2" s="1"/>
  <c r="AC112" i="2"/>
  <c r="J318" i="2" s="1"/>
  <c r="AD103" i="2"/>
  <c r="K315" i="2" s="1"/>
  <c r="AD106" i="2"/>
  <c r="K316" i="2" s="1"/>
  <c r="AD109" i="2"/>
  <c r="K317" i="2" s="1"/>
  <c r="AD112" i="2"/>
  <c r="K318" i="2" s="1"/>
  <c r="L315" i="2"/>
  <c r="L316" i="2"/>
  <c r="L317" i="2"/>
  <c r="L318" i="2"/>
  <c r="M315" i="2"/>
  <c r="M316" i="2"/>
  <c r="M317" i="2"/>
  <c r="M318" i="2"/>
  <c r="AQ103" i="2"/>
  <c r="N315" i="2" s="1"/>
  <c r="AQ106" i="2"/>
  <c r="N316" i="2" s="1"/>
  <c r="AQ109" i="2"/>
  <c r="N317" i="2" s="1"/>
  <c r="AQ112" i="2"/>
  <c r="N318" i="2" s="1"/>
  <c r="AR103" i="2"/>
  <c r="O315" i="2" s="1"/>
  <c r="AR106" i="2"/>
  <c r="O316" i="2" s="1"/>
  <c r="AR109" i="2"/>
  <c r="O317" i="2" s="1"/>
  <c r="AR112" i="2"/>
  <c r="O318" i="2" s="1"/>
  <c r="AX103" i="2"/>
  <c r="P315" i="2" s="1"/>
  <c r="AX106" i="2"/>
  <c r="P316" i="2" s="1"/>
  <c r="AX109" i="2"/>
  <c r="P317" i="2" s="1"/>
  <c r="AX112" i="2"/>
  <c r="P318" i="2" s="1"/>
  <c r="AY103" i="2"/>
  <c r="Q315" i="2" s="1"/>
  <c r="AY106" i="2"/>
  <c r="Q316" i="2" s="1"/>
  <c r="AY109" i="2"/>
  <c r="Q317" i="2" s="1"/>
  <c r="AY112" i="2"/>
  <c r="Q318" i="2" s="1"/>
  <c r="R315" i="2"/>
  <c r="R316" i="2"/>
  <c r="R317" i="2"/>
  <c r="R318" i="2"/>
  <c r="BF103" i="2"/>
  <c r="S315" i="2" s="1"/>
  <c r="BF106" i="2"/>
  <c r="S316" i="2" s="1"/>
  <c r="BF109" i="2"/>
  <c r="S317" i="2" s="1"/>
  <c r="BF112" i="2"/>
  <c r="S318" i="2" s="1"/>
  <c r="BL103" i="2"/>
  <c r="T315" i="2" s="1"/>
  <c r="BL106" i="2"/>
  <c r="T316" i="2" s="1"/>
  <c r="BL109" i="2"/>
  <c r="T317" i="2" s="1"/>
  <c r="BL112" i="2"/>
  <c r="T318" i="2" s="1"/>
  <c r="BM103" i="2"/>
  <c r="U315" i="2" s="1"/>
  <c r="BM106" i="2"/>
  <c r="U316" i="2" s="1"/>
  <c r="BM109" i="2"/>
  <c r="U317" i="2" s="1"/>
  <c r="BM112" i="2"/>
  <c r="U318" i="2" s="1"/>
  <c r="V315" i="2"/>
  <c r="V316" i="2"/>
  <c r="V317" i="2"/>
  <c r="V318" i="2"/>
  <c r="W315" i="2"/>
  <c r="W316" i="2"/>
  <c r="W317" i="2"/>
  <c r="W318" i="2"/>
  <c r="BW103" i="2"/>
  <c r="X315" i="2" s="1"/>
  <c r="BW106" i="2"/>
  <c r="X316" i="2" s="1"/>
  <c r="BW109" i="2"/>
  <c r="X317" i="2" s="1"/>
  <c r="BW112" i="2"/>
  <c r="X318" i="2" s="1"/>
  <c r="BX103" i="2"/>
  <c r="Y315" i="2" s="1"/>
  <c r="BX106" i="2"/>
  <c r="Y316" i="2" s="1"/>
  <c r="BX109" i="2"/>
  <c r="Y317" i="2" s="1"/>
  <c r="BX112" i="2"/>
  <c r="Y318" i="2" s="1"/>
  <c r="CE103" i="2"/>
  <c r="Z315" i="2" s="1"/>
  <c r="CE106" i="2"/>
  <c r="Z316" i="2" s="1"/>
  <c r="CE109" i="2"/>
  <c r="Z317" i="2" s="1"/>
  <c r="CE112" i="2"/>
  <c r="Z318" i="2" s="1"/>
  <c r="CF103" i="2"/>
  <c r="AA315" i="2" s="1"/>
  <c r="CF106" i="2"/>
  <c r="AA316" i="2" s="1"/>
  <c r="CF109" i="2"/>
  <c r="AA317" i="2" s="1"/>
  <c r="CF112" i="2"/>
  <c r="AA318" i="2" s="1"/>
  <c r="AB315" i="2"/>
  <c r="AB316" i="2"/>
  <c r="AB317" i="2"/>
  <c r="AB318" i="2"/>
  <c r="CS103" i="2"/>
  <c r="AD315" i="2" s="1"/>
  <c r="CS106" i="2"/>
  <c r="AD316" i="2" s="1"/>
  <c r="CS109" i="2"/>
  <c r="AD317" i="2" s="1"/>
  <c r="CS112" i="2"/>
  <c r="AD318" i="2" s="1"/>
  <c r="CT103" i="2"/>
  <c r="AE315" i="2" s="1"/>
  <c r="CT106" i="2"/>
  <c r="AE316" i="2" s="1"/>
  <c r="CT109" i="2"/>
  <c r="AE317" i="2" s="1"/>
  <c r="CT112" i="2"/>
  <c r="AE318" i="2" s="1"/>
  <c r="CZ103" i="2"/>
  <c r="AF315" i="2" s="1"/>
  <c r="CZ106" i="2"/>
  <c r="AF316" i="2" s="1"/>
  <c r="CZ109" i="2"/>
  <c r="AF317" i="2" s="1"/>
  <c r="CZ112" i="2"/>
  <c r="AF318" i="2" s="1"/>
  <c r="DA103" i="2"/>
  <c r="AG315" i="2" s="1"/>
  <c r="DA106" i="2"/>
  <c r="AG316" i="2" s="1"/>
  <c r="DA109" i="2"/>
  <c r="AG317" i="2" s="1"/>
  <c r="DA112" i="2"/>
  <c r="AG318" i="2" s="1"/>
  <c r="DG103" i="2"/>
  <c r="AH315" i="2" s="1"/>
  <c r="DG106" i="2"/>
  <c r="AH316" i="2" s="1"/>
  <c r="DG109" i="2"/>
  <c r="AH317" i="2" s="1"/>
  <c r="DG112" i="2"/>
  <c r="AH318" i="2" s="1"/>
  <c r="DH103" i="2"/>
  <c r="AI315" i="2" s="1"/>
  <c r="DH106" i="2"/>
  <c r="AI316" i="2" s="1"/>
  <c r="DH109" i="2"/>
  <c r="AI317" i="2" s="1"/>
  <c r="DH112" i="2"/>
  <c r="AI318" i="2" s="1"/>
  <c r="DN103" i="2"/>
  <c r="AJ315" i="2" s="1"/>
  <c r="DN106" i="2"/>
  <c r="AJ316" i="2" s="1"/>
  <c r="DN109" i="2"/>
  <c r="AJ317" i="2" s="1"/>
  <c r="DN112" i="2"/>
  <c r="AJ318" i="2" s="1"/>
  <c r="DO103" i="2"/>
  <c r="AK315" i="2" s="1"/>
  <c r="DO106" i="2"/>
  <c r="DO109" i="2"/>
  <c r="AK317" i="2" s="1"/>
  <c r="DO112" i="2"/>
  <c r="AK318" i="2" s="1"/>
  <c r="DU103" i="2"/>
  <c r="AL315" i="2" s="1"/>
  <c r="DU106" i="2"/>
  <c r="AL316" i="2" s="1"/>
  <c r="DU109" i="2"/>
  <c r="AL317" i="2" s="1"/>
  <c r="DU112" i="2"/>
  <c r="AL318" i="2" s="1"/>
  <c r="DV103" i="2"/>
  <c r="AM315" i="2" s="1"/>
  <c r="DV106" i="2"/>
  <c r="AM316" i="2" s="1"/>
  <c r="DV109" i="2"/>
  <c r="AM317" i="2" s="1"/>
  <c r="DV112" i="2"/>
  <c r="AM318" i="2" s="1"/>
  <c r="EB103" i="2"/>
  <c r="AN315" i="2" s="1"/>
  <c r="EB106" i="2"/>
  <c r="AN316" i="2" s="1"/>
  <c r="EB109" i="2"/>
  <c r="AN317" i="2" s="1"/>
  <c r="EB112" i="2"/>
  <c r="AN318" i="2" s="1"/>
  <c r="EC103" i="2"/>
  <c r="AO315" i="2" s="1"/>
  <c r="EC106" i="2"/>
  <c r="EC109" i="2"/>
  <c r="AO317" i="2" s="1"/>
  <c r="EC112" i="2"/>
  <c r="AO318" i="2" s="1"/>
  <c r="EI103" i="2"/>
  <c r="AP315" i="2" s="1"/>
  <c r="EI106" i="2"/>
  <c r="AP316" i="2" s="1"/>
  <c r="EI109" i="2"/>
  <c r="AP317" i="2" s="1"/>
  <c r="EI112" i="2"/>
  <c r="AP318" i="2" s="1"/>
  <c r="EJ103" i="2"/>
  <c r="AQ315" i="2" s="1"/>
  <c r="EJ106" i="2"/>
  <c r="AQ316" i="2" s="1"/>
  <c r="EJ109" i="2"/>
  <c r="AQ317" i="2" s="1"/>
  <c r="EJ112" i="2"/>
  <c r="AQ318" i="2" s="1"/>
  <c r="AR315" i="2"/>
  <c r="AR316" i="2"/>
  <c r="AR317" i="2"/>
  <c r="AR318" i="2"/>
  <c r="AS315" i="2"/>
  <c r="AS316" i="2"/>
  <c r="AS317" i="2"/>
  <c r="AS318" i="2"/>
  <c r="ET103" i="2"/>
  <c r="AT315" i="2" s="1"/>
  <c r="ET106" i="2"/>
  <c r="AT316" i="2" s="1"/>
  <c r="ET109" i="2"/>
  <c r="AT317" i="2" s="1"/>
  <c r="ET112" i="2"/>
  <c r="AT318" i="2" s="1"/>
  <c r="EU103" i="2"/>
  <c r="AU315" i="2" s="1"/>
  <c r="EU106" i="2"/>
  <c r="AU316" i="2" s="1"/>
  <c r="EU109" i="2"/>
  <c r="AU317" i="2" s="1"/>
  <c r="EU112" i="2"/>
  <c r="AU318" i="2" s="1"/>
  <c r="H115" i="2"/>
  <c r="D319" i="2" s="1"/>
  <c r="H118" i="2"/>
  <c r="D320" i="2" s="1"/>
  <c r="H121" i="2"/>
  <c r="D321" i="2" s="1"/>
  <c r="H124" i="2"/>
  <c r="D322" i="2" s="1"/>
  <c r="I115" i="2"/>
  <c r="E319" i="2" s="1"/>
  <c r="I118" i="2"/>
  <c r="E320" i="2" s="1"/>
  <c r="I121" i="2"/>
  <c r="E321" i="2" s="1"/>
  <c r="I124" i="2"/>
  <c r="E322" i="2" s="1"/>
  <c r="F319" i="2"/>
  <c r="F320" i="2"/>
  <c r="F321" i="2"/>
  <c r="F322" i="2"/>
  <c r="V115" i="2"/>
  <c r="H319" i="2" s="1"/>
  <c r="V118" i="2"/>
  <c r="H320" i="2" s="1"/>
  <c r="V121" i="2"/>
  <c r="H321" i="2" s="1"/>
  <c r="V124" i="2"/>
  <c r="H322" i="2" s="1"/>
  <c r="W115" i="2"/>
  <c r="I319" i="2" s="1"/>
  <c r="W118" i="2"/>
  <c r="I320" i="2" s="1"/>
  <c r="W121" i="2"/>
  <c r="I321" i="2" s="1"/>
  <c r="W124" i="2"/>
  <c r="I322" i="2" s="1"/>
  <c r="AC115" i="2"/>
  <c r="J319" i="2" s="1"/>
  <c r="AC118" i="2"/>
  <c r="J320" i="2" s="1"/>
  <c r="AC121" i="2"/>
  <c r="J321" i="2" s="1"/>
  <c r="AC124" i="2"/>
  <c r="J322" i="2" s="1"/>
  <c r="AD115" i="2"/>
  <c r="K319" i="2" s="1"/>
  <c r="AD118" i="2"/>
  <c r="K320" i="2" s="1"/>
  <c r="AD121" i="2"/>
  <c r="K321" i="2" s="1"/>
  <c r="AD124" i="2"/>
  <c r="L319" i="2"/>
  <c r="L320" i="2"/>
  <c r="L321" i="2"/>
  <c r="L322" i="2"/>
  <c r="M319" i="2"/>
  <c r="M320" i="2"/>
  <c r="M321" i="2"/>
  <c r="M322" i="2"/>
  <c r="AQ115" i="2"/>
  <c r="N319" i="2" s="1"/>
  <c r="AQ118" i="2"/>
  <c r="N320" i="2" s="1"/>
  <c r="AQ121" i="2"/>
  <c r="N321" i="2" s="1"/>
  <c r="AQ124" i="2"/>
  <c r="AR115" i="2"/>
  <c r="O319" i="2" s="1"/>
  <c r="AR118" i="2"/>
  <c r="O320" i="2" s="1"/>
  <c r="AR121" i="2"/>
  <c r="O321" i="2" s="1"/>
  <c r="AR124" i="2"/>
  <c r="O322" i="2" s="1"/>
  <c r="AX115" i="2"/>
  <c r="P319" i="2" s="1"/>
  <c r="AX118" i="2"/>
  <c r="P320" i="2" s="1"/>
  <c r="AX121" i="2"/>
  <c r="P321" i="2" s="1"/>
  <c r="AX124" i="2"/>
  <c r="P322" i="2" s="1"/>
  <c r="AY115" i="2"/>
  <c r="Q319" i="2" s="1"/>
  <c r="AY118" i="2"/>
  <c r="Q320" i="2" s="1"/>
  <c r="AY121" i="2"/>
  <c r="Q321" i="2" s="1"/>
  <c r="AY124" i="2"/>
  <c r="Q322" i="2" s="1"/>
  <c r="R319" i="2"/>
  <c r="R320" i="2"/>
  <c r="R321" i="2"/>
  <c r="R322" i="2"/>
  <c r="BF115" i="2"/>
  <c r="S319" i="2" s="1"/>
  <c r="BF118" i="2"/>
  <c r="S320" i="2" s="1"/>
  <c r="BF121" i="2"/>
  <c r="S321" i="2" s="1"/>
  <c r="BF124" i="2"/>
  <c r="S322" i="2" s="1"/>
  <c r="BL115" i="2"/>
  <c r="T319" i="2" s="1"/>
  <c r="BL118" i="2"/>
  <c r="T320" i="2" s="1"/>
  <c r="BL121" i="2"/>
  <c r="T321" i="2" s="1"/>
  <c r="BL124" i="2"/>
  <c r="T322" i="2" s="1"/>
  <c r="BM115" i="2"/>
  <c r="U319" i="2" s="1"/>
  <c r="BM118" i="2"/>
  <c r="U320" i="2" s="1"/>
  <c r="BM121" i="2"/>
  <c r="U321" i="2" s="1"/>
  <c r="BM124" i="2"/>
  <c r="U322" i="2" s="1"/>
  <c r="V319" i="2"/>
  <c r="V320" i="2"/>
  <c r="V321" i="2"/>
  <c r="V322" i="2"/>
  <c r="W319" i="2"/>
  <c r="W320" i="2"/>
  <c r="W321" i="2"/>
  <c r="W322" i="2"/>
  <c r="BW115" i="2"/>
  <c r="X319" i="2" s="1"/>
  <c r="BW118" i="2"/>
  <c r="X320" i="2" s="1"/>
  <c r="BW121" i="2"/>
  <c r="X321" i="2" s="1"/>
  <c r="BW124" i="2"/>
  <c r="X322" i="2" s="1"/>
  <c r="BX115" i="2"/>
  <c r="Y319" i="2" s="1"/>
  <c r="BX118" i="2"/>
  <c r="Y320" i="2" s="1"/>
  <c r="BX121" i="2"/>
  <c r="Y321" i="2" s="1"/>
  <c r="BX124" i="2"/>
  <c r="Y322" i="2" s="1"/>
  <c r="CE115" i="2"/>
  <c r="Z319" i="2" s="1"/>
  <c r="CE118" i="2"/>
  <c r="Z320" i="2" s="1"/>
  <c r="CE121" i="2"/>
  <c r="Z321" i="2" s="1"/>
  <c r="CE124" i="2"/>
  <c r="Z322" i="2" s="1"/>
  <c r="CF115" i="2"/>
  <c r="AA319" i="2" s="1"/>
  <c r="CF118" i="2"/>
  <c r="AA320" i="2" s="1"/>
  <c r="CF121" i="2"/>
  <c r="AA321" i="2" s="1"/>
  <c r="CF124" i="2"/>
  <c r="AA322" i="2" s="1"/>
  <c r="AB319" i="2"/>
  <c r="AB320" i="2"/>
  <c r="AB321" i="2"/>
  <c r="AB322" i="2"/>
  <c r="CS115" i="2"/>
  <c r="AD319" i="2" s="1"/>
  <c r="CS118" i="2"/>
  <c r="AD320" i="2" s="1"/>
  <c r="CS121" i="2"/>
  <c r="AD321" i="2" s="1"/>
  <c r="CS124" i="2"/>
  <c r="AD322" i="2" s="1"/>
  <c r="CT115" i="2"/>
  <c r="AE319" i="2" s="1"/>
  <c r="CT118" i="2"/>
  <c r="AE320" i="2" s="1"/>
  <c r="CT121" i="2"/>
  <c r="AE321" i="2" s="1"/>
  <c r="CT124" i="2"/>
  <c r="AE322" i="2" s="1"/>
  <c r="CZ115" i="2"/>
  <c r="AF319" i="2" s="1"/>
  <c r="CZ118" i="2"/>
  <c r="AF320" i="2" s="1"/>
  <c r="CZ121" i="2"/>
  <c r="AF321" i="2" s="1"/>
  <c r="CZ124" i="2"/>
  <c r="AF322" i="2" s="1"/>
  <c r="DA115" i="2"/>
  <c r="AG319" i="2" s="1"/>
  <c r="DA118" i="2"/>
  <c r="AG320" i="2" s="1"/>
  <c r="DA121" i="2"/>
  <c r="AG321" i="2" s="1"/>
  <c r="DA124" i="2"/>
  <c r="AG322" i="2" s="1"/>
  <c r="DG115" i="2"/>
  <c r="AH319" i="2" s="1"/>
  <c r="DG118" i="2"/>
  <c r="AH320" i="2" s="1"/>
  <c r="DG121" i="2"/>
  <c r="AH321" i="2" s="1"/>
  <c r="DG124" i="2"/>
  <c r="AH322" i="2" s="1"/>
  <c r="DH115" i="2"/>
  <c r="AI319" i="2" s="1"/>
  <c r="DH118" i="2"/>
  <c r="AI320" i="2" s="1"/>
  <c r="DH121" i="2"/>
  <c r="AI321" i="2" s="1"/>
  <c r="DH124" i="2"/>
  <c r="AI322" i="2" s="1"/>
  <c r="DN115" i="2"/>
  <c r="AJ319" i="2" s="1"/>
  <c r="DN118" i="2"/>
  <c r="AJ320" i="2" s="1"/>
  <c r="DN121" i="2"/>
  <c r="AJ321" i="2" s="1"/>
  <c r="DN124" i="2"/>
  <c r="AJ322" i="2" s="1"/>
  <c r="DO115" i="2"/>
  <c r="AK319" i="2" s="1"/>
  <c r="DO118" i="2"/>
  <c r="AK320" i="2" s="1"/>
  <c r="DO121" i="2"/>
  <c r="AK321" i="2" s="1"/>
  <c r="DO124" i="2"/>
  <c r="AK322" i="2" s="1"/>
  <c r="DU115" i="2"/>
  <c r="AL319" i="2" s="1"/>
  <c r="DU118" i="2"/>
  <c r="AL320" i="2" s="1"/>
  <c r="DU121" i="2"/>
  <c r="AL321" i="2" s="1"/>
  <c r="DU124" i="2"/>
  <c r="AL322" i="2" s="1"/>
  <c r="DV115" i="2"/>
  <c r="AM319" i="2" s="1"/>
  <c r="DV118" i="2"/>
  <c r="AM320" i="2" s="1"/>
  <c r="DV121" i="2"/>
  <c r="AM321" i="2" s="1"/>
  <c r="DV124" i="2"/>
  <c r="AM322" i="2" s="1"/>
  <c r="EB115" i="2"/>
  <c r="AN319" i="2" s="1"/>
  <c r="EB118" i="2"/>
  <c r="EB121" i="2"/>
  <c r="AN321" i="2" s="1"/>
  <c r="EB124" i="2"/>
  <c r="AN322" i="2" s="1"/>
  <c r="EC115" i="2"/>
  <c r="AO319" i="2" s="1"/>
  <c r="EC118" i="2"/>
  <c r="AO320" i="2" s="1"/>
  <c r="EC121" i="2"/>
  <c r="AO321" i="2" s="1"/>
  <c r="EC124" i="2"/>
  <c r="AO322" i="2" s="1"/>
  <c r="EI115" i="2"/>
  <c r="AP319" i="2" s="1"/>
  <c r="EI118" i="2"/>
  <c r="AP320" i="2" s="1"/>
  <c r="EI121" i="2"/>
  <c r="AP321" i="2" s="1"/>
  <c r="EI124" i="2"/>
  <c r="AP322" i="2" s="1"/>
  <c r="EJ115" i="2"/>
  <c r="AQ319" i="2" s="1"/>
  <c r="EJ118" i="2"/>
  <c r="AQ320" i="2" s="1"/>
  <c r="EJ121" i="2"/>
  <c r="AQ321" i="2" s="1"/>
  <c r="EJ124" i="2"/>
  <c r="AQ322" i="2" s="1"/>
  <c r="AR319" i="2"/>
  <c r="AR320" i="2"/>
  <c r="AR321" i="2"/>
  <c r="AR322" i="2"/>
  <c r="AS319" i="2"/>
  <c r="AS320" i="2"/>
  <c r="AS321" i="2"/>
  <c r="AS322" i="2"/>
  <c r="ET115" i="2"/>
  <c r="AT319" i="2" s="1"/>
  <c r="ET118" i="2"/>
  <c r="AT320" i="2" s="1"/>
  <c r="ET121" i="2"/>
  <c r="AT321" i="2" s="1"/>
  <c r="ET124" i="2"/>
  <c r="AT322" i="2" s="1"/>
  <c r="EU115" i="2"/>
  <c r="AU319" i="2" s="1"/>
  <c r="EU118" i="2"/>
  <c r="AU320" i="2" s="1"/>
  <c r="EU121" i="2"/>
  <c r="AU321" i="2" s="1"/>
  <c r="EU124" i="2"/>
  <c r="AU322" i="2" s="1"/>
  <c r="H127" i="2"/>
  <c r="D323" i="2" s="1"/>
  <c r="H130" i="2"/>
  <c r="D324" i="2" s="1"/>
  <c r="H133" i="2"/>
  <c r="D325" i="2" s="1"/>
  <c r="H136" i="2"/>
  <c r="D326" i="2" s="1"/>
  <c r="I127" i="2"/>
  <c r="E323" i="2" s="1"/>
  <c r="I130" i="2"/>
  <c r="E324" i="2" s="1"/>
  <c r="I133" i="2"/>
  <c r="E325" i="2" s="1"/>
  <c r="I136" i="2"/>
  <c r="E326" i="2" s="1"/>
  <c r="F323" i="2"/>
  <c r="F324" i="2"/>
  <c r="F325" i="2"/>
  <c r="F326" i="2"/>
  <c r="V127" i="2"/>
  <c r="H323" i="2" s="1"/>
  <c r="V130" i="2"/>
  <c r="H324" i="2" s="1"/>
  <c r="V133" i="2"/>
  <c r="H325" i="2" s="1"/>
  <c r="V136" i="2"/>
  <c r="H326" i="2" s="1"/>
  <c r="W127" i="2"/>
  <c r="I323" i="2" s="1"/>
  <c r="W130" i="2"/>
  <c r="I324" i="2" s="1"/>
  <c r="W133" i="2"/>
  <c r="I325" i="2" s="1"/>
  <c r="W136" i="2"/>
  <c r="I326" i="2" s="1"/>
  <c r="AC127" i="2"/>
  <c r="J323" i="2" s="1"/>
  <c r="AC130" i="2"/>
  <c r="J324" i="2" s="1"/>
  <c r="AC133" i="2"/>
  <c r="J325" i="2" s="1"/>
  <c r="AC136" i="2"/>
  <c r="J326" i="2" s="1"/>
  <c r="AD127" i="2"/>
  <c r="K323" i="2" s="1"/>
  <c r="AD130" i="2"/>
  <c r="K324" i="2" s="1"/>
  <c r="AD133" i="2"/>
  <c r="K325" i="2" s="1"/>
  <c r="AD136" i="2"/>
  <c r="L323" i="2"/>
  <c r="L324" i="2"/>
  <c r="L325" i="2"/>
  <c r="L326" i="2"/>
  <c r="M323" i="2"/>
  <c r="M324" i="2"/>
  <c r="M325" i="2"/>
  <c r="M326" i="2"/>
  <c r="AQ127" i="2"/>
  <c r="N323" i="2" s="1"/>
  <c r="AQ130" i="2"/>
  <c r="N324" i="2" s="1"/>
  <c r="AQ133" i="2"/>
  <c r="N325" i="2" s="1"/>
  <c r="AQ136" i="2"/>
  <c r="N326" i="2" s="1"/>
  <c r="AR127" i="2"/>
  <c r="O323" i="2" s="1"/>
  <c r="AR130" i="2"/>
  <c r="AR133" i="2"/>
  <c r="O325" i="2" s="1"/>
  <c r="AR136" i="2"/>
  <c r="O326" i="2" s="1"/>
  <c r="AX127" i="2"/>
  <c r="AX130" i="2"/>
  <c r="P324" i="2" s="1"/>
  <c r="AX133" i="2"/>
  <c r="P325" i="2" s="1"/>
  <c r="AX136" i="2"/>
  <c r="P326" i="2" s="1"/>
  <c r="AY127" i="2"/>
  <c r="Q323" i="2" s="1"/>
  <c r="AY130" i="2"/>
  <c r="Q324" i="2" s="1"/>
  <c r="AY133" i="2"/>
  <c r="Q325" i="2" s="1"/>
  <c r="AY136" i="2"/>
  <c r="Q326" i="2" s="1"/>
  <c r="R323" i="2"/>
  <c r="R324" i="2"/>
  <c r="R325" i="2"/>
  <c r="R326" i="2"/>
  <c r="BF127" i="2"/>
  <c r="S323" i="2" s="1"/>
  <c r="BF130" i="2"/>
  <c r="S324" i="2" s="1"/>
  <c r="BF133" i="2"/>
  <c r="S325" i="2" s="1"/>
  <c r="BF136" i="2"/>
  <c r="S326" i="2" s="1"/>
  <c r="BL127" i="2"/>
  <c r="T323" i="2" s="1"/>
  <c r="BL130" i="2"/>
  <c r="T324" i="2" s="1"/>
  <c r="BL133" i="2"/>
  <c r="T325" i="2" s="1"/>
  <c r="BL136" i="2"/>
  <c r="T326" i="2" s="1"/>
  <c r="BM127" i="2"/>
  <c r="U323" i="2" s="1"/>
  <c r="BM130" i="2"/>
  <c r="U324" i="2" s="1"/>
  <c r="BM133" i="2"/>
  <c r="U325" i="2" s="1"/>
  <c r="BM136" i="2"/>
  <c r="U326" i="2" s="1"/>
  <c r="V323" i="2"/>
  <c r="V324" i="2"/>
  <c r="V325" i="2"/>
  <c r="V326" i="2"/>
  <c r="W323" i="2"/>
  <c r="W324" i="2"/>
  <c r="W325" i="2"/>
  <c r="W326" i="2"/>
  <c r="BW127" i="2"/>
  <c r="X323" i="2" s="1"/>
  <c r="BW130" i="2"/>
  <c r="X324" i="2" s="1"/>
  <c r="BW133" i="2"/>
  <c r="X325" i="2" s="1"/>
  <c r="BW136" i="2"/>
  <c r="X326" i="2" s="1"/>
  <c r="BX127" i="2"/>
  <c r="Y323" i="2" s="1"/>
  <c r="BX130" i="2"/>
  <c r="Y324" i="2" s="1"/>
  <c r="BX133" i="2"/>
  <c r="Y325" i="2" s="1"/>
  <c r="BX136" i="2"/>
  <c r="Y326" i="2" s="1"/>
  <c r="CE127" i="2"/>
  <c r="Z323" i="2" s="1"/>
  <c r="CE130" i="2"/>
  <c r="Z324" i="2" s="1"/>
  <c r="CE133" i="2"/>
  <c r="Z325" i="2" s="1"/>
  <c r="CE136" i="2"/>
  <c r="Z326" i="2" s="1"/>
  <c r="CF127" i="2"/>
  <c r="AA323" i="2" s="1"/>
  <c r="CF130" i="2"/>
  <c r="AA324" i="2" s="1"/>
  <c r="CF133" i="2"/>
  <c r="AA325" i="2" s="1"/>
  <c r="CF136" i="2"/>
  <c r="AA326" i="2" s="1"/>
  <c r="AB323" i="2"/>
  <c r="AB324" i="2"/>
  <c r="AB325" i="2"/>
  <c r="AB326" i="2"/>
  <c r="CS127" i="2"/>
  <c r="AD323" i="2" s="1"/>
  <c r="CS130" i="2"/>
  <c r="AD324" i="2" s="1"/>
  <c r="CS133" i="2"/>
  <c r="AD325" i="2" s="1"/>
  <c r="CS136" i="2"/>
  <c r="AD326" i="2" s="1"/>
  <c r="CT127" i="2"/>
  <c r="AE323" i="2" s="1"/>
  <c r="CT130" i="2"/>
  <c r="AE324" i="2" s="1"/>
  <c r="CT133" i="2"/>
  <c r="AE325" i="2" s="1"/>
  <c r="CT136" i="2"/>
  <c r="AE326" i="2" s="1"/>
  <c r="CZ127" i="2"/>
  <c r="AF323" i="2" s="1"/>
  <c r="CZ130" i="2"/>
  <c r="AF324" i="2" s="1"/>
  <c r="CZ133" i="2"/>
  <c r="AF325" i="2" s="1"/>
  <c r="CZ136" i="2"/>
  <c r="AF326" i="2" s="1"/>
  <c r="DA127" i="2"/>
  <c r="AG323" i="2" s="1"/>
  <c r="DA130" i="2"/>
  <c r="AG324" i="2" s="1"/>
  <c r="DA133" i="2"/>
  <c r="AG325" i="2" s="1"/>
  <c r="DA136" i="2"/>
  <c r="AG326" i="2" s="1"/>
  <c r="DG127" i="2"/>
  <c r="AH323" i="2" s="1"/>
  <c r="DG130" i="2"/>
  <c r="AH324" i="2" s="1"/>
  <c r="DG133" i="2"/>
  <c r="AH325" i="2" s="1"/>
  <c r="DG136" i="2"/>
  <c r="AH326" i="2" s="1"/>
  <c r="DH127" i="2"/>
  <c r="AI323" i="2" s="1"/>
  <c r="DH130" i="2"/>
  <c r="AI324" i="2" s="1"/>
  <c r="DH133" i="2"/>
  <c r="AI325" i="2" s="1"/>
  <c r="DH136" i="2"/>
  <c r="AI326" i="2" s="1"/>
  <c r="DN127" i="2"/>
  <c r="AJ323" i="2" s="1"/>
  <c r="DN130" i="2"/>
  <c r="AJ324" i="2" s="1"/>
  <c r="DN133" i="2"/>
  <c r="AJ325" i="2" s="1"/>
  <c r="DN136" i="2"/>
  <c r="AJ326" i="2" s="1"/>
  <c r="DO127" i="2"/>
  <c r="AK323" i="2" s="1"/>
  <c r="DO130" i="2"/>
  <c r="AK324" i="2" s="1"/>
  <c r="DO133" i="2"/>
  <c r="AK325" i="2" s="1"/>
  <c r="DO136" i="2"/>
  <c r="AK326" i="2" s="1"/>
  <c r="DU127" i="2"/>
  <c r="AL323" i="2" s="1"/>
  <c r="DU130" i="2"/>
  <c r="AL324" i="2" s="1"/>
  <c r="DU133" i="2"/>
  <c r="AL325" i="2" s="1"/>
  <c r="DU136" i="2"/>
  <c r="AL326" i="2" s="1"/>
  <c r="DV127" i="2"/>
  <c r="AM323" i="2" s="1"/>
  <c r="DV130" i="2"/>
  <c r="AM324" i="2" s="1"/>
  <c r="DV133" i="2"/>
  <c r="AM325" i="2" s="1"/>
  <c r="DV136" i="2"/>
  <c r="AM326" i="2" s="1"/>
  <c r="EB127" i="2"/>
  <c r="AN323" i="2" s="1"/>
  <c r="EB130" i="2"/>
  <c r="AN324" i="2" s="1"/>
  <c r="EB133" i="2"/>
  <c r="AN325" i="2" s="1"/>
  <c r="EB136" i="2"/>
  <c r="AN326" i="2" s="1"/>
  <c r="EC127" i="2"/>
  <c r="AO323" i="2" s="1"/>
  <c r="EC130" i="2"/>
  <c r="AO324" i="2" s="1"/>
  <c r="EC133" i="2"/>
  <c r="AO325" i="2" s="1"/>
  <c r="EC136" i="2"/>
  <c r="AO326" i="2" s="1"/>
  <c r="EI127" i="2"/>
  <c r="AP323" i="2" s="1"/>
  <c r="EI130" i="2"/>
  <c r="AP324" i="2" s="1"/>
  <c r="EI133" i="2"/>
  <c r="AP325" i="2" s="1"/>
  <c r="EI136" i="2"/>
  <c r="AP326" i="2" s="1"/>
  <c r="EJ127" i="2"/>
  <c r="AQ323" i="2" s="1"/>
  <c r="EJ130" i="2"/>
  <c r="AQ324" i="2" s="1"/>
  <c r="EJ133" i="2"/>
  <c r="AQ325" i="2" s="1"/>
  <c r="EJ136" i="2"/>
  <c r="AQ326" i="2" s="1"/>
  <c r="AR323" i="2"/>
  <c r="AR324" i="2"/>
  <c r="AR325" i="2"/>
  <c r="AR326" i="2"/>
  <c r="AS323" i="2"/>
  <c r="AS324" i="2"/>
  <c r="AS325" i="2"/>
  <c r="AS326" i="2"/>
  <c r="ET127" i="2"/>
  <c r="AT323" i="2" s="1"/>
  <c r="ET130" i="2"/>
  <c r="AT324" i="2" s="1"/>
  <c r="ET133" i="2"/>
  <c r="AT325" i="2" s="1"/>
  <c r="ET136" i="2"/>
  <c r="AT326" i="2" s="1"/>
  <c r="EU127" i="2"/>
  <c r="AU323" i="2" s="1"/>
  <c r="EU130" i="2"/>
  <c r="AU324" i="2" s="1"/>
  <c r="EU133" i="2"/>
  <c r="AU325" i="2" s="1"/>
  <c r="EU136" i="2"/>
  <c r="AU326" i="2" s="1"/>
  <c r="H138" i="2"/>
  <c r="D327" i="2" s="1"/>
  <c r="D513" i="2" s="1"/>
  <c r="H139" i="2"/>
  <c r="D328" i="2" s="1"/>
  <c r="D514" i="2" s="1"/>
  <c r="H140" i="2"/>
  <c r="D329" i="2" s="1"/>
  <c r="D515" i="2" s="1"/>
  <c r="H141" i="2"/>
  <c r="D330" i="2" s="1"/>
  <c r="D516" i="2" s="1"/>
  <c r="I138" i="2"/>
  <c r="E327" i="2" s="1"/>
  <c r="I139" i="2"/>
  <c r="E328" i="2" s="1"/>
  <c r="E514" i="2" s="1"/>
  <c r="I140" i="2"/>
  <c r="E329" i="2" s="1"/>
  <c r="E515" i="2" s="1"/>
  <c r="I141" i="2"/>
  <c r="E330" i="2" s="1"/>
  <c r="E516" i="2" s="1"/>
  <c r="F327" i="2"/>
  <c r="F328" i="2"/>
  <c r="F329" i="2"/>
  <c r="F515" i="2" s="1"/>
  <c r="F330" i="2"/>
  <c r="F516" i="2" s="1"/>
  <c r="H327" i="2"/>
  <c r="H513" i="2" s="1"/>
  <c r="H328" i="2"/>
  <c r="H514" i="2" s="1"/>
  <c r="H329" i="2"/>
  <c r="H515" i="2" s="1"/>
  <c r="H330" i="2"/>
  <c r="W138" i="2"/>
  <c r="I327" i="2" s="1"/>
  <c r="I513" i="2" s="1"/>
  <c r="W139" i="2"/>
  <c r="I328" i="2" s="1"/>
  <c r="I514" i="2" s="1"/>
  <c r="W140" i="2"/>
  <c r="I329" i="2" s="1"/>
  <c r="I515" i="2" s="1"/>
  <c r="W141" i="2"/>
  <c r="I330" i="2" s="1"/>
  <c r="I516" i="2" s="1"/>
  <c r="AC138" i="2"/>
  <c r="J327" i="2" s="1"/>
  <c r="AC139" i="2"/>
  <c r="J328" i="2" s="1"/>
  <c r="J514" i="2" s="1"/>
  <c r="AC140" i="2"/>
  <c r="J329" i="2" s="1"/>
  <c r="J515" i="2" s="1"/>
  <c r="AC141" i="2"/>
  <c r="J330" i="2" s="1"/>
  <c r="J516" i="2" s="1"/>
  <c r="AD138" i="2"/>
  <c r="K327" i="2" s="1"/>
  <c r="K513" i="2" s="1"/>
  <c r="AD139" i="2"/>
  <c r="K328" i="2" s="1"/>
  <c r="K514" i="2" s="1"/>
  <c r="AD140" i="2"/>
  <c r="K329" i="2" s="1"/>
  <c r="K515" i="2" s="1"/>
  <c r="AD141" i="2"/>
  <c r="K330" i="2" s="1"/>
  <c r="K516" i="2" s="1"/>
  <c r="L327" i="2"/>
  <c r="L513" i="2" s="1"/>
  <c r="L328" i="2"/>
  <c r="L514" i="2" s="1"/>
  <c r="L329" i="2"/>
  <c r="L515" i="2" s="1"/>
  <c r="L330" i="2"/>
  <c r="M327" i="2"/>
  <c r="M513" i="2" s="1"/>
  <c r="M328" i="2"/>
  <c r="M329" i="2"/>
  <c r="M515" i="2" s="1"/>
  <c r="M330" i="2"/>
  <c r="M516" i="2" s="1"/>
  <c r="AQ138" i="2"/>
  <c r="N327" i="2" s="1"/>
  <c r="AQ139" i="2"/>
  <c r="N328" i="2" s="1"/>
  <c r="N514" i="2" s="1"/>
  <c r="AQ140" i="2"/>
  <c r="N329" i="2" s="1"/>
  <c r="N515" i="2" s="1"/>
  <c r="AQ141" i="2"/>
  <c r="N330" i="2" s="1"/>
  <c r="N516" i="2" s="1"/>
  <c r="AR138" i="2"/>
  <c r="O327" i="2" s="1"/>
  <c r="O513" i="2" s="1"/>
  <c r="AR139" i="2"/>
  <c r="O328" i="2" s="1"/>
  <c r="AR140" i="2"/>
  <c r="O329" i="2" s="1"/>
  <c r="O515" i="2" s="1"/>
  <c r="AR141" i="2"/>
  <c r="O330" i="2" s="1"/>
  <c r="O516" i="2" s="1"/>
  <c r="AX138" i="2"/>
  <c r="P327" i="2" s="1"/>
  <c r="P513" i="2" s="1"/>
  <c r="AX139" i="2"/>
  <c r="P328" i="2" s="1"/>
  <c r="P514" i="2" s="1"/>
  <c r="AX140" i="2"/>
  <c r="P329" i="2" s="1"/>
  <c r="P515" i="2" s="1"/>
  <c r="AX141" i="2"/>
  <c r="P330" i="2" s="1"/>
  <c r="P516" i="2" s="1"/>
  <c r="AY138" i="2"/>
  <c r="Q327" i="2" s="1"/>
  <c r="AY139" i="2"/>
  <c r="Q328" i="2" s="1"/>
  <c r="Q514" i="2" s="1"/>
  <c r="AY140" i="2"/>
  <c r="Q329" i="2" s="1"/>
  <c r="Q515" i="2" s="1"/>
  <c r="AY141" i="2"/>
  <c r="Q330" i="2" s="1"/>
  <c r="Q516" i="2" s="1"/>
  <c r="R327" i="2"/>
  <c r="R513" i="2" s="1"/>
  <c r="R328" i="2"/>
  <c r="R514" i="2" s="1"/>
  <c r="R329" i="2"/>
  <c r="R515" i="2" s="1"/>
  <c r="R330" i="2"/>
  <c r="BF138" i="2"/>
  <c r="S327" i="2" s="1"/>
  <c r="S513" i="2" s="1"/>
  <c r="BF139" i="2"/>
  <c r="S328" i="2" s="1"/>
  <c r="S514" i="2" s="1"/>
  <c r="BF140" i="2"/>
  <c r="S329" i="2" s="1"/>
  <c r="S515" i="2" s="1"/>
  <c r="BF141" i="2"/>
  <c r="S330" i="2" s="1"/>
  <c r="S516" i="2" s="1"/>
  <c r="BL138" i="2"/>
  <c r="T327" i="2" s="1"/>
  <c r="T513" i="2" s="1"/>
  <c r="BL139" i="2"/>
  <c r="T328" i="2" s="1"/>
  <c r="T514" i="2" s="1"/>
  <c r="BL140" i="2"/>
  <c r="T329" i="2" s="1"/>
  <c r="T515" i="2" s="1"/>
  <c r="BL141" i="2"/>
  <c r="T330" i="2" s="1"/>
  <c r="T516" i="2" s="1"/>
  <c r="BM138" i="2"/>
  <c r="U327" i="2" s="1"/>
  <c r="U513" i="2" s="1"/>
  <c r="BM139" i="2"/>
  <c r="U328" i="2" s="1"/>
  <c r="BM140" i="2"/>
  <c r="U329" i="2" s="1"/>
  <c r="U515" i="2" s="1"/>
  <c r="BM141" i="2"/>
  <c r="U330" i="2" s="1"/>
  <c r="U516" i="2" s="1"/>
  <c r="V327" i="2"/>
  <c r="V513" i="2" s="1"/>
  <c r="V328" i="2"/>
  <c r="V514" i="2" s="1"/>
  <c r="V329" i="2"/>
  <c r="V515" i="2" s="1"/>
  <c r="V330" i="2"/>
  <c r="W327" i="2"/>
  <c r="W328" i="2"/>
  <c r="W329" i="2"/>
  <c r="W330" i="2"/>
  <c r="W516" i="2" s="1"/>
  <c r="BW138" i="2"/>
  <c r="X327" i="2" s="1"/>
  <c r="X513" i="2" s="1"/>
  <c r="BW139" i="2"/>
  <c r="X328" i="2" s="1"/>
  <c r="X514" i="2" s="1"/>
  <c r="BW140" i="2"/>
  <c r="X329" i="2" s="1"/>
  <c r="X515" i="2" s="1"/>
  <c r="BW141" i="2"/>
  <c r="X330" i="2" s="1"/>
  <c r="X516" i="2" s="1"/>
  <c r="BX138" i="2"/>
  <c r="Y327" i="2" s="1"/>
  <c r="Y513" i="2" s="1"/>
  <c r="BX139" i="2"/>
  <c r="Y328" i="2" s="1"/>
  <c r="Y514" i="2" s="1"/>
  <c r="BX140" i="2"/>
  <c r="Y329" i="2" s="1"/>
  <c r="Y515" i="2" s="1"/>
  <c r="BX141" i="2"/>
  <c r="Y330" i="2" s="1"/>
  <c r="Y516" i="2" s="1"/>
  <c r="CE138" i="2"/>
  <c r="Z327" i="2" s="1"/>
  <c r="CE139" i="2"/>
  <c r="Z328" i="2" s="1"/>
  <c r="Z514" i="2" s="1"/>
  <c r="CE140" i="2"/>
  <c r="Z329" i="2" s="1"/>
  <c r="Z515" i="2" s="1"/>
  <c r="CE141" i="2"/>
  <c r="Z330" i="2" s="1"/>
  <c r="Z516" i="2" s="1"/>
  <c r="CF138" i="2"/>
  <c r="AA327" i="2" s="1"/>
  <c r="AA513" i="2" s="1"/>
  <c r="CF139" i="2"/>
  <c r="AA328" i="2" s="1"/>
  <c r="CF140" i="2"/>
  <c r="AA329" i="2" s="1"/>
  <c r="AA515" i="2" s="1"/>
  <c r="CF141" i="2"/>
  <c r="AA330" i="2" s="1"/>
  <c r="AA516" i="2" s="1"/>
  <c r="AB327" i="2"/>
  <c r="AB513" i="2" s="1"/>
  <c r="AB328" i="2"/>
  <c r="AB514" i="2" s="1"/>
  <c r="AB329" i="2"/>
  <c r="AB515" i="2" s="1"/>
  <c r="AB330" i="2"/>
  <c r="CS138" i="2"/>
  <c r="AD327" i="2" s="1"/>
  <c r="AD513" i="2" s="1"/>
  <c r="CS139" i="2"/>
  <c r="AD328" i="2" s="1"/>
  <c r="CS140" i="2"/>
  <c r="AD329" i="2" s="1"/>
  <c r="AD515" i="2" s="1"/>
  <c r="CS141" i="2"/>
  <c r="AD330" i="2" s="1"/>
  <c r="AD516" i="2" s="1"/>
  <c r="CT138" i="2"/>
  <c r="AE327" i="2" s="1"/>
  <c r="AE513" i="2" s="1"/>
  <c r="CT139" i="2"/>
  <c r="AE328" i="2" s="1"/>
  <c r="AE514" i="2" s="1"/>
  <c r="CT140" i="2"/>
  <c r="AE329" i="2" s="1"/>
  <c r="AE515" i="2" s="1"/>
  <c r="CT141" i="2"/>
  <c r="AE330" i="2" s="1"/>
  <c r="AE516" i="2" s="1"/>
  <c r="CZ138" i="2"/>
  <c r="AF327" i="2" s="1"/>
  <c r="AF513" i="2" s="1"/>
  <c r="CZ139" i="2"/>
  <c r="AF328" i="2" s="1"/>
  <c r="AF514" i="2" s="1"/>
  <c r="CZ140" i="2"/>
  <c r="AF329" i="2" s="1"/>
  <c r="AF515" i="2" s="1"/>
  <c r="CZ141" i="2"/>
  <c r="AF330" i="2" s="1"/>
  <c r="AF516" i="2" s="1"/>
  <c r="DA138" i="2"/>
  <c r="AG327" i="2" s="1"/>
  <c r="AG513" i="2" s="1"/>
  <c r="DA139" i="2"/>
  <c r="AG328" i="2" s="1"/>
  <c r="AG514" i="2" s="1"/>
  <c r="DA140" i="2"/>
  <c r="AG329" i="2" s="1"/>
  <c r="AG515" i="2" s="1"/>
  <c r="DA141" i="2"/>
  <c r="AG330" i="2" s="1"/>
  <c r="AG516" i="2" s="1"/>
  <c r="DG138" i="2"/>
  <c r="AH327" i="2" s="1"/>
  <c r="AH513" i="2" s="1"/>
  <c r="DG139" i="2"/>
  <c r="AH328" i="2" s="1"/>
  <c r="DG140" i="2"/>
  <c r="AH329" i="2" s="1"/>
  <c r="AH515" i="2" s="1"/>
  <c r="DG141" i="2"/>
  <c r="AH330" i="2" s="1"/>
  <c r="AH516" i="2" s="1"/>
  <c r="DH138" i="2"/>
  <c r="AI327" i="2" s="1"/>
  <c r="AI513" i="2" s="1"/>
  <c r="DH139" i="2"/>
  <c r="AI328" i="2" s="1"/>
  <c r="AI514" i="2" s="1"/>
  <c r="DH140" i="2"/>
  <c r="AI329" i="2" s="1"/>
  <c r="AI515" i="2" s="1"/>
  <c r="DH141" i="2"/>
  <c r="AI330" i="2" s="1"/>
  <c r="AI516" i="2" s="1"/>
  <c r="DN138" i="2"/>
  <c r="AJ327" i="2" s="1"/>
  <c r="AJ513" i="2" s="1"/>
  <c r="DN139" i="2"/>
  <c r="AJ328" i="2" s="1"/>
  <c r="AJ514" i="2" s="1"/>
  <c r="DN140" i="2"/>
  <c r="AJ329" i="2" s="1"/>
  <c r="AJ515" i="2" s="1"/>
  <c r="DN141" i="2"/>
  <c r="AJ330" i="2" s="1"/>
  <c r="AJ516" i="2" s="1"/>
  <c r="AK327" i="2"/>
  <c r="AK513" i="2" s="1"/>
  <c r="AK328" i="2"/>
  <c r="AK514" i="2" s="1"/>
  <c r="AK329" i="2"/>
  <c r="AK515" i="2" s="1"/>
  <c r="AK330" i="2"/>
  <c r="DU138" i="2"/>
  <c r="AL327" i="2" s="1"/>
  <c r="DU139" i="2"/>
  <c r="AL328" i="2" s="1"/>
  <c r="AL514" i="2" s="1"/>
  <c r="DU140" i="2"/>
  <c r="AL329" i="2" s="1"/>
  <c r="AL515" i="2" s="1"/>
  <c r="DU141" i="2"/>
  <c r="AL330" i="2" s="1"/>
  <c r="AL516" i="2" s="1"/>
  <c r="DV138" i="2"/>
  <c r="AM327" i="2" s="1"/>
  <c r="DV139" i="2"/>
  <c r="AM328" i="2" s="1"/>
  <c r="AM514" i="2" s="1"/>
  <c r="DV140" i="2"/>
  <c r="AM329" i="2" s="1"/>
  <c r="AM515" i="2" s="1"/>
  <c r="DV141" i="2"/>
  <c r="AM330" i="2" s="1"/>
  <c r="AM516" i="2" s="1"/>
  <c r="EB138" i="2"/>
  <c r="AN327" i="2" s="1"/>
  <c r="AN513" i="2" s="1"/>
  <c r="EB139" i="2"/>
  <c r="AN328" i="2" s="1"/>
  <c r="EB140" i="2"/>
  <c r="AN329" i="2" s="1"/>
  <c r="AN515" i="2" s="1"/>
  <c r="EB141" i="2"/>
  <c r="AN330" i="2" s="1"/>
  <c r="AN516" i="2" s="1"/>
  <c r="EC138" i="2"/>
  <c r="AO327" i="2" s="1"/>
  <c r="AO513" i="2" s="1"/>
  <c r="EC139" i="2"/>
  <c r="AO328" i="2" s="1"/>
  <c r="AO514" i="2" s="1"/>
  <c r="EC140" i="2"/>
  <c r="AO329" i="2" s="1"/>
  <c r="AO515" i="2" s="1"/>
  <c r="EC141" i="2"/>
  <c r="AO330" i="2" s="1"/>
  <c r="AO516" i="2" s="1"/>
  <c r="EI138" i="2"/>
  <c r="AP327" i="2" s="1"/>
  <c r="AP513" i="2" s="1"/>
  <c r="EI139" i="2"/>
  <c r="AP328" i="2" s="1"/>
  <c r="AP514" i="2" s="1"/>
  <c r="EI140" i="2"/>
  <c r="AP329" i="2" s="1"/>
  <c r="AP515" i="2" s="1"/>
  <c r="EI141" i="2"/>
  <c r="AP330" i="2" s="1"/>
  <c r="AP516" i="2" s="1"/>
  <c r="EJ138" i="2"/>
  <c r="AQ327" i="2" s="1"/>
  <c r="EJ139" i="2"/>
  <c r="AQ328" i="2" s="1"/>
  <c r="AQ514" i="2" s="1"/>
  <c r="EJ140" i="2"/>
  <c r="AQ329" i="2" s="1"/>
  <c r="AQ515" i="2" s="1"/>
  <c r="EJ141" i="2"/>
  <c r="AQ330" i="2" s="1"/>
  <c r="AQ516" i="2" s="1"/>
  <c r="AR327" i="2"/>
  <c r="AR513" i="2" s="1"/>
  <c r="AR328" i="2"/>
  <c r="AR329" i="2"/>
  <c r="AR515" i="2" s="1"/>
  <c r="AR330" i="2"/>
  <c r="AR516" i="2" s="1"/>
  <c r="AS327" i="2"/>
  <c r="AS513" i="2" s="1"/>
  <c r="AS328" i="2"/>
  <c r="AS514" i="2" s="1"/>
  <c r="AS329" i="2"/>
  <c r="AS515" i="2" s="1"/>
  <c r="AS330" i="2"/>
  <c r="ET138" i="2"/>
  <c r="AT327" i="2" s="1"/>
  <c r="AT513" i="2" s="1"/>
  <c r="ET139" i="2"/>
  <c r="AT328" i="2" s="1"/>
  <c r="AT514" i="2" s="1"/>
  <c r="ET140" i="2"/>
  <c r="AT329" i="2" s="1"/>
  <c r="AT515" i="2" s="1"/>
  <c r="ET141" i="2"/>
  <c r="AT330" i="2" s="1"/>
  <c r="AT516" i="2" s="1"/>
  <c r="EU138" i="2"/>
  <c r="AU327" i="2" s="1"/>
  <c r="EU139" i="2"/>
  <c r="AU328" i="2" s="1"/>
  <c r="AU514" i="2" s="1"/>
  <c r="EU140" i="2"/>
  <c r="AU329" i="2" s="1"/>
  <c r="AU515" i="2" s="1"/>
  <c r="EU141" i="2"/>
  <c r="AU330" i="2" s="1"/>
  <c r="AU516" i="2" s="1"/>
  <c r="H142" i="2"/>
  <c r="D331" i="2" s="1"/>
  <c r="D517" i="2" s="1"/>
  <c r="H143" i="2"/>
  <c r="D332" i="2" s="1"/>
  <c r="H144" i="2"/>
  <c r="D333" i="2" s="1"/>
  <c r="D519" i="2" s="1"/>
  <c r="H145" i="2"/>
  <c r="D334" i="2" s="1"/>
  <c r="D520" i="2" s="1"/>
  <c r="I142" i="2"/>
  <c r="E331" i="2" s="1"/>
  <c r="E517" i="2" s="1"/>
  <c r="I143" i="2"/>
  <c r="E332" i="2" s="1"/>
  <c r="E518" i="2" s="1"/>
  <c r="I144" i="2"/>
  <c r="E333" i="2" s="1"/>
  <c r="E519" i="2" s="1"/>
  <c r="I145" i="2"/>
  <c r="E334" i="2" s="1"/>
  <c r="E520" i="2" s="1"/>
  <c r="F331" i="2"/>
  <c r="F332" i="2"/>
  <c r="F333" i="2"/>
  <c r="F519" i="2" s="1"/>
  <c r="F334" i="2"/>
  <c r="F520" i="2" s="1"/>
  <c r="H331" i="2"/>
  <c r="H517" i="2" s="1"/>
  <c r="H332" i="2"/>
  <c r="H333" i="2"/>
  <c r="H519" i="2" s="1"/>
  <c r="H334" i="2"/>
  <c r="W142" i="2"/>
  <c r="I331" i="2" s="1"/>
  <c r="I517" i="2" s="1"/>
  <c r="W143" i="2"/>
  <c r="I332" i="2" s="1"/>
  <c r="W144" i="2"/>
  <c r="I333" i="2" s="1"/>
  <c r="I519" i="2" s="1"/>
  <c r="W145" i="2"/>
  <c r="I334" i="2" s="1"/>
  <c r="I520" i="2" s="1"/>
  <c r="AC142" i="2"/>
  <c r="J331" i="2" s="1"/>
  <c r="J517" i="2" s="1"/>
  <c r="AC143" i="2"/>
  <c r="J332" i="2" s="1"/>
  <c r="J518" i="2" s="1"/>
  <c r="AC144" i="2"/>
  <c r="J333" i="2" s="1"/>
  <c r="J519" i="2" s="1"/>
  <c r="AC145" i="2"/>
  <c r="J334" i="2" s="1"/>
  <c r="J520" i="2" s="1"/>
  <c r="AD142" i="2"/>
  <c r="K331" i="2" s="1"/>
  <c r="AD143" i="2"/>
  <c r="K332" i="2" s="1"/>
  <c r="AD144" i="2"/>
  <c r="K333" i="2" s="1"/>
  <c r="K519" i="2" s="1"/>
  <c r="AD145" i="2"/>
  <c r="K334" i="2" s="1"/>
  <c r="K520" i="2" s="1"/>
  <c r="L331" i="2"/>
  <c r="L517" i="2" s="1"/>
  <c r="L332" i="2"/>
  <c r="L518" i="2" s="1"/>
  <c r="L333" i="2"/>
  <c r="L519" i="2" s="1"/>
  <c r="L334" i="2"/>
  <c r="M331" i="2"/>
  <c r="M517" i="2" s="1"/>
  <c r="M332" i="2"/>
  <c r="M333" i="2"/>
  <c r="M519" i="2" s="1"/>
  <c r="M334" i="2"/>
  <c r="AQ142" i="2"/>
  <c r="N331" i="2" s="1"/>
  <c r="N517" i="2" s="1"/>
  <c r="AQ143" i="2"/>
  <c r="N332" i="2" s="1"/>
  <c r="N518" i="2" s="1"/>
  <c r="AQ144" i="2"/>
  <c r="N333" i="2" s="1"/>
  <c r="N519" i="2" s="1"/>
  <c r="AQ145" i="2"/>
  <c r="N334" i="2" s="1"/>
  <c r="N520" i="2" s="1"/>
  <c r="AR142" i="2"/>
  <c r="O331" i="2" s="1"/>
  <c r="AR143" i="2"/>
  <c r="O332" i="2" s="1"/>
  <c r="O518" i="2" s="1"/>
  <c r="AR144" i="2"/>
  <c r="O333" i="2" s="1"/>
  <c r="O519" i="2" s="1"/>
  <c r="AR145" i="2"/>
  <c r="O334" i="2" s="1"/>
  <c r="O520" i="2" s="1"/>
  <c r="AX142" i="2"/>
  <c r="P331" i="2" s="1"/>
  <c r="P517" i="2" s="1"/>
  <c r="AX143" i="2"/>
  <c r="P332" i="2" s="1"/>
  <c r="P518" i="2" s="1"/>
  <c r="AX144" i="2"/>
  <c r="P333" i="2" s="1"/>
  <c r="P519" i="2" s="1"/>
  <c r="AX145" i="2"/>
  <c r="P334" i="2" s="1"/>
  <c r="P520" i="2" s="1"/>
  <c r="AY142" i="2"/>
  <c r="Q331" i="2" s="1"/>
  <c r="Q517" i="2" s="1"/>
  <c r="AY143" i="2"/>
  <c r="Q332" i="2" s="1"/>
  <c r="Q518" i="2" s="1"/>
  <c r="AY144" i="2"/>
  <c r="Q333" i="2" s="1"/>
  <c r="Q519" i="2" s="1"/>
  <c r="AY145" i="2"/>
  <c r="Q334" i="2" s="1"/>
  <c r="Q520" i="2" s="1"/>
  <c r="R331" i="2"/>
  <c r="R517" i="2" s="1"/>
  <c r="R332" i="2"/>
  <c r="R333" i="2"/>
  <c r="R334" i="2"/>
  <c r="BF142" i="2"/>
  <c r="S331" i="2" s="1"/>
  <c r="S517" i="2" s="1"/>
  <c r="BF143" i="2"/>
  <c r="S332" i="2" s="1"/>
  <c r="S518" i="2" s="1"/>
  <c r="BF144" i="2"/>
  <c r="S333" i="2" s="1"/>
  <c r="S519" i="2" s="1"/>
  <c r="BF145" i="2"/>
  <c r="S334" i="2" s="1"/>
  <c r="S520" i="2" s="1"/>
  <c r="BL142" i="2"/>
  <c r="T331" i="2" s="1"/>
  <c r="T517" i="2" s="1"/>
  <c r="BL143" i="2"/>
  <c r="T332" i="2" s="1"/>
  <c r="T518" i="2" s="1"/>
  <c r="BL144" i="2"/>
  <c r="T333" i="2" s="1"/>
  <c r="T519" i="2" s="1"/>
  <c r="BL145" i="2"/>
  <c r="T334" i="2" s="1"/>
  <c r="T520" i="2" s="1"/>
  <c r="BM142" i="2"/>
  <c r="U331" i="2" s="1"/>
  <c r="U517" i="2" s="1"/>
  <c r="BM143" i="2"/>
  <c r="U332" i="2" s="1"/>
  <c r="U518" i="2" s="1"/>
  <c r="BM144" i="2"/>
  <c r="U333" i="2" s="1"/>
  <c r="U519" i="2" s="1"/>
  <c r="BM145" i="2"/>
  <c r="U334" i="2" s="1"/>
  <c r="U520" i="2" s="1"/>
  <c r="V331" i="2"/>
  <c r="V517" i="2" s="1"/>
  <c r="V332" i="2"/>
  <c r="V518" i="2" s="1"/>
  <c r="V333" i="2"/>
  <c r="V334" i="2"/>
  <c r="W331" i="2"/>
  <c r="W517" i="2" s="1"/>
  <c r="W332" i="2"/>
  <c r="W333" i="2"/>
  <c r="W519" i="2" s="1"/>
  <c r="W334" i="2"/>
  <c r="W520" i="2" s="1"/>
  <c r="BW142" i="2"/>
  <c r="X331" i="2" s="1"/>
  <c r="X517" i="2" s="1"/>
  <c r="BW143" i="2"/>
  <c r="X332" i="2" s="1"/>
  <c r="X518" i="2" s="1"/>
  <c r="BW144" i="2"/>
  <c r="X333" i="2" s="1"/>
  <c r="X519" i="2" s="1"/>
  <c r="BW145" i="2"/>
  <c r="X334" i="2" s="1"/>
  <c r="X520" i="2" s="1"/>
  <c r="BX142" i="2"/>
  <c r="Y331" i="2" s="1"/>
  <c r="Y517" i="2" s="1"/>
  <c r="BX143" i="2"/>
  <c r="Y332" i="2" s="1"/>
  <c r="Y518" i="2" s="1"/>
  <c r="BX144" i="2"/>
  <c r="Y333" i="2" s="1"/>
  <c r="Y519" i="2" s="1"/>
  <c r="BX145" i="2"/>
  <c r="Y334" i="2" s="1"/>
  <c r="Y520" i="2" s="1"/>
  <c r="CE142" i="2"/>
  <c r="Z331" i="2" s="1"/>
  <c r="Z517" i="2" s="1"/>
  <c r="CE143" i="2"/>
  <c r="Z332" i="2" s="1"/>
  <c r="Z518" i="2" s="1"/>
  <c r="CE144" i="2"/>
  <c r="Z333" i="2" s="1"/>
  <c r="Z519" i="2" s="1"/>
  <c r="CE145" i="2"/>
  <c r="Z334" i="2" s="1"/>
  <c r="Z520" i="2" s="1"/>
  <c r="CF142" i="2"/>
  <c r="AA331" i="2" s="1"/>
  <c r="AA517" i="2" s="1"/>
  <c r="CF143" i="2"/>
  <c r="AA332" i="2" s="1"/>
  <c r="CF144" i="2"/>
  <c r="AA333" i="2" s="1"/>
  <c r="AA519" i="2" s="1"/>
  <c r="CF145" i="2"/>
  <c r="AA334" i="2" s="1"/>
  <c r="AA520" i="2" s="1"/>
  <c r="AB331" i="2"/>
  <c r="AB517" i="2" s="1"/>
  <c r="AB332" i="2"/>
  <c r="AB518" i="2" s="1"/>
  <c r="AB333" i="2"/>
  <c r="AB519" i="2" s="1"/>
  <c r="AB334" i="2"/>
  <c r="AB520" i="2" s="1"/>
  <c r="CS142" i="2"/>
  <c r="AD331" i="2" s="1"/>
  <c r="AD517" i="2" s="1"/>
  <c r="CS143" i="2"/>
  <c r="AD332" i="2" s="1"/>
  <c r="AD518" i="2" s="1"/>
  <c r="CS144" i="2"/>
  <c r="AD333" i="2" s="1"/>
  <c r="AD519" i="2" s="1"/>
  <c r="CS145" i="2"/>
  <c r="AD334" i="2" s="1"/>
  <c r="AD520" i="2" s="1"/>
  <c r="CT142" i="2"/>
  <c r="AE331" i="2" s="1"/>
  <c r="AE517" i="2" s="1"/>
  <c r="CT143" i="2"/>
  <c r="AE332" i="2" s="1"/>
  <c r="AE518" i="2" s="1"/>
  <c r="CT144" i="2"/>
  <c r="AE333" i="2" s="1"/>
  <c r="AE519" i="2" s="1"/>
  <c r="CT145" i="2"/>
  <c r="AE334" i="2" s="1"/>
  <c r="AE520" i="2" s="1"/>
  <c r="CZ142" i="2"/>
  <c r="AF331" i="2" s="1"/>
  <c r="AF517" i="2" s="1"/>
  <c r="CZ143" i="2"/>
  <c r="AF332" i="2" s="1"/>
  <c r="AF518" i="2" s="1"/>
  <c r="CZ144" i="2"/>
  <c r="AF333" i="2" s="1"/>
  <c r="AF519" i="2" s="1"/>
  <c r="CZ145" i="2"/>
  <c r="AF334" i="2" s="1"/>
  <c r="AF520" i="2" s="1"/>
  <c r="DA142" i="2"/>
  <c r="AG331" i="2" s="1"/>
  <c r="AG517" i="2" s="1"/>
  <c r="DA143" i="2"/>
  <c r="AG332" i="2" s="1"/>
  <c r="AG518" i="2" s="1"/>
  <c r="DA144" i="2"/>
  <c r="AG333" i="2" s="1"/>
  <c r="AG519" i="2" s="1"/>
  <c r="DA145" i="2"/>
  <c r="AG334" i="2" s="1"/>
  <c r="AG520" i="2" s="1"/>
  <c r="DG142" i="2"/>
  <c r="AH331" i="2" s="1"/>
  <c r="AH517" i="2" s="1"/>
  <c r="DG143" i="2"/>
  <c r="AH332" i="2" s="1"/>
  <c r="DG144" i="2"/>
  <c r="AH333" i="2" s="1"/>
  <c r="AH519" i="2" s="1"/>
  <c r="DG145" i="2"/>
  <c r="AH334" i="2" s="1"/>
  <c r="AH520" i="2" s="1"/>
  <c r="DH142" i="2"/>
  <c r="AI331" i="2" s="1"/>
  <c r="AI517" i="2" s="1"/>
  <c r="DH143" i="2"/>
  <c r="AI332" i="2" s="1"/>
  <c r="AI518" i="2" s="1"/>
  <c r="DH144" i="2"/>
  <c r="AI333" i="2" s="1"/>
  <c r="AI519" i="2" s="1"/>
  <c r="DH145" i="2"/>
  <c r="AI334" i="2" s="1"/>
  <c r="AI520" i="2" s="1"/>
  <c r="DN142" i="2"/>
  <c r="AJ331" i="2" s="1"/>
  <c r="DN143" i="2"/>
  <c r="AJ332" i="2" s="1"/>
  <c r="AJ518" i="2" s="1"/>
  <c r="DN144" i="2"/>
  <c r="AJ333" i="2" s="1"/>
  <c r="AJ519" i="2" s="1"/>
  <c r="DN145" i="2"/>
  <c r="AJ334" i="2" s="1"/>
  <c r="AJ520" i="2" s="1"/>
  <c r="AK331" i="2"/>
  <c r="AK517" i="2" s="1"/>
  <c r="AK332" i="2"/>
  <c r="AK518" i="2" s="1"/>
  <c r="AK333" i="2"/>
  <c r="AK519" i="2" s="1"/>
  <c r="AK334" i="2"/>
  <c r="DU142" i="2"/>
  <c r="AL331" i="2" s="1"/>
  <c r="AL517" i="2" s="1"/>
  <c r="DU143" i="2"/>
  <c r="AL332" i="2" s="1"/>
  <c r="DU144" i="2"/>
  <c r="AL333" i="2" s="1"/>
  <c r="AL519" i="2" s="1"/>
  <c r="DU145" i="2"/>
  <c r="AL334" i="2" s="1"/>
  <c r="AL520" i="2" s="1"/>
  <c r="DV142" i="2"/>
  <c r="AM331" i="2" s="1"/>
  <c r="AM517" i="2" s="1"/>
  <c r="DV143" i="2"/>
  <c r="AM332" i="2" s="1"/>
  <c r="AM518" i="2" s="1"/>
  <c r="DV144" i="2"/>
  <c r="AM333" i="2" s="1"/>
  <c r="AM519" i="2" s="1"/>
  <c r="DV145" i="2"/>
  <c r="AM334" i="2" s="1"/>
  <c r="AM520" i="2" s="1"/>
  <c r="EB142" i="2"/>
  <c r="AN331" i="2" s="1"/>
  <c r="AN517" i="2" s="1"/>
  <c r="EB143" i="2"/>
  <c r="AN332" i="2" s="1"/>
  <c r="AN518" i="2" s="1"/>
  <c r="EB144" i="2"/>
  <c r="AN333" i="2" s="1"/>
  <c r="AN519" i="2" s="1"/>
  <c r="EB145" i="2"/>
  <c r="AN334" i="2" s="1"/>
  <c r="AN520" i="2" s="1"/>
  <c r="EC142" i="2"/>
  <c r="AO331" i="2" s="1"/>
  <c r="AO517" i="2" s="1"/>
  <c r="EC143" i="2"/>
  <c r="AO332" i="2" s="1"/>
  <c r="AO518" i="2" s="1"/>
  <c r="EC144" i="2"/>
  <c r="AO333" i="2" s="1"/>
  <c r="AO519" i="2" s="1"/>
  <c r="EC145" i="2"/>
  <c r="AO334" i="2" s="1"/>
  <c r="AO520" i="2" s="1"/>
  <c r="EI142" i="2"/>
  <c r="AP331" i="2" s="1"/>
  <c r="AP517" i="2" s="1"/>
  <c r="EI143" i="2"/>
  <c r="AP332" i="2" s="1"/>
  <c r="AP518" i="2" s="1"/>
  <c r="EI144" i="2"/>
  <c r="AP333" i="2" s="1"/>
  <c r="AP519" i="2" s="1"/>
  <c r="EI145" i="2"/>
  <c r="AP334" i="2" s="1"/>
  <c r="AP520" i="2" s="1"/>
  <c r="EJ142" i="2"/>
  <c r="AQ331" i="2" s="1"/>
  <c r="AQ517" i="2" s="1"/>
  <c r="EJ143" i="2"/>
  <c r="AQ332" i="2" s="1"/>
  <c r="AQ518" i="2" s="1"/>
  <c r="EJ144" i="2"/>
  <c r="AQ333" i="2" s="1"/>
  <c r="AQ519" i="2" s="1"/>
  <c r="EJ145" i="2"/>
  <c r="AQ334" i="2" s="1"/>
  <c r="AR331" i="2"/>
  <c r="AR332" i="2"/>
  <c r="AR518" i="2" s="1"/>
  <c r="AR333" i="2"/>
  <c r="AR519" i="2" s="1"/>
  <c r="AR334" i="2"/>
  <c r="AR520" i="2" s="1"/>
  <c r="AS331" i="2"/>
  <c r="AS517" i="2" s="1"/>
  <c r="AS332" i="2"/>
  <c r="AS333" i="2"/>
  <c r="AS334" i="2"/>
  <c r="AS520" i="2" s="1"/>
  <c r="ET142" i="2"/>
  <c r="AT331" i="2" s="1"/>
  <c r="ET143" i="2"/>
  <c r="AT332" i="2" s="1"/>
  <c r="AT518" i="2" s="1"/>
  <c r="ET144" i="2"/>
  <c r="AT333" i="2" s="1"/>
  <c r="AT519" i="2" s="1"/>
  <c r="ET145" i="2"/>
  <c r="AT334" i="2" s="1"/>
  <c r="AT520" i="2" s="1"/>
  <c r="EU142" i="2"/>
  <c r="AU331" i="2" s="1"/>
  <c r="AU517" i="2" s="1"/>
  <c r="EU143" i="2"/>
  <c r="AU332" i="2" s="1"/>
  <c r="AU518" i="2" s="1"/>
  <c r="EU144" i="2"/>
  <c r="AU333" i="2" s="1"/>
  <c r="AU519" i="2" s="1"/>
  <c r="EU145" i="2"/>
  <c r="AU334" i="2" s="1"/>
  <c r="AU520" i="2" s="1"/>
  <c r="H146" i="2"/>
  <c r="D335" i="2" s="1"/>
  <c r="D521" i="2" s="1"/>
  <c r="H147" i="2"/>
  <c r="D336" i="2" s="1"/>
  <c r="D522" i="2" s="1"/>
  <c r="H148" i="2"/>
  <c r="D337" i="2" s="1"/>
  <c r="D523" i="2" s="1"/>
  <c r="H149" i="2"/>
  <c r="D338" i="2" s="1"/>
  <c r="D524" i="2" s="1"/>
  <c r="I146" i="2"/>
  <c r="E335" i="2" s="1"/>
  <c r="E521" i="2" s="1"/>
  <c r="I147" i="2"/>
  <c r="E336" i="2" s="1"/>
  <c r="E522" i="2" s="1"/>
  <c r="I148" i="2"/>
  <c r="E337" i="2" s="1"/>
  <c r="E523" i="2" s="1"/>
  <c r="I149" i="2"/>
  <c r="E338" i="2" s="1"/>
  <c r="E524" i="2" s="1"/>
  <c r="F335" i="2"/>
  <c r="F336" i="2"/>
  <c r="F522" i="2" s="1"/>
  <c r="F337" i="2"/>
  <c r="F523" i="2" s="1"/>
  <c r="F338" i="2"/>
  <c r="F524" i="2" s="1"/>
  <c r="H335" i="2"/>
  <c r="H521" i="2" s="1"/>
  <c r="H336" i="2"/>
  <c r="H522" i="2" s="1"/>
  <c r="H337" i="2"/>
  <c r="H338" i="2"/>
  <c r="H524" i="2" s="1"/>
  <c r="W146" i="2"/>
  <c r="I335" i="2" s="1"/>
  <c r="I521" i="2" s="1"/>
  <c r="W147" i="2"/>
  <c r="I336" i="2" s="1"/>
  <c r="I522" i="2" s="1"/>
  <c r="W148" i="2"/>
  <c r="I337" i="2" s="1"/>
  <c r="I523" i="2" s="1"/>
  <c r="W149" i="2"/>
  <c r="I338" i="2" s="1"/>
  <c r="I524" i="2" s="1"/>
  <c r="AC146" i="2"/>
  <c r="J335" i="2" s="1"/>
  <c r="J521" i="2" s="1"/>
  <c r="AC147" i="2"/>
  <c r="J336" i="2" s="1"/>
  <c r="J522" i="2" s="1"/>
  <c r="AC148" i="2"/>
  <c r="J337" i="2" s="1"/>
  <c r="J523" i="2" s="1"/>
  <c r="AC149" i="2"/>
  <c r="J338" i="2" s="1"/>
  <c r="J524" i="2" s="1"/>
  <c r="AD146" i="2"/>
  <c r="K335" i="2" s="1"/>
  <c r="AD147" i="2"/>
  <c r="K336" i="2" s="1"/>
  <c r="K522" i="2" s="1"/>
  <c r="AD148" i="2"/>
  <c r="K337" i="2" s="1"/>
  <c r="K523" i="2" s="1"/>
  <c r="AD149" i="2"/>
  <c r="K338" i="2" s="1"/>
  <c r="K524" i="2" s="1"/>
  <c r="L335" i="2"/>
  <c r="L521" i="2" s="1"/>
  <c r="L336" i="2"/>
  <c r="L522" i="2" s="1"/>
  <c r="L337" i="2"/>
  <c r="L338" i="2"/>
  <c r="M335" i="2"/>
  <c r="M336" i="2"/>
  <c r="M522" i="2" s="1"/>
  <c r="M337" i="2"/>
  <c r="M523" i="2" s="1"/>
  <c r="M338" i="2"/>
  <c r="M524" i="2" s="1"/>
  <c r="AQ146" i="2"/>
  <c r="N335" i="2" s="1"/>
  <c r="N521" i="2" s="1"/>
  <c r="AQ147" i="2"/>
  <c r="N336" i="2" s="1"/>
  <c r="N522" i="2" s="1"/>
  <c r="AQ148" i="2"/>
  <c r="N337" i="2" s="1"/>
  <c r="N523" i="2" s="1"/>
  <c r="AQ149" i="2"/>
  <c r="N338" i="2" s="1"/>
  <c r="N524" i="2" s="1"/>
  <c r="AR146" i="2"/>
  <c r="O335" i="2" s="1"/>
  <c r="AR147" i="2"/>
  <c r="O336" i="2" s="1"/>
  <c r="O522" i="2" s="1"/>
  <c r="AR148" i="2"/>
  <c r="O337" i="2" s="1"/>
  <c r="O523" i="2" s="1"/>
  <c r="AR149" i="2"/>
  <c r="O338" i="2" s="1"/>
  <c r="O524" i="2" s="1"/>
  <c r="AX146" i="2"/>
  <c r="P335" i="2" s="1"/>
  <c r="P521" i="2" s="1"/>
  <c r="AX147" i="2"/>
  <c r="P336" i="2" s="1"/>
  <c r="P522" i="2" s="1"/>
  <c r="AX148" i="2"/>
  <c r="P337" i="2" s="1"/>
  <c r="P523" i="2" s="1"/>
  <c r="AX149" i="2"/>
  <c r="P338" i="2" s="1"/>
  <c r="P524" i="2" s="1"/>
  <c r="AY146" i="2"/>
  <c r="Q335" i="2" s="1"/>
  <c r="Q521" i="2" s="1"/>
  <c r="AY147" i="2"/>
  <c r="Q336" i="2" s="1"/>
  <c r="Q522" i="2" s="1"/>
  <c r="AY148" i="2"/>
  <c r="Q337" i="2" s="1"/>
  <c r="Q523" i="2" s="1"/>
  <c r="AY149" i="2"/>
  <c r="Q338" i="2" s="1"/>
  <c r="Q524" i="2" s="1"/>
  <c r="R335" i="2"/>
  <c r="R521" i="2" s="1"/>
  <c r="R336" i="2"/>
  <c r="R522" i="2" s="1"/>
  <c r="R337" i="2"/>
  <c r="R338" i="2"/>
  <c r="R524" i="2" s="1"/>
  <c r="BF146" i="2"/>
  <c r="S335" i="2" s="1"/>
  <c r="S521" i="2" s="1"/>
  <c r="BF147" i="2"/>
  <c r="S336" i="2" s="1"/>
  <c r="S522" i="2" s="1"/>
  <c r="BF148" i="2"/>
  <c r="S337" i="2" s="1"/>
  <c r="S523" i="2" s="1"/>
  <c r="BF149" i="2"/>
  <c r="S338" i="2" s="1"/>
  <c r="S524" i="2" s="1"/>
  <c r="BL146" i="2"/>
  <c r="T335" i="2" s="1"/>
  <c r="T521" i="2" s="1"/>
  <c r="BL147" i="2"/>
  <c r="T336" i="2" s="1"/>
  <c r="T522" i="2" s="1"/>
  <c r="BL148" i="2"/>
  <c r="T337" i="2" s="1"/>
  <c r="T523" i="2" s="1"/>
  <c r="BL149" i="2"/>
  <c r="T338" i="2" s="1"/>
  <c r="T524" i="2" s="1"/>
  <c r="BM146" i="2"/>
  <c r="U335" i="2" s="1"/>
  <c r="U521" i="2" s="1"/>
  <c r="BM147" i="2"/>
  <c r="U336" i="2" s="1"/>
  <c r="BM148" i="2"/>
  <c r="U337" i="2" s="1"/>
  <c r="U523" i="2" s="1"/>
  <c r="BM149" i="2"/>
  <c r="U338" i="2" s="1"/>
  <c r="U524" i="2" s="1"/>
  <c r="V335" i="2"/>
  <c r="V521" i="2" s="1"/>
  <c r="V336" i="2"/>
  <c r="V522" i="2" s="1"/>
  <c r="V337" i="2"/>
  <c r="V338" i="2"/>
  <c r="W335" i="2"/>
  <c r="W521" i="2" s="1"/>
  <c r="W336" i="2"/>
  <c r="W337" i="2"/>
  <c r="W523" i="2" s="1"/>
  <c r="W338" i="2"/>
  <c r="W524" i="2" s="1"/>
  <c r="BW146" i="2"/>
  <c r="X335" i="2" s="1"/>
  <c r="X521" i="2" s="1"/>
  <c r="BW147" i="2"/>
  <c r="X336" i="2" s="1"/>
  <c r="X522" i="2" s="1"/>
  <c r="BW148" i="2"/>
  <c r="X337" i="2" s="1"/>
  <c r="X523" i="2" s="1"/>
  <c r="BW149" i="2"/>
  <c r="X338" i="2" s="1"/>
  <c r="X524" i="2" s="1"/>
  <c r="BX146" i="2"/>
  <c r="Y335" i="2" s="1"/>
  <c r="Y521" i="2" s="1"/>
  <c r="BX147" i="2"/>
  <c r="Y336" i="2" s="1"/>
  <c r="Y522" i="2" s="1"/>
  <c r="BX148" i="2"/>
  <c r="Y337" i="2" s="1"/>
  <c r="Y523" i="2" s="1"/>
  <c r="BX149" i="2"/>
  <c r="Y338" i="2" s="1"/>
  <c r="Y524" i="2" s="1"/>
  <c r="CE146" i="2"/>
  <c r="Z335" i="2" s="1"/>
  <c r="Z521" i="2" s="1"/>
  <c r="CE147" i="2"/>
  <c r="Z336" i="2" s="1"/>
  <c r="Z522" i="2" s="1"/>
  <c r="CE148" i="2"/>
  <c r="Z337" i="2" s="1"/>
  <c r="Z523" i="2" s="1"/>
  <c r="CE149" i="2"/>
  <c r="Z338" i="2" s="1"/>
  <c r="Z524" i="2" s="1"/>
  <c r="CF146" i="2"/>
  <c r="AA335" i="2" s="1"/>
  <c r="AA521" i="2" s="1"/>
  <c r="CF147" i="2"/>
  <c r="AA336" i="2" s="1"/>
  <c r="AA522" i="2" s="1"/>
  <c r="CF148" i="2"/>
  <c r="AA337" i="2" s="1"/>
  <c r="AA523" i="2" s="1"/>
  <c r="CF149" i="2"/>
  <c r="AA338" i="2" s="1"/>
  <c r="AA524" i="2" s="1"/>
  <c r="AB335" i="2"/>
  <c r="AB521" i="2" s="1"/>
  <c r="AB336" i="2"/>
  <c r="AB522" i="2" s="1"/>
  <c r="AB337" i="2"/>
  <c r="AB523" i="2" s="1"/>
  <c r="AB338" i="2"/>
  <c r="AB524" i="2" s="1"/>
  <c r="CS146" i="2"/>
  <c r="AD335" i="2" s="1"/>
  <c r="CS147" i="2"/>
  <c r="AD336" i="2" s="1"/>
  <c r="AD522" i="2" s="1"/>
  <c r="CS148" i="2"/>
  <c r="AD337" i="2" s="1"/>
  <c r="AD523" i="2" s="1"/>
  <c r="CS149" i="2"/>
  <c r="AD338" i="2" s="1"/>
  <c r="AD524" i="2" s="1"/>
  <c r="CT146" i="2"/>
  <c r="AE335" i="2" s="1"/>
  <c r="AE521" i="2" s="1"/>
  <c r="CT147" i="2"/>
  <c r="AE336" i="2" s="1"/>
  <c r="AE522" i="2" s="1"/>
  <c r="CT148" i="2"/>
  <c r="AE337" i="2" s="1"/>
  <c r="AE523" i="2" s="1"/>
  <c r="CT149" i="2"/>
  <c r="AE338" i="2" s="1"/>
  <c r="AE524" i="2" s="1"/>
  <c r="CZ146" i="2"/>
  <c r="AF335" i="2" s="1"/>
  <c r="CZ147" i="2"/>
  <c r="AF336" i="2" s="1"/>
  <c r="AF522" i="2" s="1"/>
  <c r="CZ148" i="2"/>
  <c r="AF337" i="2" s="1"/>
  <c r="AF523" i="2" s="1"/>
  <c r="CZ149" i="2"/>
  <c r="AF338" i="2" s="1"/>
  <c r="AF524" i="2" s="1"/>
  <c r="DA146" i="2"/>
  <c r="AG335" i="2" s="1"/>
  <c r="AG521" i="2" s="1"/>
  <c r="DA147" i="2"/>
  <c r="AG336" i="2" s="1"/>
  <c r="AG522" i="2" s="1"/>
  <c r="DA148" i="2"/>
  <c r="AG337" i="2" s="1"/>
  <c r="AG523" i="2" s="1"/>
  <c r="DA149" i="2"/>
  <c r="AG338" i="2" s="1"/>
  <c r="AG524" i="2" s="1"/>
  <c r="DG146" i="2"/>
  <c r="AH335" i="2" s="1"/>
  <c r="AH521" i="2" s="1"/>
  <c r="DG147" i="2"/>
  <c r="AH336" i="2" s="1"/>
  <c r="AH522" i="2" s="1"/>
  <c r="DG148" i="2"/>
  <c r="AH337" i="2" s="1"/>
  <c r="AH523" i="2" s="1"/>
  <c r="DG149" i="2"/>
  <c r="AH338" i="2" s="1"/>
  <c r="AH524" i="2" s="1"/>
  <c r="DH146" i="2"/>
  <c r="AI335" i="2" s="1"/>
  <c r="AI521" i="2" s="1"/>
  <c r="DH147" i="2"/>
  <c r="AI336" i="2" s="1"/>
  <c r="AI522" i="2" s="1"/>
  <c r="DH148" i="2"/>
  <c r="AI337" i="2" s="1"/>
  <c r="AI523" i="2" s="1"/>
  <c r="DH149" i="2"/>
  <c r="AI338" i="2" s="1"/>
  <c r="AI524" i="2" s="1"/>
  <c r="DN146" i="2"/>
  <c r="AJ335" i="2" s="1"/>
  <c r="DN147" i="2"/>
  <c r="AJ336" i="2" s="1"/>
  <c r="AJ522" i="2" s="1"/>
  <c r="DN148" i="2"/>
  <c r="AJ337" i="2" s="1"/>
  <c r="AJ523" i="2" s="1"/>
  <c r="DN149" i="2"/>
  <c r="AJ338" i="2" s="1"/>
  <c r="AJ524" i="2" s="1"/>
  <c r="AK335" i="2"/>
  <c r="AK521" i="2" s="1"/>
  <c r="AK336" i="2"/>
  <c r="AK337" i="2"/>
  <c r="AK338" i="2"/>
  <c r="AK524" i="2" s="1"/>
  <c r="DU146" i="2"/>
  <c r="AL335" i="2" s="1"/>
  <c r="AL521" i="2" s="1"/>
  <c r="DU147" i="2"/>
  <c r="AL336" i="2" s="1"/>
  <c r="AL522" i="2" s="1"/>
  <c r="DU148" i="2"/>
  <c r="AL337" i="2" s="1"/>
  <c r="AL523" i="2" s="1"/>
  <c r="DU149" i="2"/>
  <c r="AL338" i="2" s="1"/>
  <c r="AL524" i="2" s="1"/>
  <c r="DV146" i="2"/>
  <c r="AM335" i="2" s="1"/>
  <c r="AM521" i="2" s="1"/>
  <c r="DV147" i="2"/>
  <c r="AM336" i="2" s="1"/>
  <c r="AM522" i="2" s="1"/>
  <c r="DV148" i="2"/>
  <c r="AM337" i="2" s="1"/>
  <c r="AM523" i="2" s="1"/>
  <c r="DV149" i="2"/>
  <c r="AM338" i="2" s="1"/>
  <c r="AM524" i="2" s="1"/>
  <c r="EB146" i="2"/>
  <c r="AN335" i="2" s="1"/>
  <c r="AN521" i="2" s="1"/>
  <c r="EB147" i="2"/>
  <c r="AN336" i="2" s="1"/>
  <c r="AN522" i="2" s="1"/>
  <c r="EB148" i="2"/>
  <c r="AN337" i="2" s="1"/>
  <c r="AN523" i="2" s="1"/>
  <c r="EB149" i="2"/>
  <c r="AN338" i="2" s="1"/>
  <c r="AN524" i="2" s="1"/>
  <c r="EC146" i="2"/>
  <c r="AO335" i="2" s="1"/>
  <c r="AO521" i="2" s="1"/>
  <c r="EC147" i="2"/>
  <c r="AO336" i="2" s="1"/>
  <c r="AO522" i="2" s="1"/>
  <c r="EC148" i="2"/>
  <c r="AO337" i="2" s="1"/>
  <c r="AO523" i="2" s="1"/>
  <c r="EC149" i="2"/>
  <c r="AO338" i="2" s="1"/>
  <c r="AO524" i="2" s="1"/>
  <c r="EI146" i="2"/>
  <c r="AP335" i="2" s="1"/>
  <c r="AP521" i="2" s="1"/>
  <c r="EI147" i="2"/>
  <c r="AP336" i="2" s="1"/>
  <c r="AP522" i="2" s="1"/>
  <c r="EI148" i="2"/>
  <c r="AP337" i="2" s="1"/>
  <c r="AP523" i="2" s="1"/>
  <c r="EI149" i="2"/>
  <c r="AP338" i="2" s="1"/>
  <c r="AP524" i="2" s="1"/>
  <c r="AR335" i="2"/>
  <c r="AR521" i="2" s="1"/>
  <c r="AR336" i="2"/>
  <c r="AR522" i="2" s="1"/>
  <c r="AR337" i="2"/>
  <c r="AR338" i="2"/>
  <c r="AS335" i="2"/>
  <c r="AS336" i="2"/>
  <c r="AS522" i="2" s="1"/>
  <c r="AS337" i="2"/>
  <c r="AS523" i="2" s="1"/>
  <c r="AS338" i="2"/>
  <c r="AS524" i="2" s="1"/>
  <c r="ET146" i="2"/>
  <c r="AT335" i="2" s="1"/>
  <c r="AT521" i="2" s="1"/>
  <c r="ET147" i="2"/>
  <c r="AT336" i="2" s="1"/>
  <c r="AT522" i="2" s="1"/>
  <c r="ET148" i="2"/>
  <c r="AT337" i="2" s="1"/>
  <c r="AT523" i="2" s="1"/>
  <c r="ET149" i="2"/>
  <c r="AT338" i="2" s="1"/>
  <c r="AT524" i="2" s="1"/>
  <c r="EU146" i="2"/>
  <c r="AU335" i="2" s="1"/>
  <c r="AU521" i="2" s="1"/>
  <c r="EU147" i="2"/>
  <c r="AU336" i="2" s="1"/>
  <c r="AU522" i="2" s="1"/>
  <c r="EU148" i="2"/>
  <c r="AU337" i="2" s="1"/>
  <c r="AU523" i="2" s="1"/>
  <c r="EU149" i="2"/>
  <c r="AU338" i="2" s="1"/>
  <c r="AU524" i="2" s="1"/>
  <c r="H150" i="2"/>
  <c r="D339" i="2" s="1"/>
  <c r="D525" i="2" s="1"/>
  <c r="H151" i="2"/>
  <c r="D340" i="2" s="1"/>
  <c r="D526" i="2" s="1"/>
  <c r="H152" i="2"/>
  <c r="D341" i="2" s="1"/>
  <c r="H153" i="2"/>
  <c r="D342" i="2" s="1"/>
  <c r="D528" i="2" s="1"/>
  <c r="I150" i="2"/>
  <c r="E339" i="2" s="1"/>
  <c r="E525" i="2" s="1"/>
  <c r="I151" i="2"/>
  <c r="E340" i="2" s="1"/>
  <c r="E526" i="2" s="1"/>
  <c r="I152" i="2"/>
  <c r="E341" i="2" s="1"/>
  <c r="E527" i="2" s="1"/>
  <c r="I153" i="2"/>
  <c r="E342" i="2" s="1"/>
  <c r="E528" i="2" s="1"/>
  <c r="F339" i="2"/>
  <c r="F340" i="2"/>
  <c r="F341" i="2"/>
  <c r="F527" i="2" s="1"/>
  <c r="F342" i="2"/>
  <c r="H339" i="2"/>
  <c r="H525" i="2" s="1"/>
  <c r="H340" i="2"/>
  <c r="H526" i="2" s="1"/>
  <c r="H341" i="2"/>
  <c r="H527" i="2" s="1"/>
  <c r="H342" i="2"/>
  <c r="H528" i="2" s="1"/>
  <c r="W150" i="2"/>
  <c r="I339" i="2" s="1"/>
  <c r="I525" i="2" s="1"/>
  <c r="W151" i="2"/>
  <c r="I340" i="2" s="1"/>
  <c r="I526" i="2" s="1"/>
  <c r="W152" i="2"/>
  <c r="I341" i="2" s="1"/>
  <c r="I527" i="2" s="1"/>
  <c r="W153" i="2"/>
  <c r="I342" i="2" s="1"/>
  <c r="I528" i="2" s="1"/>
  <c r="AC150" i="2"/>
  <c r="J339" i="2" s="1"/>
  <c r="J525" i="2" s="1"/>
  <c r="AC151" i="2"/>
  <c r="J340" i="2" s="1"/>
  <c r="J526" i="2" s="1"/>
  <c r="AC152" i="2"/>
  <c r="J341" i="2" s="1"/>
  <c r="J527" i="2" s="1"/>
  <c r="AC153" i="2"/>
  <c r="J342" i="2" s="1"/>
  <c r="J528" i="2" s="1"/>
  <c r="AD150" i="2"/>
  <c r="K339" i="2" s="1"/>
  <c r="K525" i="2" s="1"/>
  <c r="AD151" i="2"/>
  <c r="K340" i="2" s="1"/>
  <c r="K526" i="2" s="1"/>
  <c r="AD152" i="2"/>
  <c r="K341" i="2" s="1"/>
  <c r="K527" i="2" s="1"/>
  <c r="AD153" i="2"/>
  <c r="K342" i="2" s="1"/>
  <c r="K528" i="2" s="1"/>
  <c r="L339" i="2"/>
  <c r="L525" i="2" s="1"/>
  <c r="L340" i="2"/>
  <c r="L341" i="2"/>
  <c r="L527" i="2" s="1"/>
  <c r="L342" i="2"/>
  <c r="M339" i="2"/>
  <c r="M340" i="2"/>
  <c r="M341" i="2"/>
  <c r="M527" i="2" s="1"/>
  <c r="M342" i="2"/>
  <c r="AQ150" i="2"/>
  <c r="N339" i="2" s="1"/>
  <c r="N525" i="2" s="1"/>
  <c r="AQ151" i="2"/>
  <c r="N340" i="2" s="1"/>
  <c r="N526" i="2" s="1"/>
  <c r="AQ152" i="2"/>
  <c r="N341" i="2" s="1"/>
  <c r="N527" i="2" s="1"/>
  <c r="AQ153" i="2"/>
  <c r="N342" i="2" s="1"/>
  <c r="N528" i="2" s="1"/>
  <c r="AR150" i="2"/>
  <c r="O339" i="2" s="1"/>
  <c r="O525" i="2" s="1"/>
  <c r="AR151" i="2"/>
  <c r="O340" i="2" s="1"/>
  <c r="O526" i="2" s="1"/>
  <c r="AR152" i="2"/>
  <c r="O341" i="2" s="1"/>
  <c r="O527" i="2" s="1"/>
  <c r="AR153" i="2"/>
  <c r="O342" i="2" s="1"/>
  <c r="O528" i="2" s="1"/>
  <c r="AX150" i="2"/>
  <c r="P339" i="2" s="1"/>
  <c r="P525" i="2" s="1"/>
  <c r="AX151" i="2"/>
  <c r="P340" i="2" s="1"/>
  <c r="P526" i="2" s="1"/>
  <c r="AX152" i="2"/>
  <c r="P341" i="2" s="1"/>
  <c r="P527" i="2" s="1"/>
  <c r="AX153" i="2"/>
  <c r="P342" i="2" s="1"/>
  <c r="P528" i="2" s="1"/>
  <c r="AY150" i="2"/>
  <c r="Q339" i="2" s="1"/>
  <c r="Q525" i="2" s="1"/>
  <c r="AY151" i="2"/>
  <c r="Q340" i="2" s="1"/>
  <c r="Q526" i="2" s="1"/>
  <c r="AY152" i="2"/>
  <c r="Q341" i="2" s="1"/>
  <c r="Q527" i="2" s="1"/>
  <c r="AY153" i="2"/>
  <c r="Q342" i="2" s="1"/>
  <c r="Q528" i="2" s="1"/>
  <c r="R339" i="2"/>
  <c r="R525" i="2" s="1"/>
  <c r="R340" i="2"/>
  <c r="R526" i="2" s="1"/>
  <c r="R341" i="2"/>
  <c r="R527" i="2" s="1"/>
  <c r="R342" i="2"/>
  <c r="BF150" i="2"/>
  <c r="S339" i="2" s="1"/>
  <c r="S525" i="2" s="1"/>
  <c r="BF151" i="2"/>
  <c r="S340" i="2" s="1"/>
  <c r="S526" i="2" s="1"/>
  <c r="BF152" i="2"/>
  <c r="S341" i="2" s="1"/>
  <c r="S527" i="2" s="1"/>
  <c r="BF153" i="2"/>
  <c r="S342" i="2" s="1"/>
  <c r="S528" i="2" s="1"/>
  <c r="BL150" i="2"/>
  <c r="T339" i="2" s="1"/>
  <c r="T525" i="2" s="1"/>
  <c r="BL151" i="2"/>
  <c r="T340" i="2" s="1"/>
  <c r="T526" i="2" s="1"/>
  <c r="BL152" i="2"/>
  <c r="T341" i="2" s="1"/>
  <c r="T527" i="2" s="1"/>
  <c r="BL153" i="2"/>
  <c r="T342" i="2" s="1"/>
  <c r="T528" i="2" s="1"/>
  <c r="BM150" i="2"/>
  <c r="U339" i="2" s="1"/>
  <c r="U525" i="2" s="1"/>
  <c r="BM151" i="2"/>
  <c r="U340" i="2" s="1"/>
  <c r="U526" i="2" s="1"/>
  <c r="BM152" i="2"/>
  <c r="U341" i="2" s="1"/>
  <c r="U527" i="2" s="1"/>
  <c r="BM153" i="2"/>
  <c r="U342" i="2" s="1"/>
  <c r="U528" i="2" s="1"/>
  <c r="V339" i="2"/>
  <c r="V525" i="2" s="1"/>
  <c r="V340" i="2"/>
  <c r="V526" i="2" s="1"/>
  <c r="V341" i="2"/>
  <c r="V527" i="2" s="1"/>
  <c r="V342" i="2"/>
  <c r="W339" i="2"/>
  <c r="W340" i="2"/>
  <c r="W341" i="2"/>
  <c r="W527" i="2" s="1"/>
  <c r="W342" i="2"/>
  <c r="BW150" i="2"/>
  <c r="X339" i="2" s="1"/>
  <c r="X525" i="2" s="1"/>
  <c r="BW151" i="2"/>
  <c r="X340" i="2" s="1"/>
  <c r="X526" i="2" s="1"/>
  <c r="BW152" i="2"/>
  <c r="X341" i="2" s="1"/>
  <c r="X527" i="2" s="1"/>
  <c r="BW153" i="2"/>
  <c r="X342" i="2" s="1"/>
  <c r="X528" i="2" s="1"/>
  <c r="BX150" i="2"/>
  <c r="Y339" i="2" s="1"/>
  <c r="Y525" i="2" s="1"/>
  <c r="BX151" i="2"/>
  <c r="Y340" i="2" s="1"/>
  <c r="Y526" i="2" s="1"/>
  <c r="BX152" i="2"/>
  <c r="Y341" i="2" s="1"/>
  <c r="Y527" i="2" s="1"/>
  <c r="BX153" i="2"/>
  <c r="Y342" i="2" s="1"/>
  <c r="Y528" i="2" s="1"/>
  <c r="CE150" i="2"/>
  <c r="Z339" i="2" s="1"/>
  <c r="Z525" i="2" s="1"/>
  <c r="CE151" i="2"/>
  <c r="Z340" i="2" s="1"/>
  <c r="Z526" i="2" s="1"/>
  <c r="CE152" i="2"/>
  <c r="Z341" i="2" s="1"/>
  <c r="Z527" i="2" s="1"/>
  <c r="CE153" i="2"/>
  <c r="Z342" i="2" s="1"/>
  <c r="Z528" i="2" s="1"/>
  <c r="CF150" i="2"/>
  <c r="AA339" i="2" s="1"/>
  <c r="AA525" i="2" s="1"/>
  <c r="CF151" i="2"/>
  <c r="AA340" i="2" s="1"/>
  <c r="AA526" i="2" s="1"/>
  <c r="CF152" i="2"/>
  <c r="AA341" i="2" s="1"/>
  <c r="AA527" i="2" s="1"/>
  <c r="CF153" i="2"/>
  <c r="AA342" i="2" s="1"/>
  <c r="AA528" i="2" s="1"/>
  <c r="AB339" i="2"/>
  <c r="AB525" i="2" s="1"/>
  <c r="AB340" i="2"/>
  <c r="AB526" i="2" s="1"/>
  <c r="AB341" i="2"/>
  <c r="AB527" i="2" s="1"/>
  <c r="AB342" i="2"/>
  <c r="CS150" i="2"/>
  <c r="AD339" i="2" s="1"/>
  <c r="AD525" i="2" s="1"/>
  <c r="CS151" i="2"/>
  <c r="AD340" i="2" s="1"/>
  <c r="AD526" i="2" s="1"/>
  <c r="CS152" i="2"/>
  <c r="AD341" i="2" s="1"/>
  <c r="AD527" i="2" s="1"/>
  <c r="CS153" i="2"/>
  <c r="AD342" i="2" s="1"/>
  <c r="AD528" i="2" s="1"/>
  <c r="CT150" i="2"/>
  <c r="AE339" i="2" s="1"/>
  <c r="AE525" i="2" s="1"/>
  <c r="CT151" i="2"/>
  <c r="AE340" i="2" s="1"/>
  <c r="AE526" i="2" s="1"/>
  <c r="CT152" i="2"/>
  <c r="AE341" i="2" s="1"/>
  <c r="AE527" i="2" s="1"/>
  <c r="CT153" i="2"/>
  <c r="AE342" i="2" s="1"/>
  <c r="AE528" i="2" s="1"/>
  <c r="CZ150" i="2"/>
  <c r="AF339" i="2" s="1"/>
  <c r="AF525" i="2" s="1"/>
  <c r="CZ151" i="2"/>
  <c r="AF340" i="2" s="1"/>
  <c r="AF526" i="2" s="1"/>
  <c r="CZ152" i="2"/>
  <c r="AF341" i="2" s="1"/>
  <c r="AF527" i="2" s="1"/>
  <c r="CZ153" i="2"/>
  <c r="AF342" i="2" s="1"/>
  <c r="AF528" i="2" s="1"/>
  <c r="DA150" i="2"/>
  <c r="AG339" i="2" s="1"/>
  <c r="AG525" i="2" s="1"/>
  <c r="DA151" i="2"/>
  <c r="AG340" i="2" s="1"/>
  <c r="AG526" i="2" s="1"/>
  <c r="DA152" i="2"/>
  <c r="AG341" i="2" s="1"/>
  <c r="AG527" i="2" s="1"/>
  <c r="DA153" i="2"/>
  <c r="AG342" i="2" s="1"/>
  <c r="AG528" i="2" s="1"/>
  <c r="DG150" i="2"/>
  <c r="AH339" i="2" s="1"/>
  <c r="AH525" i="2" s="1"/>
  <c r="DG151" i="2"/>
  <c r="AH340" i="2" s="1"/>
  <c r="AH526" i="2" s="1"/>
  <c r="DG152" i="2"/>
  <c r="AH341" i="2" s="1"/>
  <c r="DG153" i="2"/>
  <c r="AH342" i="2" s="1"/>
  <c r="AH528" i="2" s="1"/>
  <c r="DH150" i="2"/>
  <c r="AI339" i="2" s="1"/>
  <c r="AI525" i="2" s="1"/>
  <c r="DH151" i="2"/>
  <c r="AI340" i="2" s="1"/>
  <c r="AI526" i="2" s="1"/>
  <c r="DH152" i="2"/>
  <c r="AI341" i="2" s="1"/>
  <c r="AI527" i="2" s="1"/>
  <c r="DH153" i="2"/>
  <c r="AI342" i="2" s="1"/>
  <c r="AI528" i="2" s="1"/>
  <c r="DN150" i="2"/>
  <c r="AJ339" i="2" s="1"/>
  <c r="AJ525" i="2" s="1"/>
  <c r="DN151" i="2"/>
  <c r="AJ340" i="2" s="1"/>
  <c r="AJ526" i="2" s="1"/>
  <c r="DN152" i="2"/>
  <c r="AJ341" i="2" s="1"/>
  <c r="AJ527" i="2" s="1"/>
  <c r="DN153" i="2"/>
  <c r="AJ342" i="2" s="1"/>
  <c r="AJ528" i="2" s="1"/>
  <c r="AK339" i="2"/>
  <c r="AK525" i="2" s="1"/>
  <c r="AK340" i="2"/>
  <c r="AK526" i="2" s="1"/>
  <c r="AK341" i="2"/>
  <c r="AK527" i="2" s="1"/>
  <c r="AK342" i="2"/>
  <c r="DU150" i="2"/>
  <c r="AL339" i="2" s="1"/>
  <c r="AL525" i="2" s="1"/>
  <c r="DU151" i="2"/>
  <c r="AL340" i="2" s="1"/>
  <c r="AL526" i="2" s="1"/>
  <c r="DU152" i="2"/>
  <c r="AL341" i="2" s="1"/>
  <c r="AL527" i="2" s="1"/>
  <c r="DU153" i="2"/>
  <c r="AL342" i="2" s="1"/>
  <c r="AL528" i="2" s="1"/>
  <c r="DV150" i="2"/>
  <c r="AM339" i="2" s="1"/>
  <c r="AM525" i="2" s="1"/>
  <c r="DV151" i="2"/>
  <c r="AM340" i="2" s="1"/>
  <c r="AM526" i="2" s="1"/>
  <c r="DV152" i="2"/>
  <c r="AM341" i="2" s="1"/>
  <c r="AM527" i="2" s="1"/>
  <c r="DV153" i="2"/>
  <c r="AM342" i="2" s="1"/>
  <c r="AM528" i="2" s="1"/>
  <c r="EB150" i="2"/>
  <c r="AN339" i="2" s="1"/>
  <c r="AN525" i="2" s="1"/>
  <c r="EB151" i="2"/>
  <c r="AN340" i="2" s="1"/>
  <c r="AN526" i="2" s="1"/>
  <c r="EB152" i="2"/>
  <c r="AN341" i="2" s="1"/>
  <c r="AN527" i="2" s="1"/>
  <c r="EB153" i="2"/>
  <c r="AN342" i="2" s="1"/>
  <c r="EC150" i="2"/>
  <c r="AO339" i="2" s="1"/>
  <c r="AO525" i="2" s="1"/>
  <c r="EC151" i="2"/>
  <c r="AO340" i="2" s="1"/>
  <c r="AO526" i="2" s="1"/>
  <c r="EC152" i="2"/>
  <c r="AO341" i="2" s="1"/>
  <c r="AO527" i="2" s="1"/>
  <c r="EC153" i="2"/>
  <c r="AO342" i="2" s="1"/>
  <c r="AO528" i="2" s="1"/>
  <c r="EI150" i="2"/>
  <c r="AP339" i="2" s="1"/>
  <c r="AP525" i="2" s="1"/>
  <c r="EI151" i="2"/>
  <c r="AP340" i="2" s="1"/>
  <c r="AP526" i="2" s="1"/>
  <c r="EI152" i="2"/>
  <c r="AP341" i="2" s="1"/>
  <c r="AP527" i="2" s="1"/>
  <c r="EI153" i="2"/>
  <c r="AP342" i="2" s="1"/>
  <c r="AP528" i="2" s="1"/>
  <c r="EJ150" i="2"/>
  <c r="AQ339" i="2" s="1"/>
  <c r="AQ525" i="2" s="1"/>
  <c r="EJ151" i="2"/>
  <c r="AQ340" i="2" s="1"/>
  <c r="AQ526" i="2" s="1"/>
  <c r="EJ152" i="2"/>
  <c r="AQ341" i="2" s="1"/>
  <c r="AQ527" i="2" s="1"/>
  <c r="EJ153" i="2"/>
  <c r="AQ342" i="2" s="1"/>
  <c r="AQ528" i="2" s="1"/>
  <c r="AR339" i="2"/>
  <c r="AR525" i="2" s="1"/>
  <c r="AR340" i="2"/>
  <c r="AR341" i="2"/>
  <c r="AR527" i="2" s="1"/>
  <c r="AR342" i="2"/>
  <c r="AR528" i="2" s="1"/>
  <c r="AS339" i="2"/>
  <c r="AS525" i="2" s="1"/>
  <c r="AS340" i="2"/>
  <c r="AS526" i="2" s="1"/>
  <c r="AS341" i="2"/>
  <c r="AS527" i="2" s="1"/>
  <c r="AS342" i="2"/>
  <c r="AS528" i="2" s="1"/>
  <c r="ET150" i="2"/>
  <c r="AT339" i="2" s="1"/>
  <c r="AT525" i="2" s="1"/>
  <c r="ET151" i="2"/>
  <c r="AT340" i="2" s="1"/>
  <c r="AT526" i="2" s="1"/>
  <c r="ET152" i="2"/>
  <c r="AT341" i="2" s="1"/>
  <c r="AT527" i="2" s="1"/>
  <c r="ET153" i="2"/>
  <c r="AT342" i="2" s="1"/>
  <c r="AT528" i="2" s="1"/>
  <c r="EU150" i="2"/>
  <c r="AU339" i="2" s="1"/>
  <c r="AU525" i="2" s="1"/>
  <c r="EU151" i="2"/>
  <c r="AU340" i="2" s="1"/>
  <c r="AU526" i="2" s="1"/>
  <c r="EU152" i="2"/>
  <c r="AU341" i="2" s="1"/>
  <c r="AU527" i="2" s="1"/>
  <c r="EU153" i="2"/>
  <c r="AU342" i="2" s="1"/>
  <c r="AU528" i="2" s="1"/>
  <c r="D343" i="2"/>
  <c r="D344" i="2"/>
  <c r="D345" i="2"/>
  <c r="D531" i="2" s="1"/>
  <c r="D346" i="2"/>
  <c r="D532" i="2" s="1"/>
  <c r="E343" i="2"/>
  <c r="E529" i="2" s="1"/>
  <c r="E344" i="2"/>
  <c r="E345" i="2"/>
  <c r="E531" i="2" s="1"/>
  <c r="E346" i="2"/>
  <c r="E532" i="2" s="1"/>
  <c r="G343" i="2"/>
  <c r="G344" i="2"/>
  <c r="G345" i="2"/>
  <c r="G531" i="2" s="1"/>
  <c r="G346" i="2"/>
  <c r="G532" i="2" s="1"/>
  <c r="F343" i="2"/>
  <c r="F529" i="2" s="1"/>
  <c r="F344" i="2"/>
  <c r="F530" i="2" s="1"/>
  <c r="F345" i="2"/>
  <c r="F531" i="2" s="1"/>
  <c r="F346" i="2"/>
  <c r="F532" i="2" s="1"/>
  <c r="H343" i="2"/>
  <c r="H344" i="2"/>
  <c r="H345" i="2"/>
  <c r="H531" i="2" s="1"/>
  <c r="H346" i="2"/>
  <c r="H532" i="2" s="1"/>
  <c r="I343" i="2"/>
  <c r="I529" i="2" s="1"/>
  <c r="I344" i="2"/>
  <c r="I530" i="2" s="1"/>
  <c r="I345" i="2"/>
  <c r="I531" i="2" s="1"/>
  <c r="I346" i="2"/>
  <c r="I532" i="2" s="1"/>
  <c r="J343" i="2"/>
  <c r="J344" i="2"/>
  <c r="J530" i="2" s="1"/>
  <c r="J345" i="2"/>
  <c r="J531" i="2" s="1"/>
  <c r="J346" i="2"/>
  <c r="J532" i="2" s="1"/>
  <c r="K343" i="2"/>
  <c r="K529" i="2" s="1"/>
  <c r="K344" i="2"/>
  <c r="K530" i="2" s="1"/>
  <c r="K345" i="2"/>
  <c r="K531" i="2" s="1"/>
  <c r="K346" i="2"/>
  <c r="K532" i="2" s="1"/>
  <c r="L343" i="2"/>
  <c r="L344" i="2"/>
  <c r="L530" i="2" s="1"/>
  <c r="L345" i="2"/>
  <c r="L531" i="2" s="1"/>
  <c r="L346" i="2"/>
  <c r="L532" i="2" s="1"/>
  <c r="M343" i="2"/>
  <c r="M529" i="2" s="1"/>
  <c r="M344" i="2"/>
  <c r="M530" i="2" s="1"/>
  <c r="M345" i="2"/>
  <c r="M531" i="2" s="1"/>
  <c r="M346" i="2"/>
  <c r="M532" i="2" s="1"/>
  <c r="N343" i="2"/>
  <c r="N344" i="2"/>
  <c r="N530" i="2" s="1"/>
  <c r="N345" i="2"/>
  <c r="N346" i="2"/>
  <c r="N532" i="2" s="1"/>
  <c r="O343" i="2"/>
  <c r="O529" i="2" s="1"/>
  <c r="O344" i="2"/>
  <c r="O530" i="2" s="1"/>
  <c r="O345" i="2"/>
  <c r="O531" i="2" s="1"/>
  <c r="O346" i="2"/>
  <c r="O532" i="2" s="1"/>
  <c r="P343" i="2"/>
  <c r="P344" i="2"/>
  <c r="P530" i="2" s="1"/>
  <c r="P345" i="2"/>
  <c r="P531" i="2" s="1"/>
  <c r="P346" i="2"/>
  <c r="P532" i="2" s="1"/>
  <c r="Q343" i="2"/>
  <c r="Q529" i="2" s="1"/>
  <c r="Q344" i="2"/>
  <c r="Q345" i="2"/>
  <c r="Q531" i="2" s="1"/>
  <c r="Q346" i="2"/>
  <c r="Q532" i="2" s="1"/>
  <c r="R343" i="2"/>
  <c r="R344" i="2"/>
  <c r="R345" i="2"/>
  <c r="R531" i="2" s="1"/>
  <c r="R346" i="2"/>
  <c r="R532" i="2" s="1"/>
  <c r="S343" i="2"/>
  <c r="S529" i="2" s="1"/>
  <c r="S344" i="2"/>
  <c r="S345" i="2"/>
  <c r="S531" i="2" s="1"/>
  <c r="S346" i="2"/>
  <c r="S532" i="2" s="1"/>
  <c r="T343" i="2"/>
  <c r="T344" i="2"/>
  <c r="T345" i="2"/>
  <c r="T531" i="2" s="1"/>
  <c r="T346" i="2"/>
  <c r="T532" i="2" s="1"/>
  <c r="U343" i="2"/>
  <c r="U529" i="2" s="1"/>
  <c r="U344" i="2"/>
  <c r="U345" i="2"/>
  <c r="U531" i="2" s="1"/>
  <c r="U346" i="2"/>
  <c r="U532" i="2" s="1"/>
  <c r="V343" i="2"/>
  <c r="V344" i="2"/>
  <c r="V345" i="2"/>
  <c r="V531" i="2" s="1"/>
  <c r="V346" i="2"/>
  <c r="V532" i="2" s="1"/>
  <c r="W343" i="2"/>
  <c r="W529" i="2" s="1"/>
  <c r="W344" i="2"/>
  <c r="W530" i="2" s="1"/>
  <c r="W345" i="2"/>
  <c r="W531" i="2" s="1"/>
  <c r="W346" i="2"/>
  <c r="W532" i="2" s="1"/>
  <c r="X343" i="2"/>
  <c r="X344" i="2"/>
  <c r="X345" i="2"/>
  <c r="X346" i="2"/>
  <c r="X532" i="2" s="1"/>
  <c r="Y343" i="2"/>
  <c r="Y529" i="2" s="1"/>
  <c r="Y344" i="2"/>
  <c r="Y530" i="2" s="1"/>
  <c r="Y345" i="2"/>
  <c r="Y531" i="2" s="1"/>
  <c r="Y346" i="2"/>
  <c r="Y532" i="2" s="1"/>
  <c r="Z343" i="2"/>
  <c r="Z344" i="2"/>
  <c r="Z345" i="2"/>
  <c r="Z531" i="2" s="1"/>
  <c r="Z346" i="2"/>
  <c r="Z532" i="2" s="1"/>
  <c r="AA343" i="2"/>
  <c r="AA529" i="2" s="1"/>
  <c r="AA344" i="2"/>
  <c r="AA530" i="2" s="1"/>
  <c r="AA345" i="2"/>
  <c r="AA531" i="2" s="1"/>
  <c r="AA346" i="2"/>
  <c r="AA532" i="2" s="1"/>
  <c r="AC343" i="2"/>
  <c r="AC344" i="2"/>
  <c r="AC345" i="2"/>
  <c r="AC531" i="2" s="1"/>
  <c r="AC346" i="2"/>
  <c r="AC532" i="2" s="1"/>
  <c r="AB343" i="2"/>
  <c r="AB529" i="2" s="1"/>
  <c r="AB344" i="2"/>
  <c r="AB530" i="2" s="1"/>
  <c r="AB345" i="2"/>
  <c r="AB531" i="2" s="1"/>
  <c r="AB346" i="2"/>
  <c r="AB532" i="2" s="1"/>
  <c r="AD343" i="2"/>
  <c r="AD344" i="2"/>
  <c r="AD345" i="2"/>
  <c r="AD531" i="2" s="1"/>
  <c r="AD346" i="2"/>
  <c r="AD532" i="2" s="1"/>
  <c r="AE343" i="2"/>
  <c r="AE529" i="2" s="1"/>
  <c r="AE344" i="2"/>
  <c r="AE530" i="2" s="1"/>
  <c r="AE345" i="2"/>
  <c r="AE531" i="2" s="1"/>
  <c r="AE346" i="2"/>
  <c r="AE532" i="2" s="1"/>
  <c r="AF343" i="2"/>
  <c r="AF344" i="2"/>
  <c r="AF345" i="2"/>
  <c r="AF531" i="2" s="1"/>
  <c r="AF346" i="2"/>
  <c r="AF532" i="2" s="1"/>
  <c r="AG343" i="2"/>
  <c r="AG529" i="2" s="1"/>
  <c r="AG344" i="2"/>
  <c r="AG530" i="2" s="1"/>
  <c r="AG345" i="2"/>
  <c r="AG531" i="2" s="1"/>
  <c r="AG346" i="2"/>
  <c r="AG532" i="2" s="1"/>
  <c r="AH343" i="2"/>
  <c r="AH344" i="2"/>
  <c r="AH345" i="2"/>
  <c r="AH531" i="2" s="1"/>
  <c r="AH346" i="2"/>
  <c r="AH532" i="2" s="1"/>
  <c r="AI343" i="2"/>
  <c r="AI529" i="2" s="1"/>
  <c r="AI344" i="2"/>
  <c r="AI345" i="2"/>
  <c r="AI531" i="2" s="1"/>
  <c r="AI346" i="2"/>
  <c r="AI532" i="2" s="1"/>
  <c r="AJ343" i="2"/>
  <c r="AJ344" i="2"/>
  <c r="AJ345" i="2"/>
  <c r="AJ531" i="2" s="1"/>
  <c r="AJ346" i="2"/>
  <c r="AJ532" i="2" s="1"/>
  <c r="AK343" i="2"/>
  <c r="AK529" i="2" s="1"/>
  <c r="AK344" i="2"/>
  <c r="AK530" i="2" s="1"/>
  <c r="AK345" i="2"/>
  <c r="AK531" i="2" s="1"/>
  <c r="AK346" i="2"/>
  <c r="AK532" i="2" s="1"/>
  <c r="AL343" i="2"/>
  <c r="AL344" i="2"/>
  <c r="AL345" i="2"/>
  <c r="AL531" i="2" s="1"/>
  <c r="AL346" i="2"/>
  <c r="AL532" i="2" s="1"/>
  <c r="AM343" i="2"/>
  <c r="AM529" i="2" s="1"/>
  <c r="AM344" i="2"/>
  <c r="AM530" i="2" s="1"/>
  <c r="AM345" i="2"/>
  <c r="AM531" i="2" s="1"/>
  <c r="AM346" i="2"/>
  <c r="AM532" i="2" s="1"/>
  <c r="AN343" i="2"/>
  <c r="AN344" i="2"/>
  <c r="AN345" i="2"/>
  <c r="AN346" i="2"/>
  <c r="AN532" i="2" s="1"/>
  <c r="AO343" i="2"/>
  <c r="AO529" i="2" s="1"/>
  <c r="AO344" i="2"/>
  <c r="AO530" i="2" s="1"/>
  <c r="AO345" i="2"/>
  <c r="AO531" i="2" s="1"/>
  <c r="AO346" i="2"/>
  <c r="AO532" i="2" s="1"/>
  <c r="AP343" i="2"/>
  <c r="AP344" i="2"/>
  <c r="AP345" i="2"/>
  <c r="AP531" i="2" s="1"/>
  <c r="AP346" i="2"/>
  <c r="AP532" i="2" s="1"/>
  <c r="AQ343" i="2"/>
  <c r="AQ344" i="2"/>
  <c r="AQ530" i="2" s="1"/>
  <c r="AQ345" i="2"/>
  <c r="AQ531" i="2" s="1"/>
  <c r="AQ346" i="2"/>
  <c r="AQ532" i="2" s="1"/>
  <c r="AR343" i="2"/>
  <c r="AR344" i="2"/>
  <c r="AR345" i="2"/>
  <c r="AR531" i="2" s="1"/>
  <c r="AR346" i="2"/>
  <c r="AR532" i="2" s="1"/>
  <c r="AS343" i="2"/>
  <c r="AS529" i="2" s="1"/>
  <c r="AS344" i="2"/>
  <c r="AS530" i="2" s="1"/>
  <c r="AS345" i="2"/>
  <c r="AS531" i="2" s="1"/>
  <c r="AS346" i="2"/>
  <c r="AS532" i="2" s="1"/>
  <c r="AT343" i="2"/>
  <c r="AT344" i="2"/>
  <c r="AT345" i="2"/>
  <c r="AT531" i="2" s="1"/>
  <c r="AT346" i="2"/>
  <c r="AT532" i="2" s="1"/>
  <c r="AU343" i="2"/>
  <c r="AU529" i="2" s="1"/>
  <c r="AU344" i="2"/>
  <c r="AU530" i="2" s="1"/>
  <c r="AU345" i="2"/>
  <c r="AU531" i="2" s="1"/>
  <c r="AU346" i="2"/>
  <c r="AU532" i="2" s="1"/>
  <c r="D347" i="2"/>
  <c r="D348" i="2"/>
  <c r="D349" i="2"/>
  <c r="D535" i="2" s="1"/>
  <c r="D350" i="2"/>
  <c r="D536" i="2" s="1"/>
  <c r="E347" i="2"/>
  <c r="E533" i="2" s="1"/>
  <c r="E348" i="2"/>
  <c r="E349" i="2"/>
  <c r="E535" i="2" s="1"/>
  <c r="E350" i="2"/>
  <c r="E536" i="2" s="1"/>
  <c r="G347" i="2"/>
  <c r="G348" i="2"/>
  <c r="G349" i="2"/>
  <c r="G535" i="2" s="1"/>
  <c r="G350" i="2"/>
  <c r="G536" i="2" s="1"/>
  <c r="F347" i="2"/>
  <c r="F533" i="2" s="1"/>
  <c r="F348" i="2"/>
  <c r="F534" i="2" s="1"/>
  <c r="F349" i="2"/>
  <c r="F535" i="2" s="1"/>
  <c r="F350" i="2"/>
  <c r="F536" i="2" s="1"/>
  <c r="H347" i="2"/>
  <c r="H348" i="2"/>
  <c r="H349" i="2"/>
  <c r="H535" i="2" s="1"/>
  <c r="H350" i="2"/>
  <c r="H536" i="2" s="1"/>
  <c r="I347" i="2"/>
  <c r="I533" i="2" s="1"/>
  <c r="I348" i="2"/>
  <c r="I534" i="2" s="1"/>
  <c r="I349" i="2"/>
  <c r="I535" i="2" s="1"/>
  <c r="I350" i="2"/>
  <c r="I536" i="2" s="1"/>
  <c r="J347" i="2"/>
  <c r="J348" i="2"/>
  <c r="J349" i="2"/>
  <c r="J535" i="2" s="1"/>
  <c r="J350" i="2"/>
  <c r="J536" i="2" s="1"/>
  <c r="K347" i="2"/>
  <c r="K533" i="2" s="1"/>
  <c r="K348" i="2"/>
  <c r="K534" i="2" s="1"/>
  <c r="K349" i="2"/>
  <c r="K535" i="2" s="1"/>
  <c r="K350" i="2"/>
  <c r="K536" i="2" s="1"/>
  <c r="L347" i="2"/>
  <c r="L348" i="2"/>
  <c r="L349" i="2"/>
  <c r="L535" i="2" s="1"/>
  <c r="L350" i="2"/>
  <c r="L536" i="2" s="1"/>
  <c r="M347" i="2"/>
  <c r="M533" i="2" s="1"/>
  <c r="M348" i="2"/>
  <c r="M534" i="2" s="1"/>
  <c r="M349" i="2"/>
  <c r="M535" i="2" s="1"/>
  <c r="M350" i="2"/>
  <c r="M536" i="2" s="1"/>
  <c r="N347" i="2"/>
  <c r="N348" i="2"/>
  <c r="N349" i="2"/>
  <c r="N535" i="2" s="1"/>
  <c r="N350" i="2"/>
  <c r="N536" i="2" s="1"/>
  <c r="O347" i="2"/>
  <c r="O533" i="2" s="1"/>
  <c r="O348" i="2"/>
  <c r="O534" i="2" s="1"/>
  <c r="O349" i="2"/>
  <c r="O535" i="2" s="1"/>
  <c r="O350" i="2"/>
  <c r="O536" i="2" s="1"/>
  <c r="P347" i="2"/>
  <c r="P348" i="2"/>
  <c r="P349" i="2"/>
  <c r="P535" i="2" s="1"/>
  <c r="P350" i="2"/>
  <c r="P536" i="2" s="1"/>
  <c r="Q347" i="2"/>
  <c r="Q533" i="2" s="1"/>
  <c r="Q348" i="2"/>
  <c r="Q534" i="2" s="1"/>
  <c r="Q349" i="2"/>
  <c r="Q535" i="2" s="1"/>
  <c r="Q350" i="2"/>
  <c r="Q536" i="2" s="1"/>
  <c r="R347" i="2"/>
  <c r="R348" i="2"/>
  <c r="R349" i="2"/>
  <c r="R535" i="2" s="1"/>
  <c r="R350" i="2"/>
  <c r="R536" i="2" s="1"/>
  <c r="S347" i="2"/>
  <c r="S533" i="2" s="1"/>
  <c r="S348" i="2"/>
  <c r="S534" i="2" s="1"/>
  <c r="S349" i="2"/>
  <c r="S535" i="2" s="1"/>
  <c r="S350" i="2"/>
  <c r="S536" i="2" s="1"/>
  <c r="T347" i="2"/>
  <c r="T533" i="2" s="1"/>
  <c r="T348" i="2"/>
  <c r="T349" i="2"/>
  <c r="T535" i="2" s="1"/>
  <c r="T350" i="2"/>
  <c r="T536" i="2" s="1"/>
  <c r="U347" i="2"/>
  <c r="U533" i="2" s="1"/>
  <c r="U348" i="2"/>
  <c r="U534" i="2" s="1"/>
  <c r="U349" i="2"/>
  <c r="U350" i="2"/>
  <c r="U536" i="2" s="1"/>
  <c r="V347" i="2"/>
  <c r="V348" i="2"/>
  <c r="V349" i="2"/>
  <c r="V535" i="2" s="1"/>
  <c r="V350" i="2"/>
  <c r="W347" i="2"/>
  <c r="W533" i="2" s="1"/>
  <c r="W348" i="2"/>
  <c r="W349" i="2"/>
  <c r="W535" i="2" s="1"/>
  <c r="W350" i="2"/>
  <c r="W536" i="2" s="1"/>
  <c r="X347" i="2"/>
  <c r="X348" i="2"/>
  <c r="X534" i="2" s="1"/>
  <c r="X349" i="2"/>
  <c r="X535" i="2" s="1"/>
  <c r="X350" i="2"/>
  <c r="X536" i="2" s="1"/>
  <c r="Y347" i="2"/>
  <c r="Y533" i="2" s="1"/>
  <c r="Y348" i="2"/>
  <c r="Y349" i="2"/>
  <c r="Y535" i="2" s="1"/>
  <c r="Y350" i="2"/>
  <c r="Y536" i="2" s="1"/>
  <c r="Z347" i="2"/>
  <c r="Z348" i="2"/>
  <c r="Z349" i="2"/>
  <c r="Z535" i="2" s="1"/>
  <c r="Z350" i="2"/>
  <c r="Z536" i="2" s="1"/>
  <c r="AA347" i="2"/>
  <c r="AA533" i="2" s="1"/>
  <c r="AA348" i="2"/>
  <c r="AA534" i="2" s="1"/>
  <c r="AA349" i="2"/>
  <c r="AA535" i="2" s="1"/>
  <c r="AA350" i="2"/>
  <c r="AA536" i="2" s="1"/>
  <c r="AC347" i="2"/>
  <c r="AC348" i="2"/>
  <c r="AC349" i="2"/>
  <c r="AC535" i="2" s="1"/>
  <c r="AC350" i="2"/>
  <c r="AC536" i="2" s="1"/>
  <c r="AB347" i="2"/>
  <c r="AB533" i="2" s="1"/>
  <c r="AB348" i="2"/>
  <c r="AB534" i="2" s="1"/>
  <c r="AB349" i="2"/>
  <c r="AB535" i="2" s="1"/>
  <c r="AB350" i="2"/>
  <c r="AB536" i="2" s="1"/>
  <c r="AD347" i="2"/>
  <c r="AD533" i="2" s="1"/>
  <c r="AD348" i="2"/>
  <c r="AD349" i="2"/>
  <c r="AD535" i="2" s="1"/>
  <c r="AD350" i="2"/>
  <c r="AD536" i="2" s="1"/>
  <c r="AE347" i="2"/>
  <c r="AE533" i="2" s="1"/>
  <c r="AE348" i="2"/>
  <c r="AE534" i="2" s="1"/>
  <c r="AE349" i="2"/>
  <c r="AE535" i="2" s="1"/>
  <c r="AE350" i="2"/>
  <c r="AE536" i="2" s="1"/>
  <c r="AF347" i="2"/>
  <c r="AF533" i="2" s="1"/>
  <c r="AF348" i="2"/>
  <c r="AF349" i="2"/>
  <c r="AF535" i="2" s="1"/>
  <c r="AF350" i="2"/>
  <c r="AF536" i="2" s="1"/>
  <c r="AG347" i="2"/>
  <c r="AG533" i="2" s="1"/>
  <c r="AG348" i="2"/>
  <c r="AG534" i="2" s="1"/>
  <c r="AG349" i="2"/>
  <c r="AG535" i="2" s="1"/>
  <c r="AG350" i="2"/>
  <c r="AG536" i="2" s="1"/>
  <c r="AH347" i="2"/>
  <c r="AH348" i="2"/>
  <c r="AH349" i="2"/>
  <c r="AH535" i="2" s="1"/>
  <c r="AH350" i="2"/>
  <c r="AH536" i="2" s="1"/>
  <c r="AI347" i="2"/>
  <c r="AI533" i="2" s="1"/>
  <c r="AI348" i="2"/>
  <c r="AI534" i="2" s="1"/>
  <c r="AI349" i="2"/>
  <c r="AI535" i="2" s="1"/>
  <c r="AI350" i="2"/>
  <c r="AI536" i="2" s="1"/>
  <c r="AJ347" i="2"/>
  <c r="AJ533" i="2" s="1"/>
  <c r="AJ348" i="2"/>
  <c r="AJ349" i="2"/>
  <c r="AJ535" i="2" s="1"/>
  <c r="AJ350" i="2"/>
  <c r="AJ536" i="2" s="1"/>
  <c r="AK347" i="2"/>
  <c r="AK533" i="2" s="1"/>
  <c r="AK348" i="2"/>
  <c r="AK534" i="2" s="1"/>
  <c r="AK349" i="2"/>
  <c r="AK350" i="2"/>
  <c r="AK536" i="2" s="1"/>
  <c r="AL347" i="2"/>
  <c r="AL533" i="2" s="1"/>
  <c r="AL348" i="2"/>
  <c r="AL534" i="2" s="1"/>
  <c r="AL349" i="2"/>
  <c r="AL535" i="2" s="1"/>
  <c r="AL350" i="2"/>
  <c r="AL536" i="2" s="1"/>
  <c r="AM347" i="2"/>
  <c r="AM533" i="2" s="1"/>
  <c r="AM348" i="2"/>
  <c r="AM349" i="2"/>
  <c r="AM535" i="2" s="1"/>
  <c r="AM350" i="2"/>
  <c r="AM536" i="2" s="1"/>
  <c r="AN347" i="2"/>
  <c r="AN533" i="2" s="1"/>
  <c r="AN348" i="2"/>
  <c r="AN349" i="2"/>
  <c r="AN350" i="2"/>
  <c r="AN536" i="2" s="1"/>
  <c r="AO347" i="2"/>
  <c r="AO533" i="2" s="1"/>
  <c r="AO348" i="2"/>
  <c r="AO349" i="2"/>
  <c r="AO535" i="2" s="1"/>
  <c r="AO350" i="2"/>
  <c r="AO536" i="2" s="1"/>
  <c r="AP347" i="2"/>
  <c r="AP533" i="2" s="1"/>
  <c r="AP348" i="2"/>
  <c r="AP349" i="2"/>
  <c r="AP535" i="2" s="1"/>
  <c r="AP350" i="2"/>
  <c r="AP536" i="2" s="1"/>
  <c r="AQ347" i="2"/>
  <c r="AQ533" i="2" s="1"/>
  <c r="AQ348" i="2"/>
  <c r="AQ534" i="2" s="1"/>
  <c r="AQ349" i="2"/>
  <c r="AQ535" i="2" s="1"/>
  <c r="AQ350" i="2"/>
  <c r="AQ536" i="2" s="1"/>
  <c r="AR347" i="2"/>
  <c r="AR533" i="2" s="1"/>
  <c r="AR348" i="2"/>
  <c r="AR349" i="2"/>
  <c r="AR535" i="2" s="1"/>
  <c r="AR350" i="2"/>
  <c r="AR536" i="2" s="1"/>
  <c r="AS347" i="2"/>
  <c r="AS533" i="2" s="1"/>
  <c r="AS348" i="2"/>
  <c r="AS349" i="2"/>
  <c r="AS535" i="2" s="1"/>
  <c r="AS350" i="2"/>
  <c r="AS536" i="2" s="1"/>
  <c r="AT347" i="2"/>
  <c r="AT533" i="2" s="1"/>
  <c r="AT348" i="2"/>
  <c r="AT349" i="2"/>
  <c r="AT535" i="2" s="1"/>
  <c r="AT350" i="2"/>
  <c r="AT536" i="2" s="1"/>
  <c r="AU347" i="2"/>
  <c r="AU533" i="2" s="1"/>
  <c r="AU348" i="2"/>
  <c r="AU534" i="2" s="1"/>
  <c r="AU349" i="2"/>
  <c r="AU535" i="2" s="1"/>
  <c r="AU350" i="2"/>
  <c r="AU536" i="2" s="1"/>
  <c r="D351" i="2"/>
  <c r="D537" i="2" s="1"/>
  <c r="D352" i="2"/>
  <c r="D353" i="2"/>
  <c r="D539" i="2" s="1"/>
  <c r="D354" i="2"/>
  <c r="D540" i="2" s="1"/>
  <c r="E351" i="2"/>
  <c r="E537" i="2" s="1"/>
  <c r="E352" i="2"/>
  <c r="E538" i="2" s="1"/>
  <c r="E353" i="2"/>
  <c r="E539" i="2" s="1"/>
  <c r="E354" i="2"/>
  <c r="G351" i="2"/>
  <c r="G352" i="2"/>
  <c r="G353" i="2"/>
  <c r="G539" i="2" s="1"/>
  <c r="G354" i="2"/>
  <c r="F351" i="2"/>
  <c r="F537" i="2" s="1"/>
  <c r="F352" i="2"/>
  <c r="F538" i="2" s="1"/>
  <c r="F353" i="2"/>
  <c r="F539" i="2" s="1"/>
  <c r="F354" i="2"/>
  <c r="F540" i="2" s="1"/>
  <c r="H351" i="2"/>
  <c r="H352" i="2"/>
  <c r="H353" i="2"/>
  <c r="H539" i="2" s="1"/>
  <c r="H354" i="2"/>
  <c r="H540" i="2" s="1"/>
  <c r="I351" i="2"/>
  <c r="I537" i="2" s="1"/>
  <c r="I352" i="2"/>
  <c r="I538" i="2" s="1"/>
  <c r="I353" i="2"/>
  <c r="I539" i="2" s="1"/>
  <c r="I354" i="2"/>
  <c r="I540" i="2" s="1"/>
  <c r="J351" i="2"/>
  <c r="J537" i="2" s="1"/>
  <c r="J352" i="2"/>
  <c r="J353" i="2"/>
  <c r="J539" i="2" s="1"/>
  <c r="J354" i="2"/>
  <c r="J540" i="2" s="1"/>
  <c r="K351" i="2"/>
  <c r="K537" i="2" s="1"/>
  <c r="K352" i="2"/>
  <c r="K538" i="2" s="1"/>
  <c r="K353" i="2"/>
  <c r="K539" i="2" s="1"/>
  <c r="K354" i="2"/>
  <c r="K540" i="2" s="1"/>
  <c r="L351" i="2"/>
  <c r="L352" i="2"/>
  <c r="L353" i="2"/>
  <c r="L539" i="2" s="1"/>
  <c r="L354" i="2"/>
  <c r="L540" i="2" s="1"/>
  <c r="M351" i="2"/>
  <c r="M537" i="2" s="1"/>
  <c r="M352" i="2"/>
  <c r="M538" i="2" s="1"/>
  <c r="M353" i="2"/>
  <c r="M539" i="2" s="1"/>
  <c r="M354" i="2"/>
  <c r="N351" i="2"/>
  <c r="N352" i="2"/>
  <c r="N538" i="2" s="1"/>
  <c r="N353" i="2"/>
  <c r="N354" i="2"/>
  <c r="O351" i="2"/>
  <c r="O537" i="2" s="1"/>
  <c r="O352" i="2"/>
  <c r="O353" i="2"/>
  <c r="O539" i="2" s="1"/>
  <c r="O354" i="2"/>
  <c r="O540" i="2" s="1"/>
  <c r="P351" i="2"/>
  <c r="P352" i="2"/>
  <c r="P353" i="2"/>
  <c r="P539" i="2" s="1"/>
  <c r="P354" i="2"/>
  <c r="P540" i="2" s="1"/>
  <c r="Q351" i="2"/>
  <c r="Q537" i="2" s="1"/>
  <c r="Q352" i="2"/>
  <c r="Q353" i="2"/>
  <c r="Q539" i="2" s="1"/>
  <c r="Q354" i="2"/>
  <c r="Q540" i="2" s="1"/>
  <c r="R351" i="2"/>
  <c r="R352" i="2"/>
  <c r="R353" i="2"/>
  <c r="R539" i="2" s="1"/>
  <c r="R354" i="2"/>
  <c r="R540" i="2" s="1"/>
  <c r="S351" i="2"/>
  <c r="S537" i="2" s="1"/>
  <c r="S352" i="2"/>
  <c r="S353" i="2"/>
  <c r="S539" i="2" s="1"/>
  <c r="S354" i="2"/>
  <c r="S540" i="2" s="1"/>
  <c r="T351" i="2"/>
  <c r="T352" i="2"/>
  <c r="T353" i="2"/>
  <c r="T539" i="2" s="1"/>
  <c r="T354" i="2"/>
  <c r="T540" i="2" s="1"/>
  <c r="U351" i="2"/>
  <c r="U537" i="2" s="1"/>
  <c r="U352" i="2"/>
  <c r="U538" i="2" s="1"/>
  <c r="U353" i="2"/>
  <c r="U539" i="2" s="1"/>
  <c r="U354" i="2"/>
  <c r="U540" i="2" s="1"/>
  <c r="V351" i="2"/>
  <c r="V352" i="2"/>
  <c r="V353" i="2"/>
  <c r="V354" i="2"/>
  <c r="V540" i="2" s="1"/>
  <c r="W351" i="2"/>
  <c r="W537" i="2" s="1"/>
  <c r="W352" i="2"/>
  <c r="W538" i="2" s="1"/>
  <c r="W353" i="2"/>
  <c r="W539" i="2" s="1"/>
  <c r="W354" i="2"/>
  <c r="W540" i="2" s="1"/>
  <c r="X351" i="2"/>
  <c r="X352" i="2"/>
  <c r="X353" i="2"/>
  <c r="X539" i="2" s="1"/>
  <c r="X354" i="2"/>
  <c r="X540" i="2" s="1"/>
  <c r="Y351" i="2"/>
  <c r="Y537" i="2" s="1"/>
  <c r="Y352" i="2"/>
  <c r="Y538" i="2" s="1"/>
  <c r="Y353" i="2"/>
  <c r="Y539" i="2" s="1"/>
  <c r="Y354" i="2"/>
  <c r="Y540" i="2" s="1"/>
  <c r="Z351" i="2"/>
  <c r="Z352" i="2"/>
  <c r="Z353" i="2"/>
  <c r="Z539" i="2" s="1"/>
  <c r="Z354" i="2"/>
  <c r="Z540" i="2" s="1"/>
  <c r="AA351" i="2"/>
  <c r="AA537" i="2" s="1"/>
  <c r="AA352" i="2"/>
  <c r="AA353" i="2"/>
  <c r="AA539" i="2" s="1"/>
  <c r="AA354" i="2"/>
  <c r="AA540" i="2" s="1"/>
  <c r="AC351" i="2"/>
  <c r="AC537" i="2" s="1"/>
  <c r="AC352" i="2"/>
  <c r="AC353" i="2"/>
  <c r="AC539" i="2" s="1"/>
  <c r="AC354" i="2"/>
  <c r="AC540" i="2" s="1"/>
  <c r="AB351" i="2"/>
  <c r="AB537" i="2" s="1"/>
  <c r="AB352" i="2"/>
  <c r="AB538" i="2" s="1"/>
  <c r="AB353" i="2"/>
  <c r="AB539" i="2" s="1"/>
  <c r="AB354" i="2"/>
  <c r="AB540" i="2" s="1"/>
  <c r="AD351" i="2"/>
  <c r="AD352" i="2"/>
  <c r="AD353" i="2"/>
  <c r="AD539" i="2" s="1"/>
  <c r="AD354" i="2"/>
  <c r="AD540" i="2" s="1"/>
  <c r="AE351" i="2"/>
  <c r="AE537" i="2" s="1"/>
  <c r="AE352" i="2"/>
  <c r="AE353" i="2"/>
  <c r="AE539" i="2" s="1"/>
  <c r="AE354" i="2"/>
  <c r="AE540" i="2" s="1"/>
  <c r="AF351" i="2"/>
  <c r="AF352" i="2"/>
  <c r="AF353" i="2"/>
  <c r="AF354" i="2"/>
  <c r="AF540" i="2" s="1"/>
  <c r="AG351" i="2"/>
  <c r="AG537" i="2" s="1"/>
  <c r="AG352" i="2"/>
  <c r="AG353" i="2"/>
  <c r="AG539" i="2" s="1"/>
  <c r="AG354" i="2"/>
  <c r="AG540" i="2" s="1"/>
  <c r="AH351" i="2"/>
  <c r="AH352" i="2"/>
  <c r="AH353" i="2"/>
  <c r="AH539" i="2" s="1"/>
  <c r="AH354" i="2"/>
  <c r="AH540" i="2" s="1"/>
  <c r="AI351" i="2"/>
  <c r="AI537" i="2" s="1"/>
  <c r="AI352" i="2"/>
  <c r="AI538" i="2" s="1"/>
  <c r="AI353" i="2"/>
  <c r="AI539" i="2" s="1"/>
  <c r="AI354" i="2"/>
  <c r="AI540" i="2" s="1"/>
  <c r="AJ351" i="2"/>
  <c r="AJ352" i="2"/>
  <c r="AJ353" i="2"/>
  <c r="AJ539" i="2" s="1"/>
  <c r="AJ354" i="2"/>
  <c r="AJ540" i="2" s="1"/>
  <c r="AK351" i="2"/>
  <c r="AK537" i="2" s="1"/>
  <c r="AK352" i="2"/>
  <c r="AK538" i="2" s="1"/>
  <c r="AK353" i="2"/>
  <c r="AK539" i="2" s="1"/>
  <c r="AK354" i="2"/>
  <c r="AK540" i="2" s="1"/>
  <c r="AL351" i="2"/>
  <c r="AL352" i="2"/>
  <c r="AL353" i="2"/>
  <c r="AL539" i="2" s="1"/>
  <c r="AL354" i="2"/>
  <c r="AL540" i="2" s="1"/>
  <c r="AM351" i="2"/>
  <c r="AM537" i="2" s="1"/>
  <c r="AM352" i="2"/>
  <c r="AM538" i="2" s="1"/>
  <c r="AM353" i="2"/>
  <c r="AM539" i="2" s="1"/>
  <c r="AM354" i="2"/>
  <c r="AM540" i="2" s="1"/>
  <c r="AN351" i="2"/>
  <c r="AN352" i="2"/>
  <c r="AN353" i="2"/>
  <c r="AN354" i="2"/>
  <c r="AN540" i="2" s="1"/>
  <c r="AO351" i="2"/>
  <c r="AO537" i="2" s="1"/>
  <c r="AO352" i="2"/>
  <c r="AO538" i="2" s="1"/>
  <c r="AO353" i="2"/>
  <c r="AO539" i="2" s="1"/>
  <c r="AO354" i="2"/>
  <c r="AO540" i="2" s="1"/>
  <c r="AP351" i="2"/>
  <c r="AP352" i="2"/>
  <c r="AP353" i="2"/>
  <c r="AP539" i="2" s="1"/>
  <c r="AP354" i="2"/>
  <c r="AP540" i="2" s="1"/>
  <c r="AQ351" i="2"/>
  <c r="AQ537" i="2" s="1"/>
  <c r="AQ352" i="2"/>
  <c r="AQ538" i="2" s="1"/>
  <c r="AQ353" i="2"/>
  <c r="AQ539" i="2" s="1"/>
  <c r="AQ354" i="2"/>
  <c r="AQ540" i="2" s="1"/>
  <c r="AR351" i="2"/>
  <c r="AR352" i="2"/>
  <c r="AR353" i="2"/>
  <c r="AR539" i="2" s="1"/>
  <c r="AR354" i="2"/>
  <c r="AR540" i="2" s="1"/>
  <c r="AS351" i="2"/>
  <c r="AS537" i="2" s="1"/>
  <c r="AS352" i="2"/>
  <c r="AS353" i="2"/>
  <c r="AS539" i="2" s="1"/>
  <c r="AS354" i="2"/>
  <c r="AS540" i="2" s="1"/>
  <c r="AT351" i="2"/>
  <c r="AT352" i="2"/>
  <c r="AT353" i="2"/>
  <c r="AT539" i="2" s="1"/>
  <c r="AT354" i="2"/>
  <c r="AT540" i="2" s="1"/>
  <c r="AU351" i="2"/>
  <c r="AU537" i="2" s="1"/>
  <c r="AU352" i="2"/>
  <c r="AU353" i="2"/>
  <c r="AU539" i="2" s="1"/>
  <c r="AU354" i="2"/>
  <c r="AU540" i="2" s="1"/>
  <c r="D355" i="2"/>
  <c r="D356" i="2"/>
  <c r="D357" i="2"/>
  <c r="D543" i="2" s="1"/>
  <c r="D358" i="2"/>
  <c r="D544" i="2" s="1"/>
  <c r="E355" i="2"/>
  <c r="E541" i="2" s="1"/>
  <c r="E356" i="2"/>
  <c r="E357" i="2"/>
  <c r="E358" i="2"/>
  <c r="E544" i="2" s="1"/>
  <c r="G355" i="2"/>
  <c r="G356" i="2"/>
  <c r="G357" i="2"/>
  <c r="G543" i="2" s="1"/>
  <c r="G358" i="2"/>
  <c r="G544" i="2" s="1"/>
  <c r="F355" i="2"/>
  <c r="F541" i="2" s="1"/>
  <c r="F356" i="2"/>
  <c r="F542" i="2" s="1"/>
  <c r="F357" i="2"/>
  <c r="F543" i="2" s="1"/>
  <c r="F358" i="2"/>
  <c r="F544" i="2" s="1"/>
  <c r="H355" i="2"/>
  <c r="H356" i="2"/>
  <c r="H357" i="2"/>
  <c r="H543" i="2" s="1"/>
  <c r="H358" i="2"/>
  <c r="H544" i="2" s="1"/>
  <c r="I355" i="2"/>
  <c r="I541" i="2" s="1"/>
  <c r="I356" i="2"/>
  <c r="I542" i="2" s="1"/>
  <c r="I357" i="2"/>
  <c r="I543" i="2" s="1"/>
  <c r="I358" i="2"/>
  <c r="I544" i="2" s="1"/>
  <c r="J355" i="2"/>
  <c r="J356" i="2"/>
  <c r="J357" i="2"/>
  <c r="J543" i="2" s="1"/>
  <c r="J358" i="2"/>
  <c r="J544" i="2" s="1"/>
  <c r="K355" i="2"/>
  <c r="K541" i="2" s="1"/>
  <c r="K356" i="2"/>
  <c r="K542" i="2" s="1"/>
  <c r="K357" i="2"/>
  <c r="K543" i="2" s="1"/>
  <c r="K358" i="2"/>
  <c r="K544" i="2" s="1"/>
  <c r="L355" i="2"/>
  <c r="L356" i="2"/>
  <c r="L357" i="2"/>
  <c r="L543" i="2" s="1"/>
  <c r="L358" i="2"/>
  <c r="L544" i="2" s="1"/>
  <c r="M355" i="2"/>
  <c r="M541" i="2" s="1"/>
  <c r="M356" i="2"/>
  <c r="M542" i="2" s="1"/>
  <c r="M357" i="2"/>
  <c r="M543" i="2" s="1"/>
  <c r="M358" i="2"/>
  <c r="M544" i="2" s="1"/>
  <c r="N355" i="2"/>
  <c r="N541" i="2" s="1"/>
  <c r="N356" i="2"/>
  <c r="N357" i="2"/>
  <c r="N543" i="2" s="1"/>
  <c r="N358" i="2"/>
  <c r="N544" i="2" s="1"/>
  <c r="O355" i="2"/>
  <c r="O541" i="2" s="1"/>
  <c r="O356" i="2"/>
  <c r="O542" i="2" s="1"/>
  <c r="O357" i="2"/>
  <c r="O543" i="2" s="1"/>
  <c r="O358" i="2"/>
  <c r="O544" i="2" s="1"/>
  <c r="P355" i="2"/>
  <c r="P541" i="2" s="1"/>
  <c r="P356" i="2"/>
  <c r="P357" i="2"/>
  <c r="P543" i="2" s="1"/>
  <c r="P358" i="2"/>
  <c r="P544" i="2" s="1"/>
  <c r="Q355" i="2"/>
  <c r="Q541" i="2" s="1"/>
  <c r="Q356" i="2"/>
  <c r="Q542" i="2" s="1"/>
  <c r="Q357" i="2"/>
  <c r="Q543" i="2" s="1"/>
  <c r="Q358" i="2"/>
  <c r="Q544" i="2" s="1"/>
  <c r="R355" i="2"/>
  <c r="R356" i="2"/>
  <c r="R542" i="2" s="1"/>
  <c r="R357" i="2"/>
  <c r="R543" i="2" s="1"/>
  <c r="R358" i="2"/>
  <c r="S355" i="2"/>
  <c r="S541" i="2" s="1"/>
  <c r="S356" i="2"/>
  <c r="S357" i="2"/>
  <c r="S543" i="2" s="1"/>
  <c r="S358" i="2"/>
  <c r="S544" i="2" s="1"/>
  <c r="T355" i="2"/>
  <c r="T356" i="2"/>
  <c r="T357" i="2"/>
  <c r="T543" i="2" s="1"/>
  <c r="T358" i="2"/>
  <c r="T544" i="2" s="1"/>
  <c r="U355" i="2"/>
  <c r="U541" i="2" s="1"/>
  <c r="U356" i="2"/>
  <c r="U357" i="2"/>
  <c r="U543" i="2" s="1"/>
  <c r="U358" i="2"/>
  <c r="U544" i="2" s="1"/>
  <c r="V355" i="2"/>
  <c r="V356" i="2"/>
  <c r="V357" i="2"/>
  <c r="V543" i="2" s="1"/>
  <c r="V358" i="2"/>
  <c r="V544" i="2" s="1"/>
  <c r="W355" i="2"/>
  <c r="W541" i="2" s="1"/>
  <c r="W356" i="2"/>
  <c r="W542" i="2" s="1"/>
  <c r="W357" i="2"/>
  <c r="W543" i="2" s="1"/>
  <c r="W358" i="2"/>
  <c r="W544" i="2" s="1"/>
  <c r="X355" i="2"/>
  <c r="X356" i="2"/>
  <c r="X357" i="2"/>
  <c r="X543" i="2" s="1"/>
  <c r="X358" i="2"/>
  <c r="X544" i="2" s="1"/>
  <c r="Y355" i="2"/>
  <c r="Y356" i="2"/>
  <c r="Y542" i="2" s="1"/>
  <c r="Y357" i="2"/>
  <c r="Y543" i="2" s="1"/>
  <c r="Y358" i="2"/>
  <c r="Y544" i="2" s="1"/>
  <c r="Z355" i="2"/>
  <c r="Z356" i="2"/>
  <c r="Z357" i="2"/>
  <c r="Z543" i="2" s="1"/>
  <c r="Z358" i="2"/>
  <c r="Z544" i="2" s="1"/>
  <c r="AA355" i="2"/>
  <c r="AA541" i="2" s="1"/>
  <c r="AA356" i="2"/>
  <c r="AA542" i="2" s="1"/>
  <c r="AA357" i="2"/>
  <c r="AA543" i="2" s="1"/>
  <c r="AA358" i="2"/>
  <c r="AA544" i="2" s="1"/>
  <c r="AC355" i="2"/>
  <c r="AC356" i="2"/>
  <c r="AC357" i="2"/>
  <c r="AC543" i="2" s="1"/>
  <c r="AC358" i="2"/>
  <c r="AC544" i="2" s="1"/>
  <c r="AB355" i="2"/>
  <c r="AB541" i="2" s="1"/>
  <c r="AB356" i="2"/>
  <c r="AB542" i="2" s="1"/>
  <c r="AB357" i="2"/>
  <c r="AB543" i="2" s="1"/>
  <c r="AB358" i="2"/>
  <c r="AD355" i="2"/>
  <c r="AD541" i="2" s="1"/>
  <c r="AD356" i="2"/>
  <c r="AD357" i="2"/>
  <c r="AD543" i="2" s="1"/>
  <c r="AD358" i="2"/>
  <c r="AD544" i="2" s="1"/>
  <c r="AE355" i="2"/>
  <c r="AE541" i="2" s="1"/>
  <c r="AE356" i="2"/>
  <c r="AE542" i="2" s="1"/>
  <c r="AE357" i="2"/>
  <c r="AE543" i="2" s="1"/>
  <c r="AE358" i="2"/>
  <c r="AE544" i="2" s="1"/>
  <c r="AF355" i="2"/>
  <c r="AF356" i="2"/>
  <c r="AF357" i="2"/>
  <c r="AF543" i="2" s="1"/>
  <c r="AF358" i="2"/>
  <c r="AF544" i="2" s="1"/>
  <c r="AG355" i="2"/>
  <c r="AG541" i="2" s="1"/>
  <c r="AG356" i="2"/>
  <c r="AG542" i="2" s="1"/>
  <c r="AG357" i="2"/>
  <c r="AG358" i="2"/>
  <c r="AG544" i="2" s="1"/>
  <c r="AH355" i="2"/>
  <c r="AH356" i="2"/>
  <c r="AH542" i="2" s="1"/>
  <c r="AH357" i="2"/>
  <c r="AH543" i="2" s="1"/>
  <c r="AH358" i="2"/>
  <c r="AH544" i="2" s="1"/>
  <c r="AI355" i="2"/>
  <c r="AI541" i="2" s="1"/>
  <c r="AI356" i="2"/>
  <c r="AI357" i="2"/>
  <c r="AI543" i="2" s="1"/>
  <c r="AI358" i="2"/>
  <c r="AI544" i="2" s="1"/>
  <c r="AJ355" i="2"/>
  <c r="AJ356" i="2"/>
  <c r="AJ357" i="2"/>
  <c r="AJ543" i="2" s="1"/>
  <c r="AJ358" i="2"/>
  <c r="AJ544" i="2" s="1"/>
  <c r="AK355" i="2"/>
  <c r="AK541" i="2" s="1"/>
  <c r="AK356" i="2"/>
  <c r="AK357" i="2"/>
  <c r="AK543" i="2" s="1"/>
  <c r="AK358" i="2"/>
  <c r="AK544" i="2" s="1"/>
  <c r="AL355" i="2"/>
  <c r="AL356" i="2"/>
  <c r="AL357" i="2"/>
  <c r="AL543" i="2" s="1"/>
  <c r="AL358" i="2"/>
  <c r="AL544" i="2" s="1"/>
  <c r="AM355" i="2"/>
  <c r="AM541" i="2" s="1"/>
  <c r="AM356" i="2"/>
  <c r="AM542" i="2" s="1"/>
  <c r="AM357" i="2"/>
  <c r="AM543" i="2" s="1"/>
  <c r="AM358" i="2"/>
  <c r="AM544" i="2" s="1"/>
  <c r="AN355" i="2"/>
  <c r="AN356" i="2"/>
  <c r="AN357" i="2"/>
  <c r="AN543" i="2" s="1"/>
  <c r="AN358" i="2"/>
  <c r="AN544" i="2" s="1"/>
  <c r="AO355" i="2"/>
  <c r="AO541" i="2" s="1"/>
  <c r="AO356" i="2"/>
  <c r="AO542" i="2" s="1"/>
  <c r="AO357" i="2"/>
  <c r="AO358" i="2"/>
  <c r="AO544" i="2" s="1"/>
  <c r="AP355" i="2"/>
  <c r="AP541" i="2" s="1"/>
  <c r="AP356" i="2"/>
  <c r="AP357" i="2"/>
  <c r="AP543" i="2" s="1"/>
  <c r="AP358" i="2"/>
  <c r="AP544" i="2" s="1"/>
  <c r="AQ355" i="2"/>
  <c r="AQ541" i="2" s="1"/>
  <c r="AQ356" i="2"/>
  <c r="AQ542" i="2" s="1"/>
  <c r="AQ357" i="2"/>
  <c r="AQ543" i="2" s="1"/>
  <c r="AQ358" i="2"/>
  <c r="AQ544" i="2" s="1"/>
  <c r="AR355" i="2"/>
  <c r="AR356" i="2"/>
  <c r="AR357" i="2"/>
  <c r="AR543" i="2" s="1"/>
  <c r="AR358" i="2"/>
  <c r="AR544" i="2" s="1"/>
  <c r="AS355" i="2"/>
  <c r="AS541" i="2" s="1"/>
  <c r="AS356" i="2"/>
  <c r="AS542" i="2" s="1"/>
  <c r="AS357" i="2"/>
  <c r="AS543" i="2" s="1"/>
  <c r="AS358" i="2"/>
  <c r="AS544" i="2" s="1"/>
  <c r="AT355" i="2"/>
  <c r="AT356" i="2"/>
  <c r="AT357" i="2"/>
  <c r="AT543" i="2" s="1"/>
  <c r="AT358" i="2"/>
  <c r="AT544" i="2" s="1"/>
  <c r="AU355" i="2"/>
  <c r="AU541" i="2" s="1"/>
  <c r="AU356" i="2"/>
  <c r="AU542" i="2" s="1"/>
  <c r="AU357" i="2"/>
  <c r="AU543" i="2" s="1"/>
  <c r="AU358" i="2"/>
  <c r="AU544" i="2" s="1"/>
  <c r="D359" i="2"/>
  <c r="D360" i="2"/>
  <c r="D361" i="2"/>
  <c r="D547" i="2" s="1"/>
  <c r="D362" i="2"/>
  <c r="D548" i="2" s="1"/>
  <c r="E359" i="2"/>
  <c r="E545" i="2" s="1"/>
  <c r="E360" i="2"/>
  <c r="E546" i="2" s="1"/>
  <c r="E361" i="2"/>
  <c r="E547" i="2" s="1"/>
  <c r="E362" i="2"/>
  <c r="E548" i="2" s="1"/>
  <c r="G359" i="2"/>
  <c r="G545" i="2" s="1"/>
  <c r="G360" i="2"/>
  <c r="G546" i="2" s="1"/>
  <c r="G361" i="2"/>
  <c r="G547" i="2" s="1"/>
  <c r="G362" i="2"/>
  <c r="F359" i="2"/>
  <c r="F545" i="2" s="1"/>
  <c r="F360" i="2"/>
  <c r="F546" i="2" s="1"/>
  <c r="F361" i="2"/>
  <c r="F547" i="2" s="1"/>
  <c r="F362" i="2"/>
  <c r="F548" i="2" s="1"/>
  <c r="H359" i="2"/>
  <c r="H360" i="2"/>
  <c r="H361" i="2"/>
  <c r="H547" i="2" s="1"/>
  <c r="H362" i="2"/>
  <c r="H548" i="2" s="1"/>
  <c r="I359" i="2"/>
  <c r="I545" i="2" s="1"/>
  <c r="I360" i="2"/>
  <c r="I361" i="2"/>
  <c r="I547" i="2" s="1"/>
  <c r="I362" i="2"/>
  <c r="I548" i="2" s="1"/>
  <c r="J359" i="2"/>
  <c r="J360" i="2"/>
  <c r="J361" i="2"/>
  <c r="J547" i="2" s="1"/>
  <c r="J362" i="2"/>
  <c r="J548" i="2" s="1"/>
  <c r="K359" i="2"/>
  <c r="K545" i="2" s="1"/>
  <c r="K360" i="2"/>
  <c r="K546" i="2" s="1"/>
  <c r="K361" i="2"/>
  <c r="K547" i="2" s="1"/>
  <c r="K362" i="2"/>
  <c r="K548" i="2" s="1"/>
  <c r="L359" i="2"/>
  <c r="L360" i="2"/>
  <c r="L361" i="2"/>
  <c r="L547" i="2" s="1"/>
  <c r="L362" i="2"/>
  <c r="L548" i="2" s="1"/>
  <c r="M359" i="2"/>
  <c r="M545" i="2" s="1"/>
  <c r="M360" i="2"/>
  <c r="M546" i="2" s="1"/>
  <c r="M361" i="2"/>
  <c r="M362" i="2"/>
  <c r="M548" i="2" s="1"/>
  <c r="N359" i="2"/>
  <c r="N360" i="2"/>
  <c r="N361" i="2"/>
  <c r="N547" i="2" s="1"/>
  <c r="N362" i="2"/>
  <c r="N548" i="2" s="1"/>
  <c r="O359" i="2"/>
  <c r="O545" i="2" s="1"/>
  <c r="O360" i="2"/>
  <c r="O546" i="2" s="1"/>
  <c r="O361" i="2"/>
  <c r="O547" i="2" s="1"/>
  <c r="O362" i="2"/>
  <c r="O548" i="2" s="1"/>
  <c r="P359" i="2"/>
  <c r="P545" i="2" s="1"/>
  <c r="P360" i="2"/>
  <c r="P361" i="2"/>
  <c r="P547" i="2" s="1"/>
  <c r="P362" i="2"/>
  <c r="P548" i="2" s="1"/>
  <c r="Q359" i="2"/>
  <c r="Q545" i="2" s="1"/>
  <c r="Q360" i="2"/>
  <c r="Q361" i="2"/>
  <c r="Q547" i="2" s="1"/>
  <c r="Q362" i="2"/>
  <c r="Q548" i="2" s="1"/>
  <c r="R359" i="2"/>
  <c r="R360" i="2"/>
  <c r="R361" i="2"/>
  <c r="R547" i="2" s="1"/>
  <c r="R362" i="2"/>
  <c r="R548" i="2" s="1"/>
  <c r="S359" i="2"/>
  <c r="S545" i="2" s="1"/>
  <c r="S360" i="2"/>
  <c r="S546" i="2" s="1"/>
  <c r="S361" i="2"/>
  <c r="S547" i="2" s="1"/>
  <c r="S362" i="2"/>
  <c r="S548" i="2" s="1"/>
  <c r="T359" i="2"/>
  <c r="T360" i="2"/>
  <c r="T546" i="2" s="1"/>
  <c r="T361" i="2"/>
  <c r="T547" i="2" s="1"/>
  <c r="T362" i="2"/>
  <c r="T548" i="2" s="1"/>
  <c r="U359" i="2"/>
  <c r="U545" i="2" s="1"/>
  <c r="U360" i="2"/>
  <c r="U546" i="2" s="1"/>
  <c r="U361" i="2"/>
  <c r="U547" i="2" s="1"/>
  <c r="U362" i="2"/>
  <c r="U548" i="2" s="1"/>
  <c r="V359" i="2"/>
  <c r="V360" i="2"/>
  <c r="V361" i="2"/>
  <c r="V547" i="2" s="1"/>
  <c r="V362" i="2"/>
  <c r="V548" i="2" s="1"/>
  <c r="W359" i="2"/>
  <c r="W545" i="2" s="1"/>
  <c r="W360" i="2"/>
  <c r="W361" i="2"/>
  <c r="W547" i="2" s="1"/>
  <c r="W362" i="2"/>
  <c r="W548" i="2" s="1"/>
  <c r="X359" i="2"/>
  <c r="X360" i="2"/>
  <c r="X361" i="2"/>
  <c r="X547" i="2" s="1"/>
  <c r="X362" i="2"/>
  <c r="X548" i="2" s="1"/>
  <c r="Y359" i="2"/>
  <c r="Y545" i="2" s="1"/>
  <c r="Y360" i="2"/>
  <c r="Y361" i="2"/>
  <c r="Y547" i="2" s="1"/>
  <c r="Y362" i="2"/>
  <c r="Y548" i="2" s="1"/>
  <c r="Z359" i="2"/>
  <c r="Z545" i="2" s="1"/>
  <c r="Z360" i="2"/>
  <c r="Z361" i="2"/>
  <c r="Z547" i="2" s="1"/>
  <c r="Z362" i="2"/>
  <c r="Z548" i="2" s="1"/>
  <c r="AA359" i="2"/>
  <c r="AA545" i="2" s="1"/>
  <c r="AA360" i="2"/>
  <c r="AA546" i="2" s="1"/>
  <c r="AA361" i="2"/>
  <c r="AA547" i="2" s="1"/>
  <c r="AA362" i="2"/>
  <c r="AA548" i="2" s="1"/>
  <c r="AC359" i="2"/>
  <c r="AC360" i="2"/>
  <c r="AC361" i="2"/>
  <c r="AC547" i="2" s="1"/>
  <c r="AC362" i="2"/>
  <c r="AC548" i="2" s="1"/>
  <c r="AB359" i="2"/>
  <c r="AB545" i="2" s="1"/>
  <c r="AB360" i="2"/>
  <c r="AB546" i="2" s="1"/>
  <c r="AB361" i="2"/>
  <c r="AB547" i="2" s="1"/>
  <c r="AB362" i="2"/>
  <c r="AB548" i="2" s="1"/>
  <c r="AD359" i="2"/>
  <c r="AD360" i="2"/>
  <c r="AD546" i="2" s="1"/>
  <c r="AD361" i="2"/>
  <c r="AD547" i="2" s="1"/>
  <c r="AD362" i="2"/>
  <c r="AD548" i="2" s="1"/>
  <c r="AE359" i="2"/>
  <c r="AE545" i="2" s="1"/>
  <c r="AE360" i="2"/>
  <c r="AE546" i="2" s="1"/>
  <c r="AE361" i="2"/>
  <c r="AE547" i="2" s="1"/>
  <c r="AE362" i="2"/>
  <c r="AE548" i="2" s="1"/>
  <c r="AF359" i="2"/>
  <c r="AF360" i="2"/>
  <c r="AF361" i="2"/>
  <c r="AF547" i="2" s="1"/>
  <c r="AF362" i="2"/>
  <c r="AF548" i="2" s="1"/>
  <c r="AG359" i="2"/>
  <c r="AG545" i="2" s="1"/>
  <c r="AG360" i="2"/>
  <c r="AG546" i="2" s="1"/>
  <c r="AG361" i="2"/>
  <c r="AG547" i="2" s="1"/>
  <c r="AG362" i="2"/>
  <c r="AG548" i="2" s="1"/>
  <c r="AH359" i="2"/>
  <c r="AH360" i="2"/>
  <c r="AH361" i="2"/>
  <c r="AH547" i="2" s="1"/>
  <c r="AH362" i="2"/>
  <c r="AH548" i="2" s="1"/>
  <c r="AI359" i="2"/>
  <c r="AI545" i="2" s="1"/>
  <c r="AI360" i="2"/>
  <c r="AI546" i="2" s="1"/>
  <c r="AI361" i="2"/>
  <c r="AI547" i="2" s="1"/>
  <c r="AI362" i="2"/>
  <c r="AI548" i="2" s="1"/>
  <c r="AJ359" i="2"/>
  <c r="AJ545" i="2" s="1"/>
  <c r="AJ360" i="2"/>
  <c r="AJ361" i="2"/>
  <c r="AJ547" i="2" s="1"/>
  <c r="AJ362" i="2"/>
  <c r="AJ548" i="2" s="1"/>
  <c r="AK359" i="2"/>
  <c r="AK545" i="2" s="1"/>
  <c r="AK360" i="2"/>
  <c r="AK361" i="2"/>
  <c r="AK362" i="2"/>
  <c r="AK548" i="2" s="1"/>
  <c r="AL359" i="2"/>
  <c r="AL545" i="2" s="1"/>
  <c r="AL360" i="2"/>
  <c r="AL546" i="2" s="1"/>
  <c r="AL361" i="2"/>
  <c r="AL547" i="2" s="1"/>
  <c r="AL362" i="2"/>
  <c r="AL548" i="2" s="1"/>
  <c r="AM359" i="2"/>
  <c r="AM545" i="2" s="1"/>
  <c r="AM360" i="2"/>
  <c r="AM361" i="2"/>
  <c r="AM547" i="2" s="1"/>
  <c r="AM362" i="2"/>
  <c r="AM548" i="2" s="1"/>
  <c r="AN359" i="2"/>
  <c r="AN360" i="2"/>
  <c r="AN361" i="2"/>
  <c r="AN547" i="2" s="1"/>
  <c r="AN362" i="2"/>
  <c r="AN548" i="2" s="1"/>
  <c r="AO359" i="2"/>
  <c r="AO545" i="2" s="1"/>
  <c r="AO360" i="2"/>
  <c r="AO361" i="2"/>
  <c r="AO547" i="2" s="1"/>
  <c r="AO362" i="2"/>
  <c r="AO548" i="2" s="1"/>
  <c r="AP359" i="2"/>
  <c r="AP360" i="2"/>
  <c r="AP546" i="2" s="1"/>
  <c r="AP361" i="2"/>
  <c r="AP547" i="2" s="1"/>
  <c r="AP362" i="2"/>
  <c r="AP548" i="2" s="1"/>
  <c r="AQ359" i="2"/>
  <c r="AQ545" i="2" s="1"/>
  <c r="AQ360" i="2"/>
  <c r="AQ546" i="2" s="1"/>
  <c r="AQ361" i="2"/>
  <c r="AQ547" i="2" s="1"/>
  <c r="AQ362" i="2"/>
  <c r="AQ548" i="2" s="1"/>
  <c r="AR359" i="2"/>
  <c r="AR360" i="2"/>
  <c r="AR361" i="2"/>
  <c r="AR547" i="2" s="1"/>
  <c r="AR362" i="2"/>
  <c r="AR548" i="2" s="1"/>
  <c r="AS359" i="2"/>
  <c r="AS545" i="2" s="1"/>
  <c r="AS360" i="2"/>
  <c r="AS546" i="2" s="1"/>
  <c r="AS361" i="2"/>
  <c r="AS362" i="2"/>
  <c r="AS548" i="2" s="1"/>
  <c r="AT359" i="2"/>
  <c r="AT360" i="2"/>
  <c r="AT546" i="2" s="1"/>
  <c r="AT361" i="2"/>
  <c r="AT547" i="2" s="1"/>
  <c r="AT362" i="2"/>
  <c r="AT548" i="2" s="1"/>
  <c r="AU359" i="2"/>
  <c r="AU545" i="2" s="1"/>
  <c r="AU360" i="2"/>
  <c r="AU546" i="2" s="1"/>
  <c r="AU361" i="2"/>
  <c r="AU547" i="2" s="1"/>
  <c r="AU362" i="2"/>
  <c r="AU548" i="2" s="1"/>
  <c r="D363" i="2"/>
  <c r="D364" i="2"/>
  <c r="D365" i="2"/>
  <c r="D551" i="2" s="1"/>
  <c r="D366" i="2"/>
  <c r="D552" i="2" s="1"/>
  <c r="E363" i="2"/>
  <c r="E549" i="2" s="1"/>
  <c r="E364" i="2"/>
  <c r="E550" i="2" s="1"/>
  <c r="E365" i="2"/>
  <c r="E551" i="2" s="1"/>
  <c r="E366" i="2"/>
  <c r="E552" i="2" s="1"/>
  <c r="G363" i="2"/>
  <c r="G549" i="2" s="1"/>
  <c r="G364" i="2"/>
  <c r="G550" i="2" s="1"/>
  <c r="G365" i="2"/>
  <c r="G551" i="2" s="1"/>
  <c r="G366" i="2"/>
  <c r="G552" i="2" s="1"/>
  <c r="F363" i="2"/>
  <c r="F549" i="2" s="1"/>
  <c r="F364" i="2"/>
  <c r="F550" i="2" s="1"/>
  <c r="F365" i="2"/>
  <c r="F551" i="2" s="1"/>
  <c r="F366" i="2"/>
  <c r="F552" i="2" s="1"/>
  <c r="H363" i="2"/>
  <c r="H549" i="2" s="1"/>
  <c r="H364" i="2"/>
  <c r="H365" i="2"/>
  <c r="H551" i="2" s="1"/>
  <c r="H366" i="2"/>
  <c r="H552" i="2" s="1"/>
  <c r="I363" i="2"/>
  <c r="I549" i="2" s="1"/>
  <c r="I364" i="2"/>
  <c r="I550" i="2" s="1"/>
  <c r="I365" i="2"/>
  <c r="I551" i="2" s="1"/>
  <c r="I366" i="2"/>
  <c r="I552" i="2" s="1"/>
  <c r="J363" i="2"/>
  <c r="J364" i="2"/>
  <c r="J550" i="2" s="1"/>
  <c r="J365" i="2"/>
  <c r="J551" i="2" s="1"/>
  <c r="J366" i="2"/>
  <c r="K363" i="2"/>
  <c r="K549" i="2" s="1"/>
  <c r="K364" i="2"/>
  <c r="K365" i="2"/>
  <c r="K551" i="2" s="1"/>
  <c r="K366" i="2"/>
  <c r="K552" i="2" s="1"/>
  <c r="L363" i="2"/>
  <c r="L364" i="2"/>
  <c r="L550" i="2" s="1"/>
  <c r="L365" i="2"/>
  <c r="L551" i="2" s="1"/>
  <c r="L366" i="2"/>
  <c r="L552" i="2" s="1"/>
  <c r="M363" i="2"/>
  <c r="M549" i="2" s="1"/>
  <c r="M364" i="2"/>
  <c r="M365" i="2"/>
  <c r="M551" i="2" s="1"/>
  <c r="M366" i="2"/>
  <c r="M552" i="2" s="1"/>
  <c r="N363" i="2"/>
  <c r="N364" i="2"/>
  <c r="N550" i="2" s="1"/>
  <c r="N365" i="2"/>
  <c r="N551" i="2" s="1"/>
  <c r="N366" i="2"/>
  <c r="N552" i="2" s="1"/>
  <c r="O363" i="2"/>
  <c r="O549" i="2" s="1"/>
  <c r="O364" i="2"/>
  <c r="O550" i="2" s="1"/>
  <c r="O365" i="2"/>
  <c r="O551" i="2" s="1"/>
  <c r="O366" i="2"/>
  <c r="O552" i="2" s="1"/>
  <c r="P363" i="2"/>
  <c r="P549" i="2" s="1"/>
  <c r="P364" i="2"/>
  <c r="P365" i="2"/>
  <c r="P551" i="2" s="1"/>
  <c r="P366" i="2"/>
  <c r="P552" i="2" s="1"/>
  <c r="Q363" i="2"/>
  <c r="Q549" i="2" s="1"/>
  <c r="Q364" i="2"/>
  <c r="Q550" i="2" s="1"/>
  <c r="Q365" i="2"/>
  <c r="Q551" i="2" s="1"/>
  <c r="Q366" i="2"/>
  <c r="Q552" i="2" s="1"/>
  <c r="R363" i="2"/>
  <c r="R364" i="2"/>
  <c r="R550" i="2" s="1"/>
  <c r="R365" i="2"/>
  <c r="R551" i="2" s="1"/>
  <c r="R366" i="2"/>
  <c r="R552" i="2" s="1"/>
  <c r="S363" i="2"/>
  <c r="S549" i="2" s="1"/>
  <c r="S364" i="2"/>
  <c r="S550" i="2" s="1"/>
  <c r="S365" i="2"/>
  <c r="S551" i="2" s="1"/>
  <c r="S366" i="2"/>
  <c r="S552" i="2" s="1"/>
  <c r="T363" i="2"/>
  <c r="T364" i="2"/>
  <c r="T365" i="2"/>
  <c r="T551" i="2" s="1"/>
  <c r="T366" i="2"/>
  <c r="T552" i="2" s="1"/>
  <c r="U363" i="2"/>
  <c r="U549" i="2" s="1"/>
  <c r="U364" i="2"/>
  <c r="U550" i="2" s="1"/>
  <c r="U365" i="2"/>
  <c r="U551" i="2" s="1"/>
  <c r="U366" i="2"/>
  <c r="U552" i="2" s="1"/>
  <c r="V363" i="2"/>
  <c r="V364" i="2"/>
  <c r="V550" i="2" s="1"/>
  <c r="V365" i="2"/>
  <c r="V551" i="2" s="1"/>
  <c r="V366" i="2"/>
  <c r="V552" i="2" s="1"/>
  <c r="W363" i="2"/>
  <c r="W549" i="2" s="1"/>
  <c r="W364" i="2"/>
  <c r="W550" i="2" s="1"/>
  <c r="W365" i="2"/>
  <c r="W551" i="2" s="1"/>
  <c r="W366" i="2"/>
  <c r="W552" i="2" s="1"/>
  <c r="X363" i="2"/>
  <c r="X549" i="2" s="1"/>
  <c r="X364" i="2"/>
  <c r="X365" i="2"/>
  <c r="X551" i="2" s="1"/>
  <c r="X366" i="2"/>
  <c r="X552" i="2" s="1"/>
  <c r="Y363" i="2"/>
  <c r="Y549" i="2" s="1"/>
  <c r="Y364" i="2"/>
  <c r="Y550" i="2" s="1"/>
  <c r="Y365" i="2"/>
  <c r="Y366" i="2"/>
  <c r="Y552" i="2" s="1"/>
  <c r="Z363" i="2"/>
  <c r="Z364" i="2"/>
  <c r="Z550" i="2" s="1"/>
  <c r="Z365" i="2"/>
  <c r="Z551" i="2" s="1"/>
  <c r="Z366" i="2"/>
  <c r="Z552" i="2" s="1"/>
  <c r="AA363" i="2"/>
  <c r="AA549" i="2" s="1"/>
  <c r="AA364" i="2"/>
  <c r="AA365" i="2"/>
  <c r="AA551" i="2" s="1"/>
  <c r="AA366" i="2"/>
  <c r="AA552" i="2" s="1"/>
  <c r="AC363" i="2"/>
  <c r="AC364" i="2"/>
  <c r="AC365" i="2"/>
  <c r="AC551" i="2" s="1"/>
  <c r="AC366" i="2"/>
  <c r="AC552" i="2" s="1"/>
  <c r="AB363" i="2"/>
  <c r="AB549" i="2" s="1"/>
  <c r="AB364" i="2"/>
  <c r="AB550" i="2" s="1"/>
  <c r="AB365" i="2"/>
  <c r="AB551" i="2" s="1"/>
  <c r="AB366" i="2"/>
  <c r="AB552" i="2" s="1"/>
  <c r="AD363" i="2"/>
  <c r="AD364" i="2"/>
  <c r="AD550" i="2" s="1"/>
  <c r="AD365" i="2"/>
  <c r="AD551" i="2" s="1"/>
  <c r="AD366" i="2"/>
  <c r="AD552" i="2" s="1"/>
  <c r="AE363" i="2"/>
  <c r="AE549" i="2" s="1"/>
  <c r="AE364" i="2"/>
  <c r="AE550" i="2" s="1"/>
  <c r="AE365" i="2"/>
  <c r="AE551" i="2" s="1"/>
  <c r="AE366" i="2"/>
  <c r="AE552" i="2" s="1"/>
  <c r="AF363" i="2"/>
  <c r="AF549" i="2" s="1"/>
  <c r="AF364" i="2"/>
  <c r="AF550" i="2" s="1"/>
  <c r="AF365" i="2"/>
  <c r="AF551" i="2" s="1"/>
  <c r="AF366" i="2"/>
  <c r="AF552" i="2" s="1"/>
  <c r="AG363" i="2"/>
  <c r="AG549" i="2" s="1"/>
  <c r="AG364" i="2"/>
  <c r="AG365" i="2"/>
  <c r="AG551" i="2" s="1"/>
  <c r="AG366" i="2"/>
  <c r="AG552" i="2" s="1"/>
  <c r="AH363" i="2"/>
  <c r="AH364" i="2"/>
  <c r="AH365" i="2"/>
  <c r="AH551" i="2" s="1"/>
  <c r="AH366" i="2"/>
  <c r="AH552" i="2" s="1"/>
  <c r="AI363" i="2"/>
  <c r="AI549" i="2" s="1"/>
  <c r="AI364" i="2"/>
  <c r="AI550" i="2" s="1"/>
  <c r="AI365" i="2"/>
  <c r="AI551" i="2" s="1"/>
  <c r="AI366" i="2"/>
  <c r="AI552" i="2" s="1"/>
  <c r="AJ363" i="2"/>
  <c r="AJ364" i="2"/>
  <c r="AJ550" i="2" s="1"/>
  <c r="AJ365" i="2"/>
  <c r="AJ551" i="2" s="1"/>
  <c r="AJ366" i="2"/>
  <c r="AJ552" i="2" s="1"/>
  <c r="AK363" i="2"/>
  <c r="AK549" i="2" s="1"/>
  <c r="AK364" i="2"/>
  <c r="AK550" i="2" s="1"/>
  <c r="AK365" i="2"/>
  <c r="AK551" i="2" s="1"/>
  <c r="AK366" i="2"/>
  <c r="AK552" i="2" s="1"/>
  <c r="AL363" i="2"/>
  <c r="AL364" i="2"/>
  <c r="AL365" i="2"/>
  <c r="AL551" i="2" s="1"/>
  <c r="AL366" i="2"/>
  <c r="AL552" i="2" s="1"/>
  <c r="AM363" i="2"/>
  <c r="AM549" i="2" s="1"/>
  <c r="AM364" i="2"/>
  <c r="AM550" i="2" s="1"/>
  <c r="AM365" i="2"/>
  <c r="AM551" i="2" s="1"/>
  <c r="AM366" i="2"/>
  <c r="AM552" i="2" s="1"/>
  <c r="AN363" i="2"/>
  <c r="AN549" i="2" s="1"/>
  <c r="AN364" i="2"/>
  <c r="AN365" i="2"/>
  <c r="AN551" i="2" s="1"/>
  <c r="AN366" i="2"/>
  <c r="AN552" i="2" s="1"/>
  <c r="AO363" i="2"/>
  <c r="AO549" i="2" s="1"/>
  <c r="AO364" i="2"/>
  <c r="AO550" i="2" s="1"/>
  <c r="AO365" i="2"/>
  <c r="AO551" i="2" s="1"/>
  <c r="AO366" i="2"/>
  <c r="AO552" i="2" s="1"/>
  <c r="AP363" i="2"/>
  <c r="AP364" i="2"/>
  <c r="AP365" i="2"/>
  <c r="AP551" i="2" s="1"/>
  <c r="AP366" i="2"/>
  <c r="AP552" i="2" s="1"/>
  <c r="AQ363" i="2"/>
  <c r="AQ549" i="2" s="1"/>
  <c r="AQ364" i="2"/>
  <c r="AQ365" i="2"/>
  <c r="AQ366" i="2"/>
  <c r="AQ552" i="2" s="1"/>
  <c r="AR363" i="2"/>
  <c r="AR549" i="2" s="1"/>
  <c r="AR364" i="2"/>
  <c r="AR365" i="2"/>
  <c r="AR551" i="2" s="1"/>
  <c r="AR366" i="2"/>
  <c r="AR552" i="2" s="1"/>
  <c r="AS363" i="2"/>
  <c r="AS549" i="2" s="1"/>
  <c r="AS364" i="2"/>
  <c r="AS365" i="2"/>
  <c r="AS551" i="2" s="1"/>
  <c r="AS366" i="2"/>
  <c r="AS552" i="2" s="1"/>
  <c r="AT363" i="2"/>
  <c r="AT364" i="2"/>
  <c r="AT550" i="2" s="1"/>
  <c r="AT365" i="2"/>
  <c r="AT551" i="2" s="1"/>
  <c r="AT366" i="2"/>
  <c r="AT552" i="2" s="1"/>
  <c r="AU363" i="2"/>
  <c r="AU549" i="2" s="1"/>
  <c r="AU364" i="2"/>
  <c r="AU550" i="2" s="1"/>
  <c r="AU365" i="2"/>
  <c r="AU551" i="2" s="1"/>
  <c r="AU366" i="2"/>
  <c r="AU552" i="2" s="1"/>
  <c r="D367" i="2"/>
  <c r="D553" i="2" s="1"/>
  <c r="D368" i="2"/>
  <c r="D554" i="2" s="1"/>
  <c r="D369" i="2"/>
  <c r="D555" i="2" s="1"/>
  <c r="D370" i="2"/>
  <c r="D556" i="2" s="1"/>
  <c r="E367" i="2"/>
  <c r="E553" i="2" s="1"/>
  <c r="E368" i="2"/>
  <c r="E554" i="2" s="1"/>
  <c r="E369" i="2"/>
  <c r="E555" i="2" s="1"/>
  <c r="E370" i="2"/>
  <c r="E556" i="2" s="1"/>
  <c r="G367" i="2"/>
  <c r="G368" i="2"/>
  <c r="G554" i="2" s="1"/>
  <c r="G369" i="2"/>
  <c r="G555" i="2" s="1"/>
  <c r="G370" i="2"/>
  <c r="G556" i="2" s="1"/>
  <c r="F367" i="2"/>
  <c r="F553" i="2" s="1"/>
  <c r="F368" i="2"/>
  <c r="F554" i="2" s="1"/>
  <c r="F369" i="2"/>
  <c r="F555" i="2" s="1"/>
  <c r="F370" i="2"/>
  <c r="F556" i="2" s="1"/>
  <c r="H367" i="2"/>
  <c r="H553" i="2" s="1"/>
  <c r="H368" i="2"/>
  <c r="H554" i="2" s="1"/>
  <c r="H369" i="2"/>
  <c r="H555" i="2" s="1"/>
  <c r="H370" i="2"/>
  <c r="H556" i="2" s="1"/>
  <c r="I367" i="2"/>
  <c r="I553" i="2" s="1"/>
  <c r="I368" i="2"/>
  <c r="I554" i="2" s="1"/>
  <c r="I369" i="2"/>
  <c r="I555" i="2" s="1"/>
  <c r="I370" i="2"/>
  <c r="I556" i="2" s="1"/>
  <c r="J367" i="2"/>
  <c r="J553" i="2" s="1"/>
  <c r="J368" i="2"/>
  <c r="J554" i="2" s="1"/>
  <c r="J369" i="2"/>
  <c r="J555" i="2" s="1"/>
  <c r="J370" i="2"/>
  <c r="J556" i="2" s="1"/>
  <c r="K367" i="2"/>
  <c r="K553" i="2" s="1"/>
  <c r="K368" i="2"/>
  <c r="K554" i="2" s="1"/>
  <c r="K369" i="2"/>
  <c r="K555" i="2" s="1"/>
  <c r="K370" i="2"/>
  <c r="K556" i="2" s="1"/>
  <c r="L367" i="2"/>
  <c r="L553" i="2" s="1"/>
  <c r="L368" i="2"/>
  <c r="L554" i="2" s="1"/>
  <c r="L369" i="2"/>
  <c r="L555" i="2" s="1"/>
  <c r="L370" i="2"/>
  <c r="L556" i="2" s="1"/>
  <c r="M367" i="2"/>
  <c r="M553" i="2" s="1"/>
  <c r="M368" i="2"/>
  <c r="M554" i="2" s="1"/>
  <c r="M369" i="2"/>
  <c r="M555" i="2" s="1"/>
  <c r="M370" i="2"/>
  <c r="M556" i="2" s="1"/>
  <c r="N367" i="2"/>
  <c r="N368" i="2"/>
  <c r="N554" i="2" s="1"/>
  <c r="N369" i="2"/>
  <c r="N555" i="2" s="1"/>
  <c r="N370" i="2"/>
  <c r="O367" i="2"/>
  <c r="O553" i="2" s="1"/>
  <c r="O368" i="2"/>
  <c r="O369" i="2"/>
  <c r="O555" i="2" s="1"/>
  <c r="O370" i="2"/>
  <c r="O556" i="2" s="1"/>
  <c r="P367" i="2"/>
  <c r="P368" i="2"/>
  <c r="P369" i="2"/>
  <c r="P555" i="2" s="1"/>
  <c r="P370" i="2"/>
  <c r="P556" i="2" s="1"/>
  <c r="Q367" i="2"/>
  <c r="Q553" i="2" s="1"/>
  <c r="Q368" i="2"/>
  <c r="Q369" i="2"/>
  <c r="Q555" i="2" s="1"/>
  <c r="Q370" i="2"/>
  <c r="Q556" i="2" s="1"/>
  <c r="R367" i="2"/>
  <c r="R553" i="2" s="1"/>
  <c r="R368" i="2"/>
  <c r="R554" i="2" s="1"/>
  <c r="R369" i="2"/>
  <c r="R555" i="2" s="1"/>
  <c r="R370" i="2"/>
  <c r="R556" i="2" s="1"/>
  <c r="S367" i="2"/>
  <c r="S553" i="2" s="1"/>
  <c r="S368" i="2"/>
  <c r="S554" i="2" s="1"/>
  <c r="S369" i="2"/>
  <c r="S555" i="2" s="1"/>
  <c r="S370" i="2"/>
  <c r="S556" i="2" s="1"/>
  <c r="T367" i="2"/>
  <c r="T368" i="2"/>
  <c r="T369" i="2"/>
  <c r="T370" i="2"/>
  <c r="T556" i="2" s="1"/>
  <c r="U367" i="2"/>
  <c r="U553" i="2" s="1"/>
  <c r="U368" i="2"/>
  <c r="U554" i="2" s="1"/>
  <c r="U369" i="2"/>
  <c r="U555" i="2" s="1"/>
  <c r="U370" i="2"/>
  <c r="U556" i="2" s="1"/>
  <c r="V367" i="2"/>
  <c r="V553" i="2" s="1"/>
  <c r="V368" i="2"/>
  <c r="V369" i="2"/>
  <c r="V555" i="2" s="1"/>
  <c r="V370" i="2"/>
  <c r="V556" i="2" s="1"/>
  <c r="W367" i="2"/>
  <c r="W553" i="2" s="1"/>
  <c r="W368" i="2"/>
  <c r="W554" i="2" s="1"/>
  <c r="W369" i="2"/>
  <c r="W555" i="2" s="1"/>
  <c r="W370" i="2"/>
  <c r="W556" i="2" s="1"/>
  <c r="X367" i="2"/>
  <c r="X368" i="2"/>
  <c r="X369" i="2"/>
  <c r="X555" i="2" s="1"/>
  <c r="X370" i="2"/>
  <c r="X556" i="2" s="1"/>
  <c r="Y367" i="2"/>
  <c r="Y553" i="2" s="1"/>
  <c r="Y368" i="2"/>
  <c r="Y554" i="2" s="1"/>
  <c r="Y369" i="2"/>
  <c r="Y555" i="2" s="1"/>
  <c r="Y370" i="2"/>
  <c r="Y556" i="2" s="1"/>
  <c r="Z367" i="2"/>
  <c r="Z553" i="2" s="1"/>
  <c r="Z368" i="2"/>
  <c r="Z554" i="2" s="1"/>
  <c r="Z369" i="2"/>
  <c r="Z555" i="2" s="1"/>
  <c r="Z370" i="2"/>
  <c r="Z556" i="2" s="1"/>
  <c r="AA367" i="2"/>
  <c r="AA553" i="2" s="1"/>
  <c r="AA368" i="2"/>
  <c r="AA554" i="2" s="1"/>
  <c r="AA369" i="2"/>
  <c r="AA555" i="2" s="1"/>
  <c r="AA370" i="2"/>
  <c r="AA556" i="2" s="1"/>
  <c r="AC367" i="2"/>
  <c r="AC553" i="2" s="1"/>
  <c r="AC368" i="2"/>
  <c r="AC554" i="2" s="1"/>
  <c r="AC369" i="2"/>
  <c r="AC555" i="2" s="1"/>
  <c r="AC370" i="2"/>
  <c r="AC556" i="2" s="1"/>
  <c r="AB367" i="2"/>
  <c r="AB553" i="2" s="1"/>
  <c r="AB368" i="2"/>
  <c r="AB554" i="2" s="1"/>
  <c r="AB369" i="2"/>
  <c r="AB370" i="2"/>
  <c r="AB556" i="2" s="1"/>
  <c r="AD367" i="2"/>
  <c r="AD553" i="2" s="1"/>
  <c r="AD368" i="2"/>
  <c r="AD554" i="2" s="1"/>
  <c r="AD369" i="2"/>
  <c r="AD555" i="2" s="1"/>
  <c r="AD370" i="2"/>
  <c r="AD556" i="2" s="1"/>
  <c r="AE367" i="2"/>
  <c r="AE553" i="2" s="1"/>
  <c r="AE368" i="2"/>
  <c r="AE369" i="2"/>
  <c r="AE555" i="2" s="1"/>
  <c r="AE370" i="2"/>
  <c r="AE556" i="2" s="1"/>
  <c r="AF367" i="2"/>
  <c r="AF553" i="2" s="1"/>
  <c r="AF368" i="2"/>
  <c r="AF369" i="2"/>
  <c r="AF555" i="2" s="1"/>
  <c r="AF370" i="2"/>
  <c r="AF556" i="2" s="1"/>
  <c r="AG367" i="2"/>
  <c r="AG553" i="2" s="1"/>
  <c r="AG368" i="2"/>
  <c r="AG369" i="2"/>
  <c r="AG555" i="2" s="1"/>
  <c r="AG370" i="2"/>
  <c r="AG556" i="2" s="1"/>
  <c r="AH367" i="2"/>
  <c r="AH368" i="2"/>
  <c r="AH554" i="2" s="1"/>
  <c r="AH369" i="2"/>
  <c r="AH555" i="2" s="1"/>
  <c r="AH370" i="2"/>
  <c r="AH556" i="2" s="1"/>
  <c r="AI367" i="2"/>
  <c r="AI553" i="2" s="1"/>
  <c r="AI368" i="2"/>
  <c r="AI554" i="2" s="1"/>
  <c r="AI369" i="2"/>
  <c r="AI555" i="2" s="1"/>
  <c r="AI370" i="2"/>
  <c r="AI556" i="2" s="1"/>
  <c r="AJ367" i="2"/>
  <c r="AJ368" i="2"/>
  <c r="AJ369" i="2"/>
  <c r="AJ555" i="2" s="1"/>
  <c r="AJ370" i="2"/>
  <c r="AJ556" i="2" s="1"/>
  <c r="AK367" i="2"/>
  <c r="AK553" i="2" s="1"/>
  <c r="AK368" i="2"/>
  <c r="AK554" i="2" s="1"/>
  <c r="AK369" i="2"/>
  <c r="AK555" i="2" s="1"/>
  <c r="AK370" i="2"/>
  <c r="AK556" i="2" s="1"/>
  <c r="AL367" i="2"/>
  <c r="AL368" i="2"/>
  <c r="AL554" i="2" s="1"/>
  <c r="AL369" i="2"/>
  <c r="AL555" i="2" s="1"/>
  <c r="AL370" i="2"/>
  <c r="AL556" i="2" s="1"/>
  <c r="AM367" i="2"/>
  <c r="AM553" i="2" s="1"/>
  <c r="AM368" i="2"/>
  <c r="AM554" i="2" s="1"/>
  <c r="AM369" i="2"/>
  <c r="AM555" i="2" s="1"/>
  <c r="AM370" i="2"/>
  <c r="AM556" i="2" s="1"/>
  <c r="AN367" i="2"/>
  <c r="AN368" i="2"/>
  <c r="AN554" i="2" s="1"/>
  <c r="AN369" i="2"/>
  <c r="AN555" i="2" s="1"/>
  <c r="AN370" i="2"/>
  <c r="AN556" i="2" s="1"/>
  <c r="AO367" i="2"/>
  <c r="AO553" i="2" s="1"/>
  <c r="AO368" i="2"/>
  <c r="AO554" i="2" s="1"/>
  <c r="AO369" i="2"/>
  <c r="AO555" i="2" s="1"/>
  <c r="AO370" i="2"/>
  <c r="AO556" i="2" s="1"/>
  <c r="AP367" i="2"/>
  <c r="AP553" i="2" s="1"/>
  <c r="AP368" i="2"/>
  <c r="AP554" i="2" s="1"/>
  <c r="AP369" i="2"/>
  <c r="AP555" i="2" s="1"/>
  <c r="AP370" i="2"/>
  <c r="AP556" i="2" s="1"/>
  <c r="AQ367" i="2"/>
  <c r="AQ553" i="2" s="1"/>
  <c r="AQ368" i="2"/>
  <c r="AQ554" i="2" s="1"/>
  <c r="AQ369" i="2"/>
  <c r="AQ555" i="2" s="1"/>
  <c r="AQ370" i="2"/>
  <c r="AQ556" i="2" s="1"/>
  <c r="AR367" i="2"/>
  <c r="AR553" i="2" s="1"/>
  <c r="AR368" i="2"/>
  <c r="AR369" i="2"/>
  <c r="AR555" i="2" s="1"/>
  <c r="AR370" i="2"/>
  <c r="AR556" i="2" s="1"/>
  <c r="AS367" i="2"/>
  <c r="AS553" i="2" s="1"/>
  <c r="AS368" i="2"/>
  <c r="AS554" i="2" s="1"/>
  <c r="AS369" i="2"/>
  <c r="AS555" i="2" s="1"/>
  <c r="AS370" i="2"/>
  <c r="AS556" i="2" s="1"/>
  <c r="AT367" i="2"/>
  <c r="AT368" i="2"/>
  <c r="AT554" i="2" s="1"/>
  <c r="AT369" i="2"/>
  <c r="AT555" i="2" s="1"/>
  <c r="AT370" i="2"/>
  <c r="AT556" i="2" s="1"/>
  <c r="AU367" i="2"/>
  <c r="AU553" i="2" s="1"/>
  <c r="AU368" i="2"/>
  <c r="AU369" i="2"/>
  <c r="AU555" i="2" s="1"/>
  <c r="AU370" i="2"/>
  <c r="AU556" i="2" s="1"/>
  <c r="D371" i="2"/>
  <c r="D372" i="2"/>
  <c r="D558" i="2" s="1"/>
  <c r="D373" i="2"/>
  <c r="D374" i="2"/>
  <c r="D560" i="2" s="1"/>
  <c r="E371" i="2"/>
  <c r="E557" i="2" s="1"/>
  <c r="E372" i="2"/>
  <c r="E558" i="2" s="1"/>
  <c r="E373" i="2"/>
  <c r="E559" i="2" s="1"/>
  <c r="E374" i="2"/>
  <c r="E560" i="2" s="1"/>
  <c r="G371" i="2"/>
  <c r="G557" i="2" s="1"/>
  <c r="G372" i="2"/>
  <c r="G558" i="2" s="1"/>
  <c r="G373" i="2"/>
  <c r="G559" i="2" s="1"/>
  <c r="G374" i="2"/>
  <c r="G560" i="2" s="1"/>
  <c r="F371" i="2"/>
  <c r="F557" i="2" s="1"/>
  <c r="F372" i="2"/>
  <c r="F558" i="2" s="1"/>
  <c r="F373" i="2"/>
  <c r="F559" i="2" s="1"/>
  <c r="F374" i="2"/>
  <c r="F560" i="2" s="1"/>
  <c r="H371" i="2"/>
  <c r="H372" i="2"/>
  <c r="H373" i="2"/>
  <c r="H559" i="2" s="1"/>
  <c r="H374" i="2"/>
  <c r="H560" i="2" s="1"/>
  <c r="I371" i="2"/>
  <c r="I557" i="2" s="1"/>
  <c r="I372" i="2"/>
  <c r="I558" i="2" s="1"/>
  <c r="I373" i="2"/>
  <c r="I559" i="2" s="1"/>
  <c r="I374" i="2"/>
  <c r="J371" i="2"/>
  <c r="J557" i="2" s="1"/>
  <c r="J372" i="2"/>
  <c r="J373" i="2"/>
  <c r="J559" i="2" s="1"/>
  <c r="J374" i="2"/>
  <c r="K371" i="2"/>
  <c r="K557" i="2" s="1"/>
  <c r="K372" i="2"/>
  <c r="K558" i="2" s="1"/>
  <c r="K373" i="2"/>
  <c r="K559" i="2" s="1"/>
  <c r="K374" i="2"/>
  <c r="K560" i="2" s="1"/>
  <c r="L371" i="2"/>
  <c r="L372" i="2"/>
  <c r="L558" i="2" s="1"/>
  <c r="L373" i="2"/>
  <c r="L374" i="2"/>
  <c r="L560" i="2" s="1"/>
  <c r="M371" i="2"/>
  <c r="M557" i="2" s="1"/>
  <c r="M372" i="2"/>
  <c r="M558" i="2" s="1"/>
  <c r="M373" i="2"/>
  <c r="M559" i="2" s="1"/>
  <c r="M374" i="2"/>
  <c r="N371" i="2"/>
  <c r="N557" i="2" s="1"/>
  <c r="N372" i="2"/>
  <c r="N373" i="2"/>
  <c r="N559" i="2" s="1"/>
  <c r="N374" i="2"/>
  <c r="N560" i="2" s="1"/>
  <c r="O371" i="2"/>
  <c r="O557" i="2" s="1"/>
  <c r="O372" i="2"/>
  <c r="O558" i="2" s="1"/>
  <c r="O373" i="2"/>
  <c r="O559" i="2" s="1"/>
  <c r="O374" i="2"/>
  <c r="O560" i="2" s="1"/>
  <c r="P371" i="2"/>
  <c r="P557" i="2" s="1"/>
  <c r="P372" i="2"/>
  <c r="P373" i="2"/>
  <c r="P559" i="2" s="1"/>
  <c r="P374" i="2"/>
  <c r="P560" i="2" s="1"/>
  <c r="Q371" i="2"/>
  <c r="Q557" i="2" s="1"/>
  <c r="Q372" i="2"/>
  <c r="Q558" i="2" s="1"/>
  <c r="Q373" i="2"/>
  <c r="Q559" i="2" s="1"/>
  <c r="Q374" i="2"/>
  <c r="R371" i="2"/>
  <c r="R557" i="2" s="1"/>
  <c r="R372" i="2"/>
  <c r="R373" i="2"/>
  <c r="R559" i="2" s="1"/>
  <c r="R374" i="2"/>
  <c r="S371" i="2"/>
  <c r="S557" i="2" s="1"/>
  <c r="S372" i="2"/>
  <c r="S558" i="2" s="1"/>
  <c r="S373" i="2"/>
  <c r="S559" i="2" s="1"/>
  <c r="S374" i="2"/>
  <c r="S560" i="2" s="1"/>
  <c r="T371" i="2"/>
  <c r="T557" i="2" s="1"/>
  <c r="T372" i="2"/>
  <c r="T558" i="2" s="1"/>
  <c r="T373" i="2"/>
  <c r="T559" i="2" s="1"/>
  <c r="T374" i="2"/>
  <c r="T560" i="2" s="1"/>
  <c r="U371" i="2"/>
  <c r="U557" i="2" s="1"/>
  <c r="U372" i="2"/>
  <c r="U558" i="2" s="1"/>
  <c r="U373" i="2"/>
  <c r="U559" i="2" s="1"/>
  <c r="U374" i="2"/>
  <c r="U560" i="2" s="1"/>
  <c r="V371" i="2"/>
  <c r="V372" i="2"/>
  <c r="V373" i="2"/>
  <c r="V559" i="2" s="1"/>
  <c r="V374" i="2"/>
  <c r="V560" i="2" s="1"/>
  <c r="W371" i="2"/>
  <c r="W557" i="2" s="1"/>
  <c r="W372" i="2"/>
  <c r="W558" i="2" s="1"/>
  <c r="W373" i="2"/>
  <c r="W559" i="2" s="1"/>
  <c r="W374" i="2"/>
  <c r="W560" i="2" s="1"/>
  <c r="X371" i="2"/>
  <c r="X557" i="2" s="1"/>
  <c r="X372" i="2"/>
  <c r="X373" i="2"/>
  <c r="X559" i="2" s="1"/>
  <c r="X374" i="2"/>
  <c r="X560" i="2" s="1"/>
  <c r="Y371" i="2"/>
  <c r="Y557" i="2" s="1"/>
  <c r="Y372" i="2"/>
  <c r="Y558" i="2" s="1"/>
  <c r="Y373" i="2"/>
  <c r="Y559" i="2" s="1"/>
  <c r="Y374" i="2"/>
  <c r="Z371" i="2"/>
  <c r="Z372" i="2"/>
  <c r="Z373" i="2"/>
  <c r="Z559" i="2" s="1"/>
  <c r="Z374" i="2"/>
  <c r="AA371" i="2"/>
  <c r="AA557" i="2" s="1"/>
  <c r="AA372" i="2"/>
  <c r="AA558" i="2" s="1"/>
  <c r="AA373" i="2"/>
  <c r="AA559" i="2" s="1"/>
  <c r="AA374" i="2"/>
  <c r="AA560" i="2" s="1"/>
  <c r="AC371" i="2"/>
  <c r="AC557" i="2" s="1"/>
  <c r="AC372" i="2"/>
  <c r="AC558" i="2" s="1"/>
  <c r="AC373" i="2"/>
  <c r="AC559" i="2" s="1"/>
  <c r="AC374" i="2"/>
  <c r="AC560" i="2" s="1"/>
  <c r="AB371" i="2"/>
  <c r="AB557" i="2" s="1"/>
  <c r="AB372" i="2"/>
  <c r="AB558" i="2" s="1"/>
  <c r="AB373" i="2"/>
  <c r="AB559" i="2" s="1"/>
  <c r="AB374" i="2"/>
  <c r="AD371" i="2"/>
  <c r="AD557" i="2" s="1"/>
  <c r="AD372" i="2"/>
  <c r="AD373" i="2"/>
  <c r="AD559" i="2" s="1"/>
  <c r="AD374" i="2"/>
  <c r="AD560" i="2" s="1"/>
  <c r="AE371" i="2"/>
  <c r="AE557" i="2" s="1"/>
  <c r="AE372" i="2"/>
  <c r="AE558" i="2" s="1"/>
  <c r="AE373" i="2"/>
  <c r="AE559" i="2" s="1"/>
  <c r="AE374" i="2"/>
  <c r="AE560" i="2" s="1"/>
  <c r="AF371" i="2"/>
  <c r="AF557" i="2" s="1"/>
  <c r="AF372" i="2"/>
  <c r="AF373" i="2"/>
  <c r="AF559" i="2" s="1"/>
  <c r="AF374" i="2"/>
  <c r="AF560" i="2" s="1"/>
  <c r="AG371" i="2"/>
  <c r="AG557" i="2" s="1"/>
  <c r="AG372" i="2"/>
  <c r="AG558" i="2" s="1"/>
  <c r="AG373" i="2"/>
  <c r="AG559" i="2" s="1"/>
  <c r="AG374" i="2"/>
  <c r="AH371" i="2"/>
  <c r="AH372" i="2"/>
  <c r="AH373" i="2"/>
  <c r="AH559" i="2" s="1"/>
  <c r="AH374" i="2"/>
  <c r="AI371" i="2"/>
  <c r="AI557" i="2" s="1"/>
  <c r="AI372" i="2"/>
  <c r="AI558" i="2" s="1"/>
  <c r="AI373" i="2"/>
  <c r="AI559" i="2" s="1"/>
  <c r="AI374" i="2"/>
  <c r="AI560" i="2" s="1"/>
  <c r="AJ371" i="2"/>
  <c r="AJ372" i="2"/>
  <c r="AJ558" i="2" s="1"/>
  <c r="AJ373" i="2"/>
  <c r="AJ559" i="2" s="1"/>
  <c r="AJ374" i="2"/>
  <c r="AJ560" i="2" s="1"/>
  <c r="AK371" i="2"/>
  <c r="AK557" i="2" s="1"/>
  <c r="AK372" i="2"/>
  <c r="AK558" i="2" s="1"/>
  <c r="AK373" i="2"/>
  <c r="AK559" i="2" s="1"/>
  <c r="AK374" i="2"/>
  <c r="AK560" i="2" s="1"/>
  <c r="AL371" i="2"/>
  <c r="AL372" i="2"/>
  <c r="AL373" i="2"/>
  <c r="AL559" i="2" s="1"/>
  <c r="AL374" i="2"/>
  <c r="AL560" i="2" s="1"/>
  <c r="AM371" i="2"/>
  <c r="AM557" i="2" s="1"/>
  <c r="AM372" i="2"/>
  <c r="AM558" i="2" s="1"/>
  <c r="AM373" i="2"/>
  <c r="AM559" i="2" s="1"/>
  <c r="AM374" i="2"/>
  <c r="AM560" i="2" s="1"/>
  <c r="AN371" i="2"/>
  <c r="AN557" i="2" s="1"/>
  <c r="AN372" i="2"/>
  <c r="AN373" i="2"/>
  <c r="AN559" i="2" s="1"/>
  <c r="AN374" i="2"/>
  <c r="AN560" i="2" s="1"/>
  <c r="AO371" i="2"/>
  <c r="AO557" i="2" s="1"/>
  <c r="AO372" i="2"/>
  <c r="AO558" i="2" s="1"/>
  <c r="AO373" i="2"/>
  <c r="AO559" i="2" s="1"/>
  <c r="AO374" i="2"/>
  <c r="AP371" i="2"/>
  <c r="AP557" i="2" s="1"/>
  <c r="AP372" i="2"/>
  <c r="AP373" i="2"/>
  <c r="AP559" i="2" s="1"/>
  <c r="AP374" i="2"/>
  <c r="AQ371" i="2"/>
  <c r="AQ557" i="2" s="1"/>
  <c r="AQ372" i="2"/>
  <c r="AQ558" i="2" s="1"/>
  <c r="AQ373" i="2"/>
  <c r="AQ559" i="2" s="1"/>
  <c r="AQ374" i="2"/>
  <c r="AQ560" i="2" s="1"/>
  <c r="AR371" i="2"/>
  <c r="AR557" i="2" s="1"/>
  <c r="AR372" i="2"/>
  <c r="AR558" i="2" s="1"/>
  <c r="AR373" i="2"/>
  <c r="AR559" i="2" s="1"/>
  <c r="AR374" i="2"/>
  <c r="AR560" i="2" s="1"/>
  <c r="AS371" i="2"/>
  <c r="AS557" i="2" s="1"/>
  <c r="AS372" i="2"/>
  <c r="AS373" i="2"/>
  <c r="AS559" i="2" s="1"/>
  <c r="AS374" i="2"/>
  <c r="AT371" i="2"/>
  <c r="AT557" i="2" s="1"/>
  <c r="AT372" i="2"/>
  <c r="AT373" i="2"/>
  <c r="AT559" i="2" s="1"/>
  <c r="AT374" i="2"/>
  <c r="AT560" i="2" s="1"/>
  <c r="AU371" i="2"/>
  <c r="AU557" i="2" s="1"/>
  <c r="AU372" i="2"/>
  <c r="AU558" i="2" s="1"/>
  <c r="AU373" i="2"/>
  <c r="AU559" i="2" s="1"/>
  <c r="AU374" i="2"/>
  <c r="AU560" i="2" s="1"/>
  <c r="D375" i="2"/>
  <c r="D561" i="2" s="1"/>
  <c r="D376" i="2"/>
  <c r="D562" i="2" s="1"/>
  <c r="D377" i="2"/>
  <c r="D563" i="2" s="1"/>
  <c r="D378" i="2"/>
  <c r="D564" i="2" s="1"/>
  <c r="E375" i="2"/>
  <c r="E561" i="2" s="1"/>
  <c r="E376" i="2"/>
  <c r="E377" i="2"/>
  <c r="E563" i="2" s="1"/>
  <c r="E378" i="2"/>
  <c r="E564" i="2" s="1"/>
  <c r="G375" i="2"/>
  <c r="G561" i="2" s="1"/>
  <c r="G376" i="2"/>
  <c r="G562" i="2" s="1"/>
  <c r="G377" i="2"/>
  <c r="G563" i="2" s="1"/>
  <c r="G378" i="2"/>
  <c r="G564" i="2" s="1"/>
  <c r="F375" i="2"/>
  <c r="F561" i="2" s="1"/>
  <c r="F376" i="2"/>
  <c r="F562" i="2" s="1"/>
  <c r="F377" i="2"/>
  <c r="F563" i="2" s="1"/>
  <c r="F378" i="2"/>
  <c r="F564" i="2" s="1"/>
  <c r="H375" i="2"/>
  <c r="H561" i="2" s="1"/>
  <c r="H376" i="2"/>
  <c r="H377" i="2"/>
  <c r="H563" i="2" s="1"/>
  <c r="H378" i="2"/>
  <c r="H564" i="2" s="1"/>
  <c r="I375" i="2"/>
  <c r="I561" i="2" s="1"/>
  <c r="I376" i="2"/>
  <c r="I562" i="2" s="1"/>
  <c r="I377" i="2"/>
  <c r="I563" i="2" s="1"/>
  <c r="I378" i="2"/>
  <c r="I564" i="2" s="1"/>
  <c r="J375" i="2"/>
  <c r="J561" i="2" s="1"/>
  <c r="J376" i="2"/>
  <c r="J562" i="2" s="1"/>
  <c r="J377" i="2"/>
  <c r="J563" i="2" s="1"/>
  <c r="J378" i="2"/>
  <c r="J564" i="2" s="1"/>
  <c r="K375" i="2"/>
  <c r="K561" i="2" s="1"/>
  <c r="K376" i="2"/>
  <c r="K562" i="2" s="1"/>
  <c r="K377" i="2"/>
  <c r="K563" i="2" s="1"/>
  <c r="K378" i="2"/>
  <c r="K564" i="2" s="1"/>
  <c r="L375" i="2"/>
  <c r="L561" i="2" s="1"/>
  <c r="L376" i="2"/>
  <c r="L562" i="2" s="1"/>
  <c r="L377" i="2"/>
  <c r="L563" i="2" s="1"/>
  <c r="L378" i="2"/>
  <c r="L564" i="2" s="1"/>
  <c r="M375" i="2"/>
  <c r="M561" i="2" s="1"/>
  <c r="M376" i="2"/>
  <c r="M562" i="2" s="1"/>
  <c r="M377" i="2"/>
  <c r="M563" i="2" s="1"/>
  <c r="M378" i="2"/>
  <c r="M564" i="2" s="1"/>
  <c r="N375" i="2"/>
  <c r="N376" i="2"/>
  <c r="N562" i="2" s="1"/>
  <c r="N377" i="2"/>
  <c r="N563" i="2" s="1"/>
  <c r="N378" i="2"/>
  <c r="N564" i="2" s="1"/>
  <c r="O375" i="2"/>
  <c r="O561" i="2" s="1"/>
  <c r="O376" i="2"/>
  <c r="O562" i="2" s="1"/>
  <c r="O377" i="2"/>
  <c r="O563" i="2" s="1"/>
  <c r="O378" i="2"/>
  <c r="O564" i="2" s="1"/>
  <c r="P375" i="2"/>
  <c r="P561" i="2" s="1"/>
  <c r="P376" i="2"/>
  <c r="P562" i="2" s="1"/>
  <c r="P377" i="2"/>
  <c r="P563" i="2" s="1"/>
  <c r="P378" i="2"/>
  <c r="P564" i="2" s="1"/>
  <c r="Q375" i="2"/>
  <c r="Q561" i="2" s="1"/>
  <c r="Q376" i="2"/>
  <c r="Q562" i="2" s="1"/>
  <c r="Q377" i="2"/>
  <c r="Q563" i="2" s="1"/>
  <c r="Q378" i="2"/>
  <c r="Q564" i="2" s="1"/>
  <c r="R375" i="2"/>
  <c r="R561" i="2" s="1"/>
  <c r="R376" i="2"/>
  <c r="R562" i="2" s="1"/>
  <c r="R377" i="2"/>
  <c r="R563" i="2" s="1"/>
  <c r="R378" i="2"/>
  <c r="R564" i="2" s="1"/>
  <c r="S375" i="2"/>
  <c r="S561" i="2" s="1"/>
  <c r="S376" i="2"/>
  <c r="S562" i="2" s="1"/>
  <c r="S377" i="2"/>
  <c r="S563" i="2" s="1"/>
  <c r="S378" i="2"/>
  <c r="S564" i="2" s="1"/>
  <c r="T375" i="2"/>
  <c r="T561" i="2" s="1"/>
  <c r="T376" i="2"/>
  <c r="T562" i="2" s="1"/>
  <c r="T377" i="2"/>
  <c r="T563" i="2" s="1"/>
  <c r="T378" i="2"/>
  <c r="T564" i="2" s="1"/>
  <c r="U375" i="2"/>
  <c r="U561" i="2" s="1"/>
  <c r="U376" i="2"/>
  <c r="U562" i="2" s="1"/>
  <c r="U377" i="2"/>
  <c r="U378" i="2"/>
  <c r="U564" i="2" s="1"/>
  <c r="V375" i="2"/>
  <c r="V376" i="2"/>
  <c r="V562" i="2" s="1"/>
  <c r="V377" i="2"/>
  <c r="V563" i="2" s="1"/>
  <c r="V378" i="2"/>
  <c r="W375" i="2"/>
  <c r="W561" i="2" s="1"/>
  <c r="W376" i="2"/>
  <c r="W562" i="2" s="1"/>
  <c r="W377" i="2"/>
  <c r="W563" i="2" s="1"/>
  <c r="W378" i="2"/>
  <c r="W564" i="2" s="1"/>
  <c r="X375" i="2"/>
  <c r="X561" i="2" s="1"/>
  <c r="X376" i="2"/>
  <c r="X377" i="2"/>
  <c r="X563" i="2" s="1"/>
  <c r="X378" i="2"/>
  <c r="X564" i="2" s="1"/>
  <c r="Y375" i="2"/>
  <c r="Y561" i="2" s="1"/>
  <c r="Y376" i="2"/>
  <c r="Y377" i="2"/>
  <c r="Y563" i="2" s="1"/>
  <c r="Y378" i="2"/>
  <c r="Y564" i="2" s="1"/>
  <c r="Z375" i="2"/>
  <c r="Z376" i="2"/>
  <c r="Z562" i="2" s="1"/>
  <c r="Z377" i="2"/>
  <c r="Z563" i="2" s="1"/>
  <c r="Z378" i="2"/>
  <c r="Z564" i="2" s="1"/>
  <c r="AA375" i="2"/>
  <c r="AA561" i="2" s="1"/>
  <c r="AA376" i="2"/>
  <c r="AA562" i="2" s="1"/>
  <c r="AA377" i="2"/>
  <c r="AA563" i="2" s="1"/>
  <c r="AA378" i="2"/>
  <c r="AA564" i="2" s="1"/>
  <c r="AC375" i="2"/>
  <c r="AC561" i="2" s="1"/>
  <c r="AC376" i="2"/>
  <c r="AC562" i="2" s="1"/>
  <c r="AC377" i="2"/>
  <c r="AC563" i="2" s="1"/>
  <c r="AC378" i="2"/>
  <c r="AC564" i="2" s="1"/>
  <c r="AB375" i="2"/>
  <c r="AB561" i="2" s="1"/>
  <c r="AB376" i="2"/>
  <c r="AB377" i="2"/>
  <c r="AB563" i="2" s="1"/>
  <c r="AB378" i="2"/>
  <c r="AB564" i="2" s="1"/>
  <c r="AD375" i="2"/>
  <c r="AD561" i="2" s="1"/>
  <c r="AD376" i="2"/>
  <c r="AD562" i="2" s="1"/>
  <c r="AD377" i="2"/>
  <c r="AD563" i="2" s="1"/>
  <c r="AD378" i="2"/>
  <c r="AD564" i="2" s="1"/>
  <c r="AE375" i="2"/>
  <c r="AE561" i="2" s="1"/>
  <c r="AE376" i="2"/>
  <c r="AE562" i="2" s="1"/>
  <c r="AE377" i="2"/>
  <c r="AE563" i="2" s="1"/>
  <c r="AE378" i="2"/>
  <c r="AE564" i="2" s="1"/>
  <c r="AF375" i="2"/>
  <c r="AF561" i="2" s="1"/>
  <c r="AF376" i="2"/>
  <c r="AF562" i="2" s="1"/>
  <c r="AF377" i="2"/>
  <c r="AF563" i="2" s="1"/>
  <c r="AF378" i="2"/>
  <c r="AF564" i="2" s="1"/>
  <c r="AG375" i="2"/>
  <c r="AG561" i="2" s="1"/>
  <c r="AG376" i="2"/>
  <c r="AG562" i="2" s="1"/>
  <c r="AG377" i="2"/>
  <c r="AG563" i="2" s="1"/>
  <c r="AG378" i="2"/>
  <c r="AG564" i="2" s="1"/>
  <c r="AH375" i="2"/>
  <c r="AH561" i="2" s="1"/>
  <c r="AH376" i="2"/>
  <c r="AH377" i="2"/>
  <c r="AH563" i="2" s="1"/>
  <c r="AH378" i="2"/>
  <c r="AH564" i="2" s="1"/>
  <c r="AI375" i="2"/>
  <c r="AI561" i="2" s="1"/>
  <c r="AI376" i="2"/>
  <c r="AI562" i="2" s="1"/>
  <c r="AI377" i="2"/>
  <c r="AI563" i="2" s="1"/>
  <c r="AI378" i="2"/>
  <c r="AI564" i="2" s="1"/>
  <c r="AJ375" i="2"/>
  <c r="AJ561" i="2" s="1"/>
  <c r="AJ376" i="2"/>
  <c r="AJ562" i="2" s="1"/>
  <c r="AJ377" i="2"/>
  <c r="AJ563" i="2" s="1"/>
  <c r="AJ378" i="2"/>
  <c r="AJ564" i="2" s="1"/>
  <c r="AK375" i="2"/>
  <c r="AK561" i="2" s="1"/>
  <c r="AK376" i="2"/>
  <c r="AK562" i="2" s="1"/>
  <c r="AK377" i="2"/>
  <c r="AK563" i="2" s="1"/>
  <c r="AK378" i="2"/>
  <c r="AK564" i="2" s="1"/>
  <c r="AL375" i="2"/>
  <c r="AL376" i="2"/>
  <c r="AL562" i="2" s="1"/>
  <c r="AL377" i="2"/>
  <c r="AL563" i="2" s="1"/>
  <c r="AL378" i="2"/>
  <c r="AM375" i="2"/>
  <c r="AM561" i="2" s="1"/>
  <c r="AM376" i="2"/>
  <c r="AM562" i="2" s="1"/>
  <c r="AM377" i="2"/>
  <c r="AM563" i="2" s="1"/>
  <c r="AM378" i="2"/>
  <c r="AM564" i="2" s="1"/>
  <c r="AN375" i="2"/>
  <c r="AN376" i="2"/>
  <c r="AN377" i="2"/>
  <c r="AN563" i="2" s="1"/>
  <c r="AN378" i="2"/>
  <c r="AN564" i="2" s="1"/>
  <c r="AO375" i="2"/>
  <c r="AO561" i="2" s="1"/>
  <c r="AO376" i="2"/>
  <c r="AO562" i="2" s="1"/>
  <c r="AO377" i="2"/>
  <c r="AO563" i="2" s="1"/>
  <c r="AO378" i="2"/>
  <c r="AO564" i="2" s="1"/>
  <c r="AP375" i="2"/>
  <c r="AP561" i="2" s="1"/>
  <c r="AP376" i="2"/>
  <c r="AP562" i="2" s="1"/>
  <c r="AP377" i="2"/>
  <c r="AP563" i="2" s="1"/>
  <c r="AP378" i="2"/>
  <c r="AP564" i="2" s="1"/>
  <c r="AQ375" i="2"/>
  <c r="AQ561" i="2" s="1"/>
  <c r="AQ376" i="2"/>
  <c r="AQ562" i="2" s="1"/>
  <c r="AQ377" i="2"/>
  <c r="AQ563" i="2" s="1"/>
  <c r="AQ378" i="2"/>
  <c r="AQ564" i="2" s="1"/>
  <c r="AR375" i="2"/>
  <c r="AR376" i="2"/>
  <c r="AR562" i="2" s="1"/>
  <c r="AR377" i="2"/>
  <c r="AR563" i="2" s="1"/>
  <c r="AR378" i="2"/>
  <c r="AR564" i="2" s="1"/>
  <c r="AS375" i="2"/>
  <c r="AS561" i="2" s="1"/>
  <c r="AS376" i="2"/>
  <c r="AS562" i="2" s="1"/>
  <c r="AS377" i="2"/>
  <c r="AS563" i="2" s="1"/>
  <c r="AS378" i="2"/>
  <c r="AS564" i="2" s="1"/>
  <c r="AT375" i="2"/>
  <c r="AT561" i="2" s="1"/>
  <c r="AT376" i="2"/>
  <c r="AT562" i="2" s="1"/>
  <c r="AT377" i="2"/>
  <c r="AT563" i="2" s="1"/>
  <c r="AT378" i="2"/>
  <c r="AT564" i="2" s="1"/>
  <c r="AU375" i="2"/>
  <c r="AU561" i="2" s="1"/>
  <c r="AU376" i="2"/>
  <c r="AU562" i="2" s="1"/>
  <c r="AU377" i="2"/>
  <c r="AU563" i="2" s="1"/>
  <c r="AU378" i="2"/>
  <c r="AU564" i="2" s="1"/>
  <c r="FR39" i="2"/>
  <c r="AU697" i="2" s="1"/>
  <c r="FR38" i="2"/>
  <c r="AT697" i="2" s="1"/>
  <c r="FR36" i="2"/>
  <c r="AS697" i="2" s="1"/>
  <c r="FR35" i="2"/>
  <c r="AR697" i="2" s="1"/>
  <c r="FR33" i="2"/>
  <c r="AQ697" i="2" s="1"/>
  <c r="FR32" i="2"/>
  <c r="AP697" i="2" s="1"/>
  <c r="FR30" i="2"/>
  <c r="AO697" i="2" s="1"/>
  <c r="FR29" i="2"/>
  <c r="AN697" i="2" s="1"/>
  <c r="FR27" i="2"/>
  <c r="AM697" i="2" s="1"/>
  <c r="FR26" i="2"/>
  <c r="AL697" i="2" s="1"/>
  <c r="FR24" i="2"/>
  <c r="AK697" i="2" s="1"/>
  <c r="FR23" i="2"/>
  <c r="AJ697" i="2" s="1"/>
  <c r="FR21" i="2"/>
  <c r="AI697" i="2"/>
  <c r="FR20" i="2"/>
  <c r="AH697" i="2" s="1"/>
  <c r="FR15" i="2"/>
  <c r="AG697" i="2" s="1"/>
  <c r="FR14" i="2"/>
  <c r="AF697" i="2" s="1"/>
  <c r="FR12" i="2"/>
  <c r="AE697" i="2" s="1"/>
  <c r="FR11" i="2"/>
  <c r="AD697" i="2" s="1"/>
  <c r="FR9" i="2"/>
  <c r="AC697" i="2" s="1"/>
  <c r="FR8" i="2"/>
  <c r="AB697" i="2" s="1"/>
  <c r="FR6" i="2"/>
  <c r="AA697" i="2" s="1"/>
  <c r="FR5" i="2"/>
  <c r="Z697" i="2" s="1"/>
  <c r="BD695" i="2" s="1"/>
  <c r="FI39" i="2"/>
  <c r="Y697" i="2" s="1"/>
  <c r="FI38" i="2"/>
  <c r="X697" i="2" s="1"/>
  <c r="FI36" i="2"/>
  <c r="W697" i="2" s="1"/>
  <c r="FI35" i="2"/>
  <c r="V697" i="2" s="1"/>
  <c r="FI33" i="2"/>
  <c r="U697" i="2" s="1"/>
  <c r="FI32" i="2"/>
  <c r="T697" i="2" s="1"/>
  <c r="FI30" i="2"/>
  <c r="S697" i="2" s="1"/>
  <c r="FI29" i="2"/>
  <c r="R697" i="2" s="1"/>
  <c r="FI27" i="2"/>
  <c r="Q697" i="2" s="1"/>
  <c r="FI26" i="2"/>
  <c r="P697" i="2" s="1"/>
  <c r="FI24" i="2"/>
  <c r="O697" i="2" s="1"/>
  <c r="FI23" i="2"/>
  <c r="N697" i="2" s="1"/>
  <c r="FI21" i="2"/>
  <c r="M697" i="2" s="1"/>
  <c r="FI20" i="2"/>
  <c r="L697" i="2" s="1"/>
  <c r="FI15" i="2"/>
  <c r="K697" i="2" s="1"/>
  <c r="FI14" i="2"/>
  <c r="J697" i="2" s="1"/>
  <c r="AV693" i="2" s="1"/>
  <c r="BA693" i="2" s="1"/>
  <c r="FI12" i="2"/>
  <c r="I697" i="2" s="1"/>
  <c r="FI11" i="2"/>
  <c r="H697" i="2" s="1"/>
  <c r="BE694" i="2" s="1"/>
  <c r="FI9" i="2"/>
  <c r="G697" i="2" s="1"/>
  <c r="FI8" i="2"/>
  <c r="F697" i="2" s="1"/>
  <c r="FI6" i="2"/>
  <c r="E697" i="2" s="1"/>
  <c r="FI5" i="2"/>
  <c r="D697" i="2" s="1"/>
  <c r="BC694" i="2" s="1"/>
  <c r="BG694" i="2" s="1"/>
  <c r="AU391" i="2"/>
  <c r="AU577" i="2" s="1"/>
  <c r="AU392" i="2"/>
  <c r="AU578" i="2" s="1"/>
  <c r="AU393" i="2"/>
  <c r="AU579" i="2" s="1"/>
  <c r="AU394" i="2"/>
  <c r="AU580" i="2" s="1"/>
  <c r="AT391" i="2"/>
  <c r="AT577" i="2" s="1"/>
  <c r="AT392" i="2"/>
  <c r="AT578" i="2" s="1"/>
  <c r="AT393" i="2"/>
  <c r="AT579" i="2" s="1"/>
  <c r="AT394" i="2"/>
  <c r="AT580" i="2" s="1"/>
  <c r="AS391" i="2"/>
  <c r="AS577" i="2" s="1"/>
  <c r="AS392" i="2"/>
  <c r="AS578" i="2" s="1"/>
  <c r="AS393" i="2"/>
  <c r="AS579" i="2" s="1"/>
  <c r="AS394" i="2"/>
  <c r="AR391" i="2"/>
  <c r="AR577" i="2" s="1"/>
  <c r="AR392" i="2"/>
  <c r="AR578" i="2" s="1"/>
  <c r="AR393" i="2"/>
  <c r="AR579" i="2" s="1"/>
  <c r="AR394" i="2"/>
  <c r="AR580" i="2" s="1"/>
  <c r="AQ391" i="2"/>
  <c r="AQ577" i="2" s="1"/>
  <c r="AQ392" i="2"/>
  <c r="AQ578" i="2" s="1"/>
  <c r="AQ393" i="2"/>
  <c r="AQ579" i="2" s="1"/>
  <c r="AQ394" i="2"/>
  <c r="AQ580" i="2" s="1"/>
  <c r="AP391" i="2"/>
  <c r="AP577" i="2" s="1"/>
  <c r="AP392" i="2"/>
  <c r="AP578" i="2" s="1"/>
  <c r="AP393" i="2"/>
  <c r="AP579" i="2" s="1"/>
  <c r="AP394" i="2"/>
  <c r="AP580" i="2" s="1"/>
  <c r="AO391" i="2"/>
  <c r="AO577" i="2" s="1"/>
  <c r="AO392" i="2"/>
  <c r="AO578" i="2" s="1"/>
  <c r="AO393" i="2"/>
  <c r="AO579" i="2" s="1"/>
  <c r="AO394" i="2"/>
  <c r="AN391" i="2"/>
  <c r="AN577" i="2" s="1"/>
  <c r="AN392" i="2"/>
  <c r="AN578" i="2" s="1"/>
  <c r="AN393" i="2"/>
  <c r="AN579" i="2" s="1"/>
  <c r="AN394" i="2"/>
  <c r="AN580" i="2" s="1"/>
  <c r="AM391" i="2"/>
  <c r="AM577" i="2" s="1"/>
  <c r="AM392" i="2"/>
  <c r="AM578" i="2" s="1"/>
  <c r="AM393" i="2"/>
  <c r="AM579" i="2" s="1"/>
  <c r="AM394" i="2"/>
  <c r="AM580" i="2" s="1"/>
  <c r="AL391" i="2"/>
  <c r="AL577" i="2" s="1"/>
  <c r="AL392" i="2"/>
  <c r="AL578" i="2" s="1"/>
  <c r="AL393" i="2"/>
  <c r="AL579" i="2" s="1"/>
  <c r="AL394" i="2"/>
  <c r="AL580" i="2" s="1"/>
  <c r="AK391" i="2"/>
  <c r="AK577" i="2" s="1"/>
  <c r="AK392" i="2"/>
  <c r="AK578" i="2" s="1"/>
  <c r="AK393" i="2"/>
  <c r="AK579" i="2" s="1"/>
  <c r="AK394" i="2"/>
  <c r="AJ391" i="2"/>
  <c r="AJ577" i="2" s="1"/>
  <c r="AJ392" i="2"/>
  <c r="AJ578" i="2" s="1"/>
  <c r="AJ393" i="2"/>
  <c r="AJ579" i="2" s="1"/>
  <c r="AJ394" i="2"/>
  <c r="AJ580" i="2" s="1"/>
  <c r="AI391" i="2"/>
  <c r="AI577" i="2" s="1"/>
  <c r="AI392" i="2"/>
  <c r="AI578" i="2" s="1"/>
  <c r="AI393" i="2"/>
  <c r="AI579" i="2" s="1"/>
  <c r="AI394" i="2"/>
  <c r="AI580" i="2" s="1"/>
  <c r="AH391" i="2"/>
  <c r="AH577" i="2" s="1"/>
  <c r="AH392" i="2"/>
  <c r="AH578" i="2" s="1"/>
  <c r="AH393" i="2"/>
  <c r="AH579" i="2" s="1"/>
  <c r="AH394" i="2"/>
  <c r="AH580" i="2" s="1"/>
  <c r="AG391" i="2"/>
  <c r="AG577" i="2" s="1"/>
  <c r="AG392" i="2"/>
  <c r="AG578" i="2" s="1"/>
  <c r="AG393" i="2"/>
  <c r="AG579" i="2" s="1"/>
  <c r="AG394" i="2"/>
  <c r="AF391" i="2"/>
  <c r="AF577" i="2" s="1"/>
  <c r="AF392" i="2"/>
  <c r="AF578" i="2" s="1"/>
  <c r="AF393" i="2"/>
  <c r="AF579" i="2" s="1"/>
  <c r="AF394" i="2"/>
  <c r="AF580" i="2" s="1"/>
  <c r="AE391" i="2"/>
  <c r="AE577" i="2" s="1"/>
  <c r="AE392" i="2"/>
  <c r="AE578" i="2" s="1"/>
  <c r="AE393" i="2"/>
  <c r="AE579" i="2" s="1"/>
  <c r="AE394" i="2"/>
  <c r="AE580" i="2" s="1"/>
  <c r="AD391" i="2"/>
  <c r="AD577" i="2" s="1"/>
  <c r="AD392" i="2"/>
  <c r="AD393" i="2"/>
  <c r="AD579" i="2" s="1"/>
  <c r="AD394" i="2"/>
  <c r="AD580" i="2" s="1"/>
  <c r="AC391" i="2"/>
  <c r="AC577" i="2" s="1"/>
  <c r="AC392" i="2"/>
  <c r="AC578" i="2" s="1"/>
  <c r="AC393" i="2"/>
  <c r="AC579" i="2" s="1"/>
  <c r="AC394" i="2"/>
  <c r="AB391" i="2"/>
  <c r="AB577" i="2" s="1"/>
  <c r="AB392" i="2"/>
  <c r="AB578" i="2" s="1"/>
  <c r="AB393" i="2"/>
  <c r="AB579" i="2" s="1"/>
  <c r="AB394" i="2"/>
  <c r="AB580" i="2" s="1"/>
  <c r="AA391" i="2"/>
  <c r="AA577" i="2" s="1"/>
  <c r="AA392" i="2"/>
  <c r="AA578" i="2" s="1"/>
  <c r="AA393" i="2"/>
  <c r="AA579" i="2" s="1"/>
  <c r="AA394" i="2"/>
  <c r="AA580" i="2" s="1"/>
  <c r="Z391" i="2"/>
  <c r="Z577" i="2" s="1"/>
  <c r="Z392" i="2"/>
  <c r="Z578" i="2" s="1"/>
  <c r="Z393" i="2"/>
  <c r="Z579" i="2" s="1"/>
  <c r="Z394" i="2"/>
  <c r="Z580" i="2" s="1"/>
  <c r="Y391" i="2"/>
  <c r="Y577" i="2" s="1"/>
  <c r="Y392" i="2"/>
  <c r="Y578" i="2" s="1"/>
  <c r="Y393" i="2"/>
  <c r="Y579" i="2" s="1"/>
  <c r="Y394" i="2"/>
  <c r="X391" i="2"/>
  <c r="X577" i="2" s="1"/>
  <c r="X392" i="2"/>
  <c r="X578" i="2" s="1"/>
  <c r="X393" i="2"/>
  <c r="X579" i="2" s="1"/>
  <c r="X394" i="2"/>
  <c r="X580" i="2" s="1"/>
  <c r="W391" i="2"/>
  <c r="W577" i="2" s="1"/>
  <c r="W392" i="2"/>
  <c r="W578" i="2" s="1"/>
  <c r="W393" i="2"/>
  <c r="W579" i="2" s="1"/>
  <c r="W394" i="2"/>
  <c r="W580" i="2" s="1"/>
  <c r="V391" i="2"/>
  <c r="V577" i="2" s="1"/>
  <c r="V392" i="2"/>
  <c r="V578" i="2" s="1"/>
  <c r="V393" i="2"/>
  <c r="V579" i="2" s="1"/>
  <c r="V394" i="2"/>
  <c r="V580" i="2" s="1"/>
  <c r="U391" i="2"/>
  <c r="U577" i="2" s="1"/>
  <c r="U392" i="2"/>
  <c r="U578" i="2" s="1"/>
  <c r="U393" i="2"/>
  <c r="U579" i="2" s="1"/>
  <c r="U394" i="2"/>
  <c r="T391" i="2"/>
  <c r="T577" i="2" s="1"/>
  <c r="T392" i="2"/>
  <c r="T578" i="2" s="1"/>
  <c r="T393" i="2"/>
  <c r="T579" i="2" s="1"/>
  <c r="T394" i="2"/>
  <c r="T580" i="2" s="1"/>
  <c r="S391" i="2"/>
  <c r="S577" i="2" s="1"/>
  <c r="S392" i="2"/>
  <c r="S578" i="2" s="1"/>
  <c r="S393" i="2"/>
  <c r="S579" i="2" s="1"/>
  <c r="S394" i="2"/>
  <c r="S580" i="2" s="1"/>
  <c r="R391" i="2"/>
  <c r="R577" i="2" s="1"/>
  <c r="R392" i="2"/>
  <c r="R578" i="2" s="1"/>
  <c r="R393" i="2"/>
  <c r="R579" i="2" s="1"/>
  <c r="R394" i="2"/>
  <c r="R580" i="2" s="1"/>
  <c r="Q391" i="2"/>
  <c r="Q577" i="2" s="1"/>
  <c r="Q392" i="2"/>
  <c r="Q578" i="2" s="1"/>
  <c r="Q393" i="2"/>
  <c r="Q579" i="2" s="1"/>
  <c r="Q394" i="2"/>
  <c r="P391" i="2"/>
  <c r="P577" i="2" s="1"/>
  <c r="P392" i="2"/>
  <c r="P578" i="2" s="1"/>
  <c r="P393" i="2"/>
  <c r="P579" i="2" s="1"/>
  <c r="P394" i="2"/>
  <c r="P580" i="2" s="1"/>
  <c r="O391" i="2"/>
  <c r="O577" i="2" s="1"/>
  <c r="O392" i="2"/>
  <c r="O578" i="2" s="1"/>
  <c r="O393" i="2"/>
  <c r="O579" i="2" s="1"/>
  <c r="O394" i="2"/>
  <c r="O580" i="2" s="1"/>
  <c r="N391" i="2"/>
  <c r="N577" i="2" s="1"/>
  <c r="N392" i="2"/>
  <c r="N578" i="2" s="1"/>
  <c r="N393" i="2"/>
  <c r="N579" i="2" s="1"/>
  <c r="N394" i="2"/>
  <c r="N580" i="2" s="1"/>
  <c r="M391" i="2"/>
  <c r="M577" i="2" s="1"/>
  <c r="M392" i="2"/>
  <c r="M578" i="2" s="1"/>
  <c r="M393" i="2"/>
  <c r="M579" i="2" s="1"/>
  <c r="M394" i="2"/>
  <c r="M580" i="2" s="1"/>
  <c r="L391" i="2"/>
  <c r="L577" i="2" s="1"/>
  <c r="L392" i="2"/>
  <c r="L393" i="2"/>
  <c r="L579" i="2" s="1"/>
  <c r="L394" i="2"/>
  <c r="L580" i="2" s="1"/>
  <c r="K391" i="2"/>
  <c r="K577" i="2" s="1"/>
  <c r="K392" i="2"/>
  <c r="K578" i="2" s="1"/>
  <c r="K393" i="2"/>
  <c r="K579" i="2" s="1"/>
  <c r="K394" i="2"/>
  <c r="K580" i="2" s="1"/>
  <c r="J391" i="2"/>
  <c r="J577" i="2" s="1"/>
  <c r="J392" i="2"/>
  <c r="J578" i="2" s="1"/>
  <c r="J393" i="2"/>
  <c r="J579" i="2" s="1"/>
  <c r="J394" i="2"/>
  <c r="J580" i="2" s="1"/>
  <c r="I391" i="2"/>
  <c r="I577" i="2" s="1"/>
  <c r="I392" i="2"/>
  <c r="I578" i="2" s="1"/>
  <c r="I393" i="2"/>
  <c r="I579" i="2" s="1"/>
  <c r="I394" i="2"/>
  <c r="I580" i="2" s="1"/>
  <c r="H391" i="2"/>
  <c r="H577" i="2" s="1"/>
  <c r="H392" i="2"/>
  <c r="H578" i="2" s="1"/>
  <c r="H393" i="2"/>
  <c r="H579" i="2" s="1"/>
  <c r="H394" i="2"/>
  <c r="H580" i="2" s="1"/>
  <c r="G391" i="2"/>
  <c r="G577" i="2" s="1"/>
  <c r="G392" i="2"/>
  <c r="G393" i="2"/>
  <c r="G579" i="2" s="1"/>
  <c r="G394" i="2"/>
  <c r="G580" i="2" s="1"/>
  <c r="F391" i="2"/>
  <c r="F577" i="2" s="1"/>
  <c r="F392" i="2"/>
  <c r="F578" i="2" s="1"/>
  <c r="F393" i="2"/>
  <c r="F579" i="2" s="1"/>
  <c r="F394" i="2"/>
  <c r="F580" i="2" s="1"/>
  <c r="E391" i="2"/>
  <c r="E577" i="2" s="1"/>
  <c r="E392" i="2"/>
  <c r="E578" i="2" s="1"/>
  <c r="E393" i="2"/>
  <c r="E579" i="2" s="1"/>
  <c r="E394" i="2"/>
  <c r="E580" i="2" s="1"/>
  <c r="D391" i="2"/>
  <c r="D577" i="2" s="1"/>
  <c r="D392" i="2"/>
  <c r="D578" i="2" s="1"/>
  <c r="D393" i="2"/>
  <c r="D579" i="2" s="1"/>
  <c r="D394" i="2"/>
  <c r="D580" i="2" s="1"/>
  <c r="AU387" i="2"/>
  <c r="AU573" i="2" s="1"/>
  <c r="AU388" i="2"/>
  <c r="AU574" i="2" s="1"/>
  <c r="AU389" i="2"/>
  <c r="AU575" i="2" s="1"/>
  <c r="AU390" i="2"/>
  <c r="AU576" i="2" s="1"/>
  <c r="AT387" i="2"/>
  <c r="AT573" i="2" s="1"/>
  <c r="AT388" i="2"/>
  <c r="AT574" i="2" s="1"/>
  <c r="AT389" i="2"/>
  <c r="AT575" i="2" s="1"/>
  <c r="AT390" i="2"/>
  <c r="AT576" i="2" s="1"/>
  <c r="AS387" i="2"/>
  <c r="AS573" i="2" s="1"/>
  <c r="AS388" i="2"/>
  <c r="AS574" i="2" s="1"/>
  <c r="AS389" i="2"/>
  <c r="AS575" i="2" s="1"/>
  <c r="AS390" i="2"/>
  <c r="AS576" i="2" s="1"/>
  <c r="AR387" i="2"/>
  <c r="AR573" i="2" s="1"/>
  <c r="AR388" i="2"/>
  <c r="AR574" i="2" s="1"/>
  <c r="AR389" i="2"/>
  <c r="AR575" i="2" s="1"/>
  <c r="AR390" i="2"/>
  <c r="AR576" i="2" s="1"/>
  <c r="AQ387" i="2"/>
  <c r="AQ573" i="2" s="1"/>
  <c r="AQ388" i="2"/>
  <c r="AQ574" i="2" s="1"/>
  <c r="AQ389" i="2"/>
  <c r="AQ575" i="2" s="1"/>
  <c r="AQ390" i="2"/>
  <c r="AP387" i="2"/>
  <c r="AP573" i="2" s="1"/>
  <c r="AP388" i="2"/>
  <c r="AP574" i="2" s="1"/>
  <c r="AP389" i="2"/>
  <c r="AP575" i="2" s="1"/>
  <c r="AP390" i="2"/>
  <c r="AP576" i="2" s="1"/>
  <c r="AO387" i="2"/>
  <c r="AO573" i="2" s="1"/>
  <c r="AO388" i="2"/>
  <c r="AO574" i="2" s="1"/>
  <c r="AO389" i="2"/>
  <c r="AO390" i="2"/>
  <c r="AO576" i="2" s="1"/>
  <c r="AN387" i="2"/>
  <c r="AN573" i="2" s="1"/>
  <c r="AN388" i="2"/>
  <c r="AN574" i="2" s="1"/>
  <c r="AN389" i="2"/>
  <c r="AN575" i="2" s="1"/>
  <c r="AN390" i="2"/>
  <c r="AN576" i="2" s="1"/>
  <c r="AM387" i="2"/>
  <c r="AM573" i="2" s="1"/>
  <c r="AM388" i="2"/>
  <c r="AM574" i="2" s="1"/>
  <c r="AM389" i="2"/>
  <c r="AM390" i="2"/>
  <c r="AL387" i="2"/>
  <c r="AL573" i="2" s="1"/>
  <c r="AL388" i="2"/>
  <c r="AL389" i="2"/>
  <c r="AL575" i="2" s="1"/>
  <c r="AL390" i="2"/>
  <c r="AL576" i="2" s="1"/>
  <c r="AK387" i="2"/>
  <c r="AK573" i="2" s="1"/>
  <c r="AK388" i="2"/>
  <c r="AK574" i="2" s="1"/>
  <c r="AK389" i="2"/>
  <c r="AK575" i="2" s="1"/>
  <c r="AK390" i="2"/>
  <c r="AK576" i="2" s="1"/>
  <c r="AJ387" i="2"/>
  <c r="AJ573" i="2" s="1"/>
  <c r="AJ388" i="2"/>
  <c r="AJ389" i="2"/>
  <c r="AJ575" i="2" s="1"/>
  <c r="AJ390" i="2"/>
  <c r="AJ576" i="2" s="1"/>
  <c r="AI387" i="2"/>
  <c r="AI388" i="2"/>
  <c r="AI574" i="2" s="1"/>
  <c r="AI389" i="2"/>
  <c r="AI575" i="2" s="1"/>
  <c r="AI390" i="2"/>
  <c r="AI576" i="2" s="1"/>
  <c r="AH387" i="2"/>
  <c r="AH573" i="2" s="1"/>
  <c r="AH388" i="2"/>
  <c r="AH574" i="2" s="1"/>
  <c r="AH389" i="2"/>
  <c r="AH575" i="2" s="1"/>
  <c r="AH390" i="2"/>
  <c r="AH576" i="2" s="1"/>
  <c r="AG387" i="2"/>
  <c r="AG573" i="2" s="1"/>
  <c r="AG388" i="2"/>
  <c r="AG574" i="2" s="1"/>
  <c r="AG389" i="2"/>
  <c r="AG575" i="2" s="1"/>
  <c r="AG390" i="2"/>
  <c r="AF387" i="2"/>
  <c r="AF573" i="2" s="1"/>
  <c r="AF388" i="2"/>
  <c r="AF389" i="2"/>
  <c r="AF575" i="2" s="1"/>
  <c r="AF390" i="2"/>
  <c r="AF576" i="2" s="1"/>
  <c r="AE387" i="2"/>
  <c r="AE573" i="2" s="1"/>
  <c r="AE388" i="2"/>
  <c r="AE574" i="2" s="1"/>
  <c r="AE389" i="2"/>
  <c r="AE390" i="2"/>
  <c r="AE576" i="2" s="1"/>
  <c r="AD387" i="2"/>
  <c r="AD573" i="2" s="1"/>
  <c r="AD388" i="2"/>
  <c r="AD574" i="2" s="1"/>
  <c r="AD389" i="2"/>
  <c r="AD575" i="2" s="1"/>
  <c r="AD390" i="2"/>
  <c r="AD576" i="2" s="1"/>
  <c r="AC387" i="2"/>
  <c r="AC573" i="2" s="1"/>
  <c r="AC388" i="2"/>
  <c r="AC574" i="2" s="1"/>
  <c r="AC389" i="2"/>
  <c r="AC575" i="2" s="1"/>
  <c r="AC390" i="2"/>
  <c r="AB387" i="2"/>
  <c r="AB573" i="2" s="1"/>
  <c r="AB388" i="2"/>
  <c r="AB574" i="2" s="1"/>
  <c r="AB389" i="2"/>
  <c r="AB575" i="2" s="1"/>
  <c r="AB390" i="2"/>
  <c r="AB576" i="2" s="1"/>
  <c r="AA387" i="2"/>
  <c r="AA573" i="2" s="1"/>
  <c r="AA388" i="2"/>
  <c r="AA574" i="2" s="1"/>
  <c r="AA389" i="2"/>
  <c r="AA575" i="2" s="1"/>
  <c r="AA390" i="2"/>
  <c r="AA576" i="2" s="1"/>
  <c r="Z387" i="2"/>
  <c r="Z573" i="2" s="1"/>
  <c r="Z388" i="2"/>
  <c r="Z574" i="2" s="1"/>
  <c r="Z389" i="2"/>
  <c r="Z575" i="2" s="1"/>
  <c r="Z390" i="2"/>
  <c r="Z576" i="2" s="1"/>
  <c r="Y387" i="2"/>
  <c r="Y573" i="2" s="1"/>
  <c r="Y388" i="2"/>
  <c r="Y574" i="2" s="1"/>
  <c r="Y389" i="2"/>
  <c r="Y575" i="2" s="1"/>
  <c r="Y390" i="2"/>
  <c r="X387" i="2"/>
  <c r="X573" i="2" s="1"/>
  <c r="X388" i="2"/>
  <c r="X574" i="2" s="1"/>
  <c r="X389" i="2"/>
  <c r="X575" i="2" s="1"/>
  <c r="X390" i="2"/>
  <c r="X576" i="2" s="1"/>
  <c r="W387" i="2"/>
  <c r="W573" i="2" s="1"/>
  <c r="W388" i="2"/>
  <c r="W574" i="2" s="1"/>
  <c r="W389" i="2"/>
  <c r="W575" i="2" s="1"/>
  <c r="W390" i="2"/>
  <c r="W576" i="2" s="1"/>
  <c r="V387" i="2"/>
  <c r="V573" i="2" s="1"/>
  <c r="V388" i="2"/>
  <c r="V574" i="2" s="1"/>
  <c r="V389" i="2"/>
  <c r="V575" i="2" s="1"/>
  <c r="V390" i="2"/>
  <c r="U387" i="2"/>
  <c r="U573" i="2" s="1"/>
  <c r="U388" i="2"/>
  <c r="U574" i="2" s="1"/>
  <c r="U389" i="2"/>
  <c r="U575" i="2" s="1"/>
  <c r="U390" i="2"/>
  <c r="U576" i="2" s="1"/>
  <c r="T387" i="2"/>
  <c r="T573" i="2" s="1"/>
  <c r="T388" i="2"/>
  <c r="T389" i="2"/>
  <c r="T575" i="2" s="1"/>
  <c r="T390" i="2"/>
  <c r="T576" i="2" s="1"/>
  <c r="S387" i="2"/>
  <c r="S573" i="2" s="1"/>
  <c r="S388" i="2"/>
  <c r="S574" i="2" s="1"/>
  <c r="S389" i="2"/>
  <c r="S575" i="2" s="1"/>
  <c r="S390" i="2"/>
  <c r="S576" i="2" s="1"/>
  <c r="R387" i="2"/>
  <c r="R573" i="2" s="1"/>
  <c r="R388" i="2"/>
  <c r="R574" i="2" s="1"/>
  <c r="R389" i="2"/>
  <c r="R575" i="2" s="1"/>
  <c r="R390" i="2"/>
  <c r="R576" i="2" s="1"/>
  <c r="Q387" i="2"/>
  <c r="Q573" i="2" s="1"/>
  <c r="Q388" i="2"/>
  <c r="Q574" i="2" s="1"/>
  <c r="Q389" i="2"/>
  <c r="Q575" i="2" s="1"/>
  <c r="Q390" i="2"/>
  <c r="P387" i="2"/>
  <c r="P573" i="2" s="1"/>
  <c r="P388" i="2"/>
  <c r="P574" i="2" s="1"/>
  <c r="P389" i="2"/>
  <c r="P575" i="2" s="1"/>
  <c r="P390" i="2"/>
  <c r="P576" i="2" s="1"/>
  <c r="O387" i="2"/>
  <c r="O573" i="2" s="1"/>
  <c r="O388" i="2"/>
  <c r="O389" i="2"/>
  <c r="O575" i="2" s="1"/>
  <c r="O390" i="2"/>
  <c r="O576" i="2" s="1"/>
  <c r="N387" i="2"/>
  <c r="N573" i="2" s="1"/>
  <c r="N388" i="2"/>
  <c r="N574" i="2" s="1"/>
  <c r="N389" i="2"/>
  <c r="N575" i="2" s="1"/>
  <c r="N390" i="2"/>
  <c r="N576" i="2" s="1"/>
  <c r="M387" i="2"/>
  <c r="M573" i="2" s="1"/>
  <c r="M388" i="2"/>
  <c r="M574" i="2" s="1"/>
  <c r="M389" i="2"/>
  <c r="M575" i="2" s="1"/>
  <c r="M390" i="2"/>
  <c r="L387" i="2"/>
  <c r="L573" i="2" s="1"/>
  <c r="L388" i="2"/>
  <c r="L574" i="2" s="1"/>
  <c r="L389" i="2"/>
  <c r="L575" i="2" s="1"/>
  <c r="L390" i="2"/>
  <c r="L576" i="2" s="1"/>
  <c r="K387" i="2"/>
  <c r="K573" i="2" s="1"/>
  <c r="K388" i="2"/>
  <c r="K574" i="2" s="1"/>
  <c r="K389" i="2"/>
  <c r="K575" i="2" s="1"/>
  <c r="K390" i="2"/>
  <c r="K576" i="2" s="1"/>
  <c r="J387" i="2"/>
  <c r="J573" i="2" s="1"/>
  <c r="J388" i="2"/>
  <c r="J574" i="2" s="1"/>
  <c r="J389" i="2"/>
  <c r="J575" i="2" s="1"/>
  <c r="J390" i="2"/>
  <c r="J576" i="2" s="1"/>
  <c r="I387" i="2"/>
  <c r="I573" i="2" s="1"/>
  <c r="I388" i="2"/>
  <c r="I574" i="2" s="1"/>
  <c r="I389" i="2"/>
  <c r="I390" i="2"/>
  <c r="H387" i="2"/>
  <c r="H573" i="2" s="1"/>
  <c r="H388" i="2"/>
  <c r="H574" i="2" s="1"/>
  <c r="H389" i="2"/>
  <c r="H575" i="2" s="1"/>
  <c r="H390" i="2"/>
  <c r="H576" i="2" s="1"/>
  <c r="G387" i="2"/>
  <c r="G573" i="2" s="1"/>
  <c r="G388" i="2"/>
  <c r="G574" i="2" s="1"/>
  <c r="G389" i="2"/>
  <c r="G390" i="2"/>
  <c r="G576" i="2" s="1"/>
  <c r="F387" i="2"/>
  <c r="F573" i="2" s="1"/>
  <c r="F388" i="2"/>
  <c r="F574" i="2" s="1"/>
  <c r="F389" i="2"/>
  <c r="F575" i="2" s="1"/>
  <c r="F390" i="2"/>
  <c r="E387" i="2"/>
  <c r="E573" i="2" s="1"/>
  <c r="E388" i="2"/>
  <c r="E574" i="2" s="1"/>
  <c r="E389" i="2"/>
  <c r="E575" i="2" s="1"/>
  <c r="E390" i="2"/>
  <c r="E576" i="2" s="1"/>
  <c r="D387" i="2"/>
  <c r="D573" i="2" s="1"/>
  <c r="D388" i="2"/>
  <c r="D389" i="2"/>
  <c r="D575" i="2" s="1"/>
  <c r="D390" i="2"/>
  <c r="D576" i="2" s="1"/>
  <c r="AU383" i="2"/>
  <c r="AU569" i="2" s="1"/>
  <c r="AU384" i="2"/>
  <c r="AU385" i="2"/>
  <c r="AU571" i="2" s="1"/>
  <c r="AU386" i="2"/>
  <c r="AU572" i="2" s="1"/>
  <c r="AT383" i="2"/>
  <c r="AT569" i="2" s="1"/>
  <c r="AT384" i="2"/>
  <c r="AT385" i="2"/>
  <c r="AT571" i="2" s="1"/>
  <c r="AT386" i="2"/>
  <c r="AT572" i="2" s="1"/>
  <c r="AS383" i="2"/>
  <c r="AS569" i="2" s="1"/>
  <c r="AS384" i="2"/>
  <c r="AS570" i="2" s="1"/>
  <c r="AS385" i="2"/>
  <c r="AS571" i="2" s="1"/>
  <c r="AS386" i="2"/>
  <c r="AS572" i="2" s="1"/>
  <c r="AR383" i="2"/>
  <c r="AR569" i="2" s="1"/>
  <c r="AR384" i="2"/>
  <c r="AR570" i="2" s="1"/>
  <c r="AR385" i="2"/>
  <c r="AR571" i="2" s="1"/>
  <c r="AR386" i="2"/>
  <c r="AR572" i="2" s="1"/>
  <c r="AQ383" i="2"/>
  <c r="AQ569" i="2" s="1"/>
  <c r="AQ384" i="2"/>
  <c r="AQ570" i="2" s="1"/>
  <c r="AQ385" i="2"/>
  <c r="AQ571" i="2" s="1"/>
  <c r="AQ386" i="2"/>
  <c r="AP383" i="2"/>
  <c r="AP569" i="2" s="1"/>
  <c r="AP384" i="2"/>
  <c r="AP570" i="2" s="1"/>
  <c r="AP385" i="2"/>
  <c r="AP571" i="2" s="1"/>
  <c r="AP386" i="2"/>
  <c r="AP572" i="2" s="1"/>
  <c r="AO383" i="2"/>
  <c r="AO569" i="2" s="1"/>
  <c r="AO384" i="2"/>
  <c r="AO570" i="2" s="1"/>
  <c r="AO385" i="2"/>
  <c r="AO571" i="2" s="1"/>
  <c r="AO386" i="2"/>
  <c r="AO572" i="2" s="1"/>
  <c r="AN383" i="2"/>
  <c r="AN569" i="2" s="1"/>
  <c r="AN384" i="2"/>
  <c r="AN570" i="2" s="1"/>
  <c r="AN385" i="2"/>
  <c r="AN571" i="2" s="1"/>
  <c r="AN386" i="2"/>
  <c r="AN572" i="2" s="1"/>
  <c r="AM383" i="2"/>
  <c r="AM569" i="2" s="1"/>
  <c r="AM384" i="2"/>
  <c r="AM570" i="2" s="1"/>
  <c r="AM385" i="2"/>
  <c r="AM571" i="2" s="1"/>
  <c r="AM386" i="2"/>
  <c r="AL383" i="2"/>
  <c r="AL569" i="2" s="1"/>
  <c r="AL384" i="2"/>
  <c r="AL570" i="2" s="1"/>
  <c r="AL385" i="2"/>
  <c r="AL571" i="2" s="1"/>
  <c r="AL386" i="2"/>
  <c r="AL572" i="2" s="1"/>
  <c r="AK383" i="2"/>
  <c r="AK569" i="2" s="1"/>
  <c r="AK384" i="2"/>
  <c r="AK570" i="2" s="1"/>
  <c r="AK385" i="2"/>
  <c r="AK571" i="2" s="1"/>
  <c r="AK386" i="2"/>
  <c r="AK572" i="2" s="1"/>
  <c r="AJ383" i="2"/>
  <c r="AJ569" i="2" s="1"/>
  <c r="AJ384" i="2"/>
  <c r="AJ570" i="2" s="1"/>
  <c r="AJ385" i="2"/>
  <c r="AJ571" i="2" s="1"/>
  <c r="AJ386" i="2"/>
  <c r="AJ572" i="2" s="1"/>
  <c r="AI383" i="2"/>
  <c r="AI569" i="2" s="1"/>
  <c r="AI384" i="2"/>
  <c r="AI570" i="2" s="1"/>
  <c r="AI385" i="2"/>
  <c r="AI571" i="2" s="1"/>
  <c r="AI386" i="2"/>
  <c r="AH383" i="2"/>
  <c r="AH569" i="2" s="1"/>
  <c r="AH384" i="2"/>
  <c r="AH570" i="2" s="1"/>
  <c r="AH385" i="2"/>
  <c r="AH571" i="2" s="1"/>
  <c r="AH386" i="2"/>
  <c r="AG383" i="2"/>
  <c r="AG569" i="2" s="1"/>
  <c r="AG384" i="2"/>
  <c r="AG570" i="2" s="1"/>
  <c r="AG385" i="2"/>
  <c r="AG571" i="2" s="1"/>
  <c r="AG386" i="2"/>
  <c r="AG572" i="2" s="1"/>
  <c r="AF383" i="2"/>
  <c r="AF569" i="2" s="1"/>
  <c r="AF384" i="2"/>
  <c r="AF385" i="2"/>
  <c r="AF571" i="2" s="1"/>
  <c r="AF386" i="2"/>
  <c r="AF572" i="2" s="1"/>
  <c r="AE383" i="2"/>
  <c r="AE569" i="2" s="1"/>
  <c r="AE384" i="2"/>
  <c r="AE570" i="2" s="1"/>
  <c r="AE385" i="2"/>
  <c r="AE571" i="2" s="1"/>
  <c r="AE386" i="2"/>
  <c r="AE572" i="2" s="1"/>
  <c r="AD383" i="2"/>
  <c r="AD569" i="2" s="1"/>
  <c r="AD384" i="2"/>
  <c r="AD570" i="2" s="1"/>
  <c r="AD385" i="2"/>
  <c r="AD571" i="2" s="1"/>
  <c r="AD386" i="2"/>
  <c r="AD572" i="2" s="1"/>
  <c r="AC383" i="2"/>
  <c r="AC569" i="2" s="1"/>
  <c r="AC384" i="2"/>
  <c r="AC570" i="2" s="1"/>
  <c r="AC385" i="2"/>
  <c r="AC571" i="2" s="1"/>
  <c r="AC386" i="2"/>
  <c r="AB383" i="2"/>
  <c r="AB569" i="2" s="1"/>
  <c r="AB384" i="2"/>
  <c r="AB570" i="2" s="1"/>
  <c r="AB385" i="2"/>
  <c r="AB571" i="2" s="1"/>
  <c r="AB386" i="2"/>
  <c r="AB572" i="2" s="1"/>
  <c r="AA383" i="2"/>
  <c r="AA569" i="2" s="1"/>
  <c r="AA384" i="2"/>
  <c r="AA570" i="2" s="1"/>
  <c r="AA385" i="2"/>
  <c r="AA571" i="2" s="1"/>
  <c r="AA386" i="2"/>
  <c r="Z383" i="2"/>
  <c r="Z569" i="2" s="1"/>
  <c r="Z384" i="2"/>
  <c r="Z570" i="2" s="1"/>
  <c r="Z385" i="2"/>
  <c r="Z571" i="2" s="1"/>
  <c r="Z386" i="2"/>
  <c r="Y383" i="2"/>
  <c r="Y569" i="2" s="1"/>
  <c r="Y384" i="2"/>
  <c r="Y570" i="2" s="1"/>
  <c r="Y385" i="2"/>
  <c r="Y571" i="2" s="1"/>
  <c r="Y386" i="2"/>
  <c r="Y572" i="2" s="1"/>
  <c r="X383" i="2"/>
  <c r="X569" i="2" s="1"/>
  <c r="X384" i="2"/>
  <c r="X570" i="2" s="1"/>
  <c r="X385" i="2"/>
  <c r="X571" i="2" s="1"/>
  <c r="X386" i="2"/>
  <c r="X572" i="2" s="1"/>
  <c r="W383" i="2"/>
  <c r="W569" i="2" s="1"/>
  <c r="W384" i="2"/>
  <c r="W570" i="2" s="1"/>
  <c r="W385" i="2"/>
  <c r="W571" i="2" s="1"/>
  <c r="W386" i="2"/>
  <c r="V383" i="2"/>
  <c r="V569" i="2" s="1"/>
  <c r="V384" i="2"/>
  <c r="V570" i="2" s="1"/>
  <c r="V385" i="2"/>
  <c r="V571" i="2" s="1"/>
  <c r="V386" i="2"/>
  <c r="V572" i="2" s="1"/>
  <c r="U383" i="2"/>
  <c r="U569" i="2" s="1"/>
  <c r="U384" i="2"/>
  <c r="U570" i="2" s="1"/>
  <c r="U385" i="2"/>
  <c r="U571" i="2" s="1"/>
  <c r="U386" i="2"/>
  <c r="U572" i="2" s="1"/>
  <c r="T383" i="2"/>
  <c r="T569" i="2" s="1"/>
  <c r="T384" i="2"/>
  <c r="T570" i="2" s="1"/>
  <c r="T385" i="2"/>
  <c r="T571" i="2" s="1"/>
  <c r="T386" i="2"/>
  <c r="T572" i="2" s="1"/>
  <c r="S383" i="2"/>
  <c r="S569" i="2" s="1"/>
  <c r="S384" i="2"/>
  <c r="S570" i="2" s="1"/>
  <c r="S385" i="2"/>
  <c r="S571" i="2" s="1"/>
  <c r="S386" i="2"/>
  <c r="R383" i="2"/>
  <c r="R569" i="2" s="1"/>
  <c r="R384" i="2"/>
  <c r="R570" i="2" s="1"/>
  <c r="R385" i="2"/>
  <c r="R571" i="2" s="1"/>
  <c r="R386" i="2"/>
  <c r="Q383" i="2"/>
  <c r="Q569" i="2" s="1"/>
  <c r="Q384" i="2"/>
  <c r="Q570" i="2" s="1"/>
  <c r="Q385" i="2"/>
  <c r="Q571" i="2" s="1"/>
  <c r="Q386" i="2"/>
  <c r="P383" i="2"/>
  <c r="P569" i="2" s="1"/>
  <c r="P384" i="2"/>
  <c r="P385" i="2"/>
  <c r="P571" i="2" s="1"/>
  <c r="P386" i="2"/>
  <c r="P572" i="2" s="1"/>
  <c r="O383" i="2"/>
  <c r="O569" i="2" s="1"/>
  <c r="O384" i="2"/>
  <c r="O570" i="2" s="1"/>
  <c r="O385" i="2"/>
  <c r="O571" i="2" s="1"/>
  <c r="O386" i="2"/>
  <c r="N383" i="2"/>
  <c r="N569" i="2" s="1"/>
  <c r="N384" i="2"/>
  <c r="N570" i="2" s="1"/>
  <c r="N385" i="2"/>
  <c r="N571" i="2" s="1"/>
  <c r="N386" i="2"/>
  <c r="N572" i="2" s="1"/>
  <c r="M383" i="2"/>
  <c r="M569" i="2" s="1"/>
  <c r="M384" i="2"/>
  <c r="M385" i="2"/>
  <c r="M386" i="2"/>
  <c r="L383" i="2"/>
  <c r="L569" i="2" s="1"/>
  <c r="L384" i="2"/>
  <c r="L570" i="2" s="1"/>
  <c r="L385" i="2"/>
  <c r="L571" i="2" s="1"/>
  <c r="L386" i="2"/>
  <c r="L572" i="2" s="1"/>
  <c r="K383" i="2"/>
  <c r="K569" i="2" s="1"/>
  <c r="K384" i="2"/>
  <c r="K570" i="2" s="1"/>
  <c r="K385" i="2"/>
  <c r="K386" i="2"/>
  <c r="J383" i="2"/>
  <c r="J569" i="2" s="1"/>
  <c r="J384" i="2"/>
  <c r="J570" i="2" s="1"/>
  <c r="J385" i="2"/>
  <c r="J571" i="2" s="1"/>
  <c r="J386" i="2"/>
  <c r="J572" i="2" s="1"/>
  <c r="I383" i="2"/>
  <c r="I569" i="2" s="1"/>
  <c r="I384" i="2"/>
  <c r="I570" i="2" s="1"/>
  <c r="I385" i="2"/>
  <c r="I571" i="2" s="1"/>
  <c r="I386" i="2"/>
  <c r="H383" i="2"/>
  <c r="H569" i="2" s="1"/>
  <c r="H384" i="2"/>
  <c r="H570" i="2" s="1"/>
  <c r="H385" i="2"/>
  <c r="H571" i="2" s="1"/>
  <c r="H386" i="2"/>
  <c r="H572" i="2" s="1"/>
  <c r="G383" i="2"/>
  <c r="G569" i="2" s="1"/>
  <c r="G384" i="2"/>
  <c r="G570" i="2" s="1"/>
  <c r="G385" i="2"/>
  <c r="G571" i="2" s="1"/>
  <c r="G386" i="2"/>
  <c r="F383" i="2"/>
  <c r="F569" i="2" s="1"/>
  <c r="F384" i="2"/>
  <c r="F570" i="2" s="1"/>
  <c r="F385" i="2"/>
  <c r="F571" i="2" s="1"/>
  <c r="F386" i="2"/>
  <c r="F572" i="2" s="1"/>
  <c r="E383" i="2"/>
  <c r="E569" i="2" s="1"/>
  <c r="E384" i="2"/>
  <c r="E570" i="2" s="1"/>
  <c r="E385" i="2"/>
  <c r="E386" i="2"/>
  <c r="D383" i="2"/>
  <c r="D569" i="2" s="1"/>
  <c r="D384" i="2"/>
  <c r="D385" i="2"/>
  <c r="D571" i="2" s="1"/>
  <c r="D386" i="2"/>
  <c r="AU379" i="2"/>
  <c r="AU565" i="2" s="1"/>
  <c r="AU380" i="2"/>
  <c r="AU566" i="2" s="1"/>
  <c r="AU381" i="2"/>
  <c r="AU382" i="2"/>
  <c r="AT379" i="2"/>
  <c r="AT565" i="2" s="1"/>
  <c r="AT380" i="2"/>
  <c r="AT566" i="2" s="1"/>
  <c r="AT381" i="2"/>
  <c r="AT567" i="2" s="1"/>
  <c r="AT382" i="2"/>
  <c r="AS379" i="2"/>
  <c r="AS565" i="2" s="1"/>
  <c r="AS380" i="2"/>
  <c r="AS566" i="2" s="1"/>
  <c r="AS381" i="2"/>
  <c r="AS567" i="2" s="1"/>
  <c r="AS382" i="2"/>
  <c r="AR379" i="2"/>
  <c r="AR565" i="2" s="1"/>
  <c r="AR380" i="2"/>
  <c r="AR381" i="2"/>
  <c r="AR567" i="2" s="1"/>
  <c r="AR382" i="2"/>
  <c r="AR568" i="2" s="1"/>
  <c r="AQ379" i="2"/>
  <c r="AQ565" i="2" s="1"/>
  <c r="AQ380" i="2"/>
  <c r="AQ381" i="2"/>
  <c r="AQ567" i="2" s="1"/>
  <c r="AQ382" i="2"/>
  <c r="AQ568" i="2" s="1"/>
  <c r="AP379" i="2"/>
  <c r="AP565" i="2" s="1"/>
  <c r="AP380" i="2"/>
  <c r="AP566" i="2" s="1"/>
  <c r="AP381" i="2"/>
  <c r="AP567" i="2" s="1"/>
  <c r="AP382" i="2"/>
  <c r="AP568" i="2" s="1"/>
  <c r="AO379" i="2"/>
  <c r="AO565" i="2" s="1"/>
  <c r="AO380" i="2"/>
  <c r="AO566" i="2" s="1"/>
  <c r="AO381" i="2"/>
  <c r="AO567" i="2" s="1"/>
  <c r="AO382" i="2"/>
  <c r="AN379" i="2"/>
  <c r="AN565" i="2" s="1"/>
  <c r="AN380" i="2"/>
  <c r="AN566" i="2" s="1"/>
  <c r="AN381" i="2"/>
  <c r="AN567" i="2" s="1"/>
  <c r="AN382" i="2"/>
  <c r="AM379" i="2"/>
  <c r="AM565" i="2" s="1"/>
  <c r="AM380" i="2"/>
  <c r="AM566" i="2" s="1"/>
  <c r="AM381" i="2"/>
  <c r="AM567" i="2" s="1"/>
  <c r="AM382" i="2"/>
  <c r="AL379" i="2"/>
  <c r="AL565" i="2" s="1"/>
  <c r="AL380" i="2"/>
  <c r="AL566" i="2" s="1"/>
  <c r="AL381" i="2"/>
  <c r="AL567" i="2" s="1"/>
  <c r="AL382" i="2"/>
  <c r="AL568" i="2" s="1"/>
  <c r="AK379" i="2"/>
  <c r="AK565" i="2" s="1"/>
  <c r="AK380" i="2"/>
  <c r="AK566" i="2" s="1"/>
  <c r="AK381" i="2"/>
  <c r="AK567" i="2" s="1"/>
  <c r="AK382" i="2"/>
  <c r="AJ379" i="2"/>
  <c r="AJ565" i="2" s="1"/>
  <c r="AJ380" i="2"/>
  <c r="AJ566" i="2" s="1"/>
  <c r="AJ381" i="2"/>
  <c r="AJ567" i="2" s="1"/>
  <c r="AJ382" i="2"/>
  <c r="AJ568" i="2" s="1"/>
  <c r="AI379" i="2"/>
  <c r="AI565" i="2" s="1"/>
  <c r="AI380" i="2"/>
  <c r="AI566" i="2" s="1"/>
  <c r="AI381" i="2"/>
  <c r="AI567" i="2" s="1"/>
  <c r="AI382" i="2"/>
  <c r="AH379" i="2"/>
  <c r="AH565" i="2" s="1"/>
  <c r="AH380" i="2"/>
  <c r="AH566" i="2" s="1"/>
  <c r="AH381" i="2"/>
  <c r="AH567" i="2" s="1"/>
  <c r="AH382" i="2"/>
  <c r="AH568" i="2" s="1"/>
  <c r="AG379" i="2"/>
  <c r="AG565" i="2" s="1"/>
  <c r="AG380" i="2"/>
  <c r="AG566" i="2" s="1"/>
  <c r="AG381" i="2"/>
  <c r="AG567" i="2" s="1"/>
  <c r="AG382" i="2"/>
  <c r="AF379" i="2"/>
  <c r="AF565" i="2" s="1"/>
  <c r="AF380" i="2"/>
  <c r="AF566" i="2" s="1"/>
  <c r="AF381" i="2"/>
  <c r="AF567" i="2" s="1"/>
  <c r="AF382" i="2"/>
  <c r="AF568" i="2" s="1"/>
  <c r="AE379" i="2"/>
  <c r="AE565" i="2" s="1"/>
  <c r="AE380" i="2"/>
  <c r="AE381" i="2"/>
  <c r="AE567" i="2" s="1"/>
  <c r="AE382" i="2"/>
  <c r="AD379" i="2"/>
  <c r="AD565" i="2" s="1"/>
  <c r="AD380" i="2"/>
  <c r="AD566" i="2" s="1"/>
  <c r="AD381" i="2"/>
  <c r="AD567" i="2" s="1"/>
  <c r="AD382" i="2"/>
  <c r="AC379" i="2"/>
  <c r="AC565" i="2" s="1"/>
  <c r="AC380" i="2"/>
  <c r="AC566" i="2" s="1"/>
  <c r="AC381" i="2"/>
  <c r="AC567" i="2" s="1"/>
  <c r="AC382" i="2"/>
  <c r="AB379" i="2"/>
  <c r="AB565" i="2" s="1"/>
  <c r="AB380" i="2"/>
  <c r="AB381" i="2"/>
  <c r="AB567" i="2" s="1"/>
  <c r="AB382" i="2"/>
  <c r="AB568" i="2" s="1"/>
  <c r="AA379" i="2"/>
  <c r="AA565" i="2" s="1"/>
  <c r="AA380" i="2"/>
  <c r="AA566" i="2" s="1"/>
  <c r="AA381" i="2"/>
  <c r="AA567" i="2" s="1"/>
  <c r="AA382" i="2"/>
  <c r="AA568" i="2" s="1"/>
  <c r="Z379" i="2"/>
  <c r="Z565" i="2" s="1"/>
  <c r="Z380" i="2"/>
  <c r="Z566" i="2" s="1"/>
  <c r="Z381" i="2"/>
  <c r="Z567" i="2" s="1"/>
  <c r="Z382" i="2"/>
  <c r="Z568" i="2" s="1"/>
  <c r="Y379" i="2"/>
  <c r="Y565" i="2" s="1"/>
  <c r="Y380" i="2"/>
  <c r="Y566" i="2" s="1"/>
  <c r="Y381" i="2"/>
  <c r="Y567" i="2" s="1"/>
  <c r="Y382" i="2"/>
  <c r="X379" i="2"/>
  <c r="X565" i="2" s="1"/>
  <c r="X380" i="2"/>
  <c r="X566" i="2" s="1"/>
  <c r="X381" i="2"/>
  <c r="X567" i="2" s="1"/>
  <c r="X382" i="2"/>
  <c r="X568" i="2" s="1"/>
  <c r="W379" i="2"/>
  <c r="W565" i="2" s="1"/>
  <c r="W380" i="2"/>
  <c r="W566" i="2" s="1"/>
  <c r="W381" i="2"/>
  <c r="W567" i="2" s="1"/>
  <c r="W382" i="2"/>
  <c r="W568" i="2" s="1"/>
  <c r="V379" i="2"/>
  <c r="V565" i="2" s="1"/>
  <c r="V380" i="2"/>
  <c r="V381" i="2"/>
  <c r="V567" i="2" s="1"/>
  <c r="V382" i="2"/>
  <c r="V568" i="2" s="1"/>
  <c r="U379" i="2"/>
  <c r="U565" i="2" s="1"/>
  <c r="U380" i="2"/>
  <c r="U566" i="2" s="1"/>
  <c r="U381" i="2"/>
  <c r="U567" i="2" s="1"/>
  <c r="U382" i="2"/>
  <c r="T379" i="2"/>
  <c r="T565" i="2" s="1"/>
  <c r="T380" i="2"/>
  <c r="T566" i="2" s="1"/>
  <c r="T381" i="2"/>
  <c r="T567" i="2" s="1"/>
  <c r="T382" i="2"/>
  <c r="T568" i="2" s="1"/>
  <c r="S379" i="2"/>
  <c r="S565" i="2" s="1"/>
  <c r="S380" i="2"/>
  <c r="S566" i="2" s="1"/>
  <c r="S381" i="2"/>
  <c r="S567" i="2" s="1"/>
  <c r="S382" i="2"/>
  <c r="S568" i="2" s="1"/>
  <c r="R379" i="2"/>
  <c r="R565" i="2" s="1"/>
  <c r="R380" i="2"/>
  <c r="R566" i="2" s="1"/>
  <c r="R381" i="2"/>
  <c r="R567" i="2" s="1"/>
  <c r="R382" i="2"/>
  <c r="R568" i="2" s="1"/>
  <c r="Q379" i="2"/>
  <c r="Q565" i="2" s="1"/>
  <c r="Q380" i="2"/>
  <c r="Q566" i="2" s="1"/>
  <c r="Q381" i="2"/>
  <c r="Q567" i="2" s="1"/>
  <c r="Q382" i="2"/>
  <c r="P379" i="2"/>
  <c r="P565" i="2" s="1"/>
  <c r="P380" i="2"/>
  <c r="P566" i="2" s="1"/>
  <c r="P381" i="2"/>
  <c r="P567" i="2" s="1"/>
  <c r="P382" i="2"/>
  <c r="P568" i="2" s="1"/>
  <c r="O379" i="2"/>
  <c r="O565" i="2" s="1"/>
  <c r="O380" i="2"/>
  <c r="O566" i="2" s="1"/>
  <c r="O381" i="2"/>
  <c r="O567" i="2" s="1"/>
  <c r="O382" i="2"/>
  <c r="O568" i="2" s="1"/>
  <c r="N379" i="2"/>
  <c r="N565" i="2" s="1"/>
  <c r="N380" i="2"/>
  <c r="N566" i="2" s="1"/>
  <c r="N381" i="2"/>
  <c r="N567" i="2" s="1"/>
  <c r="N382" i="2"/>
  <c r="M379" i="2"/>
  <c r="M565" i="2" s="1"/>
  <c r="M380" i="2"/>
  <c r="M566" i="2" s="1"/>
  <c r="M381" i="2"/>
  <c r="M567" i="2" s="1"/>
  <c r="M382" i="2"/>
  <c r="L379" i="2"/>
  <c r="L565" i="2" s="1"/>
  <c r="L380" i="2"/>
  <c r="L381" i="2"/>
  <c r="L567" i="2" s="1"/>
  <c r="L382" i="2"/>
  <c r="L568" i="2" s="1"/>
  <c r="K379" i="2"/>
  <c r="K565" i="2" s="1"/>
  <c r="K380" i="2"/>
  <c r="K566" i="2" s="1"/>
  <c r="K381" i="2"/>
  <c r="K567" i="2" s="1"/>
  <c r="K382" i="2"/>
  <c r="J379" i="2"/>
  <c r="J565" i="2" s="1"/>
  <c r="J380" i="2"/>
  <c r="J566" i="2" s="1"/>
  <c r="J381" i="2"/>
  <c r="J567" i="2" s="1"/>
  <c r="J382" i="2"/>
  <c r="J568" i="2" s="1"/>
  <c r="I379" i="2"/>
  <c r="I565" i="2" s="1"/>
  <c r="I380" i="2"/>
  <c r="I566" i="2" s="1"/>
  <c r="I381" i="2"/>
  <c r="I567" i="2" s="1"/>
  <c r="I382" i="2"/>
  <c r="I568" i="2" s="1"/>
  <c r="H379" i="2"/>
  <c r="H565" i="2" s="1"/>
  <c r="H380" i="2"/>
  <c r="H381" i="2"/>
  <c r="H567" i="2" s="1"/>
  <c r="H382" i="2"/>
  <c r="H568" i="2" s="1"/>
  <c r="G379" i="2"/>
  <c r="G565" i="2" s="1"/>
  <c r="G380" i="2"/>
  <c r="G566" i="2" s="1"/>
  <c r="G381" i="2"/>
  <c r="G567" i="2" s="1"/>
  <c r="G382" i="2"/>
  <c r="F379" i="2"/>
  <c r="F565" i="2" s="1"/>
  <c r="F380" i="2"/>
  <c r="F566" i="2" s="1"/>
  <c r="F381" i="2"/>
  <c r="F567" i="2" s="1"/>
  <c r="F382" i="2"/>
  <c r="F568" i="2" s="1"/>
  <c r="E379" i="2"/>
  <c r="E565" i="2" s="1"/>
  <c r="E380" i="2"/>
  <c r="E566" i="2" s="1"/>
  <c r="E381" i="2"/>
  <c r="E567" i="2" s="1"/>
  <c r="E382" i="2"/>
  <c r="D379" i="2"/>
  <c r="D565" i="2" s="1"/>
  <c r="D380" i="2"/>
  <c r="D566" i="2" s="1"/>
  <c r="D381" i="2"/>
  <c r="D567" i="2" s="1"/>
  <c r="D382" i="2"/>
  <c r="D568" i="2" s="1"/>
  <c r="CE19" i="2"/>
  <c r="Z287" i="2" s="1"/>
  <c r="CE22" i="2"/>
  <c r="Z288" i="2" s="1"/>
  <c r="CE25" i="2"/>
  <c r="Z289" i="2" s="1"/>
  <c r="CE28" i="2"/>
  <c r="Z290" i="2" s="1"/>
  <c r="CF19" i="2"/>
  <c r="AA287" i="2" s="1"/>
  <c r="CF22" i="2"/>
  <c r="AA288" i="2" s="1"/>
  <c r="CF25" i="2"/>
  <c r="AA289" i="2" s="1"/>
  <c r="CF28" i="2"/>
  <c r="AA290" i="2" s="1"/>
  <c r="AB287" i="2"/>
  <c r="AB288" i="2"/>
  <c r="AB289" i="2"/>
  <c r="AB290" i="2"/>
  <c r="CS19" i="2"/>
  <c r="AD287" i="2" s="1"/>
  <c r="CS22" i="2"/>
  <c r="AD288" i="2" s="1"/>
  <c r="CS25" i="2"/>
  <c r="AD289" i="2" s="1"/>
  <c r="CS28" i="2"/>
  <c r="AD290" i="2" s="1"/>
  <c r="CT19" i="2"/>
  <c r="AE287" i="2" s="1"/>
  <c r="CT22" i="2"/>
  <c r="AE288" i="2" s="1"/>
  <c r="CT25" i="2"/>
  <c r="AE289" i="2" s="1"/>
  <c r="CT28" i="2"/>
  <c r="AE290" i="2" s="1"/>
  <c r="CZ19" i="2"/>
  <c r="AF287" i="2" s="1"/>
  <c r="CZ22" i="2"/>
  <c r="AF288" i="2" s="1"/>
  <c r="CZ25" i="2"/>
  <c r="AF289" i="2" s="1"/>
  <c r="CZ28" i="2"/>
  <c r="AF290" i="2" s="1"/>
  <c r="DA19" i="2"/>
  <c r="AG287" i="2" s="1"/>
  <c r="DA22" i="2"/>
  <c r="AG288" i="2" s="1"/>
  <c r="DA25" i="2"/>
  <c r="AG289" i="2" s="1"/>
  <c r="DA28" i="2"/>
  <c r="AG290" i="2" s="1"/>
  <c r="DG19" i="2"/>
  <c r="AH287" i="2" s="1"/>
  <c r="DG22" i="2"/>
  <c r="AH288" i="2" s="1"/>
  <c r="DG25" i="2"/>
  <c r="AH289" i="2" s="1"/>
  <c r="DG28" i="2"/>
  <c r="AH290" i="2" s="1"/>
  <c r="DH19" i="2"/>
  <c r="AI287" i="2" s="1"/>
  <c r="DH22" i="2"/>
  <c r="AI288" i="2" s="1"/>
  <c r="DH25" i="2"/>
  <c r="AI289" i="2" s="1"/>
  <c r="DH28" i="2"/>
  <c r="AI290" i="2" s="1"/>
  <c r="DN19" i="2"/>
  <c r="AJ287" i="2" s="1"/>
  <c r="DN22" i="2"/>
  <c r="AJ288" i="2" s="1"/>
  <c r="DN25" i="2"/>
  <c r="AJ289" i="2" s="1"/>
  <c r="DN28" i="2"/>
  <c r="AJ290" i="2" s="1"/>
  <c r="DO19" i="2"/>
  <c r="AK287" i="2" s="1"/>
  <c r="DO22" i="2"/>
  <c r="AK288" i="2" s="1"/>
  <c r="DO25" i="2"/>
  <c r="AK289" i="2" s="1"/>
  <c r="DO28" i="2"/>
  <c r="AK290" i="2" s="1"/>
  <c r="DU19" i="2"/>
  <c r="AL287" i="2" s="1"/>
  <c r="DU22" i="2"/>
  <c r="AL288" i="2" s="1"/>
  <c r="DU25" i="2"/>
  <c r="AL289" i="2" s="1"/>
  <c r="DU28" i="2"/>
  <c r="AL290" i="2" s="1"/>
  <c r="DV19" i="2"/>
  <c r="AM287" i="2" s="1"/>
  <c r="DV22" i="2"/>
  <c r="AM288" i="2" s="1"/>
  <c r="DV25" i="2"/>
  <c r="AM289" i="2" s="1"/>
  <c r="DV28" i="2"/>
  <c r="AM290" i="2" s="1"/>
  <c r="EB19" i="2"/>
  <c r="AN287" i="2" s="1"/>
  <c r="EB22" i="2"/>
  <c r="AN288" i="2" s="1"/>
  <c r="EB25" i="2"/>
  <c r="AN289" i="2" s="1"/>
  <c r="EB28" i="2"/>
  <c r="AN290" i="2" s="1"/>
  <c r="EC19" i="2"/>
  <c r="AO287" i="2" s="1"/>
  <c r="EC22" i="2"/>
  <c r="AO288" i="2" s="1"/>
  <c r="EC25" i="2"/>
  <c r="AO289" i="2" s="1"/>
  <c r="EC28" i="2"/>
  <c r="AO290" i="2" s="1"/>
  <c r="EI19" i="2"/>
  <c r="AP287" i="2" s="1"/>
  <c r="EI22" i="2"/>
  <c r="AP288" i="2" s="1"/>
  <c r="EI25" i="2"/>
  <c r="AP289" i="2" s="1"/>
  <c r="EI28" i="2"/>
  <c r="AP290" i="2" s="1"/>
  <c r="EJ19" i="2"/>
  <c r="AQ287" i="2" s="1"/>
  <c r="EJ22" i="2"/>
  <c r="AQ288" i="2" s="1"/>
  <c r="EJ25" i="2"/>
  <c r="AQ289" i="2" s="1"/>
  <c r="EJ28" i="2"/>
  <c r="AQ290" i="2" s="1"/>
  <c r="AR287" i="2"/>
  <c r="AR288" i="2"/>
  <c r="AR289" i="2"/>
  <c r="AR290" i="2"/>
  <c r="AS287" i="2"/>
  <c r="AS288" i="2"/>
  <c r="AS289" i="2"/>
  <c r="AS290" i="2"/>
  <c r="ET19" i="2"/>
  <c r="AT287" i="2" s="1"/>
  <c r="ET22" i="2"/>
  <c r="AT288" i="2" s="1"/>
  <c r="ET25" i="2"/>
  <c r="AT289" i="2" s="1"/>
  <c r="ET28" i="2"/>
  <c r="AT290" i="2" s="1"/>
  <c r="EU19" i="2"/>
  <c r="AU287" i="2" s="1"/>
  <c r="EU22" i="2"/>
  <c r="AU288" i="2" s="1"/>
  <c r="EU25" i="2"/>
  <c r="AU289" i="2" s="1"/>
  <c r="EU28" i="2"/>
  <c r="AU290" i="2" s="1"/>
  <c r="H19" i="2"/>
  <c r="D287" i="2" s="1"/>
  <c r="H22" i="2"/>
  <c r="D288" i="2" s="1"/>
  <c r="H25" i="2"/>
  <c r="D289" i="2" s="1"/>
  <c r="H28" i="2"/>
  <c r="D290" i="2" s="1"/>
  <c r="I19" i="2"/>
  <c r="E287" i="2" s="1"/>
  <c r="I22" i="2"/>
  <c r="E288" i="2" s="1"/>
  <c r="I25" i="2"/>
  <c r="E289" i="2" s="1"/>
  <c r="I28" i="2"/>
  <c r="E290" i="2" s="1"/>
  <c r="F287" i="2"/>
  <c r="F288" i="2"/>
  <c r="F289" i="2"/>
  <c r="F290" i="2"/>
  <c r="V19" i="2"/>
  <c r="H287" i="2" s="1"/>
  <c r="V22" i="2"/>
  <c r="H288" i="2" s="1"/>
  <c r="V25" i="2"/>
  <c r="H289" i="2" s="1"/>
  <c r="V28" i="2"/>
  <c r="H290" i="2" s="1"/>
  <c r="W19" i="2"/>
  <c r="I287" i="2" s="1"/>
  <c r="W22" i="2"/>
  <c r="I288" i="2" s="1"/>
  <c r="W25" i="2"/>
  <c r="I289" i="2" s="1"/>
  <c r="W28" i="2"/>
  <c r="I290" i="2" s="1"/>
  <c r="AC19" i="2"/>
  <c r="J287" i="2" s="1"/>
  <c r="AC22" i="2"/>
  <c r="J288" i="2" s="1"/>
  <c r="AC25" i="2"/>
  <c r="J289" i="2" s="1"/>
  <c r="AC28" i="2"/>
  <c r="J290" i="2" s="1"/>
  <c r="AD19" i="2"/>
  <c r="K287" i="2" s="1"/>
  <c r="AD22" i="2"/>
  <c r="K288" i="2" s="1"/>
  <c r="AD25" i="2"/>
  <c r="K289" i="2" s="1"/>
  <c r="AD28" i="2"/>
  <c r="K290" i="2" s="1"/>
  <c r="L287" i="2"/>
  <c r="L288" i="2"/>
  <c r="L289" i="2"/>
  <c r="L290" i="2"/>
  <c r="M287" i="2"/>
  <c r="M288" i="2"/>
  <c r="M289" i="2"/>
  <c r="M290" i="2"/>
  <c r="AQ19" i="2"/>
  <c r="N287" i="2" s="1"/>
  <c r="AQ22" i="2"/>
  <c r="N288" i="2" s="1"/>
  <c r="AQ25" i="2"/>
  <c r="N289" i="2" s="1"/>
  <c r="AQ28" i="2"/>
  <c r="N290" i="2" s="1"/>
  <c r="AR19" i="2"/>
  <c r="O287" i="2" s="1"/>
  <c r="AR22" i="2"/>
  <c r="O288" i="2" s="1"/>
  <c r="AR25" i="2"/>
  <c r="O289" i="2" s="1"/>
  <c r="AR28" i="2"/>
  <c r="O290" i="2" s="1"/>
  <c r="AX19" i="2"/>
  <c r="P287" i="2" s="1"/>
  <c r="AX22" i="2"/>
  <c r="P288" i="2" s="1"/>
  <c r="AX25" i="2"/>
  <c r="P289" i="2" s="1"/>
  <c r="AX28" i="2"/>
  <c r="P290" i="2" s="1"/>
  <c r="AY19" i="2"/>
  <c r="Q287" i="2" s="1"/>
  <c r="AY22" i="2"/>
  <c r="Q288" i="2" s="1"/>
  <c r="AY25" i="2"/>
  <c r="Q289" i="2" s="1"/>
  <c r="AY28" i="2"/>
  <c r="Q290" i="2" s="1"/>
  <c r="R287" i="2"/>
  <c r="R288" i="2"/>
  <c r="R289" i="2"/>
  <c r="R290" i="2"/>
  <c r="BF19" i="2"/>
  <c r="S287" i="2" s="1"/>
  <c r="BF22" i="2"/>
  <c r="S288" i="2" s="1"/>
  <c r="BF25" i="2"/>
  <c r="S289" i="2" s="1"/>
  <c r="BF28" i="2"/>
  <c r="S290" i="2" s="1"/>
  <c r="BL19" i="2"/>
  <c r="T287" i="2" s="1"/>
  <c r="BL22" i="2"/>
  <c r="T288" i="2" s="1"/>
  <c r="BL25" i="2"/>
  <c r="T289" i="2" s="1"/>
  <c r="BL28" i="2"/>
  <c r="T290" i="2" s="1"/>
  <c r="BM19" i="2"/>
  <c r="U287" i="2" s="1"/>
  <c r="BM22" i="2"/>
  <c r="U288" i="2" s="1"/>
  <c r="BM25" i="2"/>
  <c r="U289" i="2" s="1"/>
  <c r="BM28" i="2"/>
  <c r="U290" i="2" s="1"/>
  <c r="V287" i="2"/>
  <c r="V288" i="2"/>
  <c r="V289" i="2"/>
  <c r="V290" i="2"/>
  <c r="W287" i="2"/>
  <c r="W288" i="2"/>
  <c r="W289" i="2"/>
  <c r="W290" i="2"/>
  <c r="BW19" i="2"/>
  <c r="X287" i="2" s="1"/>
  <c r="BW22" i="2"/>
  <c r="X288" i="2" s="1"/>
  <c r="BW25" i="2"/>
  <c r="X289" i="2" s="1"/>
  <c r="BW28" i="2"/>
  <c r="X290" i="2" s="1"/>
  <c r="BX19" i="2"/>
  <c r="Y287" i="2" s="1"/>
  <c r="BX22" i="2"/>
  <c r="Y288" i="2" s="1"/>
  <c r="BX25" i="2"/>
  <c r="Y289" i="2" s="1"/>
  <c r="BX28" i="2"/>
  <c r="Y290" i="2" s="1"/>
  <c r="CE7" i="2"/>
  <c r="Z283" i="2" s="1"/>
  <c r="CE10" i="2"/>
  <c r="Z284" i="2" s="1"/>
  <c r="CE13" i="2"/>
  <c r="Z285" i="2" s="1"/>
  <c r="CE16" i="2"/>
  <c r="Z286" i="2" s="1"/>
  <c r="CF7" i="2"/>
  <c r="AA283" i="2" s="1"/>
  <c r="CF10" i="2"/>
  <c r="AA284" i="2" s="1"/>
  <c r="CF13" i="2"/>
  <c r="AA285" i="2" s="1"/>
  <c r="CF16" i="2"/>
  <c r="AA286" i="2" s="1"/>
  <c r="AB283" i="2"/>
  <c r="AB284" i="2"/>
  <c r="AB285" i="2"/>
  <c r="AB286" i="2"/>
  <c r="CS7" i="2"/>
  <c r="AD283" i="2" s="1"/>
  <c r="CS10" i="2"/>
  <c r="AD284" i="2" s="1"/>
  <c r="CS13" i="2"/>
  <c r="AD285" i="2" s="1"/>
  <c r="CS16" i="2"/>
  <c r="AD286" i="2" s="1"/>
  <c r="CT7" i="2"/>
  <c r="AE283" i="2" s="1"/>
  <c r="CT10" i="2"/>
  <c r="AE284" i="2" s="1"/>
  <c r="CT13" i="2"/>
  <c r="AE285" i="2" s="1"/>
  <c r="CT16" i="2"/>
  <c r="AE286" i="2" s="1"/>
  <c r="CZ7" i="2"/>
  <c r="AF283" i="2" s="1"/>
  <c r="CZ10" i="2"/>
  <c r="AF284" i="2" s="1"/>
  <c r="CZ13" i="2"/>
  <c r="AF285" i="2" s="1"/>
  <c r="CZ16" i="2"/>
  <c r="AF286" i="2" s="1"/>
  <c r="DA7" i="2"/>
  <c r="AG283" i="2" s="1"/>
  <c r="DA10" i="2"/>
  <c r="AG284" i="2" s="1"/>
  <c r="DA13" i="2"/>
  <c r="AG285" i="2" s="1"/>
  <c r="DA16" i="2"/>
  <c r="AG286" i="2" s="1"/>
  <c r="DG7" i="2"/>
  <c r="AH283" i="2" s="1"/>
  <c r="DG10" i="2"/>
  <c r="AH284" i="2" s="1"/>
  <c r="DG13" i="2"/>
  <c r="AH285" i="2" s="1"/>
  <c r="DG16" i="2"/>
  <c r="AH286" i="2" s="1"/>
  <c r="DH7" i="2"/>
  <c r="AI283" i="2" s="1"/>
  <c r="DH10" i="2"/>
  <c r="AI284" i="2" s="1"/>
  <c r="DH13" i="2"/>
  <c r="AI285" i="2" s="1"/>
  <c r="DH16" i="2"/>
  <c r="AI286" i="2" s="1"/>
  <c r="DN7" i="2"/>
  <c r="AJ283" i="2" s="1"/>
  <c r="DN10" i="2"/>
  <c r="AJ284" i="2" s="1"/>
  <c r="DN13" i="2"/>
  <c r="AJ285" i="2" s="1"/>
  <c r="DN16" i="2"/>
  <c r="AJ286" i="2" s="1"/>
  <c r="DO7" i="2"/>
  <c r="AK283" i="2" s="1"/>
  <c r="DO10" i="2"/>
  <c r="AK284" i="2" s="1"/>
  <c r="DO13" i="2"/>
  <c r="AK285" i="2" s="1"/>
  <c r="DO16" i="2"/>
  <c r="AK286" i="2" s="1"/>
  <c r="DU7" i="2"/>
  <c r="AL283" i="2" s="1"/>
  <c r="DU10" i="2"/>
  <c r="AL284" i="2" s="1"/>
  <c r="DU13" i="2"/>
  <c r="AL285" i="2" s="1"/>
  <c r="DU16" i="2"/>
  <c r="AL286" i="2" s="1"/>
  <c r="DV7" i="2"/>
  <c r="AM283" i="2" s="1"/>
  <c r="DV10" i="2"/>
  <c r="AM284" i="2" s="1"/>
  <c r="DV13" i="2"/>
  <c r="AM285" i="2" s="1"/>
  <c r="DV16" i="2"/>
  <c r="AM286" i="2" s="1"/>
  <c r="EB7" i="2"/>
  <c r="AN283" i="2" s="1"/>
  <c r="EB10" i="2"/>
  <c r="AN284" i="2" s="1"/>
  <c r="EB13" i="2"/>
  <c r="AN285" i="2" s="1"/>
  <c r="EB16" i="2"/>
  <c r="AN286" i="2" s="1"/>
  <c r="EC7" i="2"/>
  <c r="AO283" i="2" s="1"/>
  <c r="EC10" i="2"/>
  <c r="AO284" i="2" s="1"/>
  <c r="EC13" i="2"/>
  <c r="AO285" i="2" s="1"/>
  <c r="EC16" i="2"/>
  <c r="AO286" i="2" s="1"/>
  <c r="EI7" i="2"/>
  <c r="AP283" i="2" s="1"/>
  <c r="EI10" i="2"/>
  <c r="AP284" i="2" s="1"/>
  <c r="EI13" i="2"/>
  <c r="AP285" i="2" s="1"/>
  <c r="EI16" i="2"/>
  <c r="AP286" i="2" s="1"/>
  <c r="EJ7" i="2"/>
  <c r="AQ283" i="2" s="1"/>
  <c r="EJ10" i="2"/>
  <c r="AQ284" i="2" s="1"/>
  <c r="EJ13" i="2"/>
  <c r="AQ285" i="2" s="1"/>
  <c r="EJ16" i="2"/>
  <c r="AQ286" i="2" s="1"/>
  <c r="AR283" i="2"/>
  <c r="AR284" i="2"/>
  <c r="AR285" i="2"/>
  <c r="AR286" i="2"/>
  <c r="AS283" i="2"/>
  <c r="AS284" i="2"/>
  <c r="AS285" i="2"/>
  <c r="AS286" i="2"/>
  <c r="ET7" i="2"/>
  <c r="AT283" i="2" s="1"/>
  <c r="ET10" i="2"/>
  <c r="AT284" i="2" s="1"/>
  <c r="ET13" i="2"/>
  <c r="AT285" i="2" s="1"/>
  <c r="ET16" i="2"/>
  <c r="AT286" i="2" s="1"/>
  <c r="EU7" i="2"/>
  <c r="AU283" i="2" s="1"/>
  <c r="EU10" i="2"/>
  <c r="AU284" i="2" s="1"/>
  <c r="EU13" i="2"/>
  <c r="AU285" i="2" s="1"/>
  <c r="EU16" i="2"/>
  <c r="AU286" i="2" s="1"/>
  <c r="H7" i="2"/>
  <c r="D283" i="2" s="1"/>
  <c r="H10" i="2"/>
  <c r="D284" i="2" s="1"/>
  <c r="H13" i="2"/>
  <c r="D285" i="2" s="1"/>
  <c r="H16" i="2"/>
  <c r="D286" i="2" s="1"/>
  <c r="I7" i="2"/>
  <c r="E283" i="2" s="1"/>
  <c r="I10" i="2"/>
  <c r="E284" i="2" s="1"/>
  <c r="I13" i="2"/>
  <c r="E285" i="2" s="1"/>
  <c r="I16" i="2"/>
  <c r="E286" i="2" s="1"/>
  <c r="F283" i="2"/>
  <c r="F284" i="2"/>
  <c r="F285" i="2"/>
  <c r="F286" i="2"/>
  <c r="V7" i="2"/>
  <c r="H283" i="2" s="1"/>
  <c r="V10" i="2"/>
  <c r="H284" i="2" s="1"/>
  <c r="V13" i="2"/>
  <c r="H285" i="2" s="1"/>
  <c r="V16" i="2"/>
  <c r="H286" i="2" s="1"/>
  <c r="W7" i="2"/>
  <c r="I283" i="2" s="1"/>
  <c r="W10" i="2"/>
  <c r="I284" i="2" s="1"/>
  <c r="W13" i="2"/>
  <c r="I285" i="2" s="1"/>
  <c r="W16" i="2"/>
  <c r="I286" i="2" s="1"/>
  <c r="AC7" i="2"/>
  <c r="J283" i="2" s="1"/>
  <c r="AC10" i="2"/>
  <c r="J284" i="2" s="1"/>
  <c r="AC13" i="2"/>
  <c r="J285" i="2" s="1"/>
  <c r="AC16" i="2"/>
  <c r="J286" i="2" s="1"/>
  <c r="AD7" i="2"/>
  <c r="K283" i="2" s="1"/>
  <c r="AD10" i="2"/>
  <c r="K284" i="2" s="1"/>
  <c r="AD13" i="2"/>
  <c r="K285" i="2" s="1"/>
  <c r="AD16" i="2"/>
  <c r="K286" i="2" s="1"/>
  <c r="L283" i="2"/>
  <c r="L284" i="2"/>
  <c r="L285" i="2"/>
  <c r="L286" i="2"/>
  <c r="M283" i="2"/>
  <c r="M284" i="2"/>
  <c r="M285" i="2"/>
  <c r="M286" i="2"/>
  <c r="AQ7" i="2"/>
  <c r="N283" i="2" s="1"/>
  <c r="AQ10" i="2"/>
  <c r="N284" i="2" s="1"/>
  <c r="AQ13" i="2"/>
  <c r="N285" i="2" s="1"/>
  <c r="AQ16" i="2"/>
  <c r="N286" i="2" s="1"/>
  <c r="AR7" i="2"/>
  <c r="O283" i="2" s="1"/>
  <c r="AR10" i="2"/>
  <c r="O284" i="2" s="1"/>
  <c r="AR13" i="2"/>
  <c r="O285" i="2" s="1"/>
  <c r="AR16" i="2"/>
  <c r="O286" i="2" s="1"/>
  <c r="AX7" i="2"/>
  <c r="P283" i="2" s="1"/>
  <c r="AX10" i="2"/>
  <c r="P284" i="2" s="1"/>
  <c r="AX13" i="2"/>
  <c r="P285" i="2" s="1"/>
  <c r="AX16" i="2"/>
  <c r="P286" i="2" s="1"/>
  <c r="AY7" i="2"/>
  <c r="Q283" i="2" s="1"/>
  <c r="AY10" i="2"/>
  <c r="Q284" i="2" s="1"/>
  <c r="AY13" i="2"/>
  <c r="Q285" i="2" s="1"/>
  <c r="AY16" i="2"/>
  <c r="Q286" i="2" s="1"/>
  <c r="R283" i="2"/>
  <c r="R284" i="2"/>
  <c r="R285" i="2"/>
  <c r="R286" i="2"/>
  <c r="BF7" i="2"/>
  <c r="S283" i="2" s="1"/>
  <c r="BF10" i="2"/>
  <c r="S284" i="2" s="1"/>
  <c r="BF13" i="2"/>
  <c r="S285" i="2" s="1"/>
  <c r="BF16" i="2"/>
  <c r="S286" i="2" s="1"/>
  <c r="BL7" i="2"/>
  <c r="T283" i="2" s="1"/>
  <c r="BL10" i="2"/>
  <c r="T284" i="2" s="1"/>
  <c r="BL13" i="2"/>
  <c r="T285" i="2" s="1"/>
  <c r="BL16" i="2"/>
  <c r="T286" i="2" s="1"/>
  <c r="BM7" i="2"/>
  <c r="U283" i="2" s="1"/>
  <c r="BM10" i="2"/>
  <c r="U284" i="2" s="1"/>
  <c r="BM13" i="2"/>
  <c r="U285" i="2" s="1"/>
  <c r="BM16" i="2"/>
  <c r="U286" i="2" s="1"/>
  <c r="V283" i="2"/>
  <c r="V284" i="2"/>
  <c r="V285" i="2"/>
  <c r="V286" i="2"/>
  <c r="W283" i="2"/>
  <c r="W284" i="2"/>
  <c r="W285" i="2"/>
  <c r="W286" i="2"/>
  <c r="BW7" i="2"/>
  <c r="X283" i="2" s="1"/>
  <c r="BW10" i="2"/>
  <c r="X284" i="2" s="1"/>
  <c r="BW13" i="2"/>
  <c r="X285" i="2" s="1"/>
  <c r="BW16" i="2"/>
  <c r="X286" i="2" s="1"/>
  <c r="BX7" i="2"/>
  <c r="Y283" i="2" s="1"/>
  <c r="BX10" i="2"/>
  <c r="Y284" i="2" s="1"/>
  <c r="BX13" i="2"/>
  <c r="Y285" i="2" s="1"/>
  <c r="BX16" i="2"/>
  <c r="Y286" i="2" s="1"/>
  <c r="AU395" i="2"/>
  <c r="AT395" i="2"/>
  <c r="AS395" i="2"/>
  <c r="AR395" i="2"/>
  <c r="AQ395" i="2"/>
  <c r="AP395" i="2"/>
  <c r="AO395" i="2"/>
  <c r="AN395" i="2"/>
  <c r="AM395" i="2"/>
  <c r="AL395" i="2"/>
  <c r="AL581" i="2" s="1"/>
  <c r="AK395" i="2"/>
  <c r="AJ395" i="2"/>
  <c r="AI395" i="2"/>
  <c r="AH395" i="2"/>
  <c r="AH581" i="2" s="1"/>
  <c r="AG395" i="2"/>
  <c r="AF395" i="2"/>
  <c r="AE395" i="2"/>
  <c r="AD395" i="2"/>
  <c r="AD581" i="2" s="1"/>
  <c r="AC395" i="2"/>
  <c r="AB395" i="2"/>
  <c r="AA395" i="2"/>
  <c r="Z395" i="2"/>
  <c r="Z581" i="2" s="1"/>
  <c r="Y395" i="2"/>
  <c r="X395" i="2"/>
  <c r="W395" i="2"/>
  <c r="V395" i="2"/>
  <c r="V581" i="2" s="1"/>
  <c r="U395" i="2"/>
  <c r="T395" i="2"/>
  <c r="S395" i="2"/>
  <c r="R395" i="2"/>
  <c r="R581" i="2" s="1"/>
  <c r="Q395" i="2"/>
  <c r="P395" i="2"/>
  <c r="O395" i="2"/>
  <c r="N395" i="2"/>
  <c r="N581" i="2" s="1"/>
  <c r="M395" i="2"/>
  <c r="L395" i="2"/>
  <c r="K395" i="2"/>
  <c r="J395" i="2"/>
  <c r="J581" i="2" s="1"/>
  <c r="I395" i="2"/>
  <c r="H395" i="2"/>
  <c r="G395" i="2"/>
  <c r="F395" i="2"/>
  <c r="F581" i="2" s="1"/>
  <c r="E395" i="2"/>
  <c r="D395" i="2"/>
  <c r="AS580" i="2"/>
  <c r="AO580" i="2"/>
  <c r="AK580" i="2"/>
  <c r="AG580" i="2"/>
  <c r="AC580" i="2"/>
  <c r="Y580" i="2"/>
  <c r="U580" i="2"/>
  <c r="Q580" i="2"/>
  <c r="AD578" i="2"/>
  <c r="L578" i="2"/>
  <c r="G578" i="2"/>
  <c r="AQ576" i="2"/>
  <c r="AM576" i="2"/>
  <c r="AG576" i="2"/>
  <c r="AC576" i="2"/>
  <c r="Y576" i="2"/>
  <c r="Q576" i="2"/>
  <c r="M576" i="2"/>
  <c r="I576" i="2"/>
  <c r="AF574" i="2"/>
  <c r="AI573" i="2"/>
  <c r="AQ572" i="2"/>
  <c r="AM572" i="2"/>
  <c r="AI572" i="2"/>
  <c r="AC572" i="2"/>
  <c r="Z572" i="2"/>
  <c r="W572" i="2"/>
  <c r="S572" i="2"/>
  <c r="Q572" i="2"/>
  <c r="O572" i="2"/>
  <c r="M572" i="2"/>
  <c r="K572" i="2"/>
  <c r="I572" i="2"/>
  <c r="G572" i="2"/>
  <c r="E572" i="2"/>
  <c r="D572" i="2"/>
  <c r="AT570" i="2"/>
  <c r="M570" i="2"/>
  <c r="D570" i="2"/>
  <c r="AU568" i="2"/>
  <c r="AS568" i="2"/>
  <c r="AO568" i="2"/>
  <c r="AN568" i="2"/>
  <c r="AM568" i="2"/>
  <c r="AK568" i="2"/>
  <c r="AI568" i="2"/>
  <c r="AG568" i="2"/>
  <c r="AE568" i="2"/>
  <c r="AC568" i="2"/>
  <c r="Y568" i="2"/>
  <c r="U568" i="2"/>
  <c r="Q568" i="2"/>
  <c r="M568" i="2"/>
  <c r="K568" i="2"/>
  <c r="G568" i="2"/>
  <c r="E568" i="2"/>
  <c r="AE566" i="2"/>
  <c r="V566" i="2"/>
  <c r="H566" i="2"/>
  <c r="AH562" i="2"/>
  <c r="AR561" i="2"/>
  <c r="AN561" i="2"/>
  <c r="AL561" i="2"/>
  <c r="Z561" i="2"/>
  <c r="V561" i="2"/>
  <c r="N561" i="2"/>
  <c r="L559" i="2"/>
  <c r="D559" i="2"/>
  <c r="AT558" i="2"/>
  <c r="AS558" i="2"/>
  <c r="AP558" i="2"/>
  <c r="AN558" i="2"/>
  <c r="AL558" i="2"/>
  <c r="AH558" i="2"/>
  <c r="AF558" i="2"/>
  <c r="AD558" i="2"/>
  <c r="Z558" i="2"/>
  <c r="X558" i="2"/>
  <c r="V558" i="2"/>
  <c r="R558" i="2"/>
  <c r="P558" i="2"/>
  <c r="N558" i="2"/>
  <c r="J558" i="2"/>
  <c r="H558" i="2"/>
  <c r="AL557" i="2"/>
  <c r="AJ557" i="2"/>
  <c r="AH557" i="2"/>
  <c r="Z557" i="2"/>
  <c r="V557" i="2"/>
  <c r="L557" i="2"/>
  <c r="H557" i="2"/>
  <c r="D557" i="2"/>
  <c r="C470" i="2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T555" i="2"/>
  <c r="AR554" i="2"/>
  <c r="AJ554" i="2"/>
  <c r="AF554" i="2"/>
  <c r="X554" i="2"/>
  <c r="V554" i="2"/>
  <c r="T554" i="2"/>
  <c r="P554" i="2"/>
  <c r="AT553" i="2"/>
  <c r="AN553" i="2"/>
  <c r="AL553" i="2"/>
  <c r="AJ553" i="2"/>
  <c r="AH553" i="2"/>
  <c r="X553" i="2"/>
  <c r="T553" i="2"/>
  <c r="P553" i="2"/>
  <c r="N553" i="2"/>
  <c r="G553" i="2"/>
  <c r="AQ551" i="2"/>
  <c r="AR550" i="2"/>
  <c r="AP550" i="2"/>
  <c r="AN550" i="2"/>
  <c r="AL550" i="2"/>
  <c r="AH550" i="2"/>
  <c r="X550" i="2"/>
  <c r="T550" i="2"/>
  <c r="P550" i="2"/>
  <c r="H550" i="2"/>
  <c r="D550" i="2"/>
  <c r="AT549" i="2"/>
  <c r="AP549" i="2"/>
  <c r="AL549" i="2"/>
  <c r="AJ549" i="2"/>
  <c r="AH549" i="2"/>
  <c r="AD549" i="2"/>
  <c r="AC549" i="2"/>
  <c r="Z549" i="2"/>
  <c r="V549" i="2"/>
  <c r="T549" i="2"/>
  <c r="R549" i="2"/>
  <c r="N549" i="2"/>
  <c r="L549" i="2"/>
  <c r="J549" i="2"/>
  <c r="D549" i="2"/>
  <c r="AR546" i="2"/>
  <c r="AK546" i="2"/>
  <c r="AJ546" i="2"/>
  <c r="AH546" i="2"/>
  <c r="AF546" i="2"/>
  <c r="AC546" i="2"/>
  <c r="Z546" i="2"/>
  <c r="X546" i="2"/>
  <c r="V546" i="2"/>
  <c r="R546" i="2"/>
  <c r="Q546" i="2"/>
  <c r="P546" i="2"/>
  <c r="N546" i="2"/>
  <c r="L546" i="2"/>
  <c r="J546" i="2"/>
  <c r="H546" i="2"/>
  <c r="D546" i="2"/>
  <c r="AT545" i="2"/>
  <c r="AR545" i="2"/>
  <c r="AP545" i="2"/>
  <c r="AN545" i="2"/>
  <c r="AH545" i="2"/>
  <c r="AF545" i="2"/>
  <c r="AD545" i="2"/>
  <c r="AC545" i="2"/>
  <c r="X545" i="2"/>
  <c r="V545" i="2"/>
  <c r="T545" i="2"/>
  <c r="R545" i="2"/>
  <c r="N545" i="2"/>
  <c r="L545" i="2"/>
  <c r="J545" i="2"/>
  <c r="H545" i="2"/>
  <c r="D545" i="2"/>
  <c r="AB544" i="2"/>
  <c r="E543" i="2"/>
  <c r="AT542" i="2"/>
  <c r="AR542" i="2"/>
  <c r="AP542" i="2"/>
  <c r="AN542" i="2"/>
  <c r="AL542" i="2"/>
  <c r="AF542" i="2"/>
  <c r="AD542" i="2"/>
  <c r="AC542" i="2"/>
  <c r="Z542" i="2"/>
  <c r="X542" i="2"/>
  <c r="V542" i="2"/>
  <c r="T542" i="2"/>
  <c r="P542" i="2"/>
  <c r="N542" i="2"/>
  <c r="L542" i="2"/>
  <c r="J542" i="2"/>
  <c r="H542" i="2"/>
  <c r="G542" i="2"/>
  <c r="D542" i="2"/>
  <c r="AT541" i="2"/>
  <c r="AR541" i="2"/>
  <c r="AN541" i="2"/>
  <c r="AL541" i="2"/>
  <c r="AJ541" i="2"/>
  <c r="AH541" i="2"/>
  <c r="AF541" i="2"/>
  <c r="AC541" i="2"/>
  <c r="Z541" i="2"/>
  <c r="Y541" i="2"/>
  <c r="X541" i="2"/>
  <c r="V541" i="2"/>
  <c r="T541" i="2"/>
  <c r="R541" i="2"/>
  <c r="L541" i="2"/>
  <c r="J541" i="2"/>
  <c r="H541" i="2"/>
  <c r="G541" i="2"/>
  <c r="D541" i="2"/>
  <c r="AN539" i="2"/>
  <c r="AF539" i="2"/>
  <c r="V539" i="2"/>
  <c r="N539" i="2"/>
  <c r="AT538" i="2"/>
  <c r="AS538" i="2"/>
  <c r="AR538" i="2"/>
  <c r="AP538" i="2"/>
  <c r="AN538" i="2"/>
  <c r="AL538" i="2"/>
  <c r="AJ538" i="2"/>
  <c r="AH538" i="2"/>
  <c r="AF538" i="2"/>
  <c r="AD538" i="2"/>
  <c r="AC538" i="2"/>
  <c r="AA538" i="2"/>
  <c r="Z538" i="2"/>
  <c r="X538" i="2"/>
  <c r="V538" i="2"/>
  <c r="T538" i="2"/>
  <c r="S538" i="2"/>
  <c r="R538" i="2"/>
  <c r="P538" i="2"/>
  <c r="L538" i="2"/>
  <c r="J538" i="2"/>
  <c r="H538" i="2"/>
  <c r="G538" i="2"/>
  <c r="D538" i="2"/>
  <c r="AT537" i="2"/>
  <c r="AR537" i="2"/>
  <c r="AP537" i="2"/>
  <c r="AN537" i="2"/>
  <c r="AL537" i="2"/>
  <c r="AJ537" i="2"/>
  <c r="AH537" i="2"/>
  <c r="AF537" i="2"/>
  <c r="AD537" i="2"/>
  <c r="Z537" i="2"/>
  <c r="X537" i="2"/>
  <c r="V537" i="2"/>
  <c r="T537" i="2"/>
  <c r="R537" i="2"/>
  <c r="P537" i="2"/>
  <c r="N537" i="2"/>
  <c r="L537" i="2"/>
  <c r="H537" i="2"/>
  <c r="G537" i="2"/>
  <c r="AN535" i="2"/>
  <c r="AT534" i="2"/>
  <c r="AP534" i="2"/>
  <c r="AJ534" i="2"/>
  <c r="AH534" i="2"/>
  <c r="AF534" i="2"/>
  <c r="AD534" i="2"/>
  <c r="AC534" i="2"/>
  <c r="Z534" i="2"/>
  <c r="V534" i="2"/>
  <c r="T534" i="2"/>
  <c r="R534" i="2"/>
  <c r="P534" i="2"/>
  <c r="N534" i="2"/>
  <c r="L534" i="2"/>
  <c r="J534" i="2"/>
  <c r="H534" i="2"/>
  <c r="G534" i="2"/>
  <c r="E534" i="2"/>
  <c r="D534" i="2"/>
  <c r="AH533" i="2"/>
  <c r="AC533" i="2"/>
  <c r="Z533" i="2"/>
  <c r="X533" i="2"/>
  <c r="V533" i="2"/>
  <c r="R533" i="2"/>
  <c r="P533" i="2"/>
  <c r="N533" i="2"/>
  <c r="L533" i="2"/>
  <c r="J533" i="2"/>
  <c r="H533" i="2"/>
  <c r="G533" i="2"/>
  <c r="D533" i="2"/>
  <c r="AN531" i="2"/>
  <c r="X531" i="2"/>
  <c r="N531" i="2"/>
  <c r="AT530" i="2"/>
  <c r="AR530" i="2"/>
  <c r="AP530" i="2"/>
  <c r="AN530" i="2"/>
  <c r="AL530" i="2"/>
  <c r="AJ530" i="2"/>
  <c r="AI530" i="2"/>
  <c r="AH530" i="2"/>
  <c r="AF530" i="2"/>
  <c r="AD530" i="2"/>
  <c r="AC530" i="2"/>
  <c r="Z530" i="2"/>
  <c r="X530" i="2"/>
  <c r="V530" i="2"/>
  <c r="T530" i="2"/>
  <c r="R530" i="2"/>
  <c r="H530" i="2"/>
  <c r="G530" i="2"/>
  <c r="D530" i="2"/>
  <c r="AT529" i="2"/>
  <c r="AR529" i="2"/>
  <c r="AQ529" i="2"/>
  <c r="AP529" i="2"/>
  <c r="AN529" i="2"/>
  <c r="AL529" i="2"/>
  <c r="AJ529" i="2"/>
  <c r="AH529" i="2"/>
  <c r="AF529" i="2"/>
  <c r="AD529" i="2"/>
  <c r="AC529" i="2"/>
  <c r="Z529" i="2"/>
  <c r="X529" i="2"/>
  <c r="V529" i="2"/>
  <c r="T529" i="2"/>
  <c r="R529" i="2"/>
  <c r="P529" i="2"/>
  <c r="N529" i="2"/>
  <c r="L529" i="2"/>
  <c r="J529" i="2"/>
  <c r="H529" i="2"/>
  <c r="G529" i="2"/>
  <c r="D529" i="2"/>
  <c r="AN528" i="2"/>
  <c r="AK528" i="2"/>
  <c r="AC342" i="2"/>
  <c r="AC528" i="2" s="1"/>
  <c r="AB528" i="2"/>
  <c r="W528" i="2"/>
  <c r="V528" i="2"/>
  <c r="R528" i="2"/>
  <c r="M528" i="2"/>
  <c r="L528" i="2"/>
  <c r="G342" i="2"/>
  <c r="G528" i="2" s="1"/>
  <c r="F528" i="2"/>
  <c r="AH527" i="2"/>
  <c r="AC341" i="2"/>
  <c r="AC527" i="2" s="1"/>
  <c r="G341" i="2"/>
  <c r="G527" i="2" s="1"/>
  <c r="D527" i="2"/>
  <c r="AR526" i="2"/>
  <c r="AC340" i="2"/>
  <c r="AC526" i="2" s="1"/>
  <c r="W526" i="2"/>
  <c r="M526" i="2"/>
  <c r="G340" i="2"/>
  <c r="G526" i="2" s="1"/>
  <c r="F526" i="2"/>
  <c r="AC339" i="2"/>
  <c r="AC525" i="2" s="1"/>
  <c r="W525" i="2"/>
  <c r="M525" i="2"/>
  <c r="G339" i="2"/>
  <c r="G525" i="2" s="1"/>
  <c r="F525" i="2"/>
  <c r="AR524" i="2"/>
  <c r="EJ149" i="2"/>
  <c r="AQ338" i="2" s="1"/>
  <c r="AQ524" i="2" s="1"/>
  <c r="AC338" i="2"/>
  <c r="AC524" i="2" s="1"/>
  <c r="V524" i="2"/>
  <c r="L524" i="2"/>
  <c r="G338" i="2"/>
  <c r="G524" i="2" s="1"/>
  <c r="AR523" i="2"/>
  <c r="EJ148" i="2"/>
  <c r="AQ337" i="2" s="1"/>
  <c r="AQ523" i="2" s="1"/>
  <c r="AK523" i="2"/>
  <c r="AC337" i="2"/>
  <c r="AC523" i="2" s="1"/>
  <c r="V523" i="2"/>
  <c r="R523" i="2"/>
  <c r="L523" i="2"/>
  <c r="H523" i="2"/>
  <c r="G337" i="2"/>
  <c r="G523" i="2" s="1"/>
  <c r="EJ147" i="2"/>
  <c r="AQ336" i="2" s="1"/>
  <c r="AQ522" i="2" s="1"/>
  <c r="AC336" i="2"/>
  <c r="AC522" i="2" s="1"/>
  <c r="W522" i="2"/>
  <c r="U522" i="2"/>
  <c r="G336" i="2"/>
  <c r="G522" i="2" s="1"/>
  <c r="AS521" i="2"/>
  <c r="EJ146" i="2"/>
  <c r="AQ335" i="2" s="1"/>
  <c r="AQ521" i="2" s="1"/>
  <c r="AJ521" i="2"/>
  <c r="AF521" i="2"/>
  <c r="AD521" i="2"/>
  <c r="AC335" i="2"/>
  <c r="AC521" i="2" s="1"/>
  <c r="O521" i="2"/>
  <c r="M521" i="2"/>
  <c r="K521" i="2"/>
  <c r="G335" i="2"/>
  <c r="G521" i="2" s="1"/>
  <c r="F521" i="2"/>
  <c r="AQ520" i="2"/>
  <c r="AK520" i="2"/>
  <c r="AC334" i="2"/>
  <c r="AC520" i="2" s="1"/>
  <c r="V520" i="2"/>
  <c r="R520" i="2"/>
  <c r="M520" i="2"/>
  <c r="L520" i="2"/>
  <c r="H520" i="2"/>
  <c r="G334" i="2"/>
  <c r="G520" i="2" s="1"/>
  <c r="AS519" i="2"/>
  <c r="AC333" i="2"/>
  <c r="AC519" i="2" s="1"/>
  <c r="V519" i="2"/>
  <c r="R519" i="2"/>
  <c r="G333" i="2"/>
  <c r="G519" i="2" s="1"/>
  <c r="AL518" i="2"/>
  <c r="AH518" i="2"/>
  <c r="AC332" i="2"/>
  <c r="AC518" i="2" s="1"/>
  <c r="AA518" i="2"/>
  <c r="W518" i="2"/>
  <c r="R518" i="2"/>
  <c r="M518" i="2"/>
  <c r="K518" i="2"/>
  <c r="I518" i="2"/>
  <c r="H518" i="2"/>
  <c r="G332" i="2"/>
  <c r="G518" i="2" s="1"/>
  <c r="F518" i="2"/>
  <c r="D518" i="2"/>
  <c r="AT517" i="2"/>
  <c r="AR517" i="2"/>
  <c r="AJ517" i="2"/>
  <c r="AC331" i="2"/>
  <c r="AC517" i="2" s="1"/>
  <c r="O517" i="2"/>
  <c r="K517" i="2"/>
  <c r="G331" i="2"/>
  <c r="G517" i="2" s="1"/>
  <c r="F517" i="2"/>
  <c r="AS516" i="2"/>
  <c r="AK516" i="2"/>
  <c r="AC330" i="2"/>
  <c r="AC516" i="2" s="1"/>
  <c r="AB516" i="2"/>
  <c r="V516" i="2"/>
  <c r="R516" i="2"/>
  <c r="L516" i="2"/>
  <c r="H516" i="2"/>
  <c r="G330" i="2"/>
  <c r="G516" i="2" s="1"/>
  <c r="AC329" i="2"/>
  <c r="AC515" i="2" s="1"/>
  <c r="G329" i="2"/>
  <c r="G515" i="2" s="1"/>
  <c r="AR514" i="2"/>
  <c r="AN514" i="2"/>
  <c r="AH514" i="2"/>
  <c r="AD514" i="2"/>
  <c r="AC328" i="2"/>
  <c r="AC514" i="2" s="1"/>
  <c r="AA514" i="2"/>
  <c r="W514" i="2"/>
  <c r="U514" i="2"/>
  <c r="O514" i="2"/>
  <c r="M514" i="2"/>
  <c r="G328" i="2"/>
  <c r="G514" i="2" s="1"/>
  <c r="F514" i="2"/>
  <c r="AL513" i="2"/>
  <c r="AC327" i="2"/>
  <c r="AC513" i="2" s="1"/>
  <c r="W513" i="2"/>
  <c r="Q513" i="2"/>
  <c r="G327" i="2"/>
  <c r="G513" i="2" s="1"/>
  <c r="F513" i="2"/>
  <c r="EU135" i="2"/>
  <c r="EU137" i="2"/>
  <c r="ET135" i="2"/>
  <c r="ET137" i="2"/>
  <c r="AS512" i="2"/>
  <c r="AR512" i="2"/>
  <c r="EJ135" i="2"/>
  <c r="EJ137" i="2"/>
  <c r="EI135" i="2"/>
  <c r="EI137" i="2"/>
  <c r="EC135" i="2"/>
  <c r="EC137" i="2"/>
  <c r="EB135" i="2"/>
  <c r="EB137" i="2"/>
  <c r="DV135" i="2"/>
  <c r="DV137" i="2"/>
  <c r="DU135" i="2"/>
  <c r="DU137" i="2"/>
  <c r="DO135" i="2"/>
  <c r="DO137" i="2"/>
  <c r="DN135" i="2"/>
  <c r="DN137" i="2"/>
  <c r="DH135" i="2"/>
  <c r="DH137" i="2"/>
  <c r="DG135" i="2"/>
  <c r="DG137" i="2"/>
  <c r="DA135" i="2"/>
  <c r="DA137" i="2"/>
  <c r="CZ135" i="2"/>
  <c r="CZ137" i="2"/>
  <c r="CT135" i="2"/>
  <c r="CT137" i="2"/>
  <c r="CS135" i="2"/>
  <c r="CS137" i="2"/>
  <c r="AB512" i="2"/>
  <c r="CF135" i="2"/>
  <c r="CF137" i="2"/>
  <c r="CE135" i="2"/>
  <c r="CE137" i="2"/>
  <c r="BX135" i="2"/>
  <c r="BX137" i="2"/>
  <c r="BW135" i="2"/>
  <c r="BW137" i="2"/>
  <c r="W512" i="2"/>
  <c r="V512" i="2"/>
  <c r="BM135" i="2"/>
  <c r="BM137" i="2"/>
  <c r="BL135" i="2"/>
  <c r="BL137" i="2"/>
  <c r="BF135" i="2"/>
  <c r="BF137" i="2"/>
  <c r="R512" i="2"/>
  <c r="AY135" i="2"/>
  <c r="AY137" i="2"/>
  <c r="AX135" i="2"/>
  <c r="AX137" i="2"/>
  <c r="AR135" i="2"/>
  <c r="AR137" i="2"/>
  <c r="AQ135" i="2"/>
  <c r="AQ137" i="2"/>
  <c r="AK135" i="2"/>
  <c r="AK136" i="2"/>
  <c r="AK137" i="2"/>
  <c r="AJ135" i="2"/>
  <c r="AJ136" i="2"/>
  <c r="AJ137" i="2"/>
  <c r="AD135" i="2"/>
  <c r="AD137" i="2"/>
  <c r="AC135" i="2"/>
  <c r="AC137" i="2"/>
  <c r="W135" i="2"/>
  <c r="W137" i="2"/>
  <c r="V135" i="2"/>
  <c r="V137" i="2"/>
  <c r="F512" i="2"/>
  <c r="I135" i="2"/>
  <c r="I137" i="2"/>
  <c r="H135" i="2"/>
  <c r="H137" i="2"/>
  <c r="A512" i="2"/>
  <c r="EU132" i="2"/>
  <c r="EU134" i="2"/>
  <c r="ET132" i="2"/>
  <c r="ET134" i="2"/>
  <c r="AS511" i="2"/>
  <c r="AR511" i="2"/>
  <c r="EJ132" i="2"/>
  <c r="EJ134" i="2"/>
  <c r="EI132" i="2"/>
  <c r="EI134" i="2"/>
  <c r="EC132" i="2"/>
  <c r="EC134" i="2"/>
  <c r="EB132" i="2"/>
  <c r="EB134" i="2"/>
  <c r="DV132" i="2"/>
  <c r="DV134" i="2"/>
  <c r="DU132" i="2"/>
  <c r="DU134" i="2"/>
  <c r="DO132" i="2"/>
  <c r="DO134" i="2"/>
  <c r="DN132" i="2"/>
  <c r="DN134" i="2"/>
  <c r="DH132" i="2"/>
  <c r="DH134" i="2"/>
  <c r="DG132" i="2"/>
  <c r="DG134" i="2"/>
  <c r="DA132" i="2"/>
  <c r="DA134" i="2"/>
  <c r="CZ132" i="2"/>
  <c r="CZ134" i="2"/>
  <c r="CT132" i="2"/>
  <c r="CT134" i="2"/>
  <c r="CS132" i="2"/>
  <c r="CS134" i="2"/>
  <c r="AB511" i="2"/>
  <c r="CF132" i="2"/>
  <c r="CF134" i="2"/>
  <c r="CE132" i="2"/>
  <c r="CE134" i="2"/>
  <c r="BX132" i="2"/>
  <c r="BX134" i="2"/>
  <c r="BW132" i="2"/>
  <c r="BW134" i="2"/>
  <c r="W511" i="2"/>
  <c r="V511" i="2"/>
  <c r="BM132" i="2"/>
  <c r="BM134" i="2"/>
  <c r="BL132" i="2"/>
  <c r="BL134" i="2"/>
  <c r="BF132" i="2"/>
  <c r="BF134" i="2"/>
  <c r="R511" i="2"/>
  <c r="AY132" i="2"/>
  <c r="AY134" i="2"/>
  <c r="AX132" i="2"/>
  <c r="AX134" i="2"/>
  <c r="AR132" i="2"/>
  <c r="AR134" i="2"/>
  <c r="AQ132" i="2"/>
  <c r="AQ134" i="2"/>
  <c r="AK132" i="2"/>
  <c r="AK133" i="2"/>
  <c r="AK134" i="2"/>
  <c r="AJ132" i="2"/>
  <c r="AJ133" i="2"/>
  <c r="AJ134" i="2"/>
  <c r="AD132" i="2"/>
  <c r="AD134" i="2"/>
  <c r="AC132" i="2"/>
  <c r="AC134" i="2"/>
  <c r="W132" i="2"/>
  <c r="W134" i="2"/>
  <c r="V132" i="2"/>
  <c r="V134" i="2"/>
  <c r="F511" i="2"/>
  <c r="I132" i="2"/>
  <c r="I134" i="2"/>
  <c r="H132" i="2"/>
  <c r="H134" i="2"/>
  <c r="A511" i="2"/>
  <c r="EU129" i="2"/>
  <c r="EU131" i="2"/>
  <c r="ET129" i="2"/>
  <c r="ET131" i="2"/>
  <c r="AS510" i="2"/>
  <c r="AR510" i="2"/>
  <c r="EJ129" i="2"/>
  <c r="EJ131" i="2"/>
  <c r="EI129" i="2"/>
  <c r="EI131" i="2"/>
  <c r="EC129" i="2"/>
  <c r="EC131" i="2"/>
  <c r="EB129" i="2"/>
  <c r="EB131" i="2"/>
  <c r="DV129" i="2"/>
  <c r="DV131" i="2"/>
  <c r="DU129" i="2"/>
  <c r="DU131" i="2"/>
  <c r="DO129" i="2"/>
  <c r="DO131" i="2"/>
  <c r="DN129" i="2"/>
  <c r="DN131" i="2"/>
  <c r="DH129" i="2"/>
  <c r="DH131" i="2"/>
  <c r="DG129" i="2"/>
  <c r="DG131" i="2"/>
  <c r="DA129" i="2"/>
  <c r="DA131" i="2"/>
  <c r="CZ129" i="2"/>
  <c r="CZ131" i="2"/>
  <c r="CT129" i="2"/>
  <c r="CT131" i="2"/>
  <c r="CS129" i="2"/>
  <c r="CS131" i="2"/>
  <c r="AB510" i="2"/>
  <c r="CF129" i="2"/>
  <c r="CF131" i="2"/>
  <c r="CE129" i="2"/>
  <c r="CE131" i="2"/>
  <c r="BX129" i="2"/>
  <c r="BX131" i="2"/>
  <c r="BW129" i="2"/>
  <c r="BW131" i="2"/>
  <c r="W510" i="2"/>
  <c r="V510" i="2"/>
  <c r="BM129" i="2"/>
  <c r="BM131" i="2"/>
  <c r="BL129" i="2"/>
  <c r="BL131" i="2"/>
  <c r="BF129" i="2"/>
  <c r="BF131" i="2"/>
  <c r="R510" i="2"/>
  <c r="AY129" i="2"/>
  <c r="AY131" i="2"/>
  <c r="AX129" i="2"/>
  <c r="AX131" i="2"/>
  <c r="AR129" i="2"/>
  <c r="AR131" i="2"/>
  <c r="AQ129" i="2"/>
  <c r="AQ131" i="2"/>
  <c r="AK129" i="2"/>
  <c r="AK130" i="2"/>
  <c r="AK131" i="2"/>
  <c r="AJ129" i="2"/>
  <c r="AJ130" i="2"/>
  <c r="AJ131" i="2"/>
  <c r="AD129" i="2"/>
  <c r="AD131" i="2"/>
  <c r="AC129" i="2"/>
  <c r="AC131" i="2"/>
  <c r="W129" i="2"/>
  <c r="W131" i="2"/>
  <c r="V129" i="2"/>
  <c r="V131" i="2"/>
  <c r="F510" i="2"/>
  <c r="I129" i="2"/>
  <c r="I131" i="2"/>
  <c r="H129" i="2"/>
  <c r="H131" i="2"/>
  <c r="A510" i="2"/>
  <c r="A506" i="2" s="1"/>
  <c r="A502" i="2" s="1"/>
  <c r="A498" i="2" s="1"/>
  <c r="A494" i="2" s="1"/>
  <c r="A490" i="2" s="1"/>
  <c r="A486" i="2" s="1"/>
  <c r="A482" i="2" s="1"/>
  <c r="A478" i="2" s="1"/>
  <c r="A474" i="2" s="1"/>
  <c r="A470" i="2" s="1"/>
  <c r="EU126" i="2"/>
  <c r="EU128" i="2"/>
  <c r="ET126" i="2"/>
  <c r="ET128" i="2"/>
  <c r="AS509" i="2"/>
  <c r="AR509" i="2"/>
  <c r="EJ126" i="2"/>
  <c r="EJ128" i="2"/>
  <c r="EI126" i="2"/>
  <c r="EI128" i="2"/>
  <c r="EC126" i="2"/>
  <c r="EC128" i="2"/>
  <c r="EB126" i="2"/>
  <c r="EB128" i="2"/>
  <c r="DV126" i="2"/>
  <c r="DV128" i="2"/>
  <c r="DU126" i="2"/>
  <c r="DU128" i="2"/>
  <c r="DO126" i="2"/>
  <c r="DO128" i="2"/>
  <c r="DN126" i="2"/>
  <c r="DN128" i="2"/>
  <c r="DH126" i="2"/>
  <c r="DH128" i="2"/>
  <c r="DG126" i="2"/>
  <c r="DG128" i="2"/>
  <c r="DA126" i="2"/>
  <c r="DA128" i="2"/>
  <c r="CZ126" i="2"/>
  <c r="CZ128" i="2"/>
  <c r="CT126" i="2"/>
  <c r="CT128" i="2"/>
  <c r="CS126" i="2"/>
  <c r="CS128" i="2"/>
  <c r="AB509" i="2"/>
  <c r="CF126" i="2"/>
  <c r="CF128" i="2"/>
  <c r="CE126" i="2"/>
  <c r="CE128" i="2"/>
  <c r="BX126" i="2"/>
  <c r="BX128" i="2"/>
  <c r="BW126" i="2"/>
  <c r="BW128" i="2"/>
  <c r="W509" i="2"/>
  <c r="V509" i="2"/>
  <c r="BM126" i="2"/>
  <c r="BM128" i="2"/>
  <c r="BL126" i="2"/>
  <c r="BL128" i="2"/>
  <c r="BF126" i="2"/>
  <c r="BF128" i="2"/>
  <c r="R509" i="2"/>
  <c r="AY126" i="2"/>
  <c r="AY128" i="2"/>
  <c r="AX126" i="2"/>
  <c r="AX128" i="2"/>
  <c r="AR126" i="2"/>
  <c r="AR128" i="2"/>
  <c r="AQ126" i="2"/>
  <c r="AQ128" i="2"/>
  <c r="AK126" i="2"/>
  <c r="AK127" i="2"/>
  <c r="AK128" i="2"/>
  <c r="AJ126" i="2"/>
  <c r="AJ127" i="2"/>
  <c r="AJ128" i="2"/>
  <c r="AD126" i="2"/>
  <c r="AD128" i="2"/>
  <c r="AC126" i="2"/>
  <c r="AC128" i="2"/>
  <c r="W126" i="2"/>
  <c r="W128" i="2"/>
  <c r="V126" i="2"/>
  <c r="V128" i="2"/>
  <c r="F509" i="2"/>
  <c r="I126" i="2"/>
  <c r="I128" i="2"/>
  <c r="H126" i="2"/>
  <c r="H128" i="2"/>
  <c r="A509" i="2"/>
  <c r="A505" i="2" s="1"/>
  <c r="A501" i="2" s="1"/>
  <c r="A497" i="2" s="1"/>
  <c r="A493" i="2" s="1"/>
  <c r="A489" i="2" s="1"/>
  <c r="A485" i="2" s="1"/>
  <c r="A481" i="2" s="1"/>
  <c r="A477" i="2" s="1"/>
  <c r="A473" i="2" s="1"/>
  <c r="A469" i="2" s="1"/>
  <c r="EU123" i="2"/>
  <c r="EU125" i="2"/>
  <c r="ET123" i="2"/>
  <c r="ET125" i="2"/>
  <c r="AS508" i="2"/>
  <c r="AR508" i="2"/>
  <c r="EJ123" i="2"/>
  <c r="EJ125" i="2"/>
  <c r="EI123" i="2"/>
  <c r="EI125" i="2"/>
  <c r="EC123" i="2"/>
  <c r="EC125" i="2"/>
  <c r="EB123" i="2"/>
  <c r="EB125" i="2"/>
  <c r="DV123" i="2"/>
  <c r="DV125" i="2"/>
  <c r="DU123" i="2"/>
  <c r="DU125" i="2"/>
  <c r="DO123" i="2"/>
  <c r="DO125" i="2"/>
  <c r="DN123" i="2"/>
  <c r="DN125" i="2"/>
  <c r="DH123" i="2"/>
  <c r="DH125" i="2"/>
  <c r="DG123" i="2"/>
  <c r="DG125" i="2"/>
  <c r="DA123" i="2"/>
  <c r="DA125" i="2"/>
  <c r="CZ123" i="2"/>
  <c r="CZ125" i="2"/>
  <c r="CT123" i="2"/>
  <c r="CT125" i="2"/>
  <c r="CS123" i="2"/>
  <c r="CS125" i="2"/>
  <c r="AB508" i="2"/>
  <c r="CF123" i="2"/>
  <c r="CF125" i="2"/>
  <c r="CE123" i="2"/>
  <c r="CE125" i="2"/>
  <c r="BX123" i="2"/>
  <c r="BX125" i="2"/>
  <c r="BW123" i="2"/>
  <c r="BW125" i="2"/>
  <c r="W508" i="2"/>
  <c r="V508" i="2"/>
  <c r="BM123" i="2"/>
  <c r="BM125" i="2"/>
  <c r="BL123" i="2"/>
  <c r="BL125" i="2"/>
  <c r="BF123" i="2"/>
  <c r="BF125" i="2"/>
  <c r="R508" i="2"/>
  <c r="AY123" i="2"/>
  <c r="AY125" i="2"/>
  <c r="AX123" i="2"/>
  <c r="AX125" i="2"/>
  <c r="AR123" i="2"/>
  <c r="AR125" i="2"/>
  <c r="AQ123" i="2"/>
  <c r="AQ125" i="2"/>
  <c r="AK123" i="2"/>
  <c r="AK124" i="2"/>
  <c r="AK125" i="2"/>
  <c r="AJ123" i="2"/>
  <c r="AJ124" i="2"/>
  <c r="AJ125" i="2"/>
  <c r="AD123" i="2"/>
  <c r="AD125" i="2"/>
  <c r="AC123" i="2"/>
  <c r="AC125" i="2"/>
  <c r="W123" i="2"/>
  <c r="W125" i="2"/>
  <c r="V123" i="2"/>
  <c r="V125" i="2"/>
  <c r="F508" i="2"/>
  <c r="I123" i="2"/>
  <c r="I125" i="2"/>
  <c r="H123" i="2"/>
  <c r="H125" i="2"/>
  <c r="A508" i="2"/>
  <c r="A504" i="2" s="1"/>
  <c r="A500" i="2" s="1"/>
  <c r="A496" i="2" s="1"/>
  <c r="A492" i="2" s="1"/>
  <c r="A488" i="2" s="1"/>
  <c r="A484" i="2" s="1"/>
  <c r="A480" i="2" s="1"/>
  <c r="A476" i="2" s="1"/>
  <c r="A472" i="2" s="1"/>
  <c r="EU120" i="2"/>
  <c r="EU122" i="2"/>
  <c r="ET120" i="2"/>
  <c r="ET122" i="2"/>
  <c r="AS507" i="2"/>
  <c r="AR507" i="2"/>
  <c r="EJ120" i="2"/>
  <c r="EJ122" i="2"/>
  <c r="EI120" i="2"/>
  <c r="EI122" i="2"/>
  <c r="EC120" i="2"/>
  <c r="EC122" i="2"/>
  <c r="EB120" i="2"/>
  <c r="EB122" i="2"/>
  <c r="DV120" i="2"/>
  <c r="DV122" i="2"/>
  <c r="DU120" i="2"/>
  <c r="DU122" i="2"/>
  <c r="DO120" i="2"/>
  <c r="DO122" i="2"/>
  <c r="DN120" i="2"/>
  <c r="DN122" i="2"/>
  <c r="DH120" i="2"/>
  <c r="DH122" i="2"/>
  <c r="DG120" i="2"/>
  <c r="DG122" i="2"/>
  <c r="DA120" i="2"/>
  <c r="DA122" i="2"/>
  <c r="CZ120" i="2"/>
  <c r="CZ122" i="2"/>
  <c r="CT120" i="2"/>
  <c r="CT122" i="2"/>
  <c r="CS120" i="2"/>
  <c r="CS122" i="2"/>
  <c r="AB507" i="2"/>
  <c r="CF120" i="2"/>
  <c r="CF122" i="2"/>
  <c r="CE120" i="2"/>
  <c r="CE122" i="2"/>
  <c r="BX120" i="2"/>
  <c r="BX122" i="2"/>
  <c r="BW120" i="2"/>
  <c r="BW122" i="2"/>
  <c r="W507" i="2"/>
  <c r="V507" i="2"/>
  <c r="BM120" i="2"/>
  <c r="BM122" i="2"/>
  <c r="BL120" i="2"/>
  <c r="BL122" i="2"/>
  <c r="BF120" i="2"/>
  <c r="BF122" i="2"/>
  <c r="R507" i="2"/>
  <c r="AY120" i="2"/>
  <c r="AY122" i="2"/>
  <c r="AX120" i="2"/>
  <c r="AX122" i="2"/>
  <c r="AR120" i="2"/>
  <c r="AR122" i="2"/>
  <c r="AQ120" i="2"/>
  <c r="AQ122" i="2"/>
  <c r="AK120" i="2"/>
  <c r="AK121" i="2"/>
  <c r="AK122" i="2"/>
  <c r="AJ120" i="2"/>
  <c r="AJ121" i="2"/>
  <c r="AJ122" i="2"/>
  <c r="AD120" i="2"/>
  <c r="AD122" i="2"/>
  <c r="AC120" i="2"/>
  <c r="AC122" i="2"/>
  <c r="W120" i="2"/>
  <c r="W122" i="2"/>
  <c r="V120" i="2"/>
  <c r="V122" i="2"/>
  <c r="F507" i="2"/>
  <c r="I120" i="2"/>
  <c r="I122" i="2"/>
  <c r="H120" i="2"/>
  <c r="H122" i="2"/>
  <c r="A507" i="2"/>
  <c r="A503" i="2" s="1"/>
  <c r="A499" i="2" s="1"/>
  <c r="A495" i="2" s="1"/>
  <c r="A491" i="2" s="1"/>
  <c r="A487" i="2" s="1"/>
  <c r="A483" i="2" s="1"/>
  <c r="A479" i="2" s="1"/>
  <c r="A475" i="2" s="1"/>
  <c r="A471" i="2" s="1"/>
  <c r="EU117" i="2"/>
  <c r="EU119" i="2"/>
  <c r="AS506" i="2"/>
  <c r="AR506" i="2"/>
  <c r="EJ117" i="2"/>
  <c r="EJ119" i="2"/>
  <c r="EI117" i="2"/>
  <c r="EI119" i="2"/>
  <c r="EC117" i="2"/>
  <c r="EC119" i="2"/>
  <c r="EB117" i="2"/>
  <c r="EB119" i="2"/>
  <c r="DV117" i="2"/>
  <c r="DV119" i="2"/>
  <c r="DU117" i="2"/>
  <c r="DU119" i="2"/>
  <c r="DO117" i="2"/>
  <c r="DO119" i="2"/>
  <c r="DN117" i="2"/>
  <c r="DN119" i="2"/>
  <c r="DH117" i="2"/>
  <c r="DH119" i="2"/>
  <c r="DG117" i="2"/>
  <c r="DG119" i="2"/>
  <c r="DA117" i="2"/>
  <c r="DA119" i="2"/>
  <c r="CZ117" i="2"/>
  <c r="CZ119" i="2"/>
  <c r="CT117" i="2"/>
  <c r="CT119" i="2"/>
  <c r="CS117" i="2"/>
  <c r="CS119" i="2"/>
  <c r="AB506" i="2"/>
  <c r="CF117" i="2"/>
  <c r="CF119" i="2"/>
  <c r="CE117" i="2"/>
  <c r="CE119" i="2"/>
  <c r="BX117" i="2"/>
  <c r="BX119" i="2"/>
  <c r="BW117" i="2"/>
  <c r="BW119" i="2"/>
  <c r="W506" i="2"/>
  <c r="V506" i="2"/>
  <c r="BM117" i="2"/>
  <c r="BM119" i="2"/>
  <c r="BL117" i="2"/>
  <c r="BL119" i="2"/>
  <c r="BF117" i="2"/>
  <c r="BF119" i="2"/>
  <c r="R506" i="2"/>
  <c r="AY117" i="2"/>
  <c r="AY119" i="2"/>
  <c r="AX117" i="2"/>
  <c r="AX119" i="2"/>
  <c r="AR117" i="2"/>
  <c r="AR119" i="2"/>
  <c r="AQ117" i="2"/>
  <c r="AQ119" i="2"/>
  <c r="AK117" i="2"/>
  <c r="AK118" i="2"/>
  <c r="AK119" i="2"/>
  <c r="AJ117" i="2"/>
  <c r="AJ118" i="2"/>
  <c r="AJ119" i="2"/>
  <c r="AD117" i="2"/>
  <c r="AD119" i="2"/>
  <c r="AC117" i="2"/>
  <c r="AC119" i="2"/>
  <c r="W117" i="2"/>
  <c r="W119" i="2"/>
  <c r="V117" i="2"/>
  <c r="V119" i="2"/>
  <c r="F506" i="2"/>
  <c r="I117" i="2"/>
  <c r="I119" i="2"/>
  <c r="H117" i="2"/>
  <c r="H119" i="2"/>
  <c r="EU114" i="2"/>
  <c r="EU116" i="2"/>
  <c r="AS505" i="2"/>
  <c r="AR505" i="2"/>
  <c r="EJ114" i="2"/>
  <c r="EJ116" i="2"/>
  <c r="EI114" i="2"/>
  <c r="EI116" i="2"/>
  <c r="EC114" i="2"/>
  <c r="EC116" i="2"/>
  <c r="EB114" i="2"/>
  <c r="EB116" i="2"/>
  <c r="DV114" i="2"/>
  <c r="DV116" i="2"/>
  <c r="DU114" i="2"/>
  <c r="DU116" i="2"/>
  <c r="DO114" i="2"/>
  <c r="DO116" i="2"/>
  <c r="DN114" i="2"/>
  <c r="DN116" i="2"/>
  <c r="DH114" i="2"/>
  <c r="DH116" i="2"/>
  <c r="DG114" i="2"/>
  <c r="DG116" i="2"/>
  <c r="DA114" i="2"/>
  <c r="DA116" i="2"/>
  <c r="CZ114" i="2"/>
  <c r="CZ116" i="2"/>
  <c r="CT114" i="2"/>
  <c r="CT116" i="2"/>
  <c r="CS114" i="2"/>
  <c r="CS116" i="2"/>
  <c r="AB505" i="2"/>
  <c r="CF114" i="2"/>
  <c r="CF116" i="2"/>
  <c r="CE114" i="2"/>
  <c r="CE116" i="2"/>
  <c r="BX114" i="2"/>
  <c r="BX116" i="2"/>
  <c r="BW114" i="2"/>
  <c r="BW116" i="2"/>
  <c r="W505" i="2"/>
  <c r="V505" i="2"/>
  <c r="BM114" i="2"/>
  <c r="BM116" i="2"/>
  <c r="BL114" i="2"/>
  <c r="BL116" i="2"/>
  <c r="BF114" i="2"/>
  <c r="BF116" i="2"/>
  <c r="R505" i="2"/>
  <c r="AY114" i="2"/>
  <c r="AY116" i="2"/>
  <c r="AX114" i="2"/>
  <c r="AX116" i="2"/>
  <c r="AR114" i="2"/>
  <c r="AR116" i="2"/>
  <c r="AQ114" i="2"/>
  <c r="AQ116" i="2"/>
  <c r="AK114" i="2"/>
  <c r="AK115" i="2"/>
  <c r="AK116" i="2"/>
  <c r="AJ114" i="2"/>
  <c r="AJ115" i="2"/>
  <c r="AJ116" i="2"/>
  <c r="AD114" i="2"/>
  <c r="AD116" i="2"/>
  <c r="AC114" i="2"/>
  <c r="AC116" i="2"/>
  <c r="W114" i="2"/>
  <c r="W116" i="2"/>
  <c r="V114" i="2"/>
  <c r="V116" i="2"/>
  <c r="F505" i="2"/>
  <c r="I114" i="2"/>
  <c r="I116" i="2"/>
  <c r="H114" i="2"/>
  <c r="H116" i="2"/>
  <c r="EU111" i="2"/>
  <c r="EU113" i="2"/>
  <c r="AS504" i="2"/>
  <c r="AR504" i="2"/>
  <c r="EJ111" i="2"/>
  <c r="EJ113" i="2"/>
  <c r="EI111" i="2"/>
  <c r="EI113" i="2"/>
  <c r="EC111" i="2"/>
  <c r="EC113" i="2"/>
  <c r="EB111" i="2"/>
  <c r="EB113" i="2"/>
  <c r="DV111" i="2"/>
  <c r="DV113" i="2"/>
  <c r="DU111" i="2"/>
  <c r="DU113" i="2"/>
  <c r="DO111" i="2"/>
  <c r="DO113" i="2"/>
  <c r="DN111" i="2"/>
  <c r="DN113" i="2"/>
  <c r="DH111" i="2"/>
  <c r="DH113" i="2"/>
  <c r="DG111" i="2"/>
  <c r="DG113" i="2"/>
  <c r="DA111" i="2"/>
  <c r="DA113" i="2"/>
  <c r="CZ111" i="2"/>
  <c r="CZ113" i="2"/>
  <c r="CT111" i="2"/>
  <c r="CT113" i="2"/>
  <c r="CS111" i="2"/>
  <c r="CS113" i="2"/>
  <c r="AB504" i="2"/>
  <c r="CF111" i="2"/>
  <c r="CF113" i="2"/>
  <c r="CE111" i="2"/>
  <c r="CE113" i="2"/>
  <c r="BX111" i="2"/>
  <c r="BX113" i="2"/>
  <c r="BW111" i="2"/>
  <c r="BW113" i="2"/>
  <c r="W504" i="2"/>
  <c r="V504" i="2"/>
  <c r="BM111" i="2"/>
  <c r="BM113" i="2"/>
  <c r="BL111" i="2"/>
  <c r="BL113" i="2"/>
  <c r="BF111" i="2"/>
  <c r="BF113" i="2"/>
  <c r="R504" i="2"/>
  <c r="AY111" i="2"/>
  <c r="AY113" i="2"/>
  <c r="AX111" i="2"/>
  <c r="AX113" i="2"/>
  <c r="AR111" i="2"/>
  <c r="AR113" i="2"/>
  <c r="AQ111" i="2"/>
  <c r="AQ113" i="2"/>
  <c r="AK111" i="2"/>
  <c r="AK112" i="2"/>
  <c r="AK113" i="2"/>
  <c r="AJ111" i="2"/>
  <c r="AJ112" i="2"/>
  <c r="AJ113" i="2"/>
  <c r="AD111" i="2"/>
  <c r="AD113" i="2"/>
  <c r="AC111" i="2"/>
  <c r="AC113" i="2"/>
  <c r="W111" i="2"/>
  <c r="W113" i="2"/>
  <c r="V111" i="2"/>
  <c r="V113" i="2"/>
  <c r="F504" i="2"/>
  <c r="I111" i="2"/>
  <c r="I113" i="2"/>
  <c r="H111" i="2"/>
  <c r="H113" i="2"/>
  <c r="EU108" i="2"/>
  <c r="EU110" i="2"/>
  <c r="AS503" i="2"/>
  <c r="AR503" i="2"/>
  <c r="EJ108" i="2"/>
  <c r="EJ110" i="2"/>
  <c r="EI108" i="2"/>
  <c r="EI110" i="2"/>
  <c r="EC108" i="2"/>
  <c r="EC110" i="2"/>
  <c r="EB108" i="2"/>
  <c r="EB110" i="2"/>
  <c r="DV108" i="2"/>
  <c r="DV110" i="2"/>
  <c r="DU108" i="2"/>
  <c r="DU110" i="2"/>
  <c r="DO108" i="2"/>
  <c r="DO110" i="2"/>
  <c r="DN108" i="2"/>
  <c r="DN110" i="2"/>
  <c r="DH108" i="2"/>
  <c r="DH110" i="2"/>
  <c r="DG108" i="2"/>
  <c r="DG110" i="2"/>
  <c r="DA108" i="2"/>
  <c r="DA110" i="2"/>
  <c r="CZ108" i="2"/>
  <c r="CZ110" i="2"/>
  <c r="CT108" i="2"/>
  <c r="CT110" i="2"/>
  <c r="CS108" i="2"/>
  <c r="CS110" i="2"/>
  <c r="AB503" i="2"/>
  <c r="CF108" i="2"/>
  <c r="CF110" i="2"/>
  <c r="CE108" i="2"/>
  <c r="CE110" i="2"/>
  <c r="BX108" i="2"/>
  <c r="BX110" i="2"/>
  <c r="BW108" i="2"/>
  <c r="BW110" i="2"/>
  <c r="W503" i="2"/>
  <c r="V503" i="2"/>
  <c r="BM108" i="2"/>
  <c r="BM110" i="2"/>
  <c r="BL108" i="2"/>
  <c r="BL110" i="2"/>
  <c r="BF108" i="2"/>
  <c r="BF110" i="2"/>
  <c r="R503" i="2"/>
  <c r="AY108" i="2"/>
  <c r="AY110" i="2"/>
  <c r="AX108" i="2"/>
  <c r="AX110" i="2"/>
  <c r="AR108" i="2"/>
  <c r="AR110" i="2"/>
  <c r="AQ108" i="2"/>
  <c r="AQ110" i="2"/>
  <c r="AK108" i="2"/>
  <c r="AK109" i="2"/>
  <c r="AK110" i="2"/>
  <c r="AJ108" i="2"/>
  <c r="AJ109" i="2"/>
  <c r="AJ110" i="2"/>
  <c r="AD108" i="2"/>
  <c r="AD110" i="2"/>
  <c r="AC108" i="2"/>
  <c r="AC110" i="2"/>
  <c r="W108" i="2"/>
  <c r="W110" i="2"/>
  <c r="V108" i="2"/>
  <c r="V110" i="2"/>
  <c r="F503" i="2"/>
  <c r="I108" i="2"/>
  <c r="I110" i="2"/>
  <c r="H108" i="2"/>
  <c r="H110" i="2"/>
  <c r="EU105" i="2"/>
  <c r="EU107" i="2"/>
  <c r="ET105" i="2"/>
  <c r="ET107" i="2"/>
  <c r="AS502" i="2"/>
  <c r="AR502" i="2"/>
  <c r="EJ105" i="2"/>
  <c r="EJ107" i="2"/>
  <c r="EI105" i="2"/>
  <c r="EI107" i="2"/>
  <c r="EC105" i="2"/>
  <c r="EC107" i="2"/>
  <c r="EB105" i="2"/>
  <c r="EB107" i="2"/>
  <c r="DV105" i="2"/>
  <c r="DV107" i="2"/>
  <c r="DU105" i="2"/>
  <c r="DU107" i="2"/>
  <c r="DO105" i="2"/>
  <c r="DO107" i="2"/>
  <c r="DN105" i="2"/>
  <c r="DN107" i="2"/>
  <c r="DH105" i="2"/>
  <c r="DH107" i="2"/>
  <c r="DG105" i="2"/>
  <c r="DG107" i="2"/>
  <c r="DA105" i="2"/>
  <c r="DA107" i="2"/>
  <c r="CZ105" i="2"/>
  <c r="CZ107" i="2"/>
  <c r="CT105" i="2"/>
  <c r="CT107" i="2"/>
  <c r="CS105" i="2"/>
  <c r="CS107" i="2"/>
  <c r="AB502" i="2"/>
  <c r="CF105" i="2"/>
  <c r="CF107" i="2"/>
  <c r="CE105" i="2"/>
  <c r="CE107" i="2"/>
  <c r="BX105" i="2"/>
  <c r="BX107" i="2"/>
  <c r="BW105" i="2"/>
  <c r="BW107" i="2"/>
  <c r="W502" i="2"/>
  <c r="V502" i="2"/>
  <c r="BM105" i="2"/>
  <c r="BM107" i="2"/>
  <c r="BL105" i="2"/>
  <c r="BL107" i="2"/>
  <c r="BF105" i="2"/>
  <c r="BF107" i="2"/>
  <c r="R502" i="2"/>
  <c r="AY105" i="2"/>
  <c r="AY107" i="2"/>
  <c r="AX105" i="2"/>
  <c r="AX107" i="2"/>
  <c r="AR105" i="2"/>
  <c r="AR107" i="2"/>
  <c r="AQ105" i="2"/>
  <c r="AQ107" i="2"/>
  <c r="AK105" i="2"/>
  <c r="AK106" i="2"/>
  <c r="AK107" i="2"/>
  <c r="AJ105" i="2"/>
  <c r="AJ106" i="2"/>
  <c r="AJ107" i="2"/>
  <c r="AD105" i="2"/>
  <c r="AD107" i="2"/>
  <c r="AC105" i="2"/>
  <c r="AC107" i="2"/>
  <c r="W105" i="2"/>
  <c r="W107" i="2"/>
  <c r="V105" i="2"/>
  <c r="V107" i="2"/>
  <c r="F502" i="2"/>
  <c r="I105" i="2"/>
  <c r="I107" i="2"/>
  <c r="H105" i="2"/>
  <c r="H107" i="2"/>
  <c r="EU102" i="2"/>
  <c r="EU104" i="2"/>
  <c r="ET102" i="2"/>
  <c r="ET104" i="2"/>
  <c r="AS501" i="2"/>
  <c r="AR501" i="2"/>
  <c r="EJ102" i="2"/>
  <c r="EJ104" i="2"/>
  <c r="EI102" i="2"/>
  <c r="EI104" i="2"/>
  <c r="EC102" i="2"/>
  <c r="EC104" i="2"/>
  <c r="EB102" i="2"/>
  <c r="EB104" i="2"/>
  <c r="DV102" i="2"/>
  <c r="DV104" i="2"/>
  <c r="DU102" i="2"/>
  <c r="DU104" i="2"/>
  <c r="DO102" i="2"/>
  <c r="DO104" i="2"/>
  <c r="DN102" i="2"/>
  <c r="DN104" i="2"/>
  <c r="DH102" i="2"/>
  <c r="DH104" i="2"/>
  <c r="DG102" i="2"/>
  <c r="DG104" i="2"/>
  <c r="DA102" i="2"/>
  <c r="DA104" i="2"/>
  <c r="CZ102" i="2"/>
  <c r="CZ104" i="2"/>
  <c r="CT102" i="2"/>
  <c r="CT104" i="2"/>
  <c r="CS102" i="2"/>
  <c r="CS104" i="2"/>
  <c r="AB501" i="2"/>
  <c r="CF102" i="2"/>
  <c r="CF104" i="2"/>
  <c r="CE102" i="2"/>
  <c r="CE104" i="2"/>
  <c r="BX102" i="2"/>
  <c r="BX104" i="2"/>
  <c r="BW102" i="2"/>
  <c r="BW104" i="2"/>
  <c r="W501" i="2"/>
  <c r="V501" i="2"/>
  <c r="BM102" i="2"/>
  <c r="BM104" i="2"/>
  <c r="BL102" i="2"/>
  <c r="BL104" i="2"/>
  <c r="BF102" i="2"/>
  <c r="BF104" i="2"/>
  <c r="R501" i="2"/>
  <c r="AY102" i="2"/>
  <c r="AY104" i="2"/>
  <c r="AX102" i="2"/>
  <c r="AX104" i="2"/>
  <c r="AR102" i="2"/>
  <c r="AR104" i="2"/>
  <c r="AQ102" i="2"/>
  <c r="AQ104" i="2"/>
  <c r="AK102" i="2"/>
  <c r="AK103" i="2"/>
  <c r="AK104" i="2"/>
  <c r="AJ102" i="2"/>
  <c r="AJ103" i="2"/>
  <c r="AJ104" i="2"/>
  <c r="AD102" i="2"/>
  <c r="AD104" i="2"/>
  <c r="AC102" i="2"/>
  <c r="AC104" i="2"/>
  <c r="W102" i="2"/>
  <c r="W104" i="2"/>
  <c r="V102" i="2"/>
  <c r="V104" i="2"/>
  <c r="F501" i="2"/>
  <c r="I102" i="2"/>
  <c r="I104" i="2"/>
  <c r="H102" i="2"/>
  <c r="H104" i="2"/>
  <c r="EU99" i="2"/>
  <c r="EU101" i="2"/>
  <c r="ET99" i="2"/>
  <c r="ET101" i="2"/>
  <c r="AS500" i="2"/>
  <c r="AR500" i="2"/>
  <c r="EJ99" i="2"/>
  <c r="EJ101" i="2"/>
  <c r="EI99" i="2"/>
  <c r="EI101" i="2"/>
  <c r="EC99" i="2"/>
  <c r="EC101" i="2"/>
  <c r="EB99" i="2"/>
  <c r="EB101" i="2"/>
  <c r="DV99" i="2"/>
  <c r="DV101" i="2"/>
  <c r="DU99" i="2"/>
  <c r="DU101" i="2"/>
  <c r="DO99" i="2"/>
  <c r="DO101" i="2"/>
  <c r="DN99" i="2"/>
  <c r="DN101" i="2"/>
  <c r="DH99" i="2"/>
  <c r="DH101" i="2"/>
  <c r="DG99" i="2"/>
  <c r="DG101" i="2"/>
  <c r="DA99" i="2"/>
  <c r="DA101" i="2"/>
  <c r="CZ99" i="2"/>
  <c r="CZ101" i="2"/>
  <c r="CT99" i="2"/>
  <c r="CT101" i="2"/>
  <c r="CS99" i="2"/>
  <c r="CS101" i="2"/>
  <c r="AB500" i="2"/>
  <c r="CF99" i="2"/>
  <c r="CF101" i="2"/>
  <c r="CE99" i="2"/>
  <c r="CE101" i="2"/>
  <c r="BX99" i="2"/>
  <c r="BX101" i="2"/>
  <c r="BW99" i="2"/>
  <c r="BW101" i="2"/>
  <c r="W500" i="2"/>
  <c r="V500" i="2"/>
  <c r="BM99" i="2"/>
  <c r="BM101" i="2"/>
  <c r="BL99" i="2"/>
  <c r="BL101" i="2"/>
  <c r="BF99" i="2"/>
  <c r="BF101" i="2"/>
  <c r="R500" i="2"/>
  <c r="AY99" i="2"/>
  <c r="AY101" i="2"/>
  <c r="AX99" i="2"/>
  <c r="AX101" i="2"/>
  <c r="AR99" i="2"/>
  <c r="AR101" i="2"/>
  <c r="AQ99" i="2"/>
  <c r="AQ101" i="2"/>
  <c r="AK99" i="2"/>
  <c r="AK100" i="2"/>
  <c r="AK101" i="2"/>
  <c r="AJ99" i="2"/>
  <c r="AJ100" i="2"/>
  <c r="AJ101" i="2"/>
  <c r="AD99" i="2"/>
  <c r="AD101" i="2"/>
  <c r="AC99" i="2"/>
  <c r="AC101" i="2"/>
  <c r="W99" i="2"/>
  <c r="W101" i="2"/>
  <c r="V99" i="2"/>
  <c r="V101" i="2"/>
  <c r="F500" i="2"/>
  <c r="I99" i="2"/>
  <c r="I101" i="2"/>
  <c r="H99" i="2"/>
  <c r="H101" i="2"/>
  <c r="EU96" i="2"/>
  <c r="EU98" i="2"/>
  <c r="ET96" i="2"/>
  <c r="ET98" i="2"/>
  <c r="AS499" i="2"/>
  <c r="AR499" i="2"/>
  <c r="EJ96" i="2"/>
  <c r="EJ98" i="2"/>
  <c r="EI96" i="2"/>
  <c r="EI98" i="2"/>
  <c r="EC96" i="2"/>
  <c r="EC98" i="2"/>
  <c r="EB96" i="2"/>
  <c r="EB98" i="2"/>
  <c r="DV96" i="2"/>
  <c r="DV98" i="2"/>
  <c r="DU96" i="2"/>
  <c r="DU98" i="2"/>
  <c r="DO96" i="2"/>
  <c r="DO98" i="2"/>
  <c r="DN96" i="2"/>
  <c r="DN98" i="2"/>
  <c r="DH96" i="2"/>
  <c r="DH98" i="2"/>
  <c r="DG96" i="2"/>
  <c r="DG98" i="2"/>
  <c r="DA96" i="2"/>
  <c r="DA98" i="2"/>
  <c r="CZ96" i="2"/>
  <c r="CZ98" i="2"/>
  <c r="CT96" i="2"/>
  <c r="CT98" i="2"/>
  <c r="CS96" i="2"/>
  <c r="CS98" i="2"/>
  <c r="AB499" i="2"/>
  <c r="CF96" i="2"/>
  <c r="CF98" i="2"/>
  <c r="CE96" i="2"/>
  <c r="CE98" i="2"/>
  <c r="BX96" i="2"/>
  <c r="BX98" i="2"/>
  <c r="BW96" i="2"/>
  <c r="BW98" i="2"/>
  <c r="W499" i="2"/>
  <c r="V499" i="2"/>
  <c r="BM96" i="2"/>
  <c r="BM98" i="2"/>
  <c r="BL96" i="2"/>
  <c r="BL98" i="2"/>
  <c r="BF96" i="2"/>
  <c r="BF98" i="2"/>
  <c r="R499" i="2"/>
  <c r="AY96" i="2"/>
  <c r="AY98" i="2"/>
  <c r="AX96" i="2"/>
  <c r="AX98" i="2"/>
  <c r="AR96" i="2"/>
  <c r="AR98" i="2"/>
  <c r="AQ96" i="2"/>
  <c r="AQ98" i="2"/>
  <c r="AK96" i="2"/>
  <c r="AK97" i="2"/>
  <c r="AK98" i="2"/>
  <c r="AJ96" i="2"/>
  <c r="AJ97" i="2"/>
  <c r="AJ98" i="2"/>
  <c r="AD96" i="2"/>
  <c r="AD98" i="2"/>
  <c r="AC96" i="2"/>
  <c r="AC98" i="2"/>
  <c r="W96" i="2"/>
  <c r="W98" i="2"/>
  <c r="V96" i="2"/>
  <c r="V98" i="2"/>
  <c r="F499" i="2"/>
  <c r="I96" i="2"/>
  <c r="I98" i="2"/>
  <c r="H96" i="2"/>
  <c r="H98" i="2"/>
  <c r="EU93" i="2"/>
  <c r="EU95" i="2"/>
  <c r="ET93" i="2"/>
  <c r="ET95" i="2"/>
  <c r="AS498" i="2"/>
  <c r="AR498" i="2"/>
  <c r="EJ93" i="2"/>
  <c r="EJ95" i="2"/>
  <c r="EI93" i="2"/>
  <c r="EI95" i="2"/>
  <c r="EC93" i="2"/>
  <c r="EC95" i="2"/>
  <c r="EB93" i="2"/>
  <c r="EB95" i="2"/>
  <c r="DV93" i="2"/>
  <c r="DV95" i="2"/>
  <c r="DU93" i="2"/>
  <c r="DU95" i="2"/>
  <c r="DO93" i="2"/>
  <c r="DO95" i="2"/>
  <c r="DN93" i="2"/>
  <c r="DN95" i="2"/>
  <c r="DH93" i="2"/>
  <c r="DH95" i="2"/>
  <c r="DG93" i="2"/>
  <c r="DG95" i="2"/>
  <c r="DA93" i="2"/>
  <c r="DA95" i="2"/>
  <c r="CZ93" i="2"/>
  <c r="CZ95" i="2"/>
  <c r="CT93" i="2"/>
  <c r="CT95" i="2"/>
  <c r="CS93" i="2"/>
  <c r="CS95" i="2"/>
  <c r="AB498" i="2"/>
  <c r="CF93" i="2"/>
  <c r="CF95" i="2"/>
  <c r="CE93" i="2"/>
  <c r="CE95" i="2"/>
  <c r="BX93" i="2"/>
  <c r="BX95" i="2"/>
  <c r="BW93" i="2"/>
  <c r="BW95" i="2"/>
  <c r="W498" i="2"/>
  <c r="V498" i="2"/>
  <c r="BM93" i="2"/>
  <c r="BM95" i="2"/>
  <c r="BL93" i="2"/>
  <c r="BL95" i="2"/>
  <c r="BF93" i="2"/>
  <c r="BF95" i="2"/>
  <c r="R498" i="2"/>
  <c r="AY93" i="2"/>
  <c r="AY95" i="2"/>
  <c r="AX93" i="2"/>
  <c r="AX95" i="2"/>
  <c r="AR93" i="2"/>
  <c r="AR95" i="2"/>
  <c r="AQ93" i="2"/>
  <c r="AQ95" i="2"/>
  <c r="AK93" i="2"/>
  <c r="AK94" i="2"/>
  <c r="AK95" i="2"/>
  <c r="AJ93" i="2"/>
  <c r="AJ94" i="2"/>
  <c r="AJ95" i="2"/>
  <c r="AD93" i="2"/>
  <c r="AD95" i="2"/>
  <c r="AC93" i="2"/>
  <c r="AC95" i="2"/>
  <c r="W93" i="2"/>
  <c r="W95" i="2"/>
  <c r="V93" i="2"/>
  <c r="V95" i="2"/>
  <c r="F498" i="2"/>
  <c r="I93" i="2"/>
  <c r="I95" i="2"/>
  <c r="H93" i="2"/>
  <c r="H95" i="2"/>
  <c r="EU90" i="2"/>
  <c r="EU92" i="2"/>
  <c r="ET90" i="2"/>
  <c r="ET92" i="2"/>
  <c r="AS497" i="2"/>
  <c r="AR497" i="2"/>
  <c r="EJ90" i="2"/>
  <c r="EJ92" i="2"/>
  <c r="EI90" i="2"/>
  <c r="EI92" i="2"/>
  <c r="EC90" i="2"/>
  <c r="EC92" i="2"/>
  <c r="EB90" i="2"/>
  <c r="EB92" i="2"/>
  <c r="DV90" i="2"/>
  <c r="DV92" i="2"/>
  <c r="DU90" i="2"/>
  <c r="DU92" i="2"/>
  <c r="DO90" i="2"/>
  <c r="DO92" i="2"/>
  <c r="DN90" i="2"/>
  <c r="DN92" i="2"/>
  <c r="DH90" i="2"/>
  <c r="DH92" i="2"/>
  <c r="DG90" i="2"/>
  <c r="DG92" i="2"/>
  <c r="DA90" i="2"/>
  <c r="DA92" i="2"/>
  <c r="CZ90" i="2"/>
  <c r="CZ92" i="2"/>
  <c r="CT90" i="2"/>
  <c r="CT92" i="2"/>
  <c r="CS90" i="2"/>
  <c r="CS92" i="2"/>
  <c r="AB497" i="2"/>
  <c r="CF90" i="2"/>
  <c r="CF92" i="2"/>
  <c r="CE90" i="2"/>
  <c r="CE92" i="2"/>
  <c r="BX90" i="2"/>
  <c r="BX92" i="2"/>
  <c r="BW90" i="2"/>
  <c r="BW92" i="2"/>
  <c r="W497" i="2"/>
  <c r="V497" i="2"/>
  <c r="BM90" i="2"/>
  <c r="BM92" i="2"/>
  <c r="BL90" i="2"/>
  <c r="BL92" i="2"/>
  <c r="BF90" i="2"/>
  <c r="BF92" i="2"/>
  <c r="R497" i="2"/>
  <c r="AY90" i="2"/>
  <c r="AY92" i="2"/>
  <c r="AX90" i="2"/>
  <c r="AX92" i="2"/>
  <c r="AR90" i="2"/>
  <c r="AR92" i="2"/>
  <c r="AQ90" i="2"/>
  <c r="AQ92" i="2"/>
  <c r="AK90" i="2"/>
  <c r="AK91" i="2"/>
  <c r="AK92" i="2"/>
  <c r="AJ90" i="2"/>
  <c r="AJ91" i="2"/>
  <c r="AJ92" i="2"/>
  <c r="AD90" i="2"/>
  <c r="AD92" i="2"/>
  <c r="AC90" i="2"/>
  <c r="AC92" i="2"/>
  <c r="W90" i="2"/>
  <c r="W92" i="2"/>
  <c r="V90" i="2"/>
  <c r="V92" i="2"/>
  <c r="F497" i="2"/>
  <c r="I90" i="2"/>
  <c r="I92" i="2"/>
  <c r="H90" i="2"/>
  <c r="H92" i="2"/>
  <c r="EU87" i="2"/>
  <c r="EU89" i="2"/>
  <c r="ET87" i="2"/>
  <c r="ET89" i="2"/>
  <c r="AS496" i="2"/>
  <c r="AR496" i="2"/>
  <c r="EJ87" i="2"/>
  <c r="EJ89" i="2"/>
  <c r="EI87" i="2"/>
  <c r="EI89" i="2"/>
  <c r="EC87" i="2"/>
  <c r="EC89" i="2"/>
  <c r="EB87" i="2"/>
  <c r="EB89" i="2"/>
  <c r="DV87" i="2"/>
  <c r="DV89" i="2"/>
  <c r="DU87" i="2"/>
  <c r="DU89" i="2"/>
  <c r="DO87" i="2"/>
  <c r="DO89" i="2"/>
  <c r="DN87" i="2"/>
  <c r="DN89" i="2"/>
  <c r="DH87" i="2"/>
  <c r="DH89" i="2"/>
  <c r="DG87" i="2"/>
  <c r="DG89" i="2"/>
  <c r="DA87" i="2"/>
  <c r="DA89" i="2"/>
  <c r="CZ87" i="2"/>
  <c r="CZ89" i="2"/>
  <c r="CT87" i="2"/>
  <c r="CT89" i="2"/>
  <c r="CS87" i="2"/>
  <c r="CS89" i="2"/>
  <c r="AB496" i="2"/>
  <c r="CF87" i="2"/>
  <c r="CF89" i="2"/>
  <c r="CE87" i="2"/>
  <c r="CE89" i="2"/>
  <c r="BX87" i="2"/>
  <c r="BX89" i="2"/>
  <c r="BW87" i="2"/>
  <c r="BW89" i="2"/>
  <c r="W496" i="2"/>
  <c r="V496" i="2"/>
  <c r="BM87" i="2"/>
  <c r="BM89" i="2"/>
  <c r="BL87" i="2"/>
  <c r="BL89" i="2"/>
  <c r="BF87" i="2"/>
  <c r="BF89" i="2"/>
  <c r="R496" i="2"/>
  <c r="AY87" i="2"/>
  <c r="AY89" i="2"/>
  <c r="AX87" i="2"/>
  <c r="AX89" i="2"/>
  <c r="AR87" i="2"/>
  <c r="AR89" i="2"/>
  <c r="AQ87" i="2"/>
  <c r="AQ89" i="2"/>
  <c r="AK87" i="2"/>
  <c r="AK88" i="2"/>
  <c r="AK89" i="2"/>
  <c r="AJ87" i="2"/>
  <c r="AJ88" i="2"/>
  <c r="AJ89" i="2"/>
  <c r="AD87" i="2"/>
  <c r="AD89" i="2"/>
  <c r="AC87" i="2"/>
  <c r="AC89" i="2"/>
  <c r="W87" i="2"/>
  <c r="W89" i="2"/>
  <c r="V87" i="2"/>
  <c r="V89" i="2"/>
  <c r="F496" i="2"/>
  <c r="I87" i="2"/>
  <c r="I89" i="2"/>
  <c r="H87" i="2"/>
  <c r="H89" i="2"/>
  <c r="EU84" i="2"/>
  <c r="EU86" i="2"/>
  <c r="ET84" i="2"/>
  <c r="ET86" i="2"/>
  <c r="AS495" i="2"/>
  <c r="AR495" i="2"/>
  <c r="EJ84" i="2"/>
  <c r="EJ86" i="2"/>
  <c r="EI84" i="2"/>
  <c r="EI86" i="2"/>
  <c r="EC84" i="2"/>
  <c r="EC86" i="2"/>
  <c r="EB84" i="2"/>
  <c r="EB86" i="2"/>
  <c r="DV84" i="2"/>
  <c r="DV86" i="2"/>
  <c r="DU84" i="2"/>
  <c r="DU86" i="2"/>
  <c r="DO84" i="2"/>
  <c r="DO86" i="2"/>
  <c r="DN84" i="2"/>
  <c r="DN86" i="2"/>
  <c r="DH84" i="2"/>
  <c r="DH86" i="2"/>
  <c r="DG84" i="2"/>
  <c r="DG86" i="2"/>
  <c r="DA84" i="2"/>
  <c r="DA86" i="2"/>
  <c r="CZ84" i="2"/>
  <c r="CZ86" i="2"/>
  <c r="CT84" i="2"/>
  <c r="CT86" i="2"/>
  <c r="CS84" i="2"/>
  <c r="CS86" i="2"/>
  <c r="AB495" i="2"/>
  <c r="CF84" i="2"/>
  <c r="CF86" i="2"/>
  <c r="CE84" i="2"/>
  <c r="CE86" i="2"/>
  <c r="BX84" i="2"/>
  <c r="BX86" i="2"/>
  <c r="BW84" i="2"/>
  <c r="BW86" i="2"/>
  <c r="W495" i="2"/>
  <c r="V495" i="2"/>
  <c r="BL84" i="2"/>
  <c r="BL86" i="2"/>
  <c r="BF84" i="2"/>
  <c r="BF86" i="2"/>
  <c r="R495" i="2"/>
  <c r="AY84" i="2"/>
  <c r="AY86" i="2"/>
  <c r="AX84" i="2"/>
  <c r="AX86" i="2"/>
  <c r="AR84" i="2"/>
  <c r="AR86" i="2"/>
  <c r="AQ84" i="2"/>
  <c r="AQ86" i="2"/>
  <c r="AK84" i="2"/>
  <c r="AK85" i="2"/>
  <c r="AK86" i="2"/>
  <c r="AJ84" i="2"/>
  <c r="AJ85" i="2"/>
  <c r="AJ86" i="2"/>
  <c r="AD84" i="2"/>
  <c r="AD86" i="2"/>
  <c r="AC84" i="2"/>
  <c r="AC86" i="2"/>
  <c r="W84" i="2"/>
  <c r="W86" i="2"/>
  <c r="V84" i="2"/>
  <c r="V86" i="2"/>
  <c r="F495" i="2"/>
  <c r="I84" i="2"/>
  <c r="I86" i="2"/>
  <c r="H84" i="2"/>
  <c r="H86" i="2"/>
  <c r="EU81" i="2"/>
  <c r="EU83" i="2"/>
  <c r="ET81" i="2"/>
  <c r="ET83" i="2"/>
  <c r="AS494" i="2"/>
  <c r="AR494" i="2"/>
  <c r="EC81" i="2"/>
  <c r="EC83" i="2"/>
  <c r="EB81" i="2"/>
  <c r="EB83" i="2"/>
  <c r="DV81" i="2"/>
  <c r="DV83" i="2"/>
  <c r="DU81" i="2"/>
  <c r="DU83" i="2"/>
  <c r="DO81" i="2"/>
  <c r="DO83" i="2"/>
  <c r="DN81" i="2"/>
  <c r="DN83" i="2"/>
  <c r="DH81" i="2"/>
  <c r="DH83" i="2"/>
  <c r="DG81" i="2"/>
  <c r="DG83" i="2"/>
  <c r="DA81" i="2"/>
  <c r="DA83" i="2"/>
  <c r="CZ81" i="2"/>
  <c r="CZ83" i="2"/>
  <c r="CT81" i="2"/>
  <c r="CT83" i="2"/>
  <c r="CS81" i="2"/>
  <c r="CS83" i="2"/>
  <c r="AB494" i="2"/>
  <c r="CF81" i="2"/>
  <c r="CF83" i="2"/>
  <c r="CE81" i="2"/>
  <c r="CE83" i="2"/>
  <c r="BX81" i="2"/>
  <c r="BX83" i="2"/>
  <c r="BW81" i="2"/>
  <c r="BW83" i="2"/>
  <c r="W494" i="2"/>
  <c r="V494" i="2"/>
  <c r="BM81" i="2"/>
  <c r="BM83" i="2"/>
  <c r="BL81" i="2"/>
  <c r="BL83" i="2"/>
  <c r="BF81" i="2"/>
  <c r="BF83" i="2"/>
  <c r="R494" i="2"/>
  <c r="AY81" i="2"/>
  <c r="AY83" i="2"/>
  <c r="AX81" i="2"/>
  <c r="AX83" i="2"/>
  <c r="AR81" i="2"/>
  <c r="AR83" i="2"/>
  <c r="AQ81" i="2"/>
  <c r="AQ83" i="2"/>
  <c r="AK81" i="2"/>
  <c r="AK82" i="2"/>
  <c r="AK83" i="2"/>
  <c r="AJ81" i="2"/>
  <c r="AJ82" i="2"/>
  <c r="AJ83" i="2"/>
  <c r="AD81" i="2"/>
  <c r="AD83" i="2"/>
  <c r="AC81" i="2"/>
  <c r="AC83" i="2"/>
  <c r="W81" i="2"/>
  <c r="W83" i="2"/>
  <c r="V81" i="2"/>
  <c r="V83" i="2"/>
  <c r="F494" i="2"/>
  <c r="I81" i="2"/>
  <c r="I83" i="2"/>
  <c r="H81" i="2"/>
  <c r="H83" i="2"/>
  <c r="EU78" i="2"/>
  <c r="EU80" i="2"/>
  <c r="ET78" i="2"/>
  <c r="ET80" i="2"/>
  <c r="AS493" i="2"/>
  <c r="AR493" i="2"/>
  <c r="EC78" i="2"/>
  <c r="EC80" i="2"/>
  <c r="EB78" i="2"/>
  <c r="EB80" i="2"/>
  <c r="DV78" i="2"/>
  <c r="DV80" i="2"/>
  <c r="DU78" i="2"/>
  <c r="DU80" i="2"/>
  <c r="DO78" i="2"/>
  <c r="DO80" i="2"/>
  <c r="DN78" i="2"/>
  <c r="DN80" i="2"/>
  <c r="DH78" i="2"/>
  <c r="DH80" i="2"/>
  <c r="DG78" i="2"/>
  <c r="DG80" i="2"/>
  <c r="DA78" i="2"/>
  <c r="DA80" i="2"/>
  <c r="CZ78" i="2"/>
  <c r="CZ80" i="2"/>
  <c r="CT78" i="2"/>
  <c r="CT80" i="2"/>
  <c r="CS78" i="2"/>
  <c r="CS80" i="2"/>
  <c r="AB493" i="2"/>
  <c r="CF78" i="2"/>
  <c r="CF80" i="2"/>
  <c r="CE78" i="2"/>
  <c r="CE80" i="2"/>
  <c r="BX78" i="2"/>
  <c r="BX80" i="2"/>
  <c r="BW78" i="2"/>
  <c r="BW80" i="2"/>
  <c r="W493" i="2"/>
  <c r="V493" i="2"/>
  <c r="BM78" i="2"/>
  <c r="BM80" i="2"/>
  <c r="BL78" i="2"/>
  <c r="BL80" i="2"/>
  <c r="BF78" i="2"/>
  <c r="BF80" i="2"/>
  <c r="R493" i="2"/>
  <c r="AY78" i="2"/>
  <c r="AY80" i="2"/>
  <c r="AX78" i="2"/>
  <c r="AX80" i="2"/>
  <c r="AR78" i="2"/>
  <c r="AR80" i="2"/>
  <c r="AQ78" i="2"/>
  <c r="AQ80" i="2"/>
  <c r="AK78" i="2"/>
  <c r="AK79" i="2"/>
  <c r="AK80" i="2"/>
  <c r="AJ78" i="2"/>
  <c r="AJ79" i="2"/>
  <c r="AJ80" i="2"/>
  <c r="AD78" i="2"/>
  <c r="AD80" i="2"/>
  <c r="AC78" i="2"/>
  <c r="AC80" i="2"/>
  <c r="W78" i="2"/>
  <c r="W80" i="2"/>
  <c r="V78" i="2"/>
  <c r="V80" i="2"/>
  <c r="F493" i="2"/>
  <c r="I78" i="2"/>
  <c r="I80" i="2"/>
  <c r="H78" i="2"/>
  <c r="H80" i="2"/>
  <c r="EU75" i="2"/>
  <c r="EU77" i="2"/>
  <c r="ET75" i="2"/>
  <c r="ET77" i="2"/>
  <c r="AS492" i="2"/>
  <c r="AR492" i="2"/>
  <c r="EC75" i="2"/>
  <c r="EC77" i="2"/>
  <c r="EB75" i="2"/>
  <c r="EB77" i="2"/>
  <c r="DV75" i="2"/>
  <c r="DV77" i="2"/>
  <c r="DU75" i="2"/>
  <c r="DU77" i="2"/>
  <c r="DO75" i="2"/>
  <c r="DO77" i="2"/>
  <c r="DN75" i="2"/>
  <c r="DN77" i="2"/>
  <c r="DH75" i="2"/>
  <c r="DH77" i="2"/>
  <c r="DG75" i="2"/>
  <c r="DG77" i="2"/>
  <c r="DA75" i="2"/>
  <c r="DA77" i="2"/>
  <c r="CZ75" i="2"/>
  <c r="CZ77" i="2"/>
  <c r="CT75" i="2"/>
  <c r="CT77" i="2"/>
  <c r="CS75" i="2"/>
  <c r="CS77" i="2"/>
  <c r="AB492" i="2"/>
  <c r="CF75" i="2"/>
  <c r="CF77" i="2"/>
  <c r="CE75" i="2"/>
  <c r="CE77" i="2"/>
  <c r="BX75" i="2"/>
  <c r="BX77" i="2"/>
  <c r="BW75" i="2"/>
  <c r="BW77" i="2"/>
  <c r="W492" i="2"/>
  <c r="V492" i="2"/>
  <c r="BL75" i="2"/>
  <c r="BL77" i="2"/>
  <c r="BF75" i="2"/>
  <c r="BF77" i="2"/>
  <c r="R492" i="2"/>
  <c r="AY75" i="2"/>
  <c r="AY77" i="2"/>
  <c r="AX75" i="2"/>
  <c r="AX77" i="2"/>
  <c r="AR75" i="2"/>
  <c r="AR77" i="2"/>
  <c r="AQ75" i="2"/>
  <c r="AQ77" i="2"/>
  <c r="AK75" i="2"/>
  <c r="AK76" i="2"/>
  <c r="AK77" i="2"/>
  <c r="AJ75" i="2"/>
  <c r="AJ76" i="2"/>
  <c r="AJ77" i="2"/>
  <c r="AD75" i="2"/>
  <c r="AD77" i="2"/>
  <c r="AC75" i="2"/>
  <c r="AC77" i="2"/>
  <c r="W75" i="2"/>
  <c r="W77" i="2"/>
  <c r="V75" i="2"/>
  <c r="V77" i="2"/>
  <c r="F492" i="2"/>
  <c r="I75" i="2"/>
  <c r="I77" i="2"/>
  <c r="H75" i="2"/>
  <c r="H77" i="2"/>
  <c r="EU72" i="2"/>
  <c r="EU74" i="2"/>
  <c r="ET72" i="2"/>
  <c r="ET74" i="2"/>
  <c r="AS491" i="2"/>
  <c r="AR491" i="2"/>
  <c r="EI72" i="2"/>
  <c r="EI74" i="2"/>
  <c r="EC72" i="2"/>
  <c r="EC74" i="2"/>
  <c r="EB72" i="2"/>
  <c r="EB74" i="2"/>
  <c r="DV72" i="2"/>
  <c r="DV74" i="2"/>
  <c r="DU72" i="2"/>
  <c r="DU74" i="2"/>
  <c r="DO72" i="2"/>
  <c r="DO74" i="2"/>
  <c r="DN72" i="2"/>
  <c r="DN74" i="2"/>
  <c r="DH72" i="2"/>
  <c r="DH74" i="2"/>
  <c r="DG72" i="2"/>
  <c r="DG74" i="2"/>
  <c r="DA72" i="2"/>
  <c r="DA74" i="2"/>
  <c r="CZ72" i="2"/>
  <c r="CZ74" i="2"/>
  <c r="CT72" i="2"/>
  <c r="CT74" i="2"/>
  <c r="CS72" i="2"/>
  <c r="CS74" i="2"/>
  <c r="AB491" i="2"/>
  <c r="CF72" i="2"/>
  <c r="CF74" i="2"/>
  <c r="CE72" i="2"/>
  <c r="CE74" i="2"/>
  <c r="BX72" i="2"/>
  <c r="BX74" i="2"/>
  <c r="BW72" i="2"/>
  <c r="BW74" i="2"/>
  <c r="W491" i="2"/>
  <c r="V491" i="2"/>
  <c r="BL72" i="2"/>
  <c r="BL74" i="2"/>
  <c r="BF72" i="2"/>
  <c r="BF74" i="2"/>
  <c r="R491" i="2"/>
  <c r="AY72" i="2"/>
  <c r="AY74" i="2"/>
  <c r="AX72" i="2"/>
  <c r="AX74" i="2"/>
  <c r="AR72" i="2"/>
  <c r="AR74" i="2"/>
  <c r="AQ72" i="2"/>
  <c r="AQ74" i="2"/>
  <c r="AK72" i="2"/>
  <c r="AK73" i="2"/>
  <c r="AK74" i="2"/>
  <c r="AJ72" i="2"/>
  <c r="AJ73" i="2"/>
  <c r="AJ74" i="2"/>
  <c r="AD72" i="2"/>
  <c r="AD74" i="2"/>
  <c r="AC72" i="2"/>
  <c r="AC74" i="2"/>
  <c r="W72" i="2"/>
  <c r="W74" i="2"/>
  <c r="V72" i="2"/>
  <c r="V74" i="2"/>
  <c r="F491" i="2"/>
  <c r="I72" i="2"/>
  <c r="I74" i="2"/>
  <c r="H72" i="2"/>
  <c r="H74" i="2"/>
  <c r="EU69" i="2"/>
  <c r="EU71" i="2"/>
  <c r="ET69" i="2"/>
  <c r="ET71" i="2"/>
  <c r="AS490" i="2"/>
  <c r="AR490" i="2"/>
  <c r="EC69" i="2"/>
  <c r="EC71" i="2"/>
  <c r="EB69" i="2"/>
  <c r="EB71" i="2"/>
  <c r="DV69" i="2"/>
  <c r="DV71" i="2"/>
  <c r="DU69" i="2"/>
  <c r="DU71" i="2"/>
  <c r="DO69" i="2"/>
  <c r="DO71" i="2"/>
  <c r="DN69" i="2"/>
  <c r="DN71" i="2"/>
  <c r="DH69" i="2"/>
  <c r="DH71" i="2"/>
  <c r="DG69" i="2"/>
  <c r="DG71" i="2"/>
  <c r="DA69" i="2"/>
  <c r="DA71" i="2"/>
  <c r="CZ69" i="2"/>
  <c r="CZ71" i="2"/>
  <c r="CT69" i="2"/>
  <c r="CT71" i="2"/>
  <c r="CS69" i="2"/>
  <c r="CS71" i="2"/>
  <c r="AB490" i="2"/>
  <c r="CF69" i="2"/>
  <c r="CF71" i="2"/>
  <c r="CE69" i="2"/>
  <c r="CE71" i="2"/>
  <c r="BX69" i="2"/>
  <c r="BX71" i="2"/>
  <c r="BW69" i="2"/>
  <c r="BW71" i="2"/>
  <c r="W490" i="2"/>
  <c r="V490" i="2"/>
  <c r="BL69" i="2"/>
  <c r="BL71" i="2"/>
  <c r="BF69" i="2"/>
  <c r="BF71" i="2"/>
  <c r="R490" i="2"/>
  <c r="AY69" i="2"/>
  <c r="AY71" i="2"/>
  <c r="AX69" i="2"/>
  <c r="AX71" i="2"/>
  <c r="AR69" i="2"/>
  <c r="AR71" i="2"/>
  <c r="AQ69" i="2"/>
  <c r="AQ71" i="2"/>
  <c r="AK69" i="2"/>
  <c r="AK70" i="2"/>
  <c r="AK71" i="2"/>
  <c r="AJ69" i="2"/>
  <c r="AJ70" i="2"/>
  <c r="AJ71" i="2"/>
  <c r="AD69" i="2"/>
  <c r="AD71" i="2"/>
  <c r="AC69" i="2"/>
  <c r="AC71" i="2"/>
  <c r="W69" i="2"/>
  <c r="W71" i="2"/>
  <c r="V69" i="2"/>
  <c r="V71" i="2"/>
  <c r="F490" i="2"/>
  <c r="I69" i="2"/>
  <c r="I71" i="2"/>
  <c r="H69" i="2"/>
  <c r="H71" i="2"/>
  <c r="EU66" i="2"/>
  <c r="EU68" i="2"/>
  <c r="ET66" i="2"/>
  <c r="ET68" i="2"/>
  <c r="AS489" i="2"/>
  <c r="AR489" i="2"/>
  <c r="EJ66" i="2"/>
  <c r="EJ68" i="2"/>
  <c r="EI66" i="2"/>
  <c r="EI68" i="2"/>
  <c r="EC66" i="2"/>
  <c r="EC68" i="2"/>
  <c r="EB66" i="2"/>
  <c r="EB68" i="2"/>
  <c r="DV66" i="2"/>
  <c r="DV68" i="2"/>
  <c r="DU66" i="2"/>
  <c r="DU68" i="2"/>
  <c r="DO66" i="2"/>
  <c r="DO68" i="2"/>
  <c r="DN66" i="2"/>
  <c r="DN68" i="2"/>
  <c r="DH66" i="2"/>
  <c r="DH68" i="2"/>
  <c r="DG66" i="2"/>
  <c r="DG68" i="2"/>
  <c r="DA66" i="2"/>
  <c r="DA68" i="2"/>
  <c r="CZ66" i="2"/>
  <c r="CZ68" i="2"/>
  <c r="CT66" i="2"/>
  <c r="CT68" i="2"/>
  <c r="CS66" i="2"/>
  <c r="CS68" i="2"/>
  <c r="AB489" i="2"/>
  <c r="CF66" i="2"/>
  <c r="CF68" i="2"/>
  <c r="CE66" i="2"/>
  <c r="CE68" i="2"/>
  <c r="BX66" i="2"/>
  <c r="BX68" i="2"/>
  <c r="BW66" i="2"/>
  <c r="BW68" i="2"/>
  <c r="W489" i="2"/>
  <c r="V489" i="2"/>
  <c r="BL66" i="2"/>
  <c r="BL68" i="2"/>
  <c r="BF66" i="2"/>
  <c r="BF68" i="2"/>
  <c r="R489" i="2"/>
  <c r="AY66" i="2"/>
  <c r="AY68" i="2"/>
  <c r="AX66" i="2"/>
  <c r="AX68" i="2"/>
  <c r="AR66" i="2"/>
  <c r="AR68" i="2"/>
  <c r="AQ66" i="2"/>
  <c r="AQ68" i="2"/>
  <c r="AK66" i="2"/>
  <c r="AK67" i="2"/>
  <c r="AK68" i="2"/>
  <c r="AJ66" i="2"/>
  <c r="AJ67" i="2"/>
  <c r="AJ68" i="2"/>
  <c r="AD66" i="2"/>
  <c r="AD68" i="2"/>
  <c r="AC66" i="2"/>
  <c r="AC68" i="2"/>
  <c r="W66" i="2"/>
  <c r="W68" i="2"/>
  <c r="V66" i="2"/>
  <c r="V68" i="2"/>
  <c r="F489" i="2"/>
  <c r="I66" i="2"/>
  <c r="I68" i="2"/>
  <c r="H66" i="2"/>
  <c r="H68" i="2"/>
  <c r="EU63" i="2"/>
  <c r="EU65" i="2"/>
  <c r="ET63" i="2"/>
  <c r="ET65" i="2"/>
  <c r="AS488" i="2"/>
  <c r="AR488" i="2"/>
  <c r="EJ63" i="2"/>
  <c r="EJ65" i="2"/>
  <c r="EI63" i="2"/>
  <c r="EI65" i="2"/>
  <c r="EC63" i="2"/>
  <c r="EC65" i="2"/>
  <c r="EB63" i="2"/>
  <c r="EB65" i="2"/>
  <c r="DV63" i="2"/>
  <c r="DV65" i="2"/>
  <c r="DU63" i="2"/>
  <c r="DU65" i="2"/>
  <c r="DO63" i="2"/>
  <c r="DO65" i="2"/>
  <c r="DN63" i="2"/>
  <c r="DN65" i="2"/>
  <c r="DH63" i="2"/>
  <c r="DH65" i="2"/>
  <c r="DG63" i="2"/>
  <c r="DG65" i="2"/>
  <c r="DA63" i="2"/>
  <c r="DA65" i="2"/>
  <c r="CZ63" i="2"/>
  <c r="CZ65" i="2"/>
  <c r="CT63" i="2"/>
  <c r="CT65" i="2"/>
  <c r="CS63" i="2"/>
  <c r="CS65" i="2"/>
  <c r="AB488" i="2"/>
  <c r="CF63" i="2"/>
  <c r="CF65" i="2"/>
  <c r="CE63" i="2"/>
  <c r="CE65" i="2"/>
  <c r="BX63" i="2"/>
  <c r="BX65" i="2"/>
  <c r="BW63" i="2"/>
  <c r="BW64" i="2"/>
  <c r="BW65" i="2"/>
  <c r="W488" i="2"/>
  <c r="V488" i="2"/>
  <c r="BL63" i="2"/>
  <c r="BL65" i="2"/>
  <c r="BF63" i="2"/>
  <c r="BF65" i="2"/>
  <c r="R488" i="2"/>
  <c r="AY63" i="2"/>
  <c r="AY65" i="2"/>
  <c r="AX63" i="2"/>
  <c r="AX65" i="2"/>
  <c r="AR63" i="2"/>
  <c r="AR65" i="2"/>
  <c r="AQ63" i="2"/>
  <c r="AQ65" i="2"/>
  <c r="AK63" i="2"/>
  <c r="AK64" i="2"/>
  <c r="AK65" i="2"/>
  <c r="AJ63" i="2"/>
  <c r="AJ64" i="2"/>
  <c r="AJ65" i="2"/>
  <c r="AD63" i="2"/>
  <c r="AD65" i="2"/>
  <c r="AC63" i="2"/>
  <c r="AC65" i="2"/>
  <c r="W63" i="2"/>
  <c r="W65" i="2"/>
  <c r="V63" i="2"/>
  <c r="V65" i="2"/>
  <c r="F488" i="2"/>
  <c r="I63" i="2"/>
  <c r="I65" i="2"/>
  <c r="H63" i="2"/>
  <c r="H65" i="2"/>
  <c r="EU60" i="2"/>
  <c r="EU62" i="2"/>
  <c r="ET60" i="2"/>
  <c r="ET62" i="2"/>
  <c r="AS487" i="2"/>
  <c r="AR487" i="2"/>
  <c r="EJ60" i="2"/>
  <c r="EJ62" i="2"/>
  <c r="EI60" i="2"/>
  <c r="EI62" i="2"/>
  <c r="EC60" i="2"/>
  <c r="EC62" i="2"/>
  <c r="EB60" i="2"/>
  <c r="EB62" i="2"/>
  <c r="DV60" i="2"/>
  <c r="DV62" i="2"/>
  <c r="DU60" i="2"/>
  <c r="DU62" i="2"/>
  <c r="DO60" i="2"/>
  <c r="DO62" i="2"/>
  <c r="DN60" i="2"/>
  <c r="DN62" i="2"/>
  <c r="DH60" i="2"/>
  <c r="DH62" i="2"/>
  <c r="DG60" i="2"/>
  <c r="DG62" i="2"/>
  <c r="DA60" i="2"/>
  <c r="DA62" i="2"/>
  <c r="CZ60" i="2"/>
  <c r="CZ62" i="2"/>
  <c r="CT60" i="2"/>
  <c r="CT62" i="2"/>
  <c r="CS60" i="2"/>
  <c r="CS62" i="2"/>
  <c r="AB487" i="2"/>
  <c r="CF60" i="2"/>
  <c r="CF62" i="2"/>
  <c r="CE60" i="2"/>
  <c r="CE62" i="2"/>
  <c r="BX60" i="2"/>
  <c r="BX62" i="2"/>
  <c r="BW60" i="2"/>
  <c r="BW62" i="2"/>
  <c r="W487" i="2"/>
  <c r="V487" i="2"/>
  <c r="BM60" i="2"/>
  <c r="BM62" i="2"/>
  <c r="BL60" i="2"/>
  <c r="BL62" i="2"/>
  <c r="BF60" i="2"/>
  <c r="BF62" i="2"/>
  <c r="R487" i="2"/>
  <c r="AY60" i="2"/>
  <c r="AY62" i="2"/>
  <c r="AX60" i="2"/>
  <c r="AX62" i="2"/>
  <c r="AR60" i="2"/>
  <c r="AR62" i="2"/>
  <c r="AQ60" i="2"/>
  <c r="AQ62" i="2"/>
  <c r="AK60" i="2"/>
  <c r="AK61" i="2"/>
  <c r="AK62" i="2"/>
  <c r="AJ60" i="2"/>
  <c r="AJ61" i="2"/>
  <c r="AJ62" i="2"/>
  <c r="AD60" i="2"/>
  <c r="AD62" i="2"/>
  <c r="AC60" i="2"/>
  <c r="AC62" i="2"/>
  <c r="W60" i="2"/>
  <c r="W62" i="2"/>
  <c r="V60" i="2"/>
  <c r="V62" i="2"/>
  <c r="F487" i="2"/>
  <c r="I60" i="2"/>
  <c r="I62" i="2"/>
  <c r="H60" i="2"/>
  <c r="H62" i="2"/>
  <c r="EU57" i="2"/>
  <c r="EU59" i="2"/>
  <c r="ET57" i="2"/>
  <c r="ET59" i="2"/>
  <c r="AS486" i="2"/>
  <c r="AR486" i="2"/>
  <c r="EJ57" i="2"/>
  <c r="EJ59" i="2"/>
  <c r="EI57" i="2"/>
  <c r="EI59" i="2"/>
  <c r="EC57" i="2"/>
  <c r="EC59" i="2"/>
  <c r="EB57" i="2"/>
  <c r="EB59" i="2"/>
  <c r="DV57" i="2"/>
  <c r="DV59" i="2"/>
  <c r="DU57" i="2"/>
  <c r="DU59" i="2"/>
  <c r="DO57" i="2"/>
  <c r="DO59" i="2"/>
  <c r="DN57" i="2"/>
  <c r="DN59" i="2"/>
  <c r="DH57" i="2"/>
  <c r="DH59" i="2"/>
  <c r="DG57" i="2"/>
  <c r="DG59" i="2"/>
  <c r="DA57" i="2"/>
  <c r="DA59" i="2"/>
  <c r="CZ57" i="2"/>
  <c r="CZ59" i="2"/>
  <c r="CT57" i="2"/>
  <c r="CT59" i="2"/>
  <c r="CS57" i="2"/>
  <c r="CS59" i="2"/>
  <c r="AB486" i="2"/>
  <c r="CF57" i="2"/>
  <c r="CF59" i="2"/>
  <c r="CE57" i="2"/>
  <c r="CE59" i="2"/>
  <c r="BX57" i="2"/>
  <c r="BX59" i="2"/>
  <c r="BW57" i="2"/>
  <c r="BW59" i="2"/>
  <c r="W486" i="2"/>
  <c r="V486" i="2"/>
  <c r="BM57" i="2"/>
  <c r="BM59" i="2"/>
  <c r="BL57" i="2"/>
  <c r="BL59" i="2"/>
  <c r="BF57" i="2"/>
  <c r="BF59" i="2"/>
  <c r="R486" i="2"/>
  <c r="AY57" i="2"/>
  <c r="AY59" i="2"/>
  <c r="AX57" i="2"/>
  <c r="AX59" i="2"/>
  <c r="AR57" i="2"/>
  <c r="AR59" i="2"/>
  <c r="AQ57" i="2"/>
  <c r="AQ59" i="2"/>
  <c r="AK57" i="2"/>
  <c r="AK58" i="2"/>
  <c r="AK59" i="2"/>
  <c r="AJ57" i="2"/>
  <c r="AJ58" i="2"/>
  <c r="AJ59" i="2"/>
  <c r="AD57" i="2"/>
  <c r="AD59" i="2"/>
  <c r="AC57" i="2"/>
  <c r="AC59" i="2"/>
  <c r="W57" i="2"/>
  <c r="W59" i="2"/>
  <c r="V57" i="2"/>
  <c r="V59" i="2"/>
  <c r="F486" i="2"/>
  <c r="I57" i="2"/>
  <c r="I59" i="2"/>
  <c r="H57" i="2"/>
  <c r="H59" i="2"/>
  <c r="EU54" i="2"/>
  <c r="EU56" i="2"/>
  <c r="ET54" i="2"/>
  <c r="ET56" i="2"/>
  <c r="AS485" i="2"/>
  <c r="AR485" i="2"/>
  <c r="EJ54" i="2"/>
  <c r="EJ56" i="2"/>
  <c r="EI54" i="2"/>
  <c r="EI56" i="2"/>
  <c r="EC54" i="2"/>
  <c r="EC56" i="2"/>
  <c r="EB54" i="2"/>
  <c r="EB56" i="2"/>
  <c r="DV54" i="2"/>
  <c r="DV56" i="2"/>
  <c r="DU54" i="2"/>
  <c r="DU56" i="2"/>
  <c r="DO54" i="2"/>
  <c r="DO56" i="2"/>
  <c r="DN54" i="2"/>
  <c r="DN56" i="2"/>
  <c r="DH54" i="2"/>
  <c r="DH56" i="2"/>
  <c r="DG54" i="2"/>
  <c r="DG56" i="2"/>
  <c r="DA54" i="2"/>
  <c r="DA56" i="2"/>
  <c r="CZ54" i="2"/>
  <c r="CZ56" i="2"/>
  <c r="CT54" i="2"/>
  <c r="CT56" i="2"/>
  <c r="CS54" i="2"/>
  <c r="CS56" i="2"/>
  <c r="AB485" i="2"/>
  <c r="CF54" i="2"/>
  <c r="CF56" i="2"/>
  <c r="CE54" i="2"/>
  <c r="CE56" i="2"/>
  <c r="BX54" i="2"/>
  <c r="BX56" i="2"/>
  <c r="BW54" i="2"/>
  <c r="BW56" i="2"/>
  <c r="W485" i="2"/>
  <c r="V485" i="2"/>
  <c r="BM54" i="2"/>
  <c r="BM56" i="2"/>
  <c r="BL54" i="2"/>
  <c r="BL56" i="2"/>
  <c r="BF54" i="2"/>
  <c r="BF56" i="2"/>
  <c r="R485" i="2"/>
  <c r="AY54" i="2"/>
  <c r="AY56" i="2"/>
  <c r="AX54" i="2"/>
  <c r="AX56" i="2"/>
  <c r="AR54" i="2"/>
  <c r="AR56" i="2"/>
  <c r="AQ54" i="2"/>
  <c r="AQ56" i="2"/>
  <c r="AK54" i="2"/>
  <c r="AK55" i="2"/>
  <c r="AK56" i="2"/>
  <c r="AJ54" i="2"/>
  <c r="AJ55" i="2"/>
  <c r="AJ56" i="2"/>
  <c r="AD54" i="2"/>
  <c r="AD56" i="2"/>
  <c r="AC54" i="2"/>
  <c r="AC56" i="2"/>
  <c r="W54" i="2"/>
  <c r="W56" i="2"/>
  <c r="V54" i="2"/>
  <c r="V56" i="2"/>
  <c r="F485" i="2"/>
  <c r="I54" i="2"/>
  <c r="I56" i="2"/>
  <c r="H54" i="2"/>
  <c r="H56" i="2"/>
  <c r="EU51" i="2"/>
  <c r="EU53" i="2"/>
  <c r="ET51" i="2"/>
  <c r="ET53" i="2"/>
  <c r="AS484" i="2"/>
  <c r="AR484" i="2"/>
  <c r="EC51" i="2"/>
  <c r="EC53" i="2"/>
  <c r="EB51" i="2"/>
  <c r="EB53" i="2"/>
  <c r="DV51" i="2"/>
  <c r="DV53" i="2"/>
  <c r="DU51" i="2"/>
  <c r="DU53" i="2"/>
  <c r="DO51" i="2"/>
  <c r="DO53" i="2"/>
  <c r="DN51" i="2"/>
  <c r="DN53" i="2"/>
  <c r="DH51" i="2"/>
  <c r="DH53" i="2"/>
  <c r="DG51" i="2"/>
  <c r="DG53" i="2"/>
  <c r="DA51" i="2"/>
  <c r="DA53" i="2"/>
  <c r="CZ51" i="2"/>
  <c r="CZ53" i="2"/>
  <c r="CT51" i="2"/>
  <c r="CT53" i="2"/>
  <c r="CS51" i="2"/>
  <c r="CS53" i="2"/>
  <c r="AB484" i="2"/>
  <c r="CF51" i="2"/>
  <c r="CF53" i="2"/>
  <c r="CE51" i="2"/>
  <c r="CE53" i="2"/>
  <c r="BX51" i="2"/>
  <c r="BX53" i="2"/>
  <c r="BW51" i="2"/>
  <c r="BW53" i="2"/>
  <c r="W484" i="2"/>
  <c r="V484" i="2"/>
  <c r="BM51" i="2"/>
  <c r="BM53" i="2"/>
  <c r="BL51" i="2"/>
  <c r="BL53" i="2"/>
  <c r="BF51" i="2"/>
  <c r="BF53" i="2"/>
  <c r="R484" i="2"/>
  <c r="AY51" i="2"/>
  <c r="AY53" i="2"/>
  <c r="AX51" i="2"/>
  <c r="AX53" i="2"/>
  <c r="AR51" i="2"/>
  <c r="AR53" i="2"/>
  <c r="AQ51" i="2"/>
  <c r="AQ53" i="2"/>
  <c r="AK51" i="2"/>
  <c r="AK52" i="2"/>
  <c r="AK53" i="2"/>
  <c r="AJ51" i="2"/>
  <c r="AJ52" i="2"/>
  <c r="AJ53" i="2"/>
  <c r="AD51" i="2"/>
  <c r="AD53" i="2"/>
  <c r="AC51" i="2"/>
  <c r="AC53" i="2"/>
  <c r="W51" i="2"/>
  <c r="W53" i="2"/>
  <c r="V51" i="2"/>
  <c r="V53" i="2"/>
  <c r="F484" i="2"/>
  <c r="I51" i="2"/>
  <c r="I53" i="2"/>
  <c r="H51" i="2"/>
  <c r="H53" i="2"/>
  <c r="EU48" i="2"/>
  <c r="EU50" i="2"/>
  <c r="ET48" i="2"/>
  <c r="ET50" i="2"/>
  <c r="AS483" i="2"/>
  <c r="AR483" i="2"/>
  <c r="EJ48" i="2"/>
  <c r="EJ50" i="2"/>
  <c r="EI48" i="2"/>
  <c r="EI50" i="2"/>
  <c r="EC48" i="2"/>
  <c r="EC50" i="2"/>
  <c r="EB48" i="2"/>
  <c r="EB50" i="2"/>
  <c r="DV48" i="2"/>
  <c r="DV50" i="2"/>
  <c r="DU48" i="2"/>
  <c r="DU50" i="2"/>
  <c r="DO48" i="2"/>
  <c r="DO50" i="2"/>
  <c r="DN48" i="2"/>
  <c r="DN50" i="2"/>
  <c r="DH48" i="2"/>
  <c r="DH50" i="2"/>
  <c r="DG48" i="2"/>
  <c r="DG50" i="2"/>
  <c r="DA48" i="2"/>
  <c r="DA50" i="2"/>
  <c r="CZ48" i="2"/>
  <c r="CZ50" i="2"/>
  <c r="CT48" i="2"/>
  <c r="CT50" i="2"/>
  <c r="CS48" i="2"/>
  <c r="CS50" i="2"/>
  <c r="AB483" i="2"/>
  <c r="CF48" i="2"/>
  <c r="CF50" i="2"/>
  <c r="CE48" i="2"/>
  <c r="CE50" i="2"/>
  <c r="BX48" i="2"/>
  <c r="BX50" i="2"/>
  <c r="BW48" i="2"/>
  <c r="BW50" i="2"/>
  <c r="W483" i="2"/>
  <c r="V483" i="2"/>
  <c r="BM48" i="2"/>
  <c r="BM50" i="2"/>
  <c r="BL48" i="2"/>
  <c r="BL50" i="2"/>
  <c r="BF48" i="2"/>
  <c r="BF50" i="2"/>
  <c r="R483" i="2"/>
  <c r="AY48" i="2"/>
  <c r="AY50" i="2"/>
  <c r="AX48" i="2"/>
  <c r="AX50" i="2"/>
  <c r="AR48" i="2"/>
  <c r="AR50" i="2"/>
  <c r="AQ48" i="2"/>
  <c r="AQ50" i="2"/>
  <c r="AK48" i="2"/>
  <c r="AK49" i="2"/>
  <c r="AK50" i="2"/>
  <c r="AJ48" i="2"/>
  <c r="AJ49" i="2"/>
  <c r="AJ50" i="2"/>
  <c r="AD48" i="2"/>
  <c r="AD50" i="2"/>
  <c r="AC48" i="2"/>
  <c r="AC50" i="2"/>
  <c r="W48" i="2"/>
  <c r="W50" i="2"/>
  <c r="V48" i="2"/>
  <c r="V50" i="2"/>
  <c r="F483" i="2"/>
  <c r="I48" i="2"/>
  <c r="I50" i="2"/>
  <c r="H48" i="2"/>
  <c r="H50" i="2"/>
  <c r="EU45" i="2"/>
  <c r="EU47" i="2"/>
  <c r="ET45" i="2"/>
  <c r="ET47" i="2"/>
  <c r="AS482" i="2"/>
  <c r="AR482" i="2"/>
  <c r="EJ45" i="2"/>
  <c r="EJ47" i="2"/>
  <c r="EI45" i="2"/>
  <c r="EI47" i="2"/>
  <c r="EC45" i="2"/>
  <c r="EC47" i="2"/>
  <c r="EB45" i="2"/>
  <c r="EB47" i="2"/>
  <c r="DV45" i="2"/>
  <c r="DV47" i="2"/>
  <c r="DU45" i="2"/>
  <c r="DU47" i="2"/>
  <c r="DO45" i="2"/>
  <c r="DO47" i="2"/>
  <c r="DN45" i="2"/>
  <c r="DN47" i="2"/>
  <c r="DH45" i="2"/>
  <c r="DH47" i="2"/>
  <c r="DG45" i="2"/>
  <c r="DG47" i="2"/>
  <c r="DA45" i="2"/>
  <c r="DA47" i="2"/>
  <c r="CZ45" i="2"/>
  <c r="CZ47" i="2"/>
  <c r="CT45" i="2"/>
  <c r="CT47" i="2"/>
  <c r="CS45" i="2"/>
  <c r="CS47" i="2"/>
  <c r="AB482" i="2"/>
  <c r="CF45" i="2"/>
  <c r="CF47" i="2"/>
  <c r="CE45" i="2"/>
  <c r="CE47" i="2"/>
  <c r="BX45" i="2"/>
  <c r="BX47" i="2"/>
  <c r="BW45" i="2"/>
  <c r="BW47" i="2"/>
  <c r="W482" i="2"/>
  <c r="V482" i="2"/>
  <c r="BM45" i="2"/>
  <c r="BM47" i="2"/>
  <c r="BL45" i="2"/>
  <c r="BL47" i="2"/>
  <c r="BF45" i="2"/>
  <c r="BF47" i="2"/>
  <c r="R482" i="2"/>
  <c r="AY45" i="2"/>
  <c r="AY47" i="2"/>
  <c r="AX45" i="2"/>
  <c r="AX47" i="2"/>
  <c r="AR45" i="2"/>
  <c r="AR47" i="2"/>
  <c r="AQ45" i="2"/>
  <c r="AQ47" i="2"/>
  <c r="AK45" i="2"/>
  <c r="AK46" i="2"/>
  <c r="AK47" i="2"/>
  <c r="AJ45" i="2"/>
  <c r="AJ46" i="2"/>
  <c r="AJ47" i="2"/>
  <c r="AD45" i="2"/>
  <c r="AD47" i="2"/>
  <c r="AC45" i="2"/>
  <c r="AC47" i="2"/>
  <c r="W45" i="2"/>
  <c r="W47" i="2"/>
  <c r="V45" i="2"/>
  <c r="V47" i="2"/>
  <c r="F482" i="2"/>
  <c r="I45" i="2"/>
  <c r="I47" i="2"/>
  <c r="H45" i="2"/>
  <c r="H47" i="2"/>
  <c r="EU42" i="2"/>
  <c r="EU44" i="2"/>
  <c r="ET42" i="2"/>
  <c r="ET44" i="2"/>
  <c r="AS481" i="2"/>
  <c r="AR481" i="2"/>
  <c r="EJ42" i="2"/>
  <c r="EJ44" i="2"/>
  <c r="EI42" i="2"/>
  <c r="EI44" i="2"/>
  <c r="EC42" i="2"/>
  <c r="EC44" i="2"/>
  <c r="EB42" i="2"/>
  <c r="EB44" i="2"/>
  <c r="DV42" i="2"/>
  <c r="DV44" i="2"/>
  <c r="DU42" i="2"/>
  <c r="DU44" i="2"/>
  <c r="DO42" i="2"/>
  <c r="DO44" i="2"/>
  <c r="DN42" i="2"/>
  <c r="DN44" i="2"/>
  <c r="DH42" i="2"/>
  <c r="DH44" i="2"/>
  <c r="DG42" i="2"/>
  <c r="DG44" i="2"/>
  <c r="DA42" i="2"/>
  <c r="DA44" i="2"/>
  <c r="CZ42" i="2"/>
  <c r="CZ44" i="2"/>
  <c r="CT42" i="2"/>
  <c r="CT44" i="2"/>
  <c r="CS42" i="2"/>
  <c r="CS44" i="2"/>
  <c r="AB481" i="2"/>
  <c r="CF42" i="2"/>
  <c r="CF44" i="2"/>
  <c r="CE42" i="2"/>
  <c r="CE44" i="2"/>
  <c r="BX42" i="2"/>
  <c r="BX44" i="2"/>
  <c r="BW42" i="2"/>
  <c r="BW44" i="2"/>
  <c r="W481" i="2"/>
  <c r="V481" i="2"/>
  <c r="BM42" i="2"/>
  <c r="BM44" i="2"/>
  <c r="BL42" i="2"/>
  <c r="BL44" i="2"/>
  <c r="BF42" i="2"/>
  <c r="BF44" i="2"/>
  <c r="R481" i="2"/>
  <c r="AY42" i="2"/>
  <c r="AY44" i="2"/>
  <c r="AX42" i="2"/>
  <c r="AX44" i="2"/>
  <c r="AR42" i="2"/>
  <c r="AR44" i="2"/>
  <c r="AQ42" i="2"/>
  <c r="AQ44" i="2"/>
  <c r="AK42" i="2"/>
  <c r="AK43" i="2"/>
  <c r="AK44" i="2"/>
  <c r="AJ42" i="2"/>
  <c r="AJ43" i="2"/>
  <c r="AJ44" i="2"/>
  <c r="AD42" i="2"/>
  <c r="AD44" i="2"/>
  <c r="AC42" i="2"/>
  <c r="AC44" i="2"/>
  <c r="W42" i="2"/>
  <c r="W44" i="2"/>
  <c r="V42" i="2"/>
  <c r="V44" i="2"/>
  <c r="F481" i="2"/>
  <c r="I42" i="2"/>
  <c r="I44" i="2"/>
  <c r="H42" i="2"/>
  <c r="H44" i="2"/>
  <c r="EU39" i="2"/>
  <c r="EU41" i="2"/>
  <c r="ET39" i="2"/>
  <c r="ET41" i="2"/>
  <c r="AS480" i="2"/>
  <c r="AR480" i="2"/>
  <c r="EJ39" i="2"/>
  <c r="EJ41" i="2"/>
  <c r="EI39" i="2"/>
  <c r="EI41" i="2"/>
  <c r="EC39" i="2"/>
  <c r="EC41" i="2"/>
  <c r="EB39" i="2"/>
  <c r="EB41" i="2"/>
  <c r="DV39" i="2"/>
  <c r="DV41" i="2"/>
  <c r="DU39" i="2"/>
  <c r="DU41" i="2"/>
  <c r="DO39" i="2"/>
  <c r="DO41" i="2"/>
  <c r="DN39" i="2"/>
  <c r="DN41" i="2"/>
  <c r="DH39" i="2"/>
  <c r="DH41" i="2"/>
  <c r="DG39" i="2"/>
  <c r="DG41" i="2"/>
  <c r="DA39" i="2"/>
  <c r="DA41" i="2"/>
  <c r="CZ39" i="2"/>
  <c r="CZ41" i="2"/>
  <c r="CT39" i="2"/>
  <c r="CT41" i="2"/>
  <c r="CS39" i="2"/>
  <c r="CS41" i="2"/>
  <c r="AB480" i="2"/>
  <c r="CF39" i="2"/>
  <c r="CF41" i="2"/>
  <c r="CE39" i="2"/>
  <c r="CE41" i="2"/>
  <c r="BX39" i="2"/>
  <c r="BX41" i="2"/>
  <c r="BW39" i="2"/>
  <c r="BW41" i="2"/>
  <c r="W480" i="2"/>
  <c r="V480" i="2"/>
  <c r="BM39" i="2"/>
  <c r="BM41" i="2"/>
  <c r="BL39" i="2"/>
  <c r="BL41" i="2"/>
  <c r="BF39" i="2"/>
  <c r="BF41" i="2"/>
  <c r="R480" i="2"/>
  <c r="AY39" i="2"/>
  <c r="AY41" i="2"/>
  <c r="AX39" i="2"/>
  <c r="AX41" i="2"/>
  <c r="AR39" i="2"/>
  <c r="AR41" i="2"/>
  <c r="AQ39" i="2"/>
  <c r="AQ41" i="2"/>
  <c r="AK39" i="2"/>
  <c r="AK40" i="2"/>
  <c r="AK41" i="2"/>
  <c r="AJ39" i="2"/>
  <c r="AJ40" i="2"/>
  <c r="AJ41" i="2"/>
  <c r="AD39" i="2"/>
  <c r="AD41" i="2"/>
  <c r="AC39" i="2"/>
  <c r="AC41" i="2"/>
  <c r="W39" i="2"/>
  <c r="W41" i="2"/>
  <c r="V39" i="2"/>
  <c r="V41" i="2"/>
  <c r="F480" i="2"/>
  <c r="I39" i="2"/>
  <c r="I41" i="2"/>
  <c r="H39" i="2"/>
  <c r="H41" i="2"/>
  <c r="EU36" i="2"/>
  <c r="EU38" i="2"/>
  <c r="ET36" i="2"/>
  <c r="ET38" i="2"/>
  <c r="AS479" i="2"/>
  <c r="AR479" i="2"/>
  <c r="EJ36" i="2"/>
  <c r="EJ38" i="2"/>
  <c r="EI36" i="2"/>
  <c r="EI38" i="2"/>
  <c r="EC36" i="2"/>
  <c r="EC38" i="2"/>
  <c r="EB36" i="2"/>
  <c r="EB38" i="2"/>
  <c r="DV36" i="2"/>
  <c r="DV38" i="2"/>
  <c r="DU36" i="2"/>
  <c r="DU38" i="2"/>
  <c r="DO36" i="2"/>
  <c r="DO38" i="2"/>
  <c r="DN36" i="2"/>
  <c r="DN38" i="2"/>
  <c r="DH36" i="2"/>
  <c r="DH38" i="2"/>
  <c r="DG36" i="2"/>
  <c r="DG38" i="2"/>
  <c r="DA36" i="2"/>
  <c r="DA38" i="2"/>
  <c r="CZ36" i="2"/>
  <c r="CZ38" i="2"/>
  <c r="CT36" i="2"/>
  <c r="CT38" i="2"/>
  <c r="CS36" i="2"/>
  <c r="CS38" i="2"/>
  <c r="AB479" i="2"/>
  <c r="CF36" i="2"/>
  <c r="CF38" i="2"/>
  <c r="CE36" i="2"/>
  <c r="CE38" i="2"/>
  <c r="BX36" i="2"/>
  <c r="BX38" i="2"/>
  <c r="BW36" i="2"/>
  <c r="BW38" i="2"/>
  <c r="W479" i="2"/>
  <c r="V479" i="2"/>
  <c r="BM36" i="2"/>
  <c r="BM38" i="2"/>
  <c r="BL36" i="2"/>
  <c r="BL38" i="2"/>
  <c r="BF36" i="2"/>
  <c r="BF38" i="2"/>
  <c r="R479" i="2"/>
  <c r="AY36" i="2"/>
  <c r="AY38" i="2"/>
  <c r="AX36" i="2"/>
  <c r="AX38" i="2"/>
  <c r="AR36" i="2"/>
  <c r="AR38" i="2"/>
  <c r="AQ36" i="2"/>
  <c r="AQ38" i="2"/>
  <c r="AK36" i="2"/>
  <c r="AK37" i="2"/>
  <c r="AK38" i="2"/>
  <c r="AJ36" i="2"/>
  <c r="AJ37" i="2"/>
  <c r="AJ38" i="2"/>
  <c r="AD36" i="2"/>
  <c r="AD38" i="2"/>
  <c r="AC36" i="2"/>
  <c r="AC38" i="2"/>
  <c r="W36" i="2"/>
  <c r="W38" i="2"/>
  <c r="V36" i="2"/>
  <c r="V38" i="2"/>
  <c r="F479" i="2"/>
  <c r="I36" i="2"/>
  <c r="I38" i="2"/>
  <c r="H36" i="2"/>
  <c r="H38" i="2"/>
  <c r="EU33" i="2"/>
  <c r="EU35" i="2"/>
  <c r="ET33" i="2"/>
  <c r="ET35" i="2"/>
  <c r="AS478" i="2"/>
  <c r="AR478" i="2"/>
  <c r="EJ33" i="2"/>
  <c r="EJ35" i="2"/>
  <c r="EI33" i="2"/>
  <c r="EI35" i="2"/>
  <c r="EC33" i="2"/>
  <c r="EC35" i="2"/>
  <c r="EB33" i="2"/>
  <c r="EB35" i="2"/>
  <c r="DV33" i="2"/>
  <c r="DV35" i="2"/>
  <c r="DU33" i="2"/>
  <c r="DU35" i="2"/>
  <c r="DO33" i="2"/>
  <c r="DO35" i="2"/>
  <c r="DN33" i="2"/>
  <c r="DN35" i="2"/>
  <c r="DH33" i="2"/>
  <c r="DH35" i="2"/>
  <c r="DG33" i="2"/>
  <c r="DG35" i="2"/>
  <c r="DA33" i="2"/>
  <c r="DA35" i="2"/>
  <c r="CZ33" i="2"/>
  <c r="CZ35" i="2"/>
  <c r="CT33" i="2"/>
  <c r="CT35" i="2"/>
  <c r="CS33" i="2"/>
  <c r="CS35" i="2"/>
  <c r="AB478" i="2"/>
  <c r="CF33" i="2"/>
  <c r="CF35" i="2"/>
  <c r="CE33" i="2"/>
  <c r="CE35" i="2"/>
  <c r="BX33" i="2"/>
  <c r="BX35" i="2"/>
  <c r="BW33" i="2"/>
  <c r="BW35" i="2"/>
  <c r="W478" i="2"/>
  <c r="V478" i="2"/>
  <c r="BM33" i="2"/>
  <c r="BM35" i="2"/>
  <c r="BL33" i="2"/>
  <c r="BL35" i="2"/>
  <c r="BF33" i="2"/>
  <c r="BF35" i="2"/>
  <c r="R478" i="2"/>
  <c r="AY33" i="2"/>
  <c r="AY35" i="2"/>
  <c r="AX33" i="2"/>
  <c r="AX35" i="2"/>
  <c r="AR33" i="2"/>
  <c r="AR35" i="2"/>
  <c r="AQ33" i="2"/>
  <c r="AQ35" i="2"/>
  <c r="AK33" i="2"/>
  <c r="AK34" i="2"/>
  <c r="AK35" i="2"/>
  <c r="AJ33" i="2"/>
  <c r="AJ34" i="2"/>
  <c r="AJ35" i="2"/>
  <c r="AD33" i="2"/>
  <c r="AD35" i="2"/>
  <c r="AC33" i="2"/>
  <c r="AC35" i="2"/>
  <c r="W33" i="2"/>
  <c r="W35" i="2"/>
  <c r="V33" i="2"/>
  <c r="V35" i="2"/>
  <c r="F478" i="2"/>
  <c r="I33" i="2"/>
  <c r="I35" i="2"/>
  <c r="H33" i="2"/>
  <c r="H35" i="2"/>
  <c r="EU30" i="2"/>
  <c r="EU32" i="2"/>
  <c r="ET30" i="2"/>
  <c r="ET32" i="2"/>
  <c r="AS477" i="2"/>
  <c r="AR477" i="2"/>
  <c r="EJ30" i="2"/>
  <c r="EJ32" i="2"/>
  <c r="EI30" i="2"/>
  <c r="EI32" i="2"/>
  <c r="EC30" i="2"/>
  <c r="EC32" i="2"/>
  <c r="EB30" i="2"/>
  <c r="EB32" i="2"/>
  <c r="DV30" i="2"/>
  <c r="DV32" i="2"/>
  <c r="DU30" i="2"/>
  <c r="DU32" i="2"/>
  <c r="DO30" i="2"/>
  <c r="DO32" i="2"/>
  <c r="DN30" i="2"/>
  <c r="DN32" i="2"/>
  <c r="DH30" i="2"/>
  <c r="DH32" i="2"/>
  <c r="DG30" i="2"/>
  <c r="DG32" i="2"/>
  <c r="DA30" i="2"/>
  <c r="DA32" i="2"/>
  <c r="CZ30" i="2"/>
  <c r="CZ32" i="2"/>
  <c r="CT30" i="2"/>
  <c r="CT32" i="2"/>
  <c r="CS30" i="2"/>
  <c r="CS32" i="2"/>
  <c r="AB477" i="2"/>
  <c r="CF30" i="2"/>
  <c r="CF32" i="2"/>
  <c r="CE30" i="2"/>
  <c r="CE32" i="2"/>
  <c r="BX30" i="2"/>
  <c r="BX32" i="2"/>
  <c r="BW30" i="2"/>
  <c r="BW32" i="2"/>
  <c r="W477" i="2"/>
  <c r="V477" i="2"/>
  <c r="BM30" i="2"/>
  <c r="BM32" i="2"/>
  <c r="BL30" i="2"/>
  <c r="BL32" i="2"/>
  <c r="BF30" i="2"/>
  <c r="BF32" i="2"/>
  <c r="R477" i="2"/>
  <c r="AY30" i="2"/>
  <c r="AY32" i="2"/>
  <c r="AX30" i="2"/>
  <c r="AX32" i="2"/>
  <c r="AR30" i="2"/>
  <c r="AR32" i="2"/>
  <c r="AQ30" i="2"/>
  <c r="AQ32" i="2"/>
  <c r="AK30" i="2"/>
  <c r="AK31" i="2"/>
  <c r="AK32" i="2"/>
  <c r="AJ30" i="2"/>
  <c r="AJ31" i="2"/>
  <c r="AJ32" i="2"/>
  <c r="AD30" i="2"/>
  <c r="AD32" i="2"/>
  <c r="AC30" i="2"/>
  <c r="AC32" i="2"/>
  <c r="W30" i="2"/>
  <c r="W32" i="2"/>
  <c r="V30" i="2"/>
  <c r="V32" i="2"/>
  <c r="F477" i="2"/>
  <c r="I30" i="2"/>
  <c r="I32" i="2"/>
  <c r="H30" i="2"/>
  <c r="H32" i="2"/>
  <c r="EU27" i="2"/>
  <c r="EU29" i="2"/>
  <c r="ET27" i="2"/>
  <c r="ET29" i="2"/>
  <c r="AS476" i="2"/>
  <c r="AR476" i="2"/>
  <c r="EJ27" i="2"/>
  <c r="EJ29" i="2"/>
  <c r="EI27" i="2"/>
  <c r="EI29" i="2"/>
  <c r="EC27" i="2"/>
  <c r="EC29" i="2"/>
  <c r="EB27" i="2"/>
  <c r="EB29" i="2"/>
  <c r="DV27" i="2"/>
  <c r="DV29" i="2"/>
  <c r="DU27" i="2"/>
  <c r="DU29" i="2"/>
  <c r="DO27" i="2"/>
  <c r="DO29" i="2"/>
  <c r="DN27" i="2"/>
  <c r="DN29" i="2"/>
  <c r="DH27" i="2"/>
  <c r="DH29" i="2"/>
  <c r="DG27" i="2"/>
  <c r="DG29" i="2"/>
  <c r="DA27" i="2"/>
  <c r="DA29" i="2"/>
  <c r="CZ27" i="2"/>
  <c r="CZ29" i="2"/>
  <c r="CT27" i="2"/>
  <c r="CT29" i="2"/>
  <c r="CS27" i="2"/>
  <c r="CS29" i="2"/>
  <c r="AB476" i="2"/>
  <c r="CF27" i="2"/>
  <c r="CF29" i="2"/>
  <c r="CE27" i="2"/>
  <c r="CE29" i="2"/>
  <c r="BX27" i="2"/>
  <c r="BX29" i="2"/>
  <c r="BW27" i="2"/>
  <c r="BW29" i="2"/>
  <c r="W476" i="2"/>
  <c r="V476" i="2"/>
  <c r="BM27" i="2"/>
  <c r="BM29" i="2"/>
  <c r="BL27" i="2"/>
  <c r="BL29" i="2"/>
  <c r="BF27" i="2"/>
  <c r="BF29" i="2"/>
  <c r="R476" i="2"/>
  <c r="AY27" i="2"/>
  <c r="AY29" i="2"/>
  <c r="AX27" i="2"/>
  <c r="AX29" i="2"/>
  <c r="AR27" i="2"/>
  <c r="AR29" i="2"/>
  <c r="AQ27" i="2"/>
  <c r="AQ29" i="2"/>
  <c r="AK27" i="2"/>
  <c r="AK28" i="2"/>
  <c r="AK29" i="2"/>
  <c r="AJ27" i="2"/>
  <c r="AJ28" i="2"/>
  <c r="AJ29" i="2"/>
  <c r="AD27" i="2"/>
  <c r="AD29" i="2"/>
  <c r="AC27" i="2"/>
  <c r="AC29" i="2"/>
  <c r="W27" i="2"/>
  <c r="W29" i="2"/>
  <c r="V27" i="2"/>
  <c r="V29" i="2"/>
  <c r="F476" i="2"/>
  <c r="I27" i="2"/>
  <c r="I29" i="2"/>
  <c r="H27" i="2"/>
  <c r="H29" i="2"/>
  <c r="EU24" i="2"/>
  <c r="EU26" i="2"/>
  <c r="ET24" i="2"/>
  <c r="ET26" i="2"/>
  <c r="AS475" i="2"/>
  <c r="AR475" i="2"/>
  <c r="EJ24" i="2"/>
  <c r="EJ26" i="2"/>
  <c r="EI24" i="2"/>
  <c r="EI26" i="2"/>
  <c r="EC24" i="2"/>
  <c r="EC26" i="2"/>
  <c r="EB24" i="2"/>
  <c r="EB26" i="2"/>
  <c r="DV24" i="2"/>
  <c r="DV26" i="2"/>
  <c r="DU24" i="2"/>
  <c r="DU26" i="2"/>
  <c r="DO24" i="2"/>
  <c r="DO26" i="2"/>
  <c r="DN24" i="2"/>
  <c r="DN26" i="2"/>
  <c r="DH24" i="2"/>
  <c r="DH26" i="2"/>
  <c r="DG24" i="2"/>
  <c r="DG26" i="2"/>
  <c r="DA24" i="2"/>
  <c r="DA26" i="2"/>
  <c r="CZ24" i="2"/>
  <c r="CZ26" i="2"/>
  <c r="CT24" i="2"/>
  <c r="CT26" i="2"/>
  <c r="CS24" i="2"/>
  <c r="CS26" i="2"/>
  <c r="AB475" i="2"/>
  <c r="CF24" i="2"/>
  <c r="CF26" i="2"/>
  <c r="CE24" i="2"/>
  <c r="CE26" i="2"/>
  <c r="BX24" i="2"/>
  <c r="BX26" i="2"/>
  <c r="BW24" i="2"/>
  <c r="BW26" i="2"/>
  <c r="W475" i="2"/>
  <c r="V475" i="2"/>
  <c r="BM24" i="2"/>
  <c r="BM26" i="2"/>
  <c r="BL24" i="2"/>
  <c r="BL26" i="2"/>
  <c r="BF24" i="2"/>
  <c r="BF26" i="2"/>
  <c r="R475" i="2"/>
  <c r="AY24" i="2"/>
  <c r="AY26" i="2"/>
  <c r="AX24" i="2"/>
  <c r="AX26" i="2"/>
  <c r="AR24" i="2"/>
  <c r="AR26" i="2"/>
  <c r="AQ24" i="2"/>
  <c r="AQ26" i="2"/>
  <c r="AK24" i="2"/>
  <c r="AK25" i="2"/>
  <c r="AK26" i="2"/>
  <c r="AJ24" i="2"/>
  <c r="AJ25" i="2"/>
  <c r="AJ26" i="2"/>
  <c r="AD24" i="2"/>
  <c r="AD26" i="2"/>
  <c r="AC24" i="2"/>
  <c r="AC26" i="2"/>
  <c r="W24" i="2"/>
  <c r="W26" i="2"/>
  <c r="V24" i="2"/>
  <c r="V26" i="2"/>
  <c r="F475" i="2"/>
  <c r="I24" i="2"/>
  <c r="I26" i="2"/>
  <c r="H24" i="2"/>
  <c r="H26" i="2"/>
  <c r="EU21" i="2"/>
  <c r="EU23" i="2"/>
  <c r="ET21" i="2"/>
  <c r="ET23" i="2"/>
  <c r="AS474" i="2"/>
  <c r="AR474" i="2"/>
  <c r="EJ21" i="2"/>
  <c r="EJ23" i="2"/>
  <c r="EI21" i="2"/>
  <c r="EI23" i="2"/>
  <c r="EC21" i="2"/>
  <c r="EC23" i="2"/>
  <c r="EB21" i="2"/>
  <c r="EB23" i="2"/>
  <c r="DV21" i="2"/>
  <c r="DV23" i="2"/>
  <c r="DU21" i="2"/>
  <c r="DU23" i="2"/>
  <c r="DO21" i="2"/>
  <c r="DO23" i="2"/>
  <c r="DN21" i="2"/>
  <c r="DN23" i="2"/>
  <c r="DH21" i="2"/>
  <c r="DH23" i="2"/>
  <c r="DG21" i="2"/>
  <c r="DG23" i="2"/>
  <c r="DA21" i="2"/>
  <c r="DA23" i="2"/>
  <c r="CZ21" i="2"/>
  <c r="CZ23" i="2"/>
  <c r="CT21" i="2"/>
  <c r="CT23" i="2"/>
  <c r="CS21" i="2"/>
  <c r="CS23" i="2"/>
  <c r="AB474" i="2"/>
  <c r="CF21" i="2"/>
  <c r="CF23" i="2"/>
  <c r="CE21" i="2"/>
  <c r="CE23" i="2"/>
  <c r="BX21" i="2"/>
  <c r="BX23" i="2"/>
  <c r="BW21" i="2"/>
  <c r="BW23" i="2"/>
  <c r="W474" i="2"/>
  <c r="V474" i="2"/>
  <c r="BM21" i="2"/>
  <c r="BM23" i="2"/>
  <c r="BL21" i="2"/>
  <c r="BL23" i="2"/>
  <c r="BF21" i="2"/>
  <c r="BF23" i="2"/>
  <c r="R474" i="2"/>
  <c r="AY21" i="2"/>
  <c r="AY23" i="2"/>
  <c r="AX21" i="2"/>
  <c r="AX23" i="2"/>
  <c r="AR21" i="2"/>
  <c r="AR23" i="2"/>
  <c r="AQ21" i="2"/>
  <c r="AQ23" i="2"/>
  <c r="AK21" i="2"/>
  <c r="AK22" i="2"/>
  <c r="AK23" i="2"/>
  <c r="AJ21" i="2"/>
  <c r="AJ22" i="2"/>
  <c r="AJ23" i="2"/>
  <c r="AD21" i="2"/>
  <c r="AD23" i="2"/>
  <c r="AC21" i="2"/>
  <c r="AC23" i="2"/>
  <c r="W21" i="2"/>
  <c r="W23" i="2"/>
  <c r="V21" i="2"/>
  <c r="V23" i="2"/>
  <c r="F474" i="2"/>
  <c r="I21" i="2"/>
  <c r="I23" i="2"/>
  <c r="H21" i="2"/>
  <c r="H23" i="2"/>
  <c r="EU18" i="2"/>
  <c r="EU20" i="2"/>
  <c r="ET18" i="2"/>
  <c r="ET20" i="2"/>
  <c r="AS473" i="2"/>
  <c r="AR473" i="2"/>
  <c r="EJ18" i="2"/>
  <c r="EJ20" i="2"/>
  <c r="EI18" i="2"/>
  <c r="EI20" i="2"/>
  <c r="EC18" i="2"/>
  <c r="EC20" i="2"/>
  <c r="EB18" i="2"/>
  <c r="EB20" i="2"/>
  <c r="DV18" i="2"/>
  <c r="DV20" i="2"/>
  <c r="DU18" i="2"/>
  <c r="DU20" i="2"/>
  <c r="DO18" i="2"/>
  <c r="DO20" i="2"/>
  <c r="DN18" i="2"/>
  <c r="DN20" i="2"/>
  <c r="DH18" i="2"/>
  <c r="DH20" i="2"/>
  <c r="DG18" i="2"/>
  <c r="DG20" i="2"/>
  <c r="DA18" i="2"/>
  <c r="DA20" i="2"/>
  <c r="CZ18" i="2"/>
  <c r="CZ20" i="2"/>
  <c r="CT18" i="2"/>
  <c r="CT20" i="2"/>
  <c r="CS18" i="2"/>
  <c r="CS20" i="2"/>
  <c r="AB473" i="2"/>
  <c r="CF18" i="2"/>
  <c r="CF20" i="2"/>
  <c r="CE18" i="2"/>
  <c r="CE20" i="2"/>
  <c r="BX18" i="2"/>
  <c r="BX20" i="2"/>
  <c r="BW18" i="2"/>
  <c r="BW20" i="2"/>
  <c r="W473" i="2"/>
  <c r="V473" i="2"/>
  <c r="BM18" i="2"/>
  <c r="BM20" i="2"/>
  <c r="BL18" i="2"/>
  <c r="BL20" i="2"/>
  <c r="BF18" i="2"/>
  <c r="BF20" i="2"/>
  <c r="R473" i="2"/>
  <c r="AY18" i="2"/>
  <c r="AY20" i="2"/>
  <c r="AX18" i="2"/>
  <c r="AX20" i="2"/>
  <c r="AR18" i="2"/>
  <c r="AR20" i="2"/>
  <c r="AQ18" i="2"/>
  <c r="AQ20" i="2"/>
  <c r="AK18" i="2"/>
  <c r="AK19" i="2"/>
  <c r="AK20" i="2"/>
  <c r="AJ18" i="2"/>
  <c r="AJ19" i="2"/>
  <c r="AJ20" i="2"/>
  <c r="AD18" i="2"/>
  <c r="AD20" i="2"/>
  <c r="AC18" i="2"/>
  <c r="AC20" i="2"/>
  <c r="W18" i="2"/>
  <c r="W20" i="2"/>
  <c r="V18" i="2"/>
  <c r="V20" i="2"/>
  <c r="F473" i="2"/>
  <c r="I18" i="2"/>
  <c r="I20" i="2"/>
  <c r="H18" i="2"/>
  <c r="H20" i="2"/>
  <c r="EU15" i="2"/>
  <c r="EU17" i="2"/>
  <c r="ET15" i="2"/>
  <c r="ET17" i="2"/>
  <c r="AS472" i="2"/>
  <c r="AR472" i="2"/>
  <c r="EJ15" i="2"/>
  <c r="EJ17" i="2"/>
  <c r="EI15" i="2"/>
  <c r="EI17" i="2"/>
  <c r="EC15" i="2"/>
  <c r="EC17" i="2"/>
  <c r="EB15" i="2"/>
  <c r="EB17" i="2"/>
  <c r="DV15" i="2"/>
  <c r="DV17" i="2"/>
  <c r="DU15" i="2"/>
  <c r="DU17" i="2"/>
  <c r="DO15" i="2"/>
  <c r="DO17" i="2"/>
  <c r="DN15" i="2"/>
  <c r="DN17" i="2"/>
  <c r="DH15" i="2"/>
  <c r="DH17" i="2"/>
  <c r="DG15" i="2"/>
  <c r="DG17" i="2"/>
  <c r="DA15" i="2"/>
  <c r="DA17" i="2"/>
  <c r="CZ15" i="2"/>
  <c r="CZ17" i="2"/>
  <c r="CT15" i="2"/>
  <c r="CT17" i="2"/>
  <c r="CS15" i="2"/>
  <c r="CS17" i="2"/>
  <c r="AB472" i="2"/>
  <c r="CF15" i="2"/>
  <c r="CF17" i="2"/>
  <c r="CE15" i="2"/>
  <c r="CE17" i="2"/>
  <c r="BX15" i="2"/>
  <c r="BX17" i="2"/>
  <c r="BW15" i="2"/>
  <c r="BW17" i="2"/>
  <c r="W472" i="2"/>
  <c r="V472" i="2"/>
  <c r="BM15" i="2"/>
  <c r="BM17" i="2"/>
  <c r="BL15" i="2"/>
  <c r="BL17" i="2"/>
  <c r="BF15" i="2"/>
  <c r="BF17" i="2"/>
  <c r="R472" i="2"/>
  <c r="AY15" i="2"/>
  <c r="AY17" i="2"/>
  <c r="AX15" i="2"/>
  <c r="AX17" i="2"/>
  <c r="AR15" i="2"/>
  <c r="AR17" i="2"/>
  <c r="AQ15" i="2"/>
  <c r="AQ17" i="2"/>
  <c r="AK15" i="2"/>
  <c r="AK16" i="2"/>
  <c r="AK17" i="2"/>
  <c r="AJ15" i="2"/>
  <c r="AJ16" i="2"/>
  <c r="AJ17" i="2"/>
  <c r="AD15" i="2"/>
  <c r="AD17" i="2"/>
  <c r="AC15" i="2"/>
  <c r="AC17" i="2"/>
  <c r="W15" i="2"/>
  <c r="W17" i="2"/>
  <c r="V15" i="2"/>
  <c r="V17" i="2"/>
  <c r="F472" i="2"/>
  <c r="I15" i="2"/>
  <c r="I17" i="2"/>
  <c r="H15" i="2"/>
  <c r="H17" i="2"/>
  <c r="EU12" i="2"/>
  <c r="EU14" i="2"/>
  <c r="ET12" i="2"/>
  <c r="ET14" i="2"/>
  <c r="AS471" i="2"/>
  <c r="AR471" i="2"/>
  <c r="EJ12" i="2"/>
  <c r="EJ14" i="2"/>
  <c r="EI12" i="2"/>
  <c r="EI14" i="2"/>
  <c r="EC12" i="2"/>
  <c r="EC14" i="2"/>
  <c r="EB12" i="2"/>
  <c r="EB14" i="2"/>
  <c r="DV12" i="2"/>
  <c r="DV14" i="2"/>
  <c r="DU12" i="2"/>
  <c r="DU14" i="2"/>
  <c r="DO12" i="2"/>
  <c r="DO14" i="2"/>
  <c r="DN12" i="2"/>
  <c r="DN14" i="2"/>
  <c r="DH12" i="2"/>
  <c r="DH14" i="2"/>
  <c r="DG12" i="2"/>
  <c r="DG14" i="2"/>
  <c r="DA12" i="2"/>
  <c r="DA14" i="2"/>
  <c r="CZ12" i="2"/>
  <c r="CZ14" i="2"/>
  <c r="CT12" i="2"/>
  <c r="CT14" i="2"/>
  <c r="CS12" i="2"/>
  <c r="CS14" i="2"/>
  <c r="AB471" i="2"/>
  <c r="CF12" i="2"/>
  <c r="CF14" i="2"/>
  <c r="CE12" i="2"/>
  <c r="CE14" i="2"/>
  <c r="BX12" i="2"/>
  <c r="BX14" i="2"/>
  <c r="BW12" i="2"/>
  <c r="BW14" i="2"/>
  <c r="W471" i="2"/>
  <c r="V471" i="2"/>
  <c r="BM12" i="2"/>
  <c r="BM14" i="2"/>
  <c r="BL12" i="2"/>
  <c r="BL14" i="2"/>
  <c r="BF12" i="2"/>
  <c r="BF14" i="2"/>
  <c r="R471" i="2"/>
  <c r="AY12" i="2"/>
  <c r="AY14" i="2"/>
  <c r="AX12" i="2"/>
  <c r="AX14" i="2"/>
  <c r="AR12" i="2"/>
  <c r="AR14" i="2"/>
  <c r="AQ12" i="2"/>
  <c r="AQ14" i="2"/>
  <c r="AK12" i="2"/>
  <c r="AK13" i="2"/>
  <c r="AK14" i="2"/>
  <c r="AJ12" i="2"/>
  <c r="AJ13" i="2"/>
  <c r="AJ14" i="2"/>
  <c r="AD12" i="2"/>
  <c r="AD14" i="2"/>
  <c r="AC12" i="2"/>
  <c r="AC14" i="2"/>
  <c r="W12" i="2"/>
  <c r="W14" i="2"/>
  <c r="V12" i="2"/>
  <c r="V14" i="2"/>
  <c r="F471" i="2"/>
  <c r="I12" i="2"/>
  <c r="I14" i="2"/>
  <c r="H12" i="2"/>
  <c r="H14" i="2"/>
  <c r="EU9" i="2"/>
  <c r="EU11" i="2"/>
  <c r="ET9" i="2"/>
  <c r="ET11" i="2"/>
  <c r="AS470" i="2"/>
  <c r="AR470" i="2"/>
  <c r="EJ9" i="2"/>
  <c r="EJ11" i="2"/>
  <c r="EI9" i="2"/>
  <c r="EI11" i="2"/>
  <c r="EC9" i="2"/>
  <c r="EC11" i="2"/>
  <c r="EB9" i="2"/>
  <c r="EB11" i="2"/>
  <c r="DV9" i="2"/>
  <c r="DV11" i="2"/>
  <c r="DU9" i="2"/>
  <c r="DU11" i="2"/>
  <c r="DO9" i="2"/>
  <c r="DO11" i="2"/>
  <c r="DN9" i="2"/>
  <c r="DN11" i="2"/>
  <c r="DH9" i="2"/>
  <c r="DH11" i="2"/>
  <c r="DG9" i="2"/>
  <c r="DG11" i="2"/>
  <c r="DA9" i="2"/>
  <c r="DA11" i="2"/>
  <c r="CZ9" i="2"/>
  <c r="CZ11" i="2"/>
  <c r="CT9" i="2"/>
  <c r="CT11" i="2"/>
  <c r="CS9" i="2"/>
  <c r="CS11" i="2"/>
  <c r="AB470" i="2"/>
  <c r="CF9" i="2"/>
  <c r="CF11" i="2"/>
  <c r="CE9" i="2"/>
  <c r="CE11" i="2"/>
  <c r="BX9" i="2"/>
  <c r="BX11" i="2"/>
  <c r="BW9" i="2"/>
  <c r="BW11" i="2"/>
  <c r="W470" i="2"/>
  <c r="V470" i="2"/>
  <c r="BM9" i="2"/>
  <c r="BM11" i="2"/>
  <c r="BL9" i="2"/>
  <c r="BL11" i="2"/>
  <c r="BF9" i="2"/>
  <c r="BF11" i="2"/>
  <c r="R470" i="2"/>
  <c r="AY9" i="2"/>
  <c r="AY11" i="2"/>
  <c r="AX9" i="2"/>
  <c r="AX11" i="2"/>
  <c r="AR9" i="2"/>
  <c r="AR11" i="2"/>
  <c r="AQ9" i="2"/>
  <c r="AQ11" i="2"/>
  <c r="AK9" i="2"/>
  <c r="AK10" i="2"/>
  <c r="AK11" i="2"/>
  <c r="AJ9" i="2"/>
  <c r="AJ10" i="2"/>
  <c r="AJ11" i="2"/>
  <c r="AD9" i="2"/>
  <c r="AD11" i="2"/>
  <c r="AC9" i="2"/>
  <c r="AC11" i="2"/>
  <c r="W9" i="2"/>
  <c r="W11" i="2"/>
  <c r="V9" i="2"/>
  <c r="V11" i="2"/>
  <c r="F470" i="2"/>
  <c r="I9" i="2"/>
  <c r="I11" i="2"/>
  <c r="H9" i="2"/>
  <c r="H11" i="2"/>
  <c r="EU6" i="2"/>
  <c r="EU8" i="2"/>
  <c r="ET6" i="2"/>
  <c r="ET8" i="2"/>
  <c r="AS469" i="2"/>
  <c r="AR469" i="2"/>
  <c r="EJ6" i="2"/>
  <c r="EJ8" i="2"/>
  <c r="EI6" i="2"/>
  <c r="EI8" i="2"/>
  <c r="EC6" i="2"/>
  <c r="EC8" i="2"/>
  <c r="EB6" i="2"/>
  <c r="EB8" i="2"/>
  <c r="DV6" i="2"/>
  <c r="DV8" i="2"/>
  <c r="DU6" i="2"/>
  <c r="DU8" i="2"/>
  <c r="DO6" i="2"/>
  <c r="DO8" i="2"/>
  <c r="DN6" i="2"/>
  <c r="DN8" i="2"/>
  <c r="DH6" i="2"/>
  <c r="DH8" i="2"/>
  <c r="DG6" i="2"/>
  <c r="DG8" i="2"/>
  <c r="DA6" i="2"/>
  <c r="DA8" i="2"/>
  <c r="CZ6" i="2"/>
  <c r="CZ8" i="2"/>
  <c r="CT6" i="2"/>
  <c r="CT8" i="2"/>
  <c r="CS6" i="2"/>
  <c r="CS8" i="2"/>
  <c r="AB469" i="2"/>
  <c r="CF6" i="2"/>
  <c r="CF8" i="2"/>
  <c r="CE6" i="2"/>
  <c r="CE8" i="2"/>
  <c r="BX6" i="2"/>
  <c r="BX8" i="2"/>
  <c r="BW6" i="2"/>
  <c r="BW8" i="2"/>
  <c r="W469" i="2"/>
  <c r="V469" i="2"/>
  <c r="BM6" i="2"/>
  <c r="BM8" i="2"/>
  <c r="BL6" i="2"/>
  <c r="BL8" i="2"/>
  <c r="BF6" i="2"/>
  <c r="BF8" i="2"/>
  <c r="R469" i="2"/>
  <c r="AY6" i="2"/>
  <c r="AY8" i="2"/>
  <c r="AX6" i="2"/>
  <c r="AX8" i="2"/>
  <c r="AR6" i="2"/>
  <c r="AR8" i="2"/>
  <c r="AQ6" i="2"/>
  <c r="AQ8" i="2"/>
  <c r="AK6" i="2"/>
  <c r="AK7" i="2"/>
  <c r="AK8" i="2"/>
  <c r="AJ6" i="2"/>
  <c r="AJ7" i="2"/>
  <c r="AJ8" i="2"/>
  <c r="AD6" i="2"/>
  <c r="AD8" i="2"/>
  <c r="AC6" i="2"/>
  <c r="AC8" i="2"/>
  <c r="W6" i="2"/>
  <c r="W8" i="2"/>
  <c r="V6" i="2"/>
  <c r="V8" i="2"/>
  <c r="F469" i="2"/>
  <c r="I6" i="2"/>
  <c r="I8" i="2"/>
  <c r="H6" i="2"/>
  <c r="H8" i="2"/>
  <c r="FR42" i="2"/>
  <c r="FR41" i="2"/>
  <c r="FQ30" i="2"/>
  <c r="FQ29" i="2"/>
  <c r="FR18" i="2"/>
  <c r="FQ18" i="2"/>
  <c r="FR17" i="2"/>
  <c r="FQ17" i="2"/>
  <c r="FI42" i="2"/>
  <c r="FI41" i="2"/>
  <c r="FH30" i="2"/>
  <c r="FH29" i="2"/>
  <c r="FI18" i="2"/>
  <c r="FH18" i="2"/>
  <c r="FI17" i="2"/>
  <c r="FH17" i="2"/>
  <c r="A387" i="2"/>
  <c r="B387" i="2"/>
  <c r="A388" i="2"/>
  <c r="B388" i="2"/>
  <c r="A389" i="2"/>
  <c r="B389" i="2"/>
  <c r="A390" i="2"/>
  <c r="B390" i="2"/>
  <c r="A198" i="2"/>
  <c r="A202" i="2" s="1"/>
  <c r="A206" i="2" s="1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BM67" i="2"/>
  <c r="U303" i="2" s="1"/>
  <c r="BM70" i="2"/>
  <c r="U304" i="2" s="1"/>
  <c r="BM73" i="2"/>
  <c r="U305" i="2" s="1"/>
  <c r="BM76" i="2"/>
  <c r="U306" i="2" s="1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283" i="2"/>
  <c r="G284" i="2"/>
  <c r="G285" i="2"/>
  <c r="G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283" i="2"/>
  <c r="AC284" i="2"/>
  <c r="AC285" i="2"/>
  <c r="AC286" i="2"/>
  <c r="A326" i="2"/>
  <c r="A322" i="2" s="1"/>
  <c r="A318" i="2" s="1"/>
  <c r="A314" i="2" s="1"/>
  <c r="A310" i="2" s="1"/>
  <c r="A306" i="2" s="1"/>
  <c r="A302" i="2" s="1"/>
  <c r="A298" i="2" s="1"/>
  <c r="A294" i="2" s="1"/>
  <c r="A290" i="2" s="1"/>
  <c r="A286" i="2" s="1"/>
  <c r="A325" i="2"/>
  <c r="A321" i="2" s="1"/>
  <c r="A317" i="2" s="1"/>
  <c r="A313" i="2" s="1"/>
  <c r="A309" i="2" s="1"/>
  <c r="A305" i="2" s="1"/>
  <c r="A301" i="2" s="1"/>
  <c r="A297" i="2" s="1"/>
  <c r="A293" i="2" s="1"/>
  <c r="A289" i="2" s="1"/>
  <c r="A285" i="2" s="1"/>
  <c r="A324" i="2"/>
  <c r="A320" i="2" s="1"/>
  <c r="A316" i="2" s="1"/>
  <c r="A312" i="2" s="1"/>
  <c r="A308" i="2" s="1"/>
  <c r="A304" i="2" s="1"/>
  <c r="A300" i="2" s="1"/>
  <c r="A296" i="2" s="1"/>
  <c r="A292" i="2" s="1"/>
  <c r="A288" i="2" s="1"/>
  <c r="A284" i="2" s="1"/>
  <c r="A323" i="2"/>
  <c r="A319" i="2" s="1"/>
  <c r="A315" i="2" s="1"/>
  <c r="A311" i="2" s="1"/>
  <c r="A307" i="2" s="1"/>
  <c r="A303" i="2" s="1"/>
  <c r="A299" i="2" s="1"/>
  <c r="A295" i="2" s="1"/>
  <c r="A291" i="2" s="1"/>
  <c r="A287" i="2" s="1"/>
  <c r="A283" i="2" s="1"/>
  <c r="ET119" i="2"/>
  <c r="ET117" i="2"/>
  <c r="ET116" i="2"/>
  <c r="ET114" i="2"/>
  <c r="ET113" i="2"/>
  <c r="ET111" i="2"/>
  <c r="ET110" i="2"/>
  <c r="ET108" i="2"/>
  <c r="EJ83" i="2"/>
  <c r="EI83" i="2"/>
  <c r="EJ81" i="2"/>
  <c r="EI81" i="2"/>
  <c r="EJ80" i="2"/>
  <c r="EI80" i="2"/>
  <c r="EJ78" i="2"/>
  <c r="EI78" i="2"/>
  <c r="EJ77" i="2"/>
  <c r="EI77" i="2"/>
  <c r="EJ75" i="2"/>
  <c r="EI75" i="2"/>
  <c r="EJ74" i="2"/>
  <c r="EJ72" i="2"/>
  <c r="EJ71" i="2"/>
  <c r="EI71" i="2"/>
  <c r="EJ69" i="2"/>
  <c r="EI69" i="2"/>
  <c r="EJ53" i="2"/>
  <c r="EI53" i="2"/>
  <c r="EJ51" i="2"/>
  <c r="EI51" i="2"/>
  <c r="BM86" i="2"/>
  <c r="BM84" i="2"/>
  <c r="BM77" i="2"/>
  <c r="BM75" i="2"/>
  <c r="BM74" i="2"/>
  <c r="BM72" i="2"/>
  <c r="BM71" i="2"/>
  <c r="BM69" i="2"/>
  <c r="BM68" i="2"/>
  <c r="BM66" i="2"/>
  <c r="BM65" i="2"/>
  <c r="BM63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41" i="2"/>
  <c r="BE140" i="2"/>
  <c r="BE139" i="2"/>
  <c r="BE138" i="2"/>
  <c r="BE137" i="2"/>
  <c r="BE136" i="2"/>
  <c r="BE135" i="2"/>
  <c r="BE134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2" i="2"/>
  <c r="BE101" i="2"/>
  <c r="BE100" i="2"/>
  <c r="BE99" i="2"/>
  <c r="BE98" i="2"/>
  <c r="BE97" i="2"/>
  <c r="BE96" i="2"/>
  <c r="BE95" i="2"/>
  <c r="BE94" i="2"/>
  <c r="BE93" i="2"/>
  <c r="BE92" i="2"/>
  <c r="BE91" i="2"/>
  <c r="BE90" i="2"/>
  <c r="BE89" i="2"/>
  <c r="BE88" i="2"/>
  <c r="BE87" i="2"/>
  <c r="BE86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AK153" i="2"/>
  <c r="AJ153" i="2"/>
  <c r="AK152" i="2"/>
  <c r="AJ152" i="2"/>
  <c r="AK151" i="2"/>
  <c r="AJ151" i="2"/>
  <c r="AK150" i="2"/>
  <c r="AJ150" i="2"/>
  <c r="AK149" i="2"/>
  <c r="AJ149" i="2"/>
  <c r="AK148" i="2"/>
  <c r="AJ148" i="2"/>
  <c r="AK147" i="2"/>
  <c r="AJ147" i="2"/>
  <c r="AK146" i="2"/>
  <c r="AJ146" i="2"/>
  <c r="AK145" i="2"/>
  <c r="AJ145" i="2"/>
  <c r="AK144" i="2"/>
  <c r="AJ144" i="2"/>
  <c r="AK143" i="2"/>
  <c r="AJ143" i="2"/>
  <c r="AK142" i="2"/>
  <c r="AJ142" i="2"/>
  <c r="AK141" i="2"/>
  <c r="AJ141" i="2"/>
  <c r="AK140" i="2"/>
  <c r="AJ140" i="2"/>
  <c r="AK139" i="2"/>
  <c r="AJ139" i="2"/>
  <c r="AK138" i="2"/>
  <c r="AJ138" i="2"/>
  <c r="DO153" i="2"/>
  <c r="DO152" i="2"/>
  <c r="DO151" i="2"/>
  <c r="DO150" i="2"/>
  <c r="DO149" i="2"/>
  <c r="DO148" i="2"/>
  <c r="DO147" i="2"/>
  <c r="DO146" i="2"/>
  <c r="DO145" i="2"/>
  <c r="DO144" i="2"/>
  <c r="DO143" i="2"/>
  <c r="DO142" i="2"/>
  <c r="DO141" i="2"/>
  <c r="DO140" i="2"/>
  <c r="DO139" i="2"/>
  <c r="DO138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653" i="2" l="1"/>
  <c r="AA621" i="2"/>
  <c r="K629" i="2"/>
  <c r="BC693" i="2"/>
  <c r="BG693" i="2" s="1"/>
  <c r="AW693" i="2"/>
  <c r="BB693" i="2" s="1"/>
  <c r="AV695" i="2"/>
  <c r="BA695" i="2" s="1"/>
  <c r="K789" i="2"/>
  <c r="X745" i="2"/>
  <c r="X744" i="2"/>
  <c r="X743" i="2"/>
  <c r="T743" i="2"/>
  <c r="T744" i="2"/>
  <c r="T745" i="2"/>
  <c r="N743" i="2"/>
  <c r="N744" i="2"/>
  <c r="N745" i="2"/>
  <c r="J743" i="2"/>
  <c r="J745" i="2"/>
  <c r="J744" i="2"/>
  <c r="F744" i="2"/>
  <c r="F745" i="2"/>
  <c r="F743" i="2"/>
  <c r="D743" i="2"/>
  <c r="D744" i="2"/>
  <c r="D745" i="2"/>
  <c r="AV694" i="2"/>
  <c r="BA694" i="2" s="1"/>
  <c r="AW694" i="2"/>
  <c r="BB694" i="2" s="1"/>
  <c r="BD693" i="2"/>
  <c r="BC695" i="2"/>
  <c r="BG695" i="2" s="1"/>
  <c r="Q745" i="2"/>
  <c r="Q743" i="2"/>
  <c r="Q744" i="2"/>
  <c r="BD694" i="2"/>
  <c r="P745" i="2"/>
  <c r="AW695" i="2"/>
  <c r="BB695" i="2" s="1"/>
  <c r="U743" i="2"/>
  <c r="U744" i="2"/>
  <c r="U745" i="2"/>
  <c r="O744" i="2"/>
  <c r="O745" i="2"/>
  <c r="O743" i="2"/>
  <c r="E743" i="2"/>
  <c r="W744" i="2"/>
  <c r="W745" i="2"/>
  <c r="W743" i="2"/>
  <c r="S744" i="2"/>
  <c r="S736" i="2"/>
  <c r="S743" i="2"/>
  <c r="S745" i="2"/>
  <c r="M743" i="2"/>
  <c r="M744" i="2"/>
  <c r="M745" i="2"/>
  <c r="I745" i="2"/>
  <c r="I743" i="2"/>
  <c r="I744" i="2"/>
  <c r="AI613" i="2"/>
  <c r="BE693" i="2"/>
  <c r="S789" i="2"/>
  <c r="D800" i="2"/>
  <c r="D801" i="2"/>
  <c r="AI605" i="2"/>
  <c r="AI609" i="2"/>
  <c r="E745" i="2"/>
  <c r="P744" i="2"/>
  <c r="Y745" i="2"/>
  <c r="Y743" i="2"/>
  <c r="Y744" i="2"/>
  <c r="K743" i="2"/>
  <c r="K744" i="2"/>
  <c r="K745" i="2"/>
  <c r="G744" i="2"/>
  <c r="G745" i="2"/>
  <c r="G739" i="2"/>
  <c r="G743" i="2"/>
  <c r="K790" i="2"/>
  <c r="AB662" i="2"/>
  <c r="P712" i="2" s="1"/>
  <c r="V744" i="2"/>
  <c r="V743" i="2"/>
  <c r="V745" i="2"/>
  <c r="R743" i="2"/>
  <c r="R744" i="2"/>
  <c r="R745" i="2"/>
  <c r="L743" i="2"/>
  <c r="L744" i="2"/>
  <c r="L745" i="2"/>
  <c r="H745" i="2"/>
  <c r="H744" i="2"/>
  <c r="H743" i="2"/>
  <c r="S617" i="2"/>
  <c r="AQ621" i="2"/>
  <c r="K625" i="2"/>
  <c r="BE695" i="2"/>
  <c r="AP687" i="2"/>
  <c r="W737" i="2" s="1"/>
  <c r="J688" i="2"/>
  <c r="G738" i="2" s="1"/>
  <c r="Z688" i="2"/>
  <c r="O738" i="2" s="1"/>
  <c r="AP688" i="2"/>
  <c r="W738" i="2" s="1"/>
  <c r="J689" i="2"/>
  <c r="Z689" i="2"/>
  <c r="AP689" i="2"/>
  <c r="W739" i="2" s="1"/>
  <c r="N691" i="2"/>
  <c r="I741" i="2" s="1"/>
  <c r="AT691" i="2"/>
  <c r="Y741" i="2" s="1"/>
  <c r="R692" i="2"/>
  <c r="AH692" i="2"/>
  <c r="S742" i="2" s="1"/>
  <c r="S609" i="2"/>
  <c r="S605" i="2"/>
  <c r="G686" i="2"/>
  <c r="AM686" i="2"/>
  <c r="O688" i="2"/>
  <c r="AU688" i="2"/>
  <c r="AF685" i="2"/>
  <c r="R735" i="2" s="1"/>
  <c r="AB653" i="2"/>
  <c r="P703" i="2" s="1"/>
  <c r="AS654" i="2"/>
  <c r="I685" i="2"/>
  <c r="AO685" i="2"/>
  <c r="V661" i="2"/>
  <c r="E680" i="2"/>
  <c r="M680" i="2"/>
  <c r="U680" i="2"/>
  <c r="AC680" i="2"/>
  <c r="AK680" i="2"/>
  <c r="AS660" i="2"/>
  <c r="L660" i="2"/>
  <c r="R659" i="2"/>
  <c r="F657" i="2"/>
  <c r="E707" i="2" s="1"/>
  <c r="F654" i="2"/>
  <c r="K787" i="2"/>
  <c r="S787" i="2"/>
  <c r="F662" i="2"/>
  <c r="AR659" i="2"/>
  <c r="W659" i="2"/>
  <c r="I680" i="2"/>
  <c r="Q680" i="2"/>
  <c r="Y680" i="2"/>
  <c r="AG680" i="2"/>
  <c r="N689" i="2"/>
  <c r="I739" i="2" s="1"/>
  <c r="AT689" i="2"/>
  <c r="Y739" i="2" s="1"/>
  <c r="AD691" i="2"/>
  <c r="Q741" i="2" s="1"/>
  <c r="W652" i="2"/>
  <c r="W686" i="2"/>
  <c r="AE686" i="2"/>
  <c r="G688" i="2"/>
  <c r="AE688" i="2"/>
  <c r="AM688" i="2"/>
  <c r="T689" i="2"/>
  <c r="L739" i="2" s="1"/>
  <c r="Q685" i="2"/>
  <c r="Q601" i="2"/>
  <c r="Y686" i="2"/>
  <c r="Y605" i="2"/>
  <c r="Q687" i="2"/>
  <c r="Q609" i="2"/>
  <c r="I613" i="2"/>
  <c r="I688" i="2"/>
  <c r="Y621" i="2"/>
  <c r="Y690" i="2"/>
  <c r="Y629" i="2"/>
  <c r="Y692" i="2"/>
  <c r="I686" i="2"/>
  <c r="I605" i="2"/>
  <c r="AG687" i="2"/>
  <c r="AG609" i="2"/>
  <c r="Y613" i="2"/>
  <c r="Y688" i="2"/>
  <c r="AO621" i="2"/>
  <c r="AO690" i="2"/>
  <c r="AG629" i="2"/>
  <c r="AG692" i="2"/>
  <c r="R652" i="2"/>
  <c r="E708" i="2"/>
  <c r="F755" i="2"/>
  <c r="E704" i="2"/>
  <c r="AI597" i="2"/>
  <c r="AI684" i="2"/>
  <c r="Y685" i="2"/>
  <c r="Y601" i="2"/>
  <c r="AO613" i="2"/>
  <c r="AO688" i="2"/>
  <c r="I621" i="2"/>
  <c r="I690" i="2"/>
  <c r="I629" i="2"/>
  <c r="I692" i="2"/>
  <c r="AC686" i="2"/>
  <c r="AR658" i="2"/>
  <c r="AS655" i="2"/>
  <c r="I601" i="2"/>
  <c r="AO686" i="2"/>
  <c r="AO605" i="2"/>
  <c r="Q621" i="2"/>
  <c r="Q690" i="2"/>
  <c r="AO629" i="2"/>
  <c r="AO692" i="2"/>
  <c r="E712" i="2"/>
  <c r="AS686" i="2"/>
  <c r="AO601" i="2"/>
  <c r="AG685" i="2"/>
  <c r="AG601" i="2"/>
  <c r="Q613" i="2"/>
  <c r="Q688" i="2"/>
  <c r="Q785" i="2" s="1"/>
  <c r="AG613" i="2"/>
  <c r="AG688" i="2"/>
  <c r="AG621" i="2"/>
  <c r="AG690" i="2"/>
  <c r="Q629" i="2"/>
  <c r="Q692" i="2"/>
  <c r="E686" i="2"/>
  <c r="M686" i="2"/>
  <c r="K601" i="2"/>
  <c r="AQ601" i="2"/>
  <c r="O606" i="2"/>
  <c r="AU606" i="2"/>
  <c r="K613" i="2"/>
  <c r="AI617" i="2"/>
  <c r="AI625" i="2"/>
  <c r="J786" i="2"/>
  <c r="J629" i="2"/>
  <c r="J692" i="2"/>
  <c r="G742" i="2" s="1"/>
  <c r="Z629" i="2"/>
  <c r="Z692" i="2"/>
  <c r="AP629" i="2"/>
  <c r="AP692" i="2"/>
  <c r="W742" i="2" s="1"/>
  <c r="L655" i="2"/>
  <c r="K783" i="2"/>
  <c r="S783" i="2"/>
  <c r="K784" i="2"/>
  <c r="S784" i="2"/>
  <c r="K785" i="2"/>
  <c r="S785" i="2"/>
  <c r="K786" i="2"/>
  <c r="S786" i="2"/>
  <c r="K788" i="2"/>
  <c r="S788" i="2"/>
  <c r="W688" i="2"/>
  <c r="V652" i="2"/>
  <c r="V750" i="2" s="1"/>
  <c r="L653" i="2"/>
  <c r="AS653" i="2"/>
  <c r="AS662" i="2"/>
  <c r="W658" i="2"/>
  <c r="V656" i="2"/>
  <c r="R656" i="2"/>
  <c r="AB655" i="2"/>
  <c r="P705" i="2" s="1"/>
  <c r="AI601" i="2"/>
  <c r="S625" i="2"/>
  <c r="AI629" i="2"/>
  <c r="D629" i="2"/>
  <c r="D692" i="2"/>
  <c r="D742" i="2" s="1"/>
  <c r="L629" i="2"/>
  <c r="L692" i="2"/>
  <c r="T629" i="2"/>
  <c r="T692" i="2"/>
  <c r="L742" i="2" s="1"/>
  <c r="AB629" i="2"/>
  <c r="AB692" i="2"/>
  <c r="AJ629" i="2"/>
  <c r="AJ692" i="2"/>
  <c r="T742" i="2" s="1"/>
  <c r="AR629" i="2"/>
  <c r="AR692" i="2"/>
  <c r="X742" i="2" s="1"/>
  <c r="AC684" i="2"/>
  <c r="U686" i="2"/>
  <c r="J687" i="2"/>
  <c r="J785" i="2" s="1"/>
  <c r="AI690" i="2"/>
  <c r="R653" i="2"/>
  <c r="R661" i="2"/>
  <c r="K605" i="2"/>
  <c r="AA605" i="2"/>
  <c r="AQ605" i="2"/>
  <c r="S613" i="2"/>
  <c r="K621" i="2"/>
  <c r="AQ625" i="2"/>
  <c r="S629" i="2"/>
  <c r="E685" i="2"/>
  <c r="M685" i="2"/>
  <c r="U685" i="2"/>
  <c r="AC685" i="2"/>
  <c r="AK685" i="2"/>
  <c r="AS685" i="2"/>
  <c r="E687" i="2"/>
  <c r="U687" i="2"/>
  <c r="AK687" i="2"/>
  <c r="E629" i="2"/>
  <c r="E692" i="2"/>
  <c r="M629" i="2"/>
  <c r="M692" i="2"/>
  <c r="U629" i="2"/>
  <c r="U692" i="2"/>
  <c r="AC629" i="2"/>
  <c r="AC692" i="2"/>
  <c r="P742" i="2" s="1"/>
  <c r="AK629" i="2"/>
  <c r="AK692" i="2"/>
  <c r="AS629" i="2"/>
  <c r="AS692" i="2"/>
  <c r="AJ687" i="2"/>
  <c r="T737" i="2" s="1"/>
  <c r="L662" i="2"/>
  <c r="AB660" i="2"/>
  <c r="P710" i="2" s="1"/>
  <c r="V660" i="2"/>
  <c r="R660" i="2"/>
  <c r="V659" i="2"/>
  <c r="M655" i="2"/>
  <c r="AA601" i="2"/>
  <c r="AQ617" i="2"/>
  <c r="F685" i="2"/>
  <c r="N685" i="2"/>
  <c r="I735" i="2" s="1"/>
  <c r="V685" i="2"/>
  <c r="M735" i="2" s="1"/>
  <c r="AD685" i="2"/>
  <c r="Q735" i="2" s="1"/>
  <c r="AL685" i="2"/>
  <c r="U735" i="2" s="1"/>
  <c r="AT685" i="2"/>
  <c r="Y735" i="2" s="1"/>
  <c r="F686" i="2"/>
  <c r="N686" i="2"/>
  <c r="I736" i="2" s="1"/>
  <c r="V686" i="2"/>
  <c r="M736" i="2" s="1"/>
  <c r="AD686" i="2"/>
  <c r="Q736" i="2" s="1"/>
  <c r="AL686" i="2"/>
  <c r="U736" i="2" s="1"/>
  <c r="AT686" i="2"/>
  <c r="Y736" i="2" s="1"/>
  <c r="F687" i="2"/>
  <c r="N687" i="2"/>
  <c r="I737" i="2" s="1"/>
  <c r="V687" i="2"/>
  <c r="M737" i="2" s="1"/>
  <c r="AD687" i="2"/>
  <c r="Q737" i="2" s="1"/>
  <c r="AL687" i="2"/>
  <c r="U737" i="2" s="1"/>
  <c r="AT687" i="2"/>
  <c r="Y737" i="2" s="1"/>
  <c r="F688" i="2"/>
  <c r="N688" i="2"/>
  <c r="I738" i="2" s="1"/>
  <c r="V688" i="2"/>
  <c r="AD688" i="2"/>
  <c r="Q738" i="2" s="1"/>
  <c r="AL688" i="2"/>
  <c r="U738" i="2" s="1"/>
  <c r="AT688" i="2"/>
  <c r="Y738" i="2" s="1"/>
  <c r="F690" i="2"/>
  <c r="N690" i="2"/>
  <c r="I740" i="2" s="1"/>
  <c r="V690" i="2"/>
  <c r="M740" i="2" s="1"/>
  <c r="AD690" i="2"/>
  <c r="Q740" i="2" s="1"/>
  <c r="AL690" i="2"/>
  <c r="U740" i="2" s="1"/>
  <c r="AT690" i="2"/>
  <c r="Y740" i="2" s="1"/>
  <c r="F692" i="2"/>
  <c r="N692" i="2"/>
  <c r="I742" i="2" s="1"/>
  <c r="V692" i="2"/>
  <c r="M742" i="2" s="1"/>
  <c r="AD692" i="2"/>
  <c r="Q742" i="2" s="1"/>
  <c r="AL692" i="2"/>
  <c r="U742" i="2" s="1"/>
  <c r="AT692" i="2"/>
  <c r="Y742" i="2" s="1"/>
  <c r="Z685" i="2"/>
  <c r="AR656" i="2"/>
  <c r="K609" i="2"/>
  <c r="AA609" i="2"/>
  <c r="AQ613" i="2"/>
  <c r="AA617" i="2"/>
  <c r="AA625" i="2"/>
  <c r="AQ629" i="2"/>
  <c r="G685" i="2"/>
  <c r="O685" i="2"/>
  <c r="O783" i="2" s="1"/>
  <c r="W685" i="2"/>
  <c r="AE685" i="2"/>
  <c r="AM685" i="2"/>
  <c r="AU685" i="2"/>
  <c r="G687" i="2"/>
  <c r="O687" i="2"/>
  <c r="O784" i="2" s="1"/>
  <c r="W687" i="2"/>
  <c r="AE687" i="2"/>
  <c r="AM687" i="2"/>
  <c r="AU687" i="2"/>
  <c r="G689" i="2"/>
  <c r="O689" i="2"/>
  <c r="O786" i="2" s="1"/>
  <c r="W689" i="2"/>
  <c r="AE689" i="2"/>
  <c r="AM689" i="2"/>
  <c r="AU689" i="2"/>
  <c r="G690" i="2"/>
  <c r="E740" i="2" s="1"/>
  <c r="O690" i="2"/>
  <c r="W690" i="2"/>
  <c r="AE690" i="2"/>
  <c r="AM690" i="2"/>
  <c r="AU690" i="2"/>
  <c r="G691" i="2"/>
  <c r="O691" i="2"/>
  <c r="W691" i="2"/>
  <c r="AE691" i="2"/>
  <c r="AM691" i="2"/>
  <c r="AU691" i="2"/>
  <c r="G692" i="2"/>
  <c r="O692" i="2"/>
  <c r="W692" i="2"/>
  <c r="AE692" i="2"/>
  <c r="AM692" i="2"/>
  <c r="AU692" i="2"/>
  <c r="X691" i="2"/>
  <c r="N741" i="2" s="1"/>
  <c r="K680" i="2"/>
  <c r="S680" i="2"/>
  <c r="AA680" i="2"/>
  <c r="AI680" i="2"/>
  <c r="M653" i="2"/>
  <c r="AR653" i="2"/>
  <c r="AP674" i="2"/>
  <c r="J674" i="2"/>
  <c r="R658" i="2"/>
  <c r="AB657" i="2"/>
  <c r="P707" i="2" s="1"/>
  <c r="V657" i="2"/>
  <c r="V754" i="2" s="1"/>
  <c r="W656" i="2"/>
  <c r="AB654" i="2"/>
  <c r="P704" i="2" s="1"/>
  <c r="S601" i="2"/>
  <c r="AQ609" i="2"/>
  <c r="AA613" i="2"/>
  <c r="K617" i="2"/>
  <c r="S621" i="2"/>
  <c r="AA629" i="2"/>
  <c r="H629" i="2"/>
  <c r="H692" i="2"/>
  <c r="F742" i="2" s="1"/>
  <c r="P629" i="2"/>
  <c r="P692" i="2"/>
  <c r="J742" i="2" s="1"/>
  <c r="X629" i="2"/>
  <c r="X692" i="2"/>
  <c r="N742" i="2" s="1"/>
  <c r="AF629" i="2"/>
  <c r="AF692" i="2"/>
  <c r="R742" i="2" s="1"/>
  <c r="AN629" i="2"/>
  <c r="AN692" i="2"/>
  <c r="V742" i="2" s="1"/>
  <c r="AK686" i="2"/>
  <c r="AU478" i="2"/>
  <c r="P480" i="2"/>
  <c r="AI480" i="2"/>
  <c r="AF482" i="2"/>
  <c r="AJ482" i="2"/>
  <c r="AN482" i="2"/>
  <c r="AG484" i="2"/>
  <c r="AO484" i="2"/>
  <c r="Z490" i="2"/>
  <c r="AM491" i="2"/>
  <c r="E684" i="2"/>
  <c r="AK684" i="2"/>
  <c r="H490" i="2"/>
  <c r="I480" i="2"/>
  <c r="Z485" i="2"/>
  <c r="K684" i="2"/>
  <c r="AQ684" i="2"/>
  <c r="G680" i="2"/>
  <c r="O680" i="2"/>
  <c r="W680" i="2"/>
  <c r="AE680" i="2"/>
  <c r="AM680" i="2"/>
  <c r="AB674" i="2"/>
  <c r="Y674" i="2"/>
  <c r="M684" i="2"/>
  <c r="AS684" i="2"/>
  <c r="S684" i="2"/>
  <c r="J490" i="2"/>
  <c r="U684" i="2"/>
  <c r="AA684" i="2"/>
  <c r="L652" i="2"/>
  <c r="AS652" i="2"/>
  <c r="AB652" i="2"/>
  <c r="P702" i="2" s="1"/>
  <c r="M661" i="2"/>
  <c r="M658" i="2"/>
  <c r="AR654" i="2"/>
  <c r="AR597" i="2"/>
  <c r="AR684" i="2"/>
  <c r="X734" i="2" s="1"/>
  <c r="AJ597" i="2"/>
  <c r="AJ684" i="2"/>
  <c r="T734" i="2" s="1"/>
  <c r="AB597" i="2"/>
  <c r="AB684" i="2"/>
  <c r="T597" i="2"/>
  <c r="T684" i="2"/>
  <c r="L734" i="2" s="1"/>
  <c r="L597" i="2"/>
  <c r="L684" i="2"/>
  <c r="H734" i="2" s="1"/>
  <c r="D601" i="2"/>
  <c r="D685" i="2"/>
  <c r="D735" i="2" s="1"/>
  <c r="L601" i="2"/>
  <c r="L685" i="2"/>
  <c r="H735" i="2" s="1"/>
  <c r="T601" i="2"/>
  <c r="T685" i="2"/>
  <c r="L735" i="2" s="1"/>
  <c r="AB601" i="2"/>
  <c r="AB685" i="2"/>
  <c r="AJ601" i="2"/>
  <c r="AJ685" i="2"/>
  <c r="T735" i="2" s="1"/>
  <c r="AR601" i="2"/>
  <c r="AR685" i="2"/>
  <c r="X735" i="2" s="1"/>
  <c r="D686" i="2"/>
  <c r="D605" i="2"/>
  <c r="L605" i="2"/>
  <c r="L686" i="2"/>
  <c r="L783" i="2" s="1"/>
  <c r="T605" i="2"/>
  <c r="T686" i="2"/>
  <c r="L736" i="2" s="1"/>
  <c r="AB605" i="2"/>
  <c r="AB686" i="2"/>
  <c r="AJ605" i="2"/>
  <c r="AJ686" i="2"/>
  <c r="T736" i="2" s="1"/>
  <c r="AR605" i="2"/>
  <c r="AR686" i="2"/>
  <c r="X736" i="2" s="1"/>
  <c r="D609" i="2"/>
  <c r="D687" i="2"/>
  <c r="D737" i="2" s="1"/>
  <c r="D613" i="2"/>
  <c r="D688" i="2"/>
  <c r="L613" i="2"/>
  <c r="L688" i="2"/>
  <c r="H738" i="2" s="1"/>
  <c r="T613" i="2"/>
  <c r="T688" i="2"/>
  <c r="L738" i="2" s="1"/>
  <c r="AB613" i="2"/>
  <c r="AB688" i="2"/>
  <c r="AJ613" i="2"/>
  <c r="AJ688" i="2"/>
  <c r="T738" i="2" s="1"/>
  <c r="AR613" i="2"/>
  <c r="AR688" i="2"/>
  <c r="X738" i="2" s="1"/>
  <c r="D617" i="2"/>
  <c r="D689" i="2"/>
  <c r="L621" i="2"/>
  <c r="L690" i="2"/>
  <c r="H740" i="2" s="1"/>
  <c r="T621" i="2"/>
  <c r="T690" i="2"/>
  <c r="T787" i="2" s="1"/>
  <c r="AB621" i="2"/>
  <c r="AB690" i="2"/>
  <c r="AJ621" i="2"/>
  <c r="AJ690" i="2"/>
  <c r="T740" i="2" s="1"/>
  <c r="AR621" i="2"/>
  <c r="AR690" i="2"/>
  <c r="X740" i="2" s="1"/>
  <c r="D625" i="2"/>
  <c r="D691" i="2"/>
  <c r="D741" i="2" s="1"/>
  <c r="L625" i="2"/>
  <c r="L691" i="2"/>
  <c r="L788" i="2" s="1"/>
  <c r="T625" i="2"/>
  <c r="T691" i="2"/>
  <c r="T788" i="2" s="1"/>
  <c r="AB625" i="2"/>
  <c r="AB691" i="2"/>
  <c r="AJ625" i="2"/>
  <c r="AJ691" i="2"/>
  <c r="T741" i="2" s="1"/>
  <c r="AR625" i="2"/>
  <c r="AR691" i="2"/>
  <c r="X741" i="2" s="1"/>
  <c r="D684" i="2"/>
  <c r="D734" i="2" s="1"/>
  <c r="R685" i="2"/>
  <c r="K735" i="2" s="1"/>
  <c r="AB687" i="2"/>
  <c r="F689" i="2"/>
  <c r="AL689" i="2"/>
  <c r="U739" i="2" s="1"/>
  <c r="P691" i="2"/>
  <c r="J741" i="2" s="1"/>
  <c r="V662" i="2"/>
  <c r="V759" i="2" s="1"/>
  <c r="R662" i="2"/>
  <c r="AR660" i="2"/>
  <c r="M660" i="2"/>
  <c r="L659" i="2"/>
  <c r="L757" i="2" s="1"/>
  <c r="AS658" i="2"/>
  <c r="AR657" i="2"/>
  <c r="M656" i="2"/>
  <c r="Z613" i="2"/>
  <c r="D690" i="2"/>
  <c r="X685" i="2"/>
  <c r="N735" i="2" s="1"/>
  <c r="AH687" i="2"/>
  <c r="S737" i="2" s="1"/>
  <c r="L689" i="2"/>
  <c r="H739" i="2" s="1"/>
  <c r="AR689" i="2"/>
  <c r="X739" i="2" s="1"/>
  <c r="V691" i="2"/>
  <c r="M741" i="2" s="1"/>
  <c r="AS661" i="2"/>
  <c r="AB661" i="2"/>
  <c r="P711" i="2" s="1"/>
  <c r="W660" i="2"/>
  <c r="AB658" i="2"/>
  <c r="P708" i="2" s="1"/>
  <c r="W657" i="2"/>
  <c r="W754" i="2" s="1"/>
  <c r="R657" i="2"/>
  <c r="L657" i="2"/>
  <c r="AR655" i="2"/>
  <c r="W653" i="2"/>
  <c r="F660" i="2"/>
  <c r="V658" i="2"/>
  <c r="AS656" i="2"/>
  <c r="AB656" i="2"/>
  <c r="P706" i="2" s="1"/>
  <c r="W655" i="2"/>
  <c r="V654" i="2"/>
  <c r="V751" i="2" s="1"/>
  <c r="AJ478" i="2"/>
  <c r="AH482" i="2"/>
  <c r="AI484" i="2"/>
  <c r="AT484" i="2"/>
  <c r="M508" i="2"/>
  <c r="M652" i="2"/>
  <c r="F652" i="2"/>
  <c r="E702" i="2" s="1"/>
  <c r="AR652" i="2"/>
  <c r="AR662" i="2"/>
  <c r="M662" i="2"/>
  <c r="M759" i="2" s="1"/>
  <c r="L661" i="2"/>
  <c r="H711" i="2" s="1"/>
  <c r="M659" i="2"/>
  <c r="L658" i="2"/>
  <c r="L755" i="2" s="1"/>
  <c r="F655" i="2"/>
  <c r="J617" i="2"/>
  <c r="N626" i="2"/>
  <c r="AT626" i="2"/>
  <c r="H686" i="2"/>
  <c r="AH685" i="2"/>
  <c r="S735" i="2" s="1"/>
  <c r="L687" i="2"/>
  <c r="H737" i="2" s="1"/>
  <c r="AR687" i="2"/>
  <c r="X737" i="2" s="1"/>
  <c r="V689" i="2"/>
  <c r="M739" i="2" s="1"/>
  <c r="AF691" i="2"/>
  <c r="R741" i="2" s="1"/>
  <c r="F653" i="2"/>
  <c r="F751" i="2" s="1"/>
  <c r="W662" i="2"/>
  <c r="AR661" i="2"/>
  <c r="W661" i="2"/>
  <c r="W758" i="2" s="1"/>
  <c r="F659" i="2"/>
  <c r="AS657" i="2"/>
  <c r="X707" i="2" s="1"/>
  <c r="M657" i="2"/>
  <c r="M754" i="2" s="1"/>
  <c r="L656" i="2"/>
  <c r="W654" i="2"/>
  <c r="L654" i="2"/>
  <c r="L751" i="2" s="1"/>
  <c r="AH605" i="2"/>
  <c r="H685" i="2"/>
  <c r="AN685" i="2"/>
  <c r="V735" i="2" s="1"/>
  <c r="R687" i="2"/>
  <c r="R784" i="2" s="1"/>
  <c r="AB689" i="2"/>
  <c r="F691" i="2"/>
  <c r="F788" i="2" s="1"/>
  <c r="AL691" i="2"/>
  <c r="U741" i="2" s="1"/>
  <c r="AT597" i="2"/>
  <c r="AT684" i="2"/>
  <c r="Y734" i="2" s="1"/>
  <c r="AL597" i="2"/>
  <c r="AL684" i="2"/>
  <c r="U734" i="2" s="1"/>
  <c r="AD597" i="2"/>
  <c r="AD684" i="2"/>
  <c r="Q734" i="2" s="1"/>
  <c r="V597" i="2"/>
  <c r="V684" i="2"/>
  <c r="M734" i="2" s="1"/>
  <c r="N597" i="2"/>
  <c r="N684" i="2"/>
  <c r="I734" i="2" s="1"/>
  <c r="F597" i="2"/>
  <c r="F684" i="2"/>
  <c r="J605" i="2"/>
  <c r="J686" i="2"/>
  <c r="G736" i="2" s="1"/>
  <c r="R605" i="2"/>
  <c r="R686" i="2"/>
  <c r="K736" i="2" s="1"/>
  <c r="Z686" i="2"/>
  <c r="Z605" i="2"/>
  <c r="AP686" i="2"/>
  <c r="W736" i="2" s="1"/>
  <c r="AP605" i="2"/>
  <c r="R613" i="2"/>
  <c r="R688" i="2"/>
  <c r="K738" i="2" s="1"/>
  <c r="AH613" i="2"/>
  <c r="AH688" i="2"/>
  <c r="S738" i="2" s="1"/>
  <c r="R689" i="2"/>
  <c r="K739" i="2" s="1"/>
  <c r="R617" i="2"/>
  <c r="AH689" i="2"/>
  <c r="S739" i="2" s="1"/>
  <c r="AH617" i="2"/>
  <c r="J690" i="2"/>
  <c r="J787" i="2" s="1"/>
  <c r="J621" i="2"/>
  <c r="R690" i="2"/>
  <c r="K740" i="2" s="1"/>
  <c r="R621" i="2"/>
  <c r="Z690" i="2"/>
  <c r="O740" i="2" s="1"/>
  <c r="Z621" i="2"/>
  <c r="AH690" i="2"/>
  <c r="S740" i="2" s="1"/>
  <c r="AH621" i="2"/>
  <c r="AP690" i="2"/>
  <c r="W740" i="2" s="1"/>
  <c r="AP621" i="2"/>
  <c r="J625" i="2"/>
  <c r="J691" i="2"/>
  <c r="G741" i="2" s="1"/>
  <c r="R691" i="2"/>
  <c r="K741" i="2" s="1"/>
  <c r="R625" i="2"/>
  <c r="Z625" i="2"/>
  <c r="Z691" i="2"/>
  <c r="AH691" i="2"/>
  <c r="S741" i="2" s="1"/>
  <c r="AH625" i="2"/>
  <c r="AP625" i="2"/>
  <c r="AP691" i="2"/>
  <c r="W741" i="2" s="1"/>
  <c r="J685" i="2"/>
  <c r="G735" i="2" s="1"/>
  <c r="AP685" i="2"/>
  <c r="W735" i="2" s="1"/>
  <c r="T687" i="2"/>
  <c r="T784" i="2" s="1"/>
  <c r="AD689" i="2"/>
  <c r="Q739" i="2" s="1"/>
  <c r="H691" i="2"/>
  <c r="BE691" i="2" s="1"/>
  <c r="AN691" i="2"/>
  <c r="V741" i="2" s="1"/>
  <c r="F661" i="2"/>
  <c r="AS659" i="2"/>
  <c r="AB659" i="2"/>
  <c r="P709" i="2" s="1"/>
  <c r="F656" i="2"/>
  <c r="F754" i="2" s="1"/>
  <c r="V655" i="2"/>
  <c r="V752" i="2" s="1"/>
  <c r="R655" i="2"/>
  <c r="R654" i="2"/>
  <c r="R751" i="2" s="1"/>
  <c r="M654" i="2"/>
  <c r="P685" i="2"/>
  <c r="J735" i="2" s="1"/>
  <c r="Z687" i="2"/>
  <c r="O737" i="2" s="1"/>
  <c r="AJ689" i="2"/>
  <c r="T739" i="2" s="1"/>
  <c r="P686" i="2"/>
  <c r="J736" i="2" s="1"/>
  <c r="X686" i="2"/>
  <c r="N736" i="2" s="1"/>
  <c r="AF686" i="2"/>
  <c r="R736" i="2" s="1"/>
  <c r="AN686" i="2"/>
  <c r="V736" i="2" s="1"/>
  <c r="M687" i="2"/>
  <c r="M784" i="2" s="1"/>
  <c r="AC687" i="2"/>
  <c r="P737" i="2" s="1"/>
  <c r="AS687" i="2"/>
  <c r="I691" i="2"/>
  <c r="I788" i="2" s="1"/>
  <c r="Q691" i="2"/>
  <c r="Q788" i="2" s="1"/>
  <c r="Y691" i="2"/>
  <c r="AG691" i="2"/>
  <c r="AO691" i="2"/>
  <c r="G684" i="2"/>
  <c r="E734" i="2" s="1"/>
  <c r="O684" i="2"/>
  <c r="W684" i="2"/>
  <c r="AE684" i="2"/>
  <c r="AM684" i="2"/>
  <c r="AU684" i="2"/>
  <c r="Q686" i="2"/>
  <c r="Q783" i="2" s="1"/>
  <c r="AG686" i="2"/>
  <c r="H689" i="2"/>
  <c r="P689" i="2"/>
  <c r="J739" i="2" s="1"/>
  <c r="X689" i="2"/>
  <c r="N739" i="2" s="1"/>
  <c r="AF689" i="2"/>
  <c r="R739" i="2" s="1"/>
  <c r="AN689" i="2"/>
  <c r="V739" i="2" s="1"/>
  <c r="E690" i="2"/>
  <c r="M690" i="2"/>
  <c r="U690" i="2"/>
  <c r="AC690" i="2"/>
  <c r="P740" i="2" s="1"/>
  <c r="AK690" i="2"/>
  <c r="AS690" i="2"/>
  <c r="H684" i="2"/>
  <c r="P684" i="2"/>
  <c r="J734" i="2" s="1"/>
  <c r="X684" i="2"/>
  <c r="N734" i="2" s="1"/>
  <c r="AF684" i="2"/>
  <c r="R734" i="2" s="1"/>
  <c r="AN684" i="2"/>
  <c r="V734" i="2" s="1"/>
  <c r="I689" i="2"/>
  <c r="Q689" i="2"/>
  <c r="Q786" i="2" s="1"/>
  <c r="Y689" i="2"/>
  <c r="AG689" i="2"/>
  <c r="AO689" i="2"/>
  <c r="I684" i="2"/>
  <c r="Q684" i="2"/>
  <c r="Y684" i="2"/>
  <c r="AG684" i="2"/>
  <c r="AO684" i="2"/>
  <c r="H687" i="2"/>
  <c r="F737" i="2" s="1"/>
  <c r="P687" i="2"/>
  <c r="J737" i="2" s="1"/>
  <c r="X687" i="2"/>
  <c r="N737" i="2" s="1"/>
  <c r="AF687" i="2"/>
  <c r="R737" i="2" s="1"/>
  <c r="AN687" i="2"/>
  <c r="V737" i="2" s="1"/>
  <c r="E688" i="2"/>
  <c r="E785" i="2" s="1"/>
  <c r="M688" i="2"/>
  <c r="M785" i="2" s="1"/>
  <c r="U688" i="2"/>
  <c r="U785" i="2" s="1"/>
  <c r="AC688" i="2"/>
  <c r="P738" i="2" s="1"/>
  <c r="AK688" i="2"/>
  <c r="AS688" i="2"/>
  <c r="J684" i="2"/>
  <c r="G734" i="2" s="1"/>
  <c r="R684" i="2"/>
  <c r="K734" i="2" s="1"/>
  <c r="Z684" i="2"/>
  <c r="AH684" i="2"/>
  <c r="S734" i="2" s="1"/>
  <c r="AP684" i="2"/>
  <c r="W734" i="2" s="1"/>
  <c r="I687" i="2"/>
  <c r="Y687" i="2"/>
  <c r="AO687" i="2"/>
  <c r="H690" i="2"/>
  <c r="P690" i="2"/>
  <c r="J740" i="2" s="1"/>
  <c r="X690" i="2"/>
  <c r="X787" i="2" s="1"/>
  <c r="AF690" i="2"/>
  <c r="R740" i="2" s="1"/>
  <c r="AN690" i="2"/>
  <c r="V740" i="2" s="1"/>
  <c r="E691" i="2"/>
  <c r="M691" i="2"/>
  <c r="U691" i="2"/>
  <c r="AC691" i="2"/>
  <c r="P741" i="2" s="1"/>
  <c r="AK691" i="2"/>
  <c r="AS691" i="2"/>
  <c r="H688" i="2"/>
  <c r="BE688" i="2" s="1"/>
  <c r="P688" i="2"/>
  <c r="J738" i="2" s="1"/>
  <c r="X688" i="2"/>
  <c r="N738" i="2" s="1"/>
  <c r="AF688" i="2"/>
  <c r="R738" i="2" s="1"/>
  <c r="AN688" i="2"/>
  <c r="V738" i="2" s="1"/>
  <c r="E689" i="2"/>
  <c r="M689" i="2"/>
  <c r="U689" i="2"/>
  <c r="U786" i="2" s="1"/>
  <c r="AC689" i="2"/>
  <c r="P739" i="2" s="1"/>
  <c r="AK689" i="2"/>
  <c r="AS689" i="2"/>
  <c r="AD471" i="2"/>
  <c r="I477" i="2"/>
  <c r="AH483" i="2"/>
  <c r="AP483" i="2"/>
  <c r="J469" i="2"/>
  <c r="AF469" i="2"/>
  <c r="P471" i="2"/>
  <c r="AT471" i="2"/>
  <c r="P479" i="2"/>
  <c r="AO479" i="2"/>
  <c r="D480" i="2"/>
  <c r="S480" i="2"/>
  <c r="AG480" i="2"/>
  <c r="P484" i="2"/>
  <c r="S484" i="2"/>
  <c r="S485" i="2"/>
  <c r="U485" i="2"/>
  <c r="E488" i="2"/>
  <c r="I490" i="2"/>
  <c r="AF490" i="2"/>
  <c r="AO491" i="2"/>
  <c r="AN495" i="2"/>
  <c r="I504" i="2"/>
  <c r="T508" i="2"/>
  <c r="D472" i="2"/>
  <c r="AK478" i="2"/>
  <c r="S479" i="2"/>
  <c r="H480" i="2"/>
  <c r="J480" i="2"/>
  <c r="AO481" i="2"/>
  <c r="K482" i="2"/>
  <c r="S482" i="2"/>
  <c r="J483" i="2"/>
  <c r="M483" i="2"/>
  <c r="AJ484" i="2"/>
  <c r="AK486" i="2"/>
  <c r="Z479" i="2"/>
  <c r="AJ480" i="2"/>
  <c r="AE482" i="2"/>
  <c r="AG482" i="2"/>
  <c r="AI482" i="2"/>
  <c r="AK482" i="2"/>
  <c r="AM482" i="2"/>
  <c r="AO482" i="2"/>
  <c r="AQ482" i="2"/>
  <c r="Z483" i="2"/>
  <c r="K485" i="2"/>
  <c r="N485" i="2"/>
  <c r="AK490" i="2"/>
  <c r="AT490" i="2"/>
  <c r="AP491" i="2"/>
  <c r="AP560" i="2"/>
  <c r="J560" i="2"/>
  <c r="N469" i="2"/>
  <c r="Y469" i="2"/>
  <c r="N472" i="2"/>
  <c r="AE472" i="2"/>
  <c r="AG472" i="2"/>
  <c r="AI472" i="2"/>
  <c r="AK472" i="2"/>
  <c r="AM472" i="2"/>
  <c r="D473" i="2"/>
  <c r="X473" i="2"/>
  <c r="Z480" i="2"/>
  <c r="AD480" i="2"/>
  <c r="D497" i="2"/>
  <c r="AP498" i="2"/>
  <c r="AF499" i="2"/>
  <c r="AA500" i="2"/>
  <c r="AE500" i="2"/>
  <c r="L508" i="2"/>
  <c r="AT508" i="2"/>
  <c r="K509" i="2"/>
  <c r="T512" i="2"/>
  <c r="AA512" i="2"/>
  <c r="AQ512" i="2"/>
  <c r="Z471" i="2"/>
  <c r="AE485" i="2"/>
  <c r="AS674" i="2"/>
  <c r="AS560" i="2"/>
  <c r="AO674" i="2"/>
  <c r="AO560" i="2"/>
  <c r="AG674" i="2"/>
  <c r="AG560" i="2"/>
  <c r="Z674" i="2"/>
  <c r="Z560" i="2"/>
  <c r="Q674" i="2"/>
  <c r="Q560" i="2"/>
  <c r="M674" i="2"/>
  <c r="M560" i="2"/>
  <c r="I674" i="2"/>
  <c r="I560" i="2"/>
  <c r="Y485" i="2"/>
  <c r="D469" i="2"/>
  <c r="S469" i="2"/>
  <c r="AP470" i="2"/>
  <c r="J472" i="2"/>
  <c r="O472" i="2"/>
  <c r="AA472" i="2"/>
  <c r="AF472" i="2"/>
  <c r="AN472" i="2"/>
  <c r="AU472" i="2"/>
  <c r="E473" i="2"/>
  <c r="AA474" i="2"/>
  <c r="AU496" i="2"/>
  <c r="AT498" i="2"/>
  <c r="I499" i="2"/>
  <c r="X500" i="2"/>
  <c r="Z500" i="2"/>
  <c r="AL508" i="2"/>
  <c r="S512" i="2"/>
  <c r="AP512" i="2"/>
  <c r="AU512" i="2"/>
  <c r="AB560" i="2"/>
  <c r="N322" i="2"/>
  <c r="N661" i="2" s="1"/>
  <c r="N508" i="2"/>
  <c r="Z469" i="2"/>
  <c r="AI469" i="2"/>
  <c r="K470" i="2"/>
  <c r="AE470" i="2"/>
  <c r="AG470" i="2"/>
  <c r="J471" i="2"/>
  <c r="AG473" i="2"/>
  <c r="AI473" i="2"/>
  <c r="AQ473" i="2"/>
  <c r="AT473" i="2"/>
  <c r="D474" i="2"/>
  <c r="I474" i="2"/>
  <c r="N474" i="2"/>
  <c r="P474" i="2"/>
  <c r="S474" i="2"/>
  <c r="AP476" i="2"/>
  <c r="D477" i="2"/>
  <c r="K477" i="2"/>
  <c r="N477" i="2"/>
  <c r="X477" i="2"/>
  <c r="AH485" i="2"/>
  <c r="AA490" i="2"/>
  <c r="E669" i="2"/>
  <c r="E540" i="2"/>
  <c r="U469" i="2"/>
  <c r="AH469" i="2"/>
  <c r="AN469" i="2"/>
  <c r="AP469" i="2"/>
  <c r="AD470" i="2"/>
  <c r="AF470" i="2"/>
  <c r="AJ470" i="2"/>
  <c r="AL470" i="2"/>
  <c r="Q471" i="2"/>
  <c r="AF473" i="2"/>
  <c r="AH473" i="2"/>
  <c r="AJ473" i="2"/>
  <c r="AL473" i="2"/>
  <c r="H474" i="2"/>
  <c r="J474" i="2"/>
  <c r="L474" i="2"/>
  <c r="O474" i="2"/>
  <c r="AD474" i="2"/>
  <c r="AA475" i="2"/>
  <c r="AT475" i="2"/>
  <c r="E476" i="2"/>
  <c r="AK476" i="2"/>
  <c r="AT476" i="2"/>
  <c r="E477" i="2"/>
  <c r="M477" i="2"/>
  <c r="O477" i="2"/>
  <c r="T477" i="2"/>
  <c r="AU477" i="2"/>
  <c r="AJ496" i="2"/>
  <c r="AL496" i="2"/>
  <c r="AN496" i="2"/>
  <c r="AT497" i="2"/>
  <c r="S500" i="2"/>
  <c r="AJ485" i="2"/>
  <c r="AP485" i="2"/>
  <c r="Y492" i="2"/>
  <c r="AD492" i="2"/>
  <c r="AF492" i="2"/>
  <c r="AH492" i="2"/>
  <c r="AJ492" i="2"/>
  <c r="E493" i="2"/>
  <c r="AO493" i="2"/>
  <c r="K494" i="2"/>
  <c r="X494" i="2"/>
  <c r="AO494" i="2"/>
  <c r="AT494" i="2"/>
  <c r="H495" i="2"/>
  <c r="O495" i="2"/>
  <c r="S495" i="2"/>
  <c r="AK495" i="2"/>
  <c r="AP495" i="2"/>
  <c r="E496" i="2"/>
  <c r="AE496" i="2"/>
  <c r="AH500" i="2"/>
  <c r="AP500" i="2"/>
  <c r="AU500" i="2"/>
  <c r="AA501" i="2"/>
  <c r="AQ501" i="2"/>
  <c r="P502" i="2"/>
  <c r="S502" i="2"/>
  <c r="AI502" i="2"/>
  <c r="AQ502" i="2"/>
  <c r="U503" i="2"/>
  <c r="X503" i="2"/>
  <c r="AF503" i="2"/>
  <c r="AN503" i="2"/>
  <c r="E504" i="2"/>
  <c r="M504" i="2"/>
  <c r="AF504" i="2"/>
  <c r="AJ504" i="2"/>
  <c r="AL504" i="2"/>
  <c r="I505" i="2"/>
  <c r="X507" i="2"/>
  <c r="Q508" i="2"/>
  <c r="U508" i="2"/>
  <c r="AE509" i="2"/>
  <c r="AM509" i="2"/>
  <c r="AQ509" i="2"/>
  <c r="AK510" i="2"/>
  <c r="AM510" i="2"/>
  <c r="AO510" i="2"/>
  <c r="AQ510" i="2"/>
  <c r="N511" i="2"/>
  <c r="AI496" i="2"/>
  <c r="AM496" i="2"/>
  <c r="AQ496" i="2"/>
  <c r="AU497" i="2"/>
  <c r="AK485" i="2"/>
  <c r="E492" i="2"/>
  <c r="AG492" i="2"/>
  <c r="AI492" i="2"/>
  <c r="AT492" i="2"/>
  <c r="O494" i="2"/>
  <c r="T494" i="2"/>
  <c r="AD494" i="2"/>
  <c r="AF494" i="2"/>
  <c r="AL494" i="2"/>
  <c r="AN494" i="2"/>
  <c r="AU494" i="2"/>
  <c r="AF495" i="2"/>
  <c r="AQ495" i="2"/>
  <c r="AT495" i="2"/>
  <c r="S496" i="2"/>
  <c r="AH496" i="2"/>
  <c r="AI500" i="2"/>
  <c r="AM500" i="2"/>
  <c r="AO500" i="2"/>
  <c r="D501" i="2"/>
  <c r="H501" i="2"/>
  <c r="AP501" i="2"/>
  <c r="AJ502" i="2"/>
  <c r="AU502" i="2"/>
  <c r="Y503" i="2"/>
  <c r="AG503" i="2"/>
  <c r="AO503" i="2"/>
  <c r="D504" i="2"/>
  <c r="N504" i="2"/>
  <c r="AI504" i="2"/>
  <c r="AF505" i="2"/>
  <c r="O506" i="2"/>
  <c r="T507" i="2"/>
  <c r="Y507" i="2"/>
  <c r="AE507" i="2"/>
  <c r="P508" i="2"/>
  <c r="AI508" i="2"/>
  <c r="Q509" i="2"/>
  <c r="AD509" i="2"/>
  <c r="AF509" i="2"/>
  <c r="AL509" i="2"/>
  <c r="AN509" i="2"/>
  <c r="AP509" i="2"/>
  <c r="AL510" i="2"/>
  <c r="AP510" i="2"/>
  <c r="AU510" i="2"/>
  <c r="H511" i="2"/>
  <c r="AD512" i="2"/>
  <c r="M673" i="2"/>
  <c r="AO667" i="2"/>
  <c r="G676" i="2"/>
  <c r="Q670" i="2"/>
  <c r="AP658" i="2"/>
  <c r="AN658" i="2"/>
  <c r="AL658" i="2"/>
  <c r="AB675" i="2"/>
  <c r="AB562" i="2"/>
  <c r="AS664" i="2"/>
  <c r="AS518" i="2"/>
  <c r="I469" i="2"/>
  <c r="D470" i="2"/>
  <c r="S470" i="2"/>
  <c r="X470" i="2"/>
  <c r="AQ470" i="2"/>
  <c r="K471" i="2"/>
  <c r="AA471" i="2"/>
  <c r="AP471" i="2"/>
  <c r="Z473" i="2"/>
  <c r="AM474" i="2"/>
  <c r="I475" i="2"/>
  <c r="K475" i="2"/>
  <c r="N475" i="2"/>
  <c r="Z475" i="2"/>
  <c r="AG475" i="2"/>
  <c r="AI475" i="2"/>
  <c r="AM475" i="2"/>
  <c r="AO475" i="2"/>
  <c r="N476" i="2"/>
  <c r="P476" i="2"/>
  <c r="Z476" i="2"/>
  <c r="AE476" i="2"/>
  <c r="AE477" i="2"/>
  <c r="AG477" i="2"/>
  <c r="AO477" i="2"/>
  <c r="N478" i="2"/>
  <c r="Y478" i="2"/>
  <c r="D479" i="2"/>
  <c r="AK479" i="2"/>
  <c r="Z481" i="2"/>
  <c r="AE481" i="2"/>
  <c r="D482" i="2"/>
  <c r="H482" i="2"/>
  <c r="Q482" i="2"/>
  <c r="X482" i="2"/>
  <c r="Z482" i="2"/>
  <c r="AD482" i="2"/>
  <c r="AD483" i="2"/>
  <c r="AU483" i="2"/>
  <c r="K484" i="2"/>
  <c r="AT485" i="2"/>
  <c r="E486" i="2"/>
  <c r="T486" i="2"/>
  <c r="Y486" i="2"/>
  <c r="AG486" i="2"/>
  <c r="AN486" i="2"/>
  <c r="E487" i="2"/>
  <c r="P487" i="2"/>
  <c r="T487" i="2"/>
  <c r="Y487" i="2"/>
  <c r="AA487" i="2"/>
  <c r="AK487" i="2"/>
  <c r="K488" i="2"/>
  <c r="N488" i="2"/>
  <c r="AH488" i="2"/>
  <c r="AP488" i="2"/>
  <c r="Z489" i="2"/>
  <c r="AE489" i="2"/>
  <c r="AK489" i="2"/>
  <c r="AM489" i="2"/>
  <c r="AO489" i="2"/>
  <c r="N490" i="2"/>
  <c r="Y490" i="2"/>
  <c r="AH490" i="2"/>
  <c r="AJ490" i="2"/>
  <c r="AU490" i="2"/>
  <c r="E491" i="2"/>
  <c r="X491" i="2"/>
  <c r="Z491" i="2"/>
  <c r="AJ491" i="2"/>
  <c r="AI501" i="2"/>
  <c r="AG502" i="2"/>
  <c r="AI511" i="2"/>
  <c r="AS671" i="2"/>
  <c r="AS547" i="2"/>
  <c r="AN473" i="2"/>
  <c r="AI478" i="2"/>
  <c r="AM478" i="2"/>
  <c r="AH479" i="2"/>
  <c r="AP479" i="2"/>
  <c r="AO480" i="2"/>
  <c r="Q497" i="2"/>
  <c r="X469" i="2"/>
  <c r="M470" i="2"/>
  <c r="H469" i="2"/>
  <c r="T469" i="2"/>
  <c r="AQ469" i="2"/>
  <c r="L470" i="2"/>
  <c r="N470" i="2"/>
  <c r="T470" i="2"/>
  <c r="AA470" i="2"/>
  <c r="AM470" i="2"/>
  <c r="AU470" i="2"/>
  <c r="E471" i="2"/>
  <c r="S471" i="2"/>
  <c r="AK471" i="2"/>
  <c r="AM471" i="2"/>
  <c r="AO471" i="2"/>
  <c r="I473" i="2"/>
  <c r="K473" i="2"/>
  <c r="N473" i="2"/>
  <c r="U473" i="2"/>
  <c r="AH474" i="2"/>
  <c r="H475" i="2"/>
  <c r="L475" i="2"/>
  <c r="O475" i="2"/>
  <c r="Q475" i="2"/>
  <c r="AD475" i="2"/>
  <c r="AF475" i="2"/>
  <c r="AH475" i="2"/>
  <c r="AJ475" i="2"/>
  <c r="AL475" i="2"/>
  <c r="AN475" i="2"/>
  <c r="AP475" i="2"/>
  <c r="O476" i="2"/>
  <c r="AA476" i="2"/>
  <c r="AF476" i="2"/>
  <c r="AF477" i="2"/>
  <c r="AN477" i="2"/>
  <c r="D478" i="2"/>
  <c r="H478" i="2"/>
  <c r="S478" i="2"/>
  <c r="X478" i="2"/>
  <c r="Z478" i="2"/>
  <c r="AD478" i="2"/>
  <c r="J479" i="2"/>
  <c r="AL479" i="2"/>
  <c r="H481" i="2"/>
  <c r="O481" i="2"/>
  <c r="Q481" i="2"/>
  <c r="AD481" i="2"/>
  <c r="E482" i="2"/>
  <c r="Y482" i="2"/>
  <c r="AG483" i="2"/>
  <c r="AT483" i="2"/>
  <c r="AU485" i="2"/>
  <c r="Q486" i="2"/>
  <c r="U486" i="2"/>
  <c r="X486" i="2"/>
  <c r="AH486" i="2"/>
  <c r="AM486" i="2"/>
  <c r="AO486" i="2"/>
  <c r="D487" i="2"/>
  <c r="S487" i="2"/>
  <c r="U487" i="2"/>
  <c r="H488" i="2"/>
  <c r="J488" i="2"/>
  <c r="Y488" i="2"/>
  <c r="AG488" i="2"/>
  <c r="AT488" i="2"/>
  <c r="I489" i="2"/>
  <c r="K489" i="2"/>
  <c r="N489" i="2"/>
  <c r="AA489" i="2"/>
  <c r="AF489" i="2"/>
  <c r="AN489" i="2"/>
  <c r="O490" i="2"/>
  <c r="AG490" i="2"/>
  <c r="AI490" i="2"/>
  <c r="D491" i="2"/>
  <c r="J491" i="2"/>
  <c r="Q491" i="2"/>
  <c r="AA491" i="2"/>
  <c r="AI491" i="2"/>
  <c r="AU491" i="2"/>
  <c r="N492" i="2"/>
  <c r="X492" i="2"/>
  <c r="J493" i="2"/>
  <c r="L493" i="2"/>
  <c r="O493" i="2"/>
  <c r="AA493" i="2"/>
  <c r="AF493" i="2"/>
  <c r="Y495" i="2"/>
  <c r="AD496" i="2"/>
  <c r="J497" i="2"/>
  <c r="AA497" i="2"/>
  <c r="AH497" i="2"/>
  <c r="AJ497" i="2"/>
  <c r="AL497" i="2"/>
  <c r="AN497" i="2"/>
  <c r="AP497" i="2"/>
  <c r="J498" i="2"/>
  <c r="O498" i="2"/>
  <c r="AA498" i="2"/>
  <c r="P499" i="2"/>
  <c r="T499" i="2"/>
  <c r="Y499" i="2"/>
  <c r="AK499" i="2"/>
  <c r="K500" i="2"/>
  <c r="N500" i="2"/>
  <c r="AT501" i="2"/>
  <c r="S505" i="2"/>
  <c r="U506" i="2"/>
  <c r="Z506" i="2"/>
  <c r="AE506" i="2"/>
  <c r="AM506" i="2"/>
  <c r="O507" i="2"/>
  <c r="Q507" i="2"/>
  <c r="AF507" i="2"/>
  <c r="AH507" i="2"/>
  <c r="AN507" i="2"/>
  <c r="AP508" i="2"/>
  <c r="D509" i="2"/>
  <c r="I509" i="2"/>
  <c r="I510" i="2"/>
  <c r="T510" i="2"/>
  <c r="Y510" i="2"/>
  <c r="Y511" i="2"/>
  <c r="AA511" i="2"/>
  <c r="AJ511" i="2"/>
  <c r="AU511" i="2"/>
  <c r="H512" i="2"/>
  <c r="J512" i="2"/>
  <c r="AE512" i="2"/>
  <c r="AM512" i="2"/>
  <c r="Y560" i="2"/>
  <c r="AA677" i="2"/>
  <c r="AA572" i="2"/>
  <c r="K504" i="2"/>
  <c r="AT510" i="2"/>
  <c r="AT491" i="2"/>
  <c r="H492" i="2"/>
  <c r="O492" i="2"/>
  <c r="S492" i="2"/>
  <c r="N493" i="2"/>
  <c r="AE493" i="2"/>
  <c r="AG493" i="2"/>
  <c r="AK493" i="2"/>
  <c r="E495" i="2"/>
  <c r="X496" i="2"/>
  <c r="S497" i="2"/>
  <c r="AI497" i="2"/>
  <c r="AO497" i="2"/>
  <c r="N498" i="2"/>
  <c r="P498" i="2"/>
  <c r="AE498" i="2"/>
  <c r="AK498" i="2"/>
  <c r="S499" i="2"/>
  <c r="U499" i="2"/>
  <c r="H500" i="2"/>
  <c r="J500" i="2"/>
  <c r="Q500" i="2"/>
  <c r="T500" i="2"/>
  <c r="K502" i="2"/>
  <c r="P505" i="2"/>
  <c r="AK505" i="2"/>
  <c r="AD506" i="2"/>
  <c r="AF506" i="2"/>
  <c r="AJ506" i="2"/>
  <c r="AL506" i="2"/>
  <c r="I507" i="2"/>
  <c r="K507" i="2"/>
  <c r="N507" i="2"/>
  <c r="P507" i="2"/>
  <c r="AG507" i="2"/>
  <c r="AI507" i="2"/>
  <c r="H509" i="2"/>
  <c r="AH509" i="2"/>
  <c r="S510" i="2"/>
  <c r="AF510" i="2"/>
  <c r="S511" i="2"/>
  <c r="U511" i="2"/>
  <c r="Z511" i="2"/>
  <c r="AF511" i="2"/>
  <c r="AM511" i="2"/>
  <c r="AQ511" i="2"/>
  <c r="AT511" i="2"/>
  <c r="I512" i="2"/>
  <c r="X512" i="2"/>
  <c r="AH512" i="2"/>
  <c r="AL512" i="2"/>
  <c r="O676" i="2"/>
  <c r="AE676" i="2"/>
  <c r="S677" i="2"/>
  <c r="AG678" i="2"/>
  <c r="AD675" i="2"/>
  <c r="U671" i="2"/>
  <c r="AB669" i="2"/>
  <c r="U669" i="2"/>
  <c r="E668" i="2"/>
  <c r="AP667" i="2"/>
  <c r="AS666" i="2"/>
  <c r="AS675" i="2"/>
  <c r="AQ675" i="2"/>
  <c r="AK673" i="2"/>
  <c r="I672" i="2"/>
  <c r="AT671" i="2"/>
  <c r="AK669" i="2"/>
  <c r="M668" i="2"/>
  <c r="AB666" i="2"/>
  <c r="P716" i="2" s="1"/>
  <c r="Q657" i="2"/>
  <c r="Z677" i="2"/>
  <c r="Q672" i="2"/>
  <c r="Y670" i="2"/>
  <c r="AB668" i="2"/>
  <c r="I667" i="2"/>
  <c r="R663" i="2"/>
  <c r="R760" i="2" s="1"/>
  <c r="E675" i="2"/>
  <c r="E562" i="2"/>
  <c r="Q667" i="2"/>
  <c r="Q530" i="2"/>
  <c r="L469" i="2"/>
  <c r="O469" i="2"/>
  <c r="AK469" i="2"/>
  <c r="AM469" i="2"/>
  <c r="AU469" i="2"/>
  <c r="H470" i="2"/>
  <c r="J470" i="2"/>
  <c r="O470" i="2"/>
  <c r="Q470" i="2"/>
  <c r="Z470" i="2"/>
  <c r="AJ481" i="2"/>
  <c r="M677" i="2"/>
  <c r="M571" i="2"/>
  <c r="M671" i="2"/>
  <c r="M547" i="2"/>
  <c r="AK665" i="2"/>
  <c r="AK522" i="2"/>
  <c r="E470" i="2"/>
  <c r="K677" i="2"/>
  <c r="K571" i="2"/>
  <c r="AG672" i="2"/>
  <c r="AG550" i="2"/>
  <c r="AO670" i="2"/>
  <c r="AO543" i="2"/>
  <c r="M669" i="2"/>
  <c r="M540" i="2"/>
  <c r="G669" i="2"/>
  <c r="G540" i="2"/>
  <c r="P469" i="2"/>
  <c r="AE469" i="2"/>
  <c r="AJ469" i="2"/>
  <c r="AH470" i="2"/>
  <c r="AT470" i="2"/>
  <c r="I471" i="2"/>
  <c r="L471" i="2"/>
  <c r="O471" i="2"/>
  <c r="T471" i="2"/>
  <c r="Y471" i="2"/>
  <c r="J476" i="2"/>
  <c r="AE471" i="2"/>
  <c r="AG471" i="2"/>
  <c r="AU471" i="2"/>
  <c r="H472" i="2"/>
  <c r="U472" i="2"/>
  <c r="X472" i="2"/>
  <c r="Z472" i="2"/>
  <c r="AH472" i="2"/>
  <c r="H473" i="2"/>
  <c r="O473" i="2"/>
  <c r="S473" i="2"/>
  <c r="AE473" i="2"/>
  <c r="AK473" i="2"/>
  <c r="E474" i="2"/>
  <c r="T474" i="2"/>
  <c r="AI474" i="2"/>
  <c r="AQ474" i="2"/>
  <c r="AT474" i="2"/>
  <c r="D475" i="2"/>
  <c r="J475" i="2"/>
  <c r="S475" i="2"/>
  <c r="U475" i="2"/>
  <c r="X475" i="2"/>
  <c r="AK475" i="2"/>
  <c r="Q476" i="2"/>
  <c r="U476" i="2"/>
  <c r="X476" i="2"/>
  <c r="AH476" i="2"/>
  <c r="AM476" i="2"/>
  <c r="Y477" i="2"/>
  <c r="AA477" i="2"/>
  <c r="AJ477" i="2"/>
  <c r="AL477" i="2"/>
  <c r="E478" i="2"/>
  <c r="Q478" i="2"/>
  <c r="AA478" i="2"/>
  <c r="AF478" i="2"/>
  <c r="AH478" i="2"/>
  <c r="AL478" i="2"/>
  <c r="AO478" i="2"/>
  <c r="AQ478" i="2"/>
  <c r="AT478" i="2"/>
  <c r="E479" i="2"/>
  <c r="Q479" i="2"/>
  <c r="AT479" i="2"/>
  <c r="AU480" i="2"/>
  <c r="I481" i="2"/>
  <c r="L481" i="2"/>
  <c r="AG481" i="2"/>
  <c r="AL481" i="2"/>
  <c r="AU481" i="2"/>
  <c r="T482" i="2"/>
  <c r="AA482" i="2"/>
  <c r="AL482" i="2"/>
  <c r="D483" i="2"/>
  <c r="K483" i="2"/>
  <c r="P483" i="2"/>
  <c r="AA483" i="2"/>
  <c r="H484" i="2"/>
  <c r="Z484" i="2"/>
  <c r="AD484" i="2"/>
  <c r="AL484" i="2"/>
  <c r="AU484" i="2"/>
  <c r="E485" i="2"/>
  <c r="J485" i="2"/>
  <c r="Q485" i="2"/>
  <c r="AD485" i="2"/>
  <c r="AL485" i="2"/>
  <c r="N486" i="2"/>
  <c r="Z486" i="2"/>
  <c r="AE486" i="2"/>
  <c r="AT486" i="2"/>
  <c r="I487" i="2"/>
  <c r="K487" i="2"/>
  <c r="N487" i="2"/>
  <c r="AI487" i="2"/>
  <c r="AQ487" i="2"/>
  <c r="AT487" i="2"/>
  <c r="T488" i="2"/>
  <c r="Z488" i="2"/>
  <c r="AE488" i="2"/>
  <c r="AK488" i="2"/>
  <c r="AM488" i="2"/>
  <c r="AO488" i="2"/>
  <c r="D489" i="2"/>
  <c r="O489" i="2"/>
  <c r="S489" i="2"/>
  <c r="Y489" i="2"/>
  <c r="AG489" i="2"/>
  <c r="AT489" i="2"/>
  <c r="E490" i="2"/>
  <c r="S490" i="2"/>
  <c r="AM490" i="2"/>
  <c r="AO490" i="2"/>
  <c r="K491" i="2"/>
  <c r="P491" i="2"/>
  <c r="S491" i="2"/>
  <c r="AH491" i="2"/>
  <c r="J492" i="2"/>
  <c r="Q492" i="2"/>
  <c r="AK492" i="2"/>
  <c r="P493" i="2"/>
  <c r="T493" i="2"/>
  <c r="AN493" i="2"/>
  <c r="AU493" i="2"/>
  <c r="AA494" i="2"/>
  <c r="AI494" i="2"/>
  <c r="J495" i="2"/>
  <c r="AA495" i="2"/>
  <c r="AH495" i="2"/>
  <c r="H496" i="2"/>
  <c r="J496" i="2"/>
  <c r="M496" i="2"/>
  <c r="Q496" i="2"/>
  <c r="T496" i="2"/>
  <c r="Z496" i="2"/>
  <c r="AG496" i="2"/>
  <c r="AT496" i="2"/>
  <c r="E497" i="2"/>
  <c r="N497" i="2"/>
  <c r="U497" i="2"/>
  <c r="Z497" i="2"/>
  <c r="AD497" i="2"/>
  <c r="T498" i="2"/>
  <c r="Y498" i="2"/>
  <c r="AG498" i="2"/>
  <c r="E499" i="2"/>
  <c r="M499" i="2"/>
  <c r="O499" i="2"/>
  <c r="AI499" i="2"/>
  <c r="AT499" i="2"/>
  <c r="O500" i="2"/>
  <c r="AD500" i="2"/>
  <c r="AJ500" i="2"/>
  <c r="AD501" i="2"/>
  <c r="AF501" i="2"/>
  <c r="AL501" i="2"/>
  <c r="AN501" i="2"/>
  <c r="H508" i="2"/>
  <c r="M512" i="2"/>
  <c r="M473" i="2"/>
  <c r="AE475" i="2"/>
  <c r="L478" i="2"/>
  <c r="M482" i="2"/>
  <c r="L484" i="2"/>
  <c r="X488" i="2"/>
  <c r="L490" i="2"/>
  <c r="L492" i="2"/>
  <c r="M494" i="2"/>
  <c r="L496" i="2"/>
  <c r="M500" i="2"/>
  <c r="L502" i="2"/>
  <c r="L512" i="2"/>
  <c r="AH471" i="2"/>
  <c r="AJ471" i="2"/>
  <c r="AL471" i="2"/>
  <c r="I472" i="2"/>
  <c r="L472" i="2"/>
  <c r="P472" i="2"/>
  <c r="T472" i="2"/>
  <c r="Y472" i="2"/>
  <c r="AO472" i="2"/>
  <c r="AT472" i="2"/>
  <c r="Y473" i="2"/>
  <c r="AD473" i="2"/>
  <c r="AU473" i="2"/>
  <c r="M474" i="2"/>
  <c r="Q474" i="2"/>
  <c r="U474" i="2"/>
  <c r="X474" i="2"/>
  <c r="AE474" i="2"/>
  <c r="AL474" i="2"/>
  <c r="AP474" i="2"/>
  <c r="P475" i="2"/>
  <c r="T475" i="2"/>
  <c r="Y475" i="2"/>
  <c r="AQ475" i="2"/>
  <c r="T476" i="2"/>
  <c r="Y476" i="2"/>
  <c r="AG476" i="2"/>
  <c r="AN476" i="2"/>
  <c r="S477" i="2"/>
  <c r="U477" i="2"/>
  <c r="Z477" i="2"/>
  <c r="AM477" i="2"/>
  <c r="K478" i="2"/>
  <c r="AE478" i="2"/>
  <c r="AG478" i="2"/>
  <c r="AN478" i="2"/>
  <c r="AP478" i="2"/>
  <c r="M479" i="2"/>
  <c r="AG479" i="2"/>
  <c r="AU479" i="2"/>
  <c r="K480" i="2"/>
  <c r="AL480" i="2"/>
  <c r="AQ480" i="2"/>
  <c r="J481" i="2"/>
  <c r="U481" i="2"/>
  <c r="X481" i="2"/>
  <c r="AF481" i="2"/>
  <c r="AM481" i="2"/>
  <c r="N482" i="2"/>
  <c r="AU482" i="2"/>
  <c r="E483" i="2"/>
  <c r="AK483" i="2"/>
  <c r="AO483" i="2"/>
  <c r="I484" i="2"/>
  <c r="AK484" i="2"/>
  <c r="D485" i="2"/>
  <c r="I485" i="2"/>
  <c r="AM485" i="2"/>
  <c r="J486" i="2"/>
  <c r="O486" i="2"/>
  <c r="AA486" i="2"/>
  <c r="AF486" i="2"/>
  <c r="AP486" i="2"/>
  <c r="AF487" i="2"/>
  <c r="AH487" i="2"/>
  <c r="AJ487" i="2"/>
  <c r="AN487" i="2"/>
  <c r="AP487" i="2"/>
  <c r="AU487" i="2"/>
  <c r="O488" i="2"/>
  <c r="S488" i="2"/>
  <c r="AA488" i="2"/>
  <c r="AF488" i="2"/>
  <c r="AN488" i="2"/>
  <c r="E489" i="2"/>
  <c r="P489" i="2"/>
  <c r="T489" i="2"/>
  <c r="X489" i="2"/>
  <c r="AH489" i="2"/>
  <c r="AP489" i="2"/>
  <c r="D490" i="2"/>
  <c r="X490" i="2"/>
  <c r="AL490" i="2"/>
  <c r="O491" i="2"/>
  <c r="T491" i="2"/>
  <c r="AE491" i="2"/>
  <c r="AG491" i="2"/>
  <c r="K492" i="2"/>
  <c r="AU492" i="2"/>
  <c r="Q493" i="2"/>
  <c r="U493" i="2"/>
  <c r="X493" i="2"/>
  <c r="AH493" i="2"/>
  <c r="AM493" i="2"/>
  <c r="D494" i="2"/>
  <c r="H494" i="2"/>
  <c r="S494" i="2"/>
  <c r="K495" i="2"/>
  <c r="N495" i="2"/>
  <c r="AI495" i="2"/>
  <c r="D496" i="2"/>
  <c r="Y496" i="2"/>
  <c r="AA496" i="2"/>
  <c r="AF496" i="2"/>
  <c r="AP496" i="2"/>
  <c r="M497" i="2"/>
  <c r="Y497" i="2"/>
  <c r="AE497" i="2"/>
  <c r="AK497" i="2"/>
  <c r="Q498" i="2"/>
  <c r="X498" i="2"/>
  <c r="AH498" i="2"/>
  <c r="AM498" i="2"/>
  <c r="D499" i="2"/>
  <c r="K499" i="2"/>
  <c r="N499" i="2"/>
  <c r="AA499" i="2"/>
  <c r="AJ499" i="2"/>
  <c r="AN499" i="2"/>
  <c r="AU499" i="2"/>
  <c r="E500" i="2"/>
  <c r="K501" i="2"/>
  <c r="P501" i="2"/>
  <c r="X501" i="2"/>
  <c r="Y505" i="2"/>
  <c r="N512" i="2"/>
  <c r="J502" i="2"/>
  <c r="Z502" i="2"/>
  <c r="AD502" i="2"/>
  <c r="AL502" i="2"/>
  <c r="H503" i="2"/>
  <c r="O503" i="2"/>
  <c r="Q503" i="2"/>
  <c r="AD503" i="2"/>
  <c r="AJ503" i="2"/>
  <c r="AL503" i="2"/>
  <c r="P504" i="2"/>
  <c r="T504" i="2"/>
  <c r="AA504" i="2"/>
  <c r="AK504" i="2"/>
  <c r="AO504" i="2"/>
  <c r="D505" i="2"/>
  <c r="K505" i="2"/>
  <c r="N505" i="2"/>
  <c r="AJ505" i="2"/>
  <c r="AN505" i="2"/>
  <c r="AP505" i="2"/>
  <c r="J506" i="2"/>
  <c r="AO506" i="2"/>
  <c r="D507" i="2"/>
  <c r="AK507" i="2"/>
  <c r="J508" i="2"/>
  <c r="AD508" i="2"/>
  <c r="AH508" i="2"/>
  <c r="AQ508" i="2"/>
  <c r="M509" i="2"/>
  <c r="O509" i="2"/>
  <c r="X509" i="2"/>
  <c r="AI509" i="2"/>
  <c r="AO509" i="2"/>
  <c r="E510" i="2"/>
  <c r="J510" i="2"/>
  <c r="AD510" i="2"/>
  <c r="AH510" i="2"/>
  <c r="AN510" i="2"/>
  <c r="X511" i="2"/>
  <c r="AT512" i="2"/>
  <c r="Y652" i="2"/>
  <c r="Q652" i="2"/>
  <c r="AM676" i="2"/>
  <c r="AE678" i="2"/>
  <c r="AE575" i="2"/>
  <c r="AM678" i="2"/>
  <c r="AM575" i="2"/>
  <c r="AO678" i="2"/>
  <c r="AO575" i="2"/>
  <c r="L503" i="2"/>
  <c r="O574" i="2"/>
  <c r="O678" i="2"/>
  <c r="W678" i="2"/>
  <c r="AU678" i="2"/>
  <c r="AQ500" i="2"/>
  <c r="O501" i="2"/>
  <c r="Q501" i="2"/>
  <c r="T501" i="2"/>
  <c r="AG501" i="2"/>
  <c r="AO501" i="2"/>
  <c r="D502" i="2"/>
  <c r="I502" i="2"/>
  <c r="I503" i="2"/>
  <c r="Z503" i="2"/>
  <c r="AE503" i="2"/>
  <c r="S504" i="2"/>
  <c r="U504" i="2"/>
  <c r="E505" i="2"/>
  <c r="M505" i="2"/>
  <c r="O505" i="2"/>
  <c r="AI505" i="2"/>
  <c r="AQ505" i="2"/>
  <c r="AU505" i="2"/>
  <c r="I506" i="2"/>
  <c r="Q506" i="2"/>
  <c r="X506" i="2"/>
  <c r="E507" i="2"/>
  <c r="AD507" i="2"/>
  <c r="AJ507" i="2"/>
  <c r="D508" i="2"/>
  <c r="I508" i="2"/>
  <c r="X508" i="2"/>
  <c r="AM508" i="2"/>
  <c r="AU508" i="2"/>
  <c r="J509" i="2"/>
  <c r="N509" i="2"/>
  <c r="T509" i="2"/>
  <c r="AA509" i="2"/>
  <c r="AG509" i="2"/>
  <c r="AJ509" i="2"/>
  <c r="U510" i="2"/>
  <c r="AE510" i="2"/>
  <c r="AI510" i="2"/>
  <c r="E511" i="2"/>
  <c r="L511" i="2"/>
  <c r="O511" i="2"/>
  <c r="T511" i="2"/>
  <c r="AN511" i="2"/>
  <c r="O512" i="2"/>
  <c r="AI512" i="2"/>
  <c r="G677" i="2"/>
  <c r="G774" i="2" s="1"/>
  <c r="H677" i="2"/>
  <c r="N678" i="2"/>
  <c r="AA678" i="2"/>
  <c r="AB678" i="2"/>
  <c r="AI678" i="2"/>
  <c r="AI665" i="2"/>
  <c r="W676" i="2"/>
  <c r="Y676" i="2"/>
  <c r="AL676" i="2"/>
  <c r="AI677" i="2"/>
  <c r="AK677" i="2"/>
  <c r="AQ677" i="2"/>
  <c r="AS677" i="2"/>
  <c r="U535" i="2"/>
  <c r="U668" i="2"/>
  <c r="AE653" i="2"/>
  <c r="F676" i="2"/>
  <c r="S676" i="2"/>
  <c r="T676" i="2"/>
  <c r="AE677" i="2"/>
  <c r="AM677" i="2"/>
  <c r="AN677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S777" i="2" s="1"/>
  <c r="T679" i="2"/>
  <c r="U679" i="2"/>
  <c r="V679" i="2"/>
  <c r="W679" i="2"/>
  <c r="AK675" i="2"/>
  <c r="U673" i="2"/>
  <c r="Y551" i="2"/>
  <c r="Y672" i="2"/>
  <c r="Q675" i="2"/>
  <c r="Q772" i="2" s="1"/>
  <c r="P675" i="2"/>
  <c r="AK674" i="2"/>
  <c r="E674" i="2"/>
  <c r="V673" i="2"/>
  <c r="I673" i="2"/>
  <c r="H673" i="2"/>
  <c r="F673" i="2"/>
  <c r="AR672" i="2"/>
  <c r="AG671" i="2"/>
  <c r="AF671" i="2"/>
  <c r="AE671" i="2"/>
  <c r="Z670" i="2"/>
  <c r="M670" i="2"/>
  <c r="L670" i="2"/>
  <c r="H720" i="2" s="1"/>
  <c r="K670" i="2"/>
  <c r="D670" i="2"/>
  <c r="G668" i="2"/>
  <c r="AK667" i="2"/>
  <c r="AJ667" i="2"/>
  <c r="AI667" i="2"/>
  <c r="AB667" i="2"/>
  <c r="AC667" i="2"/>
  <c r="AA667" i="2"/>
  <c r="H666" i="2"/>
  <c r="AR665" i="2"/>
  <c r="V665" i="2"/>
  <c r="R665" i="2"/>
  <c r="M665" i="2"/>
  <c r="L665" i="2"/>
  <c r="AB664" i="2"/>
  <c r="P714" i="2" s="1"/>
  <c r="L664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AM679" i="2"/>
  <c r="AN679" i="2"/>
  <c r="AO679" i="2"/>
  <c r="AP679" i="2"/>
  <c r="AQ679" i="2"/>
  <c r="AR679" i="2"/>
  <c r="AS679" i="2"/>
  <c r="AT679" i="2"/>
  <c r="AU679" i="2"/>
  <c r="G675" i="2"/>
  <c r="AJ674" i="2"/>
  <c r="U674" i="2"/>
  <c r="U771" i="2" s="1"/>
  <c r="D674" i="2"/>
  <c r="AO673" i="2"/>
  <c r="AN673" i="2"/>
  <c r="AM673" i="2"/>
  <c r="AF673" i="2"/>
  <c r="AH672" i="2"/>
  <c r="U672" i="2"/>
  <c r="U769" i="2" s="1"/>
  <c r="T672" i="2"/>
  <c r="S672" i="2"/>
  <c r="V671" i="2"/>
  <c r="H671" i="2"/>
  <c r="F671" i="2"/>
  <c r="AS670" i="2"/>
  <c r="AR670" i="2"/>
  <c r="AQ670" i="2"/>
  <c r="AL669" i="2"/>
  <c r="Y669" i="2"/>
  <c r="X669" i="2"/>
  <c r="W669" i="2"/>
  <c r="AD668" i="2"/>
  <c r="Q668" i="2"/>
  <c r="P668" i="2"/>
  <c r="O668" i="2"/>
  <c r="R667" i="2"/>
  <c r="D667" i="2"/>
  <c r="H664" i="2"/>
  <c r="AR663" i="2"/>
  <c r="S675" i="2"/>
  <c r="M675" i="2"/>
  <c r="K675" i="2"/>
  <c r="AC674" i="2"/>
  <c r="P724" i="2" s="1"/>
  <c r="AA674" i="2"/>
  <c r="E673" i="2"/>
  <c r="Z672" i="2"/>
  <c r="AB671" i="2"/>
  <c r="N671" i="2"/>
  <c r="I670" i="2"/>
  <c r="AD669" i="2"/>
  <c r="AG667" i="2"/>
  <c r="Y667" i="2"/>
  <c r="J667" i="2"/>
  <c r="AK666" i="2"/>
  <c r="M664" i="2"/>
  <c r="O659" i="2"/>
  <c r="Z654" i="2"/>
  <c r="J659" i="2"/>
  <c r="AI658" i="2"/>
  <c r="F663" i="2"/>
  <c r="K469" i="2"/>
  <c r="Q469" i="2"/>
  <c r="AD469" i="2"/>
  <c r="AG469" i="2"/>
  <c r="AL469" i="2"/>
  <c r="AO469" i="2"/>
  <c r="Y470" i="2"/>
  <c r="AN470" i="2"/>
  <c r="D471" i="2"/>
  <c r="G678" i="2"/>
  <c r="G775" i="2" s="1"/>
  <c r="G575" i="2"/>
  <c r="I678" i="2"/>
  <c r="I575" i="2"/>
  <c r="V678" i="2"/>
  <c r="V576" i="2"/>
  <c r="AB673" i="2"/>
  <c r="AB555" i="2"/>
  <c r="N673" i="2"/>
  <c r="N556" i="2"/>
  <c r="AG543" i="2"/>
  <c r="AG670" i="2"/>
  <c r="R670" i="2"/>
  <c r="R544" i="2"/>
  <c r="AQ663" i="2"/>
  <c r="AQ513" i="2"/>
  <c r="AM663" i="2"/>
  <c r="AM513" i="2"/>
  <c r="N663" i="2"/>
  <c r="N513" i="2"/>
  <c r="E663" i="2"/>
  <c r="E513" i="2"/>
  <c r="P323" i="2"/>
  <c r="P662" i="2" s="1"/>
  <c r="P509" i="2"/>
  <c r="O324" i="2"/>
  <c r="O662" i="2" s="1"/>
  <c r="O510" i="2"/>
  <c r="K326" i="2"/>
  <c r="K662" i="2" s="1"/>
  <c r="K512" i="2"/>
  <c r="AA661" i="2"/>
  <c r="O661" i="2"/>
  <c r="AO316" i="2"/>
  <c r="AO660" i="2" s="1"/>
  <c r="AO502" i="2"/>
  <c r="AK316" i="2"/>
  <c r="AK660" i="2" s="1"/>
  <c r="AK502" i="2"/>
  <c r="Y660" i="2"/>
  <c r="Z312" i="2"/>
  <c r="Z659" i="2" s="1"/>
  <c r="Z498" i="2"/>
  <c r="K311" i="2"/>
  <c r="K659" i="2" s="1"/>
  <c r="K497" i="2"/>
  <c r="AN306" i="2"/>
  <c r="AN657" i="2" s="1"/>
  <c r="AN492" i="2"/>
  <c r="AL682" i="2"/>
  <c r="AH681" i="2"/>
  <c r="R681" i="2"/>
  <c r="E469" i="2"/>
  <c r="AA469" i="2"/>
  <c r="AT469" i="2"/>
  <c r="I470" i="2"/>
  <c r="P470" i="2"/>
  <c r="U470" i="2"/>
  <c r="AI470" i="2"/>
  <c r="AK470" i="2"/>
  <c r="M469" i="2"/>
  <c r="K472" i="2"/>
  <c r="AD472" i="2"/>
  <c r="J473" i="2"/>
  <c r="Y493" i="2"/>
  <c r="P494" i="2"/>
  <c r="AH494" i="2"/>
  <c r="AO496" i="2"/>
  <c r="AN498" i="2"/>
  <c r="AP499" i="2"/>
  <c r="S501" i="2"/>
  <c r="H502" i="2"/>
  <c r="H506" i="2"/>
  <c r="AA508" i="2"/>
  <c r="D680" i="2"/>
  <c r="D581" i="2"/>
  <c r="T680" i="2"/>
  <c r="T777" i="2" s="1"/>
  <c r="T581" i="2"/>
  <c r="AJ680" i="2"/>
  <c r="T730" i="2" s="1"/>
  <c r="AJ581" i="2"/>
  <c r="AQ680" i="2"/>
  <c r="AQ581" i="2"/>
  <c r="AU680" i="2"/>
  <c r="AU581" i="2"/>
  <c r="AD676" i="2"/>
  <c r="AD568" i="2"/>
  <c r="AQ676" i="2"/>
  <c r="AQ566" i="2"/>
  <c r="AR676" i="2"/>
  <c r="AR566" i="2"/>
  <c r="AL675" i="2"/>
  <c r="AL564" i="2"/>
  <c r="Y675" i="2"/>
  <c r="Y772" i="2" s="1"/>
  <c r="Y562" i="2"/>
  <c r="X675" i="2"/>
  <c r="X562" i="2"/>
  <c r="J672" i="2"/>
  <c r="J552" i="2"/>
  <c r="AO671" i="2"/>
  <c r="AO546" i="2"/>
  <c r="AN671" i="2"/>
  <c r="AN546" i="2"/>
  <c r="AM671" i="2"/>
  <c r="AM546" i="2"/>
  <c r="N669" i="2"/>
  <c r="N540" i="2"/>
  <c r="AS668" i="2"/>
  <c r="AS534" i="2"/>
  <c r="AR668" i="2"/>
  <c r="AR534" i="2"/>
  <c r="AO668" i="2"/>
  <c r="AO534" i="2"/>
  <c r="AN668" i="2"/>
  <c r="AN534" i="2"/>
  <c r="AM668" i="2"/>
  <c r="AM534" i="2"/>
  <c r="H471" i="2"/>
  <c r="N471" i="2"/>
  <c r="U471" i="2"/>
  <c r="X471" i="2"/>
  <c r="AF471" i="2"/>
  <c r="AI471" i="2"/>
  <c r="AN471" i="2"/>
  <c r="AQ471" i="2"/>
  <c r="E472" i="2"/>
  <c r="S472" i="2"/>
  <c r="AJ472" i="2"/>
  <c r="AL472" i="2"/>
  <c r="AQ472" i="2"/>
  <c r="L473" i="2"/>
  <c r="Q473" i="2"/>
  <c r="T473" i="2"/>
  <c r="AA473" i="2"/>
  <c r="AM473" i="2"/>
  <c r="AO473" i="2"/>
  <c r="K474" i="2"/>
  <c r="AU474" i="2"/>
  <c r="AO476" i="2"/>
  <c r="T478" i="2"/>
  <c r="K479" i="2"/>
  <c r="AD479" i="2"/>
  <c r="L480" i="2"/>
  <c r="AK480" i="2"/>
  <c r="L482" i="2"/>
  <c r="AT482" i="2"/>
  <c r="S483" i="2"/>
  <c r="AL483" i="2"/>
  <c r="L485" i="2"/>
  <c r="AA485" i="2"/>
  <c r="P486" i="2"/>
  <c r="M487" i="2"/>
  <c r="O487" i="2"/>
  <c r="M488" i="2"/>
  <c r="T492" i="2"/>
  <c r="AE492" i="2"/>
  <c r="Z493" i="2"/>
  <c r="Q494" i="2"/>
  <c r="AG494" i="2"/>
  <c r="M495" i="2"/>
  <c r="AJ495" i="2"/>
  <c r="I496" i="2"/>
  <c r="N496" i="2"/>
  <c r="U498" i="2"/>
  <c r="AO498" i="2"/>
  <c r="AQ499" i="2"/>
  <c r="L500" i="2"/>
  <c r="J503" i="2"/>
  <c r="O504" i="2"/>
  <c r="O508" i="2"/>
  <c r="AU677" i="2"/>
  <c r="AU570" i="2"/>
  <c r="D678" i="2"/>
  <c r="D574" i="2"/>
  <c r="AG673" i="2"/>
  <c r="AG554" i="2"/>
  <c r="AE673" i="2"/>
  <c r="AE554" i="2"/>
  <c r="AK670" i="2"/>
  <c r="AK542" i="2"/>
  <c r="AJ670" i="2"/>
  <c r="AJ542" i="2"/>
  <c r="AI670" i="2"/>
  <c r="AI542" i="2"/>
  <c r="AO470" i="2"/>
  <c r="M471" i="2"/>
  <c r="M472" i="2"/>
  <c r="Q472" i="2"/>
  <c r="AP472" i="2"/>
  <c r="P473" i="2"/>
  <c r="M476" i="2"/>
  <c r="M478" i="2"/>
  <c r="AA479" i="2"/>
  <c r="Y481" i="2"/>
  <c r="AN481" i="2"/>
  <c r="AP482" i="2"/>
  <c r="Q483" i="2"/>
  <c r="J484" i="2"/>
  <c r="L488" i="2"/>
  <c r="M489" i="2"/>
  <c r="M492" i="2"/>
  <c r="L495" i="2"/>
  <c r="T495" i="2"/>
  <c r="AK496" i="2"/>
  <c r="E498" i="2"/>
  <c r="M498" i="2"/>
  <c r="AF498" i="2"/>
  <c r="AH499" i="2"/>
  <c r="M501" i="2"/>
  <c r="AH501" i="2"/>
  <c r="Y504" i="2"/>
  <c r="E512" i="2"/>
  <c r="AU676" i="2"/>
  <c r="AU567" i="2"/>
  <c r="E677" i="2"/>
  <c r="E571" i="2"/>
  <c r="U675" i="2"/>
  <c r="U563" i="2"/>
  <c r="AK547" i="2"/>
  <c r="AK671" i="2"/>
  <c r="AK535" i="2"/>
  <c r="AK668" i="2"/>
  <c r="V668" i="2"/>
  <c r="V536" i="2"/>
  <c r="AP473" i="2"/>
  <c r="Y474" i="2"/>
  <c r="AG474" i="2"/>
  <c r="AJ474" i="2"/>
  <c r="AO474" i="2"/>
  <c r="E475" i="2"/>
  <c r="M475" i="2"/>
  <c r="D476" i="2"/>
  <c r="I476" i="2"/>
  <c r="K476" i="2"/>
  <c r="L476" i="2"/>
  <c r="AD476" i="2"/>
  <c r="AI476" i="2"/>
  <c r="AU476" i="2"/>
  <c r="H477" i="2"/>
  <c r="J477" i="2"/>
  <c r="P477" i="2"/>
  <c r="AH477" i="2"/>
  <c r="AQ477" i="2"/>
  <c r="AT477" i="2"/>
  <c r="I478" i="2"/>
  <c r="P478" i="2"/>
  <c r="U478" i="2"/>
  <c r="I479" i="2"/>
  <c r="L479" i="2"/>
  <c r="O479" i="2"/>
  <c r="T479" i="2"/>
  <c r="Y479" i="2"/>
  <c r="AE479" i="2"/>
  <c r="AJ479" i="2"/>
  <c r="AM479" i="2"/>
  <c r="N480" i="2"/>
  <c r="T480" i="2"/>
  <c r="Y480" i="2"/>
  <c r="AA480" i="2"/>
  <c r="AF480" i="2"/>
  <c r="AH480" i="2"/>
  <c r="AM480" i="2"/>
  <c r="AT480" i="2"/>
  <c r="E481" i="2"/>
  <c r="M481" i="2"/>
  <c r="S481" i="2"/>
  <c r="AA481" i="2"/>
  <c r="AH481" i="2"/>
  <c r="AQ481" i="2"/>
  <c r="AT481" i="2"/>
  <c r="I482" i="2"/>
  <c r="P482" i="2"/>
  <c r="U482" i="2"/>
  <c r="I483" i="2"/>
  <c r="L483" i="2"/>
  <c r="O483" i="2"/>
  <c r="T483" i="2"/>
  <c r="Y483" i="2"/>
  <c r="AE483" i="2"/>
  <c r="AJ483" i="2"/>
  <c r="AM483" i="2"/>
  <c r="D484" i="2"/>
  <c r="N484" i="2"/>
  <c r="T484" i="2"/>
  <c r="Y484" i="2"/>
  <c r="AA484" i="2"/>
  <c r="AF484" i="2"/>
  <c r="AH484" i="2"/>
  <c r="AM484" i="2"/>
  <c r="H485" i="2"/>
  <c r="M485" i="2"/>
  <c r="P485" i="2"/>
  <c r="T485" i="2"/>
  <c r="AG485" i="2"/>
  <c r="AI485" i="2"/>
  <c r="AN485" i="2"/>
  <c r="D486" i="2"/>
  <c r="I486" i="2"/>
  <c r="K486" i="2"/>
  <c r="L486" i="2"/>
  <c r="AD486" i="2"/>
  <c r="AI486" i="2"/>
  <c r="AU486" i="2"/>
  <c r="H487" i="2"/>
  <c r="J487" i="2"/>
  <c r="AD487" i="2"/>
  <c r="AM487" i="2"/>
  <c r="AO487" i="2"/>
  <c r="Q488" i="2"/>
  <c r="AD488" i="2"/>
  <c r="AI488" i="2"/>
  <c r="AU488" i="2"/>
  <c r="H489" i="2"/>
  <c r="J489" i="2"/>
  <c r="AD489" i="2"/>
  <c r="AI489" i="2"/>
  <c r="AU489" i="2"/>
  <c r="K490" i="2"/>
  <c r="Q490" i="2"/>
  <c r="T490" i="2"/>
  <c r="AD490" i="2"/>
  <c r="I491" i="2"/>
  <c r="L491" i="2"/>
  <c r="N491" i="2"/>
  <c r="Y491" i="2"/>
  <c r="AD491" i="2"/>
  <c r="AF491" i="2"/>
  <c r="AK491" i="2"/>
  <c r="D492" i="2"/>
  <c r="I492" i="2"/>
  <c r="P492" i="2"/>
  <c r="Z492" i="2"/>
  <c r="AL492" i="2"/>
  <c r="D493" i="2"/>
  <c r="I493" i="2"/>
  <c r="K493" i="2"/>
  <c r="AD493" i="2"/>
  <c r="AI493" i="2"/>
  <c r="I494" i="2"/>
  <c r="N494" i="2"/>
  <c r="U494" i="2"/>
  <c r="Z494" i="2"/>
  <c r="AE494" i="2"/>
  <c r="AJ494" i="2"/>
  <c r="D495" i="2"/>
  <c r="I495" i="2"/>
  <c r="P495" i="2"/>
  <c r="X495" i="2"/>
  <c r="Z495" i="2"/>
  <c r="AE495" i="2"/>
  <c r="AG495" i="2"/>
  <c r="AL495" i="2"/>
  <c r="AU495" i="2"/>
  <c r="K496" i="2"/>
  <c r="P496" i="2"/>
  <c r="U496" i="2"/>
  <c r="I497" i="2"/>
  <c r="L497" i="2"/>
  <c r="O497" i="2"/>
  <c r="X497" i="2"/>
  <c r="AF497" i="2"/>
  <c r="AM497" i="2"/>
  <c r="D498" i="2"/>
  <c r="I498" i="2"/>
  <c r="K498" i="2"/>
  <c r="L498" i="2"/>
  <c r="AD498" i="2"/>
  <c r="AI498" i="2"/>
  <c r="AU498" i="2"/>
  <c r="H499" i="2"/>
  <c r="J499" i="2"/>
  <c r="AD499" i="2"/>
  <c r="AM499" i="2"/>
  <c r="AO499" i="2"/>
  <c r="Y500" i="2"/>
  <c r="AG500" i="2"/>
  <c r="AL500" i="2"/>
  <c r="AN500" i="2"/>
  <c r="AT500" i="2"/>
  <c r="E501" i="2"/>
  <c r="J501" i="2"/>
  <c r="L501" i="2"/>
  <c r="Y501" i="2"/>
  <c r="AK501" i="2"/>
  <c r="AM501" i="2"/>
  <c r="AU501" i="2"/>
  <c r="N502" i="2"/>
  <c r="T502" i="2"/>
  <c r="Y502" i="2"/>
  <c r="AA502" i="2"/>
  <c r="AF502" i="2"/>
  <c r="AH502" i="2"/>
  <c r="AM502" i="2"/>
  <c r="AT502" i="2"/>
  <c r="E503" i="2"/>
  <c r="M503" i="2"/>
  <c r="S503" i="2"/>
  <c r="AA503" i="2"/>
  <c r="AH503" i="2"/>
  <c r="AQ503" i="2"/>
  <c r="AU503" i="2"/>
  <c r="H504" i="2"/>
  <c r="J504" i="2"/>
  <c r="AD504" i="2"/>
  <c r="AM504" i="2"/>
  <c r="U505" i="2"/>
  <c r="Y506" i="2"/>
  <c r="AG506" i="2"/>
  <c r="U507" i="2"/>
  <c r="AP507" i="2"/>
  <c r="AU507" i="2"/>
  <c r="E508" i="2"/>
  <c r="S508" i="2"/>
  <c r="S509" i="2"/>
  <c r="Y509" i="2"/>
  <c r="AK509" i="2"/>
  <c r="P510" i="2"/>
  <c r="AG510" i="2"/>
  <c r="AJ510" i="2"/>
  <c r="AE511" i="2"/>
  <c r="Q512" i="2"/>
  <c r="U512" i="2"/>
  <c r="P680" i="2"/>
  <c r="P581" i="2"/>
  <c r="AF680" i="2"/>
  <c r="AF581" i="2"/>
  <c r="AP680" i="2"/>
  <c r="AP581" i="2"/>
  <c r="AT680" i="2"/>
  <c r="AT581" i="2"/>
  <c r="J652" i="2"/>
  <c r="I652" i="2"/>
  <c r="S653" i="2"/>
  <c r="K703" i="2" s="1"/>
  <c r="AD653" i="2"/>
  <c r="N676" i="2"/>
  <c r="N568" i="2"/>
  <c r="R677" i="2"/>
  <c r="R572" i="2"/>
  <c r="AF677" i="2"/>
  <c r="AF570" i="2"/>
  <c r="AJ678" i="2"/>
  <c r="AJ574" i="2"/>
  <c r="AL678" i="2"/>
  <c r="AL574" i="2"/>
  <c r="R674" i="2"/>
  <c r="R560" i="2"/>
  <c r="AU673" i="2"/>
  <c r="AU554" i="2"/>
  <c r="AS672" i="2"/>
  <c r="AS550" i="2"/>
  <c r="AQ672" i="2"/>
  <c r="AQ550" i="2"/>
  <c r="I671" i="2"/>
  <c r="I768" i="2" s="1"/>
  <c r="I546" i="2"/>
  <c r="E670" i="2"/>
  <c r="E542" i="2"/>
  <c r="AU669" i="2"/>
  <c r="AU538" i="2"/>
  <c r="E667" i="2"/>
  <c r="E530" i="2"/>
  <c r="L666" i="2"/>
  <c r="L763" i="2" s="1"/>
  <c r="L526" i="2"/>
  <c r="AF665" i="2"/>
  <c r="Z665" i="2"/>
  <c r="Z474" i="2"/>
  <c r="AF474" i="2"/>
  <c r="AK474" i="2"/>
  <c r="AN474" i="2"/>
  <c r="AU475" i="2"/>
  <c r="H476" i="2"/>
  <c r="S476" i="2"/>
  <c r="AJ476" i="2"/>
  <c r="AL476" i="2"/>
  <c r="AQ476" i="2"/>
  <c r="L477" i="2"/>
  <c r="Q477" i="2"/>
  <c r="AD477" i="2"/>
  <c r="AI477" i="2"/>
  <c r="AK477" i="2"/>
  <c r="AP477" i="2"/>
  <c r="J478" i="2"/>
  <c r="O478" i="2"/>
  <c r="H479" i="2"/>
  <c r="N479" i="2"/>
  <c r="U479" i="2"/>
  <c r="X479" i="2"/>
  <c r="AF479" i="2"/>
  <c r="AI479" i="2"/>
  <c r="AN479" i="2"/>
  <c r="AQ479" i="2"/>
  <c r="E480" i="2"/>
  <c r="M480" i="2"/>
  <c r="O480" i="2"/>
  <c r="Q480" i="2"/>
  <c r="U480" i="2"/>
  <c r="X480" i="2"/>
  <c r="AE480" i="2"/>
  <c r="AN480" i="2"/>
  <c r="AP480" i="2"/>
  <c r="D481" i="2"/>
  <c r="K481" i="2"/>
  <c r="N481" i="2"/>
  <c r="P481" i="2"/>
  <c r="T481" i="2"/>
  <c r="AI481" i="2"/>
  <c r="AK481" i="2"/>
  <c r="AP481" i="2"/>
  <c r="J482" i="2"/>
  <c r="O482" i="2"/>
  <c r="H483" i="2"/>
  <c r="N483" i="2"/>
  <c r="U483" i="2"/>
  <c r="X483" i="2"/>
  <c r="AF483" i="2"/>
  <c r="AI483" i="2"/>
  <c r="AN483" i="2"/>
  <c r="AQ483" i="2"/>
  <c r="E484" i="2"/>
  <c r="M484" i="2"/>
  <c r="O484" i="2"/>
  <c r="Q484" i="2"/>
  <c r="U484" i="2"/>
  <c r="X484" i="2"/>
  <c r="AE484" i="2"/>
  <c r="AN484" i="2"/>
  <c r="O485" i="2"/>
  <c r="X485" i="2"/>
  <c r="AF485" i="2"/>
  <c r="AO485" i="2"/>
  <c r="AQ485" i="2"/>
  <c r="H486" i="2"/>
  <c r="M486" i="2"/>
  <c r="S486" i="2"/>
  <c r="AJ486" i="2"/>
  <c r="AL486" i="2"/>
  <c r="AQ486" i="2"/>
  <c r="L487" i="2"/>
  <c r="Q487" i="2"/>
  <c r="X487" i="2"/>
  <c r="Z487" i="2"/>
  <c r="AE487" i="2"/>
  <c r="AG487" i="2"/>
  <c r="AL487" i="2"/>
  <c r="D488" i="2"/>
  <c r="I488" i="2"/>
  <c r="P488" i="2"/>
  <c r="AJ488" i="2"/>
  <c r="AL488" i="2"/>
  <c r="AQ488" i="2"/>
  <c r="L489" i="2"/>
  <c r="Q489" i="2"/>
  <c r="AJ489" i="2"/>
  <c r="AL489" i="2"/>
  <c r="AQ489" i="2"/>
  <c r="M490" i="2"/>
  <c r="P490" i="2"/>
  <c r="AE490" i="2"/>
  <c r="AN490" i="2"/>
  <c r="H491" i="2"/>
  <c r="M491" i="2"/>
  <c r="AL491" i="2"/>
  <c r="AN491" i="2"/>
  <c r="AA492" i="2"/>
  <c r="AM492" i="2"/>
  <c r="AO492" i="2"/>
  <c r="H493" i="2"/>
  <c r="M493" i="2"/>
  <c r="S493" i="2"/>
  <c r="AJ493" i="2"/>
  <c r="AL493" i="2"/>
  <c r="AT493" i="2"/>
  <c r="E494" i="2"/>
  <c r="J494" i="2"/>
  <c r="L494" i="2"/>
  <c r="Y494" i="2"/>
  <c r="AK494" i="2"/>
  <c r="AM494" i="2"/>
  <c r="Q495" i="2"/>
  <c r="AD495" i="2"/>
  <c r="AM495" i="2"/>
  <c r="AO495" i="2"/>
  <c r="O496" i="2"/>
  <c r="H497" i="2"/>
  <c r="P497" i="2"/>
  <c r="T497" i="2"/>
  <c r="AG497" i="2"/>
  <c r="AQ497" i="2"/>
  <c r="H498" i="2"/>
  <c r="S498" i="2"/>
  <c r="AJ498" i="2"/>
  <c r="AL498" i="2"/>
  <c r="AQ498" i="2"/>
  <c r="L499" i="2"/>
  <c r="Q499" i="2"/>
  <c r="X499" i="2"/>
  <c r="Z499" i="2"/>
  <c r="AE499" i="2"/>
  <c r="AG499" i="2"/>
  <c r="AL499" i="2"/>
  <c r="D500" i="2"/>
  <c r="I500" i="2"/>
  <c r="P500" i="2"/>
  <c r="U500" i="2"/>
  <c r="AF500" i="2"/>
  <c r="AK500" i="2"/>
  <c r="I501" i="2"/>
  <c r="N501" i="2"/>
  <c r="U501" i="2"/>
  <c r="Z501" i="2"/>
  <c r="AE501" i="2"/>
  <c r="AJ501" i="2"/>
  <c r="E502" i="2"/>
  <c r="M502" i="2"/>
  <c r="O502" i="2"/>
  <c r="Q502" i="2"/>
  <c r="U502" i="2"/>
  <c r="X502" i="2"/>
  <c r="AE502" i="2"/>
  <c r="AN502" i="2"/>
  <c r="AP502" i="2"/>
  <c r="D503" i="2"/>
  <c r="K503" i="2"/>
  <c r="N503" i="2"/>
  <c r="P503" i="2"/>
  <c r="T503" i="2"/>
  <c r="AI503" i="2"/>
  <c r="AK503" i="2"/>
  <c r="AP503" i="2"/>
  <c r="L504" i="2"/>
  <c r="Q504" i="2"/>
  <c r="X504" i="2"/>
  <c r="Z504" i="2"/>
  <c r="AE504" i="2"/>
  <c r="AG504" i="2"/>
  <c r="AN504" i="2"/>
  <c r="T505" i="2"/>
  <c r="L506" i="2"/>
  <c r="AQ507" i="2"/>
  <c r="AT507" i="2"/>
  <c r="AE508" i="2"/>
  <c r="U509" i="2"/>
  <c r="Z509" i="2"/>
  <c r="AT509" i="2"/>
  <c r="L510" i="2"/>
  <c r="Z510" i="2"/>
  <c r="I511" i="2"/>
  <c r="D512" i="2"/>
  <c r="P512" i="2"/>
  <c r="H680" i="2"/>
  <c r="H581" i="2"/>
  <c r="X680" i="2"/>
  <c r="X581" i="2"/>
  <c r="AN680" i="2"/>
  <c r="AN581" i="2"/>
  <c r="AR680" i="2"/>
  <c r="AR581" i="2"/>
  <c r="U652" i="2"/>
  <c r="O652" i="2"/>
  <c r="E652" i="2"/>
  <c r="K676" i="2"/>
  <c r="K773" i="2" s="1"/>
  <c r="L676" i="2"/>
  <c r="L566" i="2"/>
  <c r="Q676" i="2"/>
  <c r="Q773" i="2" s="1"/>
  <c r="O677" i="2"/>
  <c r="O774" i="2" s="1"/>
  <c r="P677" i="2"/>
  <c r="P570" i="2"/>
  <c r="U677" i="2"/>
  <c r="AH677" i="2"/>
  <c r="AH572" i="2"/>
  <c r="I675" i="2"/>
  <c r="H675" i="2"/>
  <c r="H562" i="2"/>
  <c r="AU674" i="2"/>
  <c r="AH674" i="2"/>
  <c r="AH560" i="2"/>
  <c r="T674" i="2"/>
  <c r="S674" i="2"/>
  <c r="AT673" i="2"/>
  <c r="AS673" i="2"/>
  <c r="AP672" i="2"/>
  <c r="AO672" i="2"/>
  <c r="AB672" i="2"/>
  <c r="AC672" i="2"/>
  <c r="AC550" i="2"/>
  <c r="AA672" i="2"/>
  <c r="AA550" i="2"/>
  <c r="Y671" i="2"/>
  <c r="Y546" i="2"/>
  <c r="X671" i="2"/>
  <c r="W671" i="2"/>
  <c r="W546" i="2"/>
  <c r="G671" i="2"/>
  <c r="E721" i="2" s="1"/>
  <c r="G548" i="2"/>
  <c r="E671" i="2"/>
  <c r="AT669" i="2"/>
  <c r="Y719" i="2" s="1"/>
  <c r="AS669" i="2"/>
  <c r="AG669" i="2"/>
  <c r="AG538" i="2"/>
  <c r="AF669" i="2"/>
  <c r="AE669" i="2"/>
  <c r="AE538" i="2"/>
  <c r="U667" i="2"/>
  <c r="U530" i="2"/>
  <c r="T667" i="2"/>
  <c r="S667" i="2"/>
  <c r="S530" i="2"/>
  <c r="AM503" i="2"/>
  <c r="AA505" i="2"/>
  <c r="AH505" i="2"/>
  <c r="M507" i="2"/>
  <c r="D510" i="2"/>
  <c r="L680" i="2"/>
  <c r="L581" i="2"/>
  <c r="AB680" i="2"/>
  <c r="AB581" i="2"/>
  <c r="AO680" i="2"/>
  <c r="AO581" i="2"/>
  <c r="AS680" i="2"/>
  <c r="AS581" i="2"/>
  <c r="S652" i="2"/>
  <c r="K652" i="2"/>
  <c r="AA676" i="2"/>
  <c r="AB676" i="2"/>
  <c r="AB566" i="2"/>
  <c r="AG676" i="2"/>
  <c r="AT676" i="2"/>
  <c r="AT568" i="2"/>
  <c r="F678" i="2"/>
  <c r="F576" i="2"/>
  <c r="S678" i="2"/>
  <c r="T678" i="2"/>
  <c r="T574" i="2"/>
  <c r="Y678" i="2"/>
  <c r="AO675" i="2"/>
  <c r="AN675" i="2"/>
  <c r="AN562" i="2"/>
  <c r="V675" i="2"/>
  <c r="V564" i="2"/>
  <c r="AD673" i="2"/>
  <c r="Q723" i="2" s="1"/>
  <c r="Q673" i="2"/>
  <c r="Q770" i="2" s="1"/>
  <c r="Q554" i="2"/>
  <c r="P673" i="2"/>
  <c r="O673" i="2"/>
  <c r="O554" i="2"/>
  <c r="M672" i="2"/>
  <c r="M769" i="2" s="1"/>
  <c r="M550" i="2"/>
  <c r="L672" i="2"/>
  <c r="K672" i="2"/>
  <c r="K550" i="2"/>
  <c r="AL671" i="2"/>
  <c r="AH670" i="2"/>
  <c r="S720" i="2" s="1"/>
  <c r="U670" i="2"/>
  <c r="U542" i="2"/>
  <c r="T670" i="2"/>
  <c r="S670" i="2"/>
  <c r="S542" i="2"/>
  <c r="Q669" i="2"/>
  <c r="Q766" i="2" s="1"/>
  <c r="Q538" i="2"/>
  <c r="P669" i="2"/>
  <c r="P766" i="2" s="1"/>
  <c r="O669" i="2"/>
  <c r="O766" i="2" s="1"/>
  <c r="O538" i="2"/>
  <c r="AL668" i="2"/>
  <c r="Y668" i="2"/>
  <c r="Y534" i="2"/>
  <c r="X668" i="2"/>
  <c r="W668" i="2"/>
  <c r="W534" i="2"/>
  <c r="AU663" i="2"/>
  <c r="AU513" i="2"/>
  <c r="AJ663" i="2"/>
  <c r="AF663" i="2"/>
  <c r="Z663" i="2"/>
  <c r="Z513" i="2"/>
  <c r="W663" i="2"/>
  <c r="W760" i="2" s="1"/>
  <c r="W515" i="2"/>
  <c r="J663" i="2"/>
  <c r="J513" i="2"/>
  <c r="AN320" i="2"/>
  <c r="AN506" i="2"/>
  <c r="K322" i="2"/>
  <c r="K661" i="2" s="1"/>
  <c r="K508" i="2"/>
  <c r="E661" i="2"/>
  <c r="U660" i="2"/>
  <c r="P660" i="2"/>
  <c r="J658" i="2"/>
  <c r="AO657" i="2"/>
  <c r="AM657" i="2"/>
  <c r="AP504" i="2"/>
  <c r="L505" i="2"/>
  <c r="Q505" i="2"/>
  <c r="X505" i="2"/>
  <c r="Z505" i="2"/>
  <c r="AE505" i="2"/>
  <c r="AG505" i="2"/>
  <c r="AL505" i="2"/>
  <c r="E506" i="2"/>
  <c r="M506" i="2"/>
  <c r="S506" i="2"/>
  <c r="AA506" i="2"/>
  <c r="AH506" i="2"/>
  <c r="AQ506" i="2"/>
  <c r="AU506" i="2"/>
  <c r="H507" i="2"/>
  <c r="J507" i="2"/>
  <c r="AA507" i="2"/>
  <c r="AM507" i="2"/>
  <c r="AO507" i="2"/>
  <c r="Y508" i="2"/>
  <c r="AG508" i="2"/>
  <c r="AJ508" i="2"/>
  <c r="AO508" i="2"/>
  <c r="E509" i="2"/>
  <c r="M510" i="2"/>
  <c r="K511" i="2"/>
  <c r="Q511" i="2"/>
  <c r="AD511" i="2"/>
  <c r="AG511" i="2"/>
  <c r="AL511" i="2"/>
  <c r="AO511" i="2"/>
  <c r="Y512" i="2"/>
  <c r="AG512" i="2"/>
  <c r="AJ512" i="2"/>
  <c r="AO512" i="2"/>
  <c r="J680" i="2"/>
  <c r="R680" i="2"/>
  <c r="Z680" i="2"/>
  <c r="AH680" i="2"/>
  <c r="D652" i="2"/>
  <c r="T664" i="2"/>
  <c r="AH504" i="2"/>
  <c r="AQ504" i="2"/>
  <c r="AU504" i="2"/>
  <c r="H505" i="2"/>
  <c r="J505" i="2"/>
  <c r="AD505" i="2"/>
  <c r="AM505" i="2"/>
  <c r="AO505" i="2"/>
  <c r="D506" i="2"/>
  <c r="K506" i="2"/>
  <c r="N506" i="2"/>
  <c r="P506" i="2"/>
  <c r="T506" i="2"/>
  <c r="AI506" i="2"/>
  <c r="AK506" i="2"/>
  <c r="AP506" i="2"/>
  <c r="L507" i="2"/>
  <c r="S507" i="2"/>
  <c r="Z507" i="2"/>
  <c r="AL507" i="2"/>
  <c r="Z508" i="2"/>
  <c r="AF508" i="2"/>
  <c r="AK508" i="2"/>
  <c r="AN508" i="2"/>
  <c r="L509" i="2"/>
  <c r="AU509" i="2"/>
  <c r="H510" i="2"/>
  <c r="K510" i="2"/>
  <c r="N510" i="2"/>
  <c r="Q510" i="2"/>
  <c r="X510" i="2"/>
  <c r="AA510" i="2"/>
  <c r="D511" i="2"/>
  <c r="J511" i="2"/>
  <c r="M511" i="2"/>
  <c r="P511" i="2"/>
  <c r="AH511" i="2"/>
  <c r="AK511" i="2"/>
  <c r="AP511" i="2"/>
  <c r="Z512" i="2"/>
  <c r="AF512" i="2"/>
  <c r="AK512" i="2"/>
  <c r="AN512" i="2"/>
  <c r="F680" i="2"/>
  <c r="N680" i="2"/>
  <c r="V680" i="2"/>
  <c r="AD680" i="2"/>
  <c r="AL680" i="2"/>
  <c r="U730" i="2" s="1"/>
  <c r="AG653" i="2"/>
  <c r="D676" i="2"/>
  <c r="I676" i="2"/>
  <c r="I773" i="2" s="1"/>
  <c r="V676" i="2"/>
  <c r="V773" i="2" s="1"/>
  <c r="AI676" i="2"/>
  <c r="AJ676" i="2"/>
  <c r="AO676" i="2"/>
  <c r="J677" i="2"/>
  <c r="W677" i="2"/>
  <c r="W774" i="2" s="1"/>
  <c r="X677" i="2"/>
  <c r="AC677" i="2"/>
  <c r="AP677" i="2"/>
  <c r="K678" i="2"/>
  <c r="L678" i="2"/>
  <c r="Q678" i="2"/>
  <c r="AD678" i="2"/>
  <c r="Q728" i="2" s="1"/>
  <c r="AQ678" i="2"/>
  <c r="AR678" i="2"/>
  <c r="AT678" i="2"/>
  <c r="Y728" i="2" s="1"/>
  <c r="AT675" i="2"/>
  <c r="AG675" i="2"/>
  <c r="AF675" i="2"/>
  <c r="AA675" i="2"/>
  <c r="N675" i="2"/>
  <c r="AR674" i="2"/>
  <c r="X724" i="2" s="1"/>
  <c r="AM674" i="2"/>
  <c r="L674" i="2"/>
  <c r="K674" i="2"/>
  <c r="AL673" i="2"/>
  <c r="Y673" i="2"/>
  <c r="X673" i="2"/>
  <c r="W673" i="2"/>
  <c r="G673" i="2"/>
  <c r="AK672" i="2"/>
  <c r="AJ672" i="2"/>
  <c r="T722" i="2" s="1"/>
  <c r="AI672" i="2"/>
  <c r="R672" i="2"/>
  <c r="E672" i="2"/>
  <c r="E769" i="2" s="1"/>
  <c r="D672" i="2"/>
  <c r="AU671" i="2"/>
  <c r="Y721" i="2" s="1"/>
  <c r="AD671" i="2"/>
  <c r="Q721" i="2" s="1"/>
  <c r="Q671" i="2"/>
  <c r="Q768" i="2" s="1"/>
  <c r="P671" i="2"/>
  <c r="O671" i="2"/>
  <c r="AP670" i="2"/>
  <c r="AB670" i="2"/>
  <c r="AC670" i="2"/>
  <c r="AA670" i="2"/>
  <c r="J670" i="2"/>
  <c r="AO669" i="2"/>
  <c r="AN669" i="2"/>
  <c r="AM669" i="2"/>
  <c r="V669" i="2"/>
  <c r="V766" i="2" s="1"/>
  <c r="I669" i="2"/>
  <c r="H669" i="2"/>
  <c r="F669" i="2"/>
  <c r="I668" i="2"/>
  <c r="I765" i="2" s="1"/>
  <c r="H668" i="2"/>
  <c r="F668" i="2"/>
  <c r="AH667" i="2"/>
  <c r="H665" i="2"/>
  <c r="AP664" i="2"/>
  <c r="AL664" i="2"/>
  <c r="X664" i="2"/>
  <c r="Q664" i="2"/>
  <c r="AQ652" i="2"/>
  <c r="AM652" i="2"/>
  <c r="AI652" i="2"/>
  <c r="AE652" i="2"/>
  <c r="O653" i="2"/>
  <c r="K653" i="2"/>
  <c r="E653" i="2"/>
  <c r="D653" i="2"/>
  <c r="AQ653" i="2"/>
  <c r="AM653" i="2"/>
  <c r="AH653" i="2"/>
  <c r="H676" i="2"/>
  <c r="M676" i="2"/>
  <c r="R676" i="2"/>
  <c r="X676" i="2"/>
  <c r="AC676" i="2"/>
  <c r="AH676" i="2"/>
  <c r="AN676" i="2"/>
  <c r="AS676" i="2"/>
  <c r="F677" i="2"/>
  <c r="L677" i="2"/>
  <c r="Q677" i="2"/>
  <c r="V677" i="2"/>
  <c r="V774" i="2" s="1"/>
  <c r="AB677" i="2"/>
  <c r="AG677" i="2"/>
  <c r="AL677" i="2"/>
  <c r="AR677" i="2"/>
  <c r="E678" i="2"/>
  <c r="J678" i="2"/>
  <c r="P678" i="2"/>
  <c r="U678" i="2"/>
  <c r="Z678" i="2"/>
  <c r="AF678" i="2"/>
  <c r="R728" i="2" s="1"/>
  <c r="AK678" i="2"/>
  <c r="T728" i="2" s="1"/>
  <c r="AU675" i="2"/>
  <c r="AP675" i="2"/>
  <c r="W725" i="2" s="1"/>
  <c r="AJ675" i="2"/>
  <c r="AI675" i="2"/>
  <c r="AE675" i="2"/>
  <c r="Z675" i="2"/>
  <c r="T675" i="2"/>
  <c r="O675" i="2"/>
  <c r="J675" i="2"/>
  <c r="J772" i="2" s="1"/>
  <c r="D675" i="2"/>
  <c r="AQ674" i="2"/>
  <c r="W724" i="2" s="1"/>
  <c r="AL674" i="2"/>
  <c r="AF674" i="2"/>
  <c r="AE674" i="2"/>
  <c r="V674" i="2"/>
  <c r="P674" i="2"/>
  <c r="O674" i="2"/>
  <c r="G674" i="2"/>
  <c r="G771" i="2" s="1"/>
  <c r="AR673" i="2"/>
  <c r="AQ673" i="2"/>
  <c r="AH673" i="2"/>
  <c r="AC673" i="2"/>
  <c r="AA673" i="2"/>
  <c r="R673" i="2"/>
  <c r="L673" i="2"/>
  <c r="K673" i="2"/>
  <c r="AT672" i="2"/>
  <c r="AN672" i="2"/>
  <c r="V722" i="2" s="1"/>
  <c r="AM672" i="2"/>
  <c r="AD672" i="2"/>
  <c r="X672" i="2"/>
  <c r="W672" i="2"/>
  <c r="N672" i="2"/>
  <c r="H672" i="2"/>
  <c r="F672" i="2"/>
  <c r="AP671" i="2"/>
  <c r="AJ671" i="2"/>
  <c r="AI671" i="2"/>
  <c r="Z671" i="2"/>
  <c r="T671" i="2"/>
  <c r="S671" i="2"/>
  <c r="J671" i="2"/>
  <c r="J768" i="2" s="1"/>
  <c r="D671" i="2"/>
  <c r="AU670" i="2"/>
  <c r="AL670" i="2"/>
  <c r="AF670" i="2"/>
  <c r="AE670" i="2"/>
  <c r="V670" i="2"/>
  <c r="P670" i="2"/>
  <c r="O670" i="2"/>
  <c r="G670" i="2"/>
  <c r="G767" i="2" s="1"/>
  <c r="AR669" i="2"/>
  <c r="AQ669" i="2"/>
  <c r="AH669" i="2"/>
  <c r="AC669" i="2"/>
  <c r="AA669" i="2"/>
  <c r="R669" i="2"/>
  <c r="L669" i="2"/>
  <c r="K669" i="2"/>
  <c r="AT668" i="2"/>
  <c r="AG668" i="2"/>
  <c r="AF668" i="2"/>
  <c r="AE668" i="2"/>
  <c r="N668" i="2"/>
  <c r="AS667" i="2"/>
  <c r="AR667" i="2"/>
  <c r="AQ667" i="2"/>
  <c r="Z667" i="2"/>
  <c r="BD667" i="2" s="1"/>
  <c r="M667" i="2"/>
  <c r="L667" i="2"/>
  <c r="K667" i="2"/>
  <c r="AO666" i="2"/>
  <c r="U666" i="2"/>
  <c r="P666" i="2"/>
  <c r="M666" i="2"/>
  <c r="AM665" i="2"/>
  <c r="AK664" i="2"/>
  <c r="V663" i="2"/>
  <c r="E676" i="2"/>
  <c r="J676" i="2"/>
  <c r="P676" i="2"/>
  <c r="P773" i="2" s="1"/>
  <c r="U676" i="2"/>
  <c r="Z676" i="2"/>
  <c r="BD676" i="2" s="1"/>
  <c r="AF676" i="2"/>
  <c r="AK676" i="2"/>
  <c r="AP676" i="2"/>
  <c r="D677" i="2"/>
  <c r="I677" i="2"/>
  <c r="I774" i="2" s="1"/>
  <c r="N677" i="2"/>
  <c r="N774" i="2" s="1"/>
  <c r="T677" i="2"/>
  <c r="T774" i="2" s="1"/>
  <c r="Y677" i="2"/>
  <c r="Y774" i="2" s="1"/>
  <c r="AD677" i="2"/>
  <c r="AJ677" i="2"/>
  <c r="AO677" i="2"/>
  <c r="AT677" i="2"/>
  <c r="H678" i="2"/>
  <c r="M678" i="2"/>
  <c r="M775" i="2" s="1"/>
  <c r="R678" i="2"/>
  <c r="X678" i="2"/>
  <c r="AC678" i="2"/>
  <c r="AH678" i="2"/>
  <c r="AN678" i="2"/>
  <c r="AP678" i="2"/>
  <c r="AS678" i="2"/>
  <c r="AR675" i="2"/>
  <c r="X725" i="2" s="1"/>
  <c r="AM675" i="2"/>
  <c r="AH675" i="2"/>
  <c r="AC675" i="2"/>
  <c r="P725" i="2" s="1"/>
  <c r="W675" i="2"/>
  <c r="M725" i="2" s="1"/>
  <c r="R675" i="2"/>
  <c r="L675" i="2"/>
  <c r="F675" i="2"/>
  <c r="AT674" i="2"/>
  <c r="Y724" i="2" s="1"/>
  <c r="AN674" i="2"/>
  <c r="AI674" i="2"/>
  <c r="AD674" i="2"/>
  <c r="X674" i="2"/>
  <c r="W674" i="2"/>
  <c r="N674" i="2"/>
  <c r="H674" i="2"/>
  <c r="BE674" i="2" s="1"/>
  <c r="F674" i="2"/>
  <c r="AP673" i="2"/>
  <c r="AJ673" i="2"/>
  <c r="AI673" i="2"/>
  <c r="Z673" i="2"/>
  <c r="T673" i="2"/>
  <c r="S673" i="2"/>
  <c r="S770" i="2" s="1"/>
  <c r="J673" i="2"/>
  <c r="D673" i="2"/>
  <c r="BC673" i="2" s="1"/>
  <c r="BG673" i="2" s="1"/>
  <c r="AU672" i="2"/>
  <c r="AL672" i="2"/>
  <c r="AF672" i="2"/>
  <c r="AE672" i="2"/>
  <c r="V672" i="2"/>
  <c r="P672" i="2"/>
  <c r="O672" i="2"/>
  <c r="G672" i="2"/>
  <c r="AR671" i="2"/>
  <c r="AQ671" i="2"/>
  <c r="AH671" i="2"/>
  <c r="AC671" i="2"/>
  <c r="AA671" i="2"/>
  <c r="R671" i="2"/>
  <c r="R768" i="2" s="1"/>
  <c r="L671" i="2"/>
  <c r="K671" i="2"/>
  <c r="AT670" i="2"/>
  <c r="AN670" i="2"/>
  <c r="AM670" i="2"/>
  <c r="AD670" i="2"/>
  <c r="X670" i="2"/>
  <c r="W670" i="2"/>
  <c r="W767" i="2" s="1"/>
  <c r="N670" i="2"/>
  <c r="H670" i="2"/>
  <c r="BE670" i="2" s="1"/>
  <c r="F670" i="2"/>
  <c r="AP669" i="2"/>
  <c r="AJ669" i="2"/>
  <c r="T719" i="2" s="1"/>
  <c r="AI669" i="2"/>
  <c r="Z669" i="2"/>
  <c r="T669" i="2"/>
  <c r="S669" i="2"/>
  <c r="J669" i="2"/>
  <c r="D669" i="2"/>
  <c r="BC669" i="2" s="1"/>
  <c r="BG669" i="2" s="1"/>
  <c r="AU668" i="2"/>
  <c r="Y666" i="2"/>
  <c r="AP668" i="2"/>
  <c r="AJ668" i="2"/>
  <c r="T718" i="2" s="1"/>
  <c r="AI668" i="2"/>
  <c r="Z668" i="2"/>
  <c r="T668" i="2"/>
  <c r="S668" i="2"/>
  <c r="S765" i="2" s="1"/>
  <c r="J668" i="2"/>
  <c r="J765" i="2" s="1"/>
  <c r="D668" i="2"/>
  <c r="AU667" i="2"/>
  <c r="AL667" i="2"/>
  <c r="AF667" i="2"/>
  <c r="AE667" i="2"/>
  <c r="V667" i="2"/>
  <c r="P667" i="2"/>
  <c r="O667" i="2"/>
  <c r="G667" i="2"/>
  <c r="AT666" i="2"/>
  <c r="AR666" i="2"/>
  <c r="AH666" i="2"/>
  <c r="AD666" i="2"/>
  <c r="W666" i="2"/>
  <c r="V666" i="2"/>
  <c r="AU665" i="2"/>
  <c r="AN665" i="2"/>
  <c r="N665" i="2"/>
  <c r="J665" i="2"/>
  <c r="F665" i="2"/>
  <c r="E665" i="2"/>
  <c r="AG664" i="2"/>
  <c r="R664" i="2"/>
  <c r="R761" i="2" s="1"/>
  <c r="I664" i="2"/>
  <c r="F664" i="2"/>
  <c r="AS663" i="2"/>
  <c r="X713" i="2" s="1"/>
  <c r="AK663" i="2"/>
  <c r="H663" i="2"/>
  <c r="AO662" i="2"/>
  <c r="AK662" i="2"/>
  <c r="AG662" i="2"/>
  <c r="I662" i="2"/>
  <c r="AU661" i="2"/>
  <c r="AQ661" i="2"/>
  <c r="AM661" i="2"/>
  <c r="AI661" i="2"/>
  <c r="AF661" i="2"/>
  <c r="J661" i="2"/>
  <c r="T660" i="2"/>
  <c r="S659" i="2"/>
  <c r="AQ658" i="2"/>
  <c r="AO658" i="2"/>
  <c r="AM658" i="2"/>
  <c r="AK658" i="2"/>
  <c r="AA658" i="2"/>
  <c r="H658" i="2"/>
  <c r="E658" i="2"/>
  <c r="AQ657" i="2"/>
  <c r="AH657" i="2"/>
  <c r="AD657" i="2"/>
  <c r="S656" i="2"/>
  <c r="T655" i="2"/>
  <c r="AQ668" i="2"/>
  <c r="AH668" i="2"/>
  <c r="AC668" i="2"/>
  <c r="AA668" i="2"/>
  <c r="R668" i="2"/>
  <c r="L668" i="2"/>
  <c r="K668" i="2"/>
  <c r="AT667" i="2"/>
  <c r="AN667" i="2"/>
  <c r="AM667" i="2"/>
  <c r="AD667" i="2"/>
  <c r="X667" i="2"/>
  <c r="W667" i="2"/>
  <c r="W764" i="2" s="1"/>
  <c r="N667" i="2"/>
  <c r="H667" i="2"/>
  <c r="F667" i="2"/>
  <c r="AG666" i="2"/>
  <c r="R666" i="2"/>
  <c r="R763" i="2" s="1"/>
  <c r="I666" i="2"/>
  <c r="F716" i="2" s="1"/>
  <c r="D666" i="2"/>
  <c r="AS665" i="2"/>
  <c r="AE665" i="2"/>
  <c r="AB665" i="2"/>
  <c r="P715" i="2" s="1"/>
  <c r="W665" i="2"/>
  <c r="O665" i="2"/>
  <c r="K665" i="2"/>
  <c r="AT664" i="2"/>
  <c r="AR664" i="2"/>
  <c r="AH664" i="2"/>
  <c r="AD664" i="2"/>
  <c r="W664" i="2"/>
  <c r="W761" i="2" s="1"/>
  <c r="V664" i="2"/>
  <c r="V761" i="2" s="1"/>
  <c r="AB663" i="2"/>
  <c r="P713" i="2" s="1"/>
  <c r="S663" i="2"/>
  <c r="K713" i="2" s="1"/>
  <c r="M663" i="2"/>
  <c r="M760" i="2" s="1"/>
  <c r="L663" i="2"/>
  <c r="L760" i="2" s="1"/>
  <c r="AP662" i="2"/>
  <c r="AL662" i="2"/>
  <c r="AH662" i="2"/>
  <c r="AD662" i="2"/>
  <c r="H662" i="2"/>
  <c r="D662" i="2"/>
  <c r="AN661" i="2"/>
  <c r="AJ661" i="2"/>
  <c r="AE661" i="2"/>
  <c r="Z661" i="2"/>
  <c r="AT660" i="2"/>
  <c r="X660" i="2"/>
  <c r="Q660" i="2"/>
  <c r="H659" i="2"/>
  <c r="E659" i="2"/>
  <c r="AU658" i="2"/>
  <c r="AG658" i="2"/>
  <c r="AF658" i="2"/>
  <c r="AE658" i="2"/>
  <c r="AD658" i="2"/>
  <c r="N658" i="2"/>
  <c r="AU657" i="2"/>
  <c r="AI657" i="2"/>
  <c r="AE657" i="2"/>
  <c r="P657" i="2"/>
  <c r="O657" i="2"/>
  <c r="N657" i="2"/>
  <c r="K657" i="2"/>
  <c r="J657" i="2"/>
  <c r="I657" i="2"/>
  <c r="H657" i="2"/>
  <c r="E657" i="2"/>
  <c r="AU656" i="2"/>
  <c r="AQ656" i="2"/>
  <c r="AO656" i="2"/>
  <c r="AM656" i="2"/>
  <c r="AK656" i="2"/>
  <c r="AE656" i="2"/>
  <c r="AP660" i="2"/>
  <c r="AL660" i="2"/>
  <c r="AH660" i="2"/>
  <c r="AD660" i="2"/>
  <c r="H660" i="2"/>
  <c r="D660" i="2"/>
  <c r="AN659" i="2"/>
  <c r="AJ659" i="2"/>
  <c r="AF659" i="2"/>
  <c r="O658" i="2"/>
  <c r="AK657" i="2"/>
  <c r="AO655" i="2"/>
  <c r="AK655" i="2"/>
  <c r="AG655" i="2"/>
  <c r="Y657" i="2"/>
  <c r="K656" i="2"/>
  <c r="AO654" i="2"/>
  <c r="AK654" i="2"/>
  <c r="AG654" i="2"/>
  <c r="AD654" i="2"/>
  <c r="T657" i="2"/>
  <c r="AJ656" i="2"/>
  <c r="AI656" i="2"/>
  <c r="AD656" i="2"/>
  <c r="Z656" i="2"/>
  <c r="BD656" i="2" s="1"/>
  <c r="O656" i="2"/>
  <c r="AT655" i="2"/>
  <c r="I655" i="2"/>
  <c r="AU654" i="2"/>
  <c r="S654" i="2"/>
  <c r="Q654" i="2"/>
  <c r="I654" i="2"/>
  <c r="D654" i="2"/>
  <c r="X652" i="2"/>
  <c r="H652" i="2"/>
  <c r="BE652" i="2" s="1"/>
  <c r="AT652" i="2"/>
  <c r="AP652" i="2"/>
  <c r="AL652" i="2"/>
  <c r="AH652" i="2"/>
  <c r="AD652" i="2"/>
  <c r="Z652" i="2"/>
  <c r="T653" i="2"/>
  <c r="N653" i="2"/>
  <c r="J653" i="2"/>
  <c r="J750" i="2" s="1"/>
  <c r="AT653" i="2"/>
  <c r="AP653" i="2"/>
  <c r="AL653" i="2"/>
  <c r="AK653" i="2"/>
  <c r="AI653" i="2"/>
  <c r="AF653" i="2"/>
  <c r="AU666" i="2"/>
  <c r="AP666" i="2"/>
  <c r="AL666" i="2"/>
  <c r="AI666" i="2"/>
  <c r="AE666" i="2"/>
  <c r="X666" i="2"/>
  <c r="T666" i="2"/>
  <c r="Q666" i="2"/>
  <c r="K666" i="2"/>
  <c r="E666" i="2"/>
  <c r="N652" i="2"/>
  <c r="AO652" i="2"/>
  <c r="AK652" i="2"/>
  <c r="AG652" i="2"/>
  <c r="AA652" i="2"/>
  <c r="Y653" i="2"/>
  <c r="Y750" i="2" s="1"/>
  <c r="Q653" i="2"/>
  <c r="Q750" i="2" s="1"/>
  <c r="I653" i="2"/>
  <c r="AO653" i="2"/>
  <c r="AA653" i="2"/>
  <c r="AQ666" i="2"/>
  <c r="AM666" i="2"/>
  <c r="AA666" i="2"/>
  <c r="S666" i="2"/>
  <c r="N666" i="2"/>
  <c r="P652" i="2"/>
  <c r="U653" i="2"/>
  <c r="AU653" i="2"/>
  <c r="Z653" i="2"/>
  <c r="AJ666" i="2"/>
  <c r="AF666" i="2"/>
  <c r="J666" i="2"/>
  <c r="T652" i="2"/>
  <c r="AU652" i="2"/>
  <c r="AN652" i="2"/>
  <c r="AJ652" i="2"/>
  <c r="AF652" i="2"/>
  <c r="X653" i="2"/>
  <c r="P653" i="2"/>
  <c r="H653" i="2"/>
  <c r="AN653" i="2"/>
  <c r="AJ653" i="2"/>
  <c r="AN666" i="2"/>
  <c r="Z666" i="2"/>
  <c r="O666" i="2"/>
  <c r="E730" i="2"/>
  <c r="F666" i="2"/>
  <c r="AP665" i="2"/>
  <c r="AJ665" i="2"/>
  <c r="AH665" i="2"/>
  <c r="AA665" i="2"/>
  <c r="Y665" i="2"/>
  <c r="Q665" i="2"/>
  <c r="I665" i="2"/>
  <c r="D665" i="2"/>
  <c r="AO664" i="2"/>
  <c r="AJ664" i="2"/>
  <c r="AF664" i="2"/>
  <c r="Y664" i="2"/>
  <c r="U664" i="2"/>
  <c r="P664" i="2"/>
  <c r="J664" i="2"/>
  <c r="D664" i="2"/>
  <c r="BC664" i="2" s="1"/>
  <c r="BG664" i="2" s="1"/>
  <c r="AN663" i="2"/>
  <c r="AI663" i="2"/>
  <c r="AE663" i="2"/>
  <c r="AA663" i="2"/>
  <c r="U663" i="2"/>
  <c r="O663" i="2"/>
  <c r="K663" i="2"/>
  <c r="AT662" i="2"/>
  <c r="AN662" i="2"/>
  <c r="AJ662" i="2"/>
  <c r="AF662" i="2"/>
  <c r="Y662" i="2"/>
  <c r="U662" i="2"/>
  <c r="J662" i="2"/>
  <c r="AT661" i="2"/>
  <c r="AP661" i="2"/>
  <c r="AL661" i="2"/>
  <c r="AH661" i="2"/>
  <c r="AD661" i="2"/>
  <c r="X661" i="2"/>
  <c r="S661" i="2"/>
  <c r="P661" i="2"/>
  <c r="H661" i="2"/>
  <c r="D661" i="2"/>
  <c r="BC661" i="2" s="1"/>
  <c r="BG661" i="2" s="1"/>
  <c r="AG660" i="2"/>
  <c r="AA660" i="2"/>
  <c r="S660" i="2"/>
  <c r="N660" i="2"/>
  <c r="I660" i="2"/>
  <c r="AU659" i="2"/>
  <c r="AQ659" i="2"/>
  <c r="AM659" i="2"/>
  <c r="AI659" i="2"/>
  <c r="AE659" i="2"/>
  <c r="AA659" i="2"/>
  <c r="U659" i="2"/>
  <c r="AT665" i="2"/>
  <c r="AL665" i="2"/>
  <c r="AD665" i="2"/>
  <c r="U665" i="2"/>
  <c r="AN664" i="2"/>
  <c r="Z664" i="2"/>
  <c r="BD664" i="2" s="1"/>
  <c r="O664" i="2"/>
  <c r="E664" i="2"/>
  <c r="AO663" i="2"/>
  <c r="AH663" i="2"/>
  <c r="AD663" i="2"/>
  <c r="X663" i="2"/>
  <c r="P663" i="2"/>
  <c r="P760" i="2" s="1"/>
  <c r="AU662" i="2"/>
  <c r="Z662" i="2"/>
  <c r="T661" i="2"/>
  <c r="AN660" i="2"/>
  <c r="AJ660" i="2"/>
  <c r="AF660" i="2"/>
  <c r="J660" i="2"/>
  <c r="AT659" i="2"/>
  <c r="AP659" i="2"/>
  <c r="AL659" i="2"/>
  <c r="AH659" i="2"/>
  <c r="AD659" i="2"/>
  <c r="X659" i="2"/>
  <c r="AO665" i="2"/>
  <c r="AG665" i="2"/>
  <c r="X665" i="2"/>
  <c r="S665" i="2"/>
  <c r="P665" i="2"/>
  <c r="AU664" i="2"/>
  <c r="AI664" i="2"/>
  <c r="AE664" i="2"/>
  <c r="K664" i="2"/>
  <c r="T663" i="2"/>
  <c r="AQ662" i="2"/>
  <c r="AM662" i="2"/>
  <c r="AI662" i="2"/>
  <c r="AE662" i="2"/>
  <c r="X662" i="2"/>
  <c r="T662" i="2"/>
  <c r="Q662" i="2"/>
  <c r="E662" i="2"/>
  <c r="AO661" i="2"/>
  <c r="AK661" i="2"/>
  <c r="AG661" i="2"/>
  <c r="Y661" i="2"/>
  <c r="Q661" i="2"/>
  <c r="I661" i="2"/>
  <c r="AU660" i="2"/>
  <c r="Y710" i="2" s="1"/>
  <c r="Z660" i="2"/>
  <c r="BD660" i="2" s="1"/>
  <c r="O660" i="2"/>
  <c r="T659" i="2"/>
  <c r="P659" i="2"/>
  <c r="E581" i="2"/>
  <c r="G581" i="2"/>
  <c r="I581" i="2"/>
  <c r="K581" i="2"/>
  <c r="M581" i="2"/>
  <c r="O581" i="2"/>
  <c r="Q581" i="2"/>
  <c r="S581" i="2"/>
  <c r="U581" i="2"/>
  <c r="W581" i="2"/>
  <c r="Y581" i="2"/>
  <c r="AA581" i="2"/>
  <c r="AC581" i="2"/>
  <c r="AE581" i="2"/>
  <c r="AG581" i="2"/>
  <c r="AI581" i="2"/>
  <c r="AK581" i="2"/>
  <c r="AM581" i="2"/>
  <c r="T665" i="2"/>
  <c r="AQ664" i="2"/>
  <c r="W714" i="2" s="1"/>
  <c r="AM664" i="2"/>
  <c r="AA664" i="2"/>
  <c r="S664" i="2"/>
  <c r="N664" i="2"/>
  <c r="AT663" i="2"/>
  <c r="AP663" i="2"/>
  <c r="AL663" i="2"/>
  <c r="AG663" i="2"/>
  <c r="R713" i="2" s="1"/>
  <c r="Y663" i="2"/>
  <c r="Q663" i="2"/>
  <c r="I663" i="2"/>
  <c r="D663" i="2"/>
  <c r="AA662" i="2"/>
  <c r="S662" i="2"/>
  <c r="N662" i="2"/>
  <c r="U661" i="2"/>
  <c r="U758" i="2" s="1"/>
  <c r="AQ660" i="2"/>
  <c r="AM660" i="2"/>
  <c r="AI660" i="2"/>
  <c r="AE660" i="2"/>
  <c r="K660" i="2"/>
  <c r="E660" i="2"/>
  <c r="AO659" i="2"/>
  <c r="AK659" i="2"/>
  <c r="AG659" i="2"/>
  <c r="Y659" i="2"/>
  <c r="Q659" i="2"/>
  <c r="AH658" i="2"/>
  <c r="Y658" i="2"/>
  <c r="U658" i="2"/>
  <c r="S658" i="2"/>
  <c r="P658" i="2"/>
  <c r="K658" i="2"/>
  <c r="AJ657" i="2"/>
  <c r="X657" i="2"/>
  <c r="AH656" i="2"/>
  <c r="Y656" i="2"/>
  <c r="P656" i="2"/>
  <c r="E656" i="2"/>
  <c r="AQ655" i="2"/>
  <c r="AM655" i="2"/>
  <c r="AE655" i="2"/>
  <c r="Y655" i="2"/>
  <c r="O655" i="2"/>
  <c r="H655" i="2"/>
  <c r="D655" i="2"/>
  <c r="AT654" i="2"/>
  <c r="AA654" i="2"/>
  <c r="Y654" i="2"/>
  <c r="U654" i="2"/>
  <c r="P654" i="2"/>
  <c r="O654" i="2"/>
  <c r="O751" i="2" s="1"/>
  <c r="K654" i="2"/>
  <c r="H654" i="2"/>
  <c r="N659" i="2"/>
  <c r="I658" i="2"/>
  <c r="AT657" i="2"/>
  <c r="H656" i="2"/>
  <c r="D656" i="2"/>
  <c r="AA655" i="2"/>
  <c r="X655" i="2"/>
  <c r="K655" i="2"/>
  <c r="E655" i="2"/>
  <c r="AP654" i="2"/>
  <c r="AL654" i="2"/>
  <c r="AH654" i="2"/>
  <c r="AT658" i="2"/>
  <c r="X658" i="2"/>
  <c r="T658" i="2"/>
  <c r="Q658" i="2"/>
  <c r="D658" i="2"/>
  <c r="BC658" i="2" s="1"/>
  <c r="BG658" i="2" s="1"/>
  <c r="AP657" i="2"/>
  <c r="W707" i="2" s="1"/>
  <c r="S657" i="2"/>
  <c r="D657" i="2"/>
  <c r="BC657" i="2" s="1"/>
  <c r="BG657" i="2" s="1"/>
  <c r="AT656" i="2"/>
  <c r="AP656" i="2"/>
  <c r="AN656" i="2"/>
  <c r="AL656" i="2"/>
  <c r="AG656" i="2"/>
  <c r="U656" i="2"/>
  <c r="J656" i="2"/>
  <c r="AN655" i="2"/>
  <c r="AJ655" i="2"/>
  <c r="AF655" i="2"/>
  <c r="Z655" i="2"/>
  <c r="S655" i="2"/>
  <c r="N655" i="2"/>
  <c r="X654" i="2"/>
  <c r="T654" i="2"/>
  <c r="N654" i="2"/>
  <c r="J654" i="2"/>
  <c r="E654" i="2"/>
  <c r="I659" i="2"/>
  <c r="D659" i="2"/>
  <c r="AJ658" i="2"/>
  <c r="Z658" i="2"/>
  <c r="AL657" i="2"/>
  <c r="AG657" i="2"/>
  <c r="AF657" i="2"/>
  <c r="AA657" i="2"/>
  <c r="Z657" i="2"/>
  <c r="AF656" i="2"/>
  <c r="AA656" i="2"/>
  <c r="X656" i="2"/>
  <c r="T656" i="2"/>
  <c r="Q656" i="2"/>
  <c r="N656" i="2"/>
  <c r="I656" i="2"/>
  <c r="AU655" i="2"/>
  <c r="AP655" i="2"/>
  <c r="AL655" i="2"/>
  <c r="AI655" i="2"/>
  <c r="AH655" i="2"/>
  <c r="AD655" i="2"/>
  <c r="U655" i="2"/>
  <c r="Q655" i="2"/>
  <c r="P655" i="2"/>
  <c r="J655" i="2"/>
  <c r="AQ654" i="2"/>
  <c r="AN654" i="2"/>
  <c r="AM654" i="2"/>
  <c r="AJ654" i="2"/>
  <c r="AI654" i="2"/>
  <c r="AF654" i="2"/>
  <c r="AE654" i="2"/>
  <c r="M730" i="2"/>
  <c r="M709" i="2"/>
  <c r="M708" i="2"/>
  <c r="M702" i="2"/>
  <c r="M704" i="2"/>
  <c r="M703" i="2"/>
  <c r="L730" i="2"/>
  <c r="L718" i="2"/>
  <c r="K730" i="2"/>
  <c r="J722" i="2"/>
  <c r="H728" i="2"/>
  <c r="H709" i="2"/>
  <c r="H712" i="2"/>
  <c r="H706" i="2"/>
  <c r="H703" i="2"/>
  <c r="F730" i="2"/>
  <c r="X706" i="2"/>
  <c r="X705" i="2"/>
  <c r="X704" i="2"/>
  <c r="X703" i="2"/>
  <c r="X711" i="2"/>
  <c r="X712" i="2"/>
  <c r="X710" i="2"/>
  <c r="X702" i="2"/>
  <c r="X709" i="2"/>
  <c r="W717" i="2"/>
  <c r="T723" i="2"/>
  <c r="S722" i="2"/>
  <c r="S727" i="2"/>
  <c r="R730" i="2"/>
  <c r="R727" i="2"/>
  <c r="D726" i="2"/>
  <c r="D724" i="2"/>
  <c r="AU683" i="2"/>
  <c r="AU593" i="2"/>
  <c r="AQ683" i="2"/>
  <c r="AQ593" i="2"/>
  <c r="AM683" i="2"/>
  <c r="AM593" i="2"/>
  <c r="AI683" i="2"/>
  <c r="AI593" i="2"/>
  <c r="AE683" i="2"/>
  <c r="AE593" i="2"/>
  <c r="AA683" i="2"/>
  <c r="AA593" i="2"/>
  <c r="W683" i="2"/>
  <c r="W593" i="2"/>
  <c r="S683" i="2"/>
  <c r="S593" i="2"/>
  <c r="AT683" i="2"/>
  <c r="Y733" i="2" s="1"/>
  <c r="AT593" i="2"/>
  <c r="AP683" i="2"/>
  <c r="W733" i="2" s="1"/>
  <c r="AP593" i="2"/>
  <c r="AS683" i="2"/>
  <c r="AS593" i="2"/>
  <c r="AO683" i="2"/>
  <c r="AO593" i="2"/>
  <c r="AK683" i="2"/>
  <c r="AK593" i="2"/>
  <c r="AG683" i="2"/>
  <c r="AG593" i="2"/>
  <c r="AC683" i="2"/>
  <c r="AC593" i="2"/>
  <c r="Y683" i="2"/>
  <c r="Y593" i="2"/>
  <c r="U683" i="2"/>
  <c r="U593" i="2"/>
  <c r="O683" i="2"/>
  <c r="O593" i="2"/>
  <c r="K683" i="2"/>
  <c r="K593" i="2"/>
  <c r="G683" i="2"/>
  <c r="G593" i="2"/>
  <c r="AU682" i="2"/>
  <c r="AU589" i="2"/>
  <c r="AQ682" i="2"/>
  <c r="AQ589" i="2"/>
  <c r="AM682" i="2"/>
  <c r="AM589" i="2"/>
  <c r="AI682" i="2"/>
  <c r="AI589" i="2"/>
  <c r="AE682" i="2"/>
  <c r="AE589" i="2"/>
  <c r="AA682" i="2"/>
  <c r="AA589" i="2"/>
  <c r="W682" i="2"/>
  <c r="W589" i="2"/>
  <c r="S682" i="2"/>
  <c r="S589" i="2"/>
  <c r="O682" i="2"/>
  <c r="O589" i="2"/>
  <c r="K682" i="2"/>
  <c r="K589" i="2"/>
  <c r="G682" i="2"/>
  <c r="G589" i="2"/>
  <c r="AU681" i="2"/>
  <c r="AU585" i="2"/>
  <c r="AQ681" i="2"/>
  <c r="AQ585" i="2"/>
  <c r="AM681" i="2"/>
  <c r="AM585" i="2"/>
  <c r="AI681" i="2"/>
  <c r="AI585" i="2"/>
  <c r="AE681" i="2"/>
  <c r="AE585" i="2"/>
  <c r="AA681" i="2"/>
  <c r="AA585" i="2"/>
  <c r="W681" i="2"/>
  <c r="W778" i="2" s="1"/>
  <c r="W585" i="2"/>
  <c r="S681" i="2"/>
  <c r="S585" i="2"/>
  <c r="O681" i="2"/>
  <c r="O585" i="2"/>
  <c r="K681" i="2"/>
  <c r="K585" i="2"/>
  <c r="G681" i="2"/>
  <c r="G778" i="2" s="1"/>
  <c r="G585" i="2"/>
  <c r="AH585" i="2"/>
  <c r="R585" i="2"/>
  <c r="J683" i="2"/>
  <c r="AL683" i="2"/>
  <c r="AH683" i="2"/>
  <c r="AD683" i="2"/>
  <c r="V683" i="2"/>
  <c r="R683" i="2"/>
  <c r="N683" i="2"/>
  <c r="F683" i="2"/>
  <c r="AT682" i="2"/>
  <c r="AP682" i="2"/>
  <c r="AH682" i="2"/>
  <c r="AD682" i="2"/>
  <c r="Z682" i="2"/>
  <c r="R682" i="2"/>
  <c r="N682" i="2"/>
  <c r="J682" i="2"/>
  <c r="AT681" i="2"/>
  <c r="Y731" i="2" s="1"/>
  <c r="AP681" i="2"/>
  <c r="AL681" i="2"/>
  <c r="AD681" i="2"/>
  <c r="Z681" i="2"/>
  <c r="V681" i="2"/>
  <c r="V778" i="2" s="1"/>
  <c r="N681" i="2"/>
  <c r="J681" i="2"/>
  <c r="F681" i="2"/>
  <c r="F778" i="2" s="1"/>
  <c r="AD593" i="2"/>
  <c r="N593" i="2"/>
  <c r="AT589" i="2"/>
  <c r="AD589" i="2"/>
  <c r="N589" i="2"/>
  <c r="AT585" i="2"/>
  <c r="AD585" i="2"/>
  <c r="N585" i="2"/>
  <c r="F682" i="2"/>
  <c r="Z683" i="2"/>
  <c r="Q683" i="2"/>
  <c r="Q593" i="2"/>
  <c r="M683" i="2"/>
  <c r="M593" i="2"/>
  <c r="I683" i="2"/>
  <c r="I593" i="2"/>
  <c r="E683" i="2"/>
  <c r="E593" i="2"/>
  <c r="AS682" i="2"/>
  <c r="AS589" i="2"/>
  <c r="AO682" i="2"/>
  <c r="AO589" i="2"/>
  <c r="AK682" i="2"/>
  <c r="AK589" i="2"/>
  <c r="AG682" i="2"/>
  <c r="AG589" i="2"/>
  <c r="AC682" i="2"/>
  <c r="AC589" i="2"/>
  <c r="Y682" i="2"/>
  <c r="Y589" i="2"/>
  <c r="U682" i="2"/>
  <c r="U589" i="2"/>
  <c r="Q682" i="2"/>
  <c r="Q589" i="2"/>
  <c r="M682" i="2"/>
  <c r="M589" i="2"/>
  <c r="I682" i="2"/>
  <c r="I589" i="2"/>
  <c r="E682" i="2"/>
  <c r="E589" i="2"/>
  <c r="AS681" i="2"/>
  <c r="AS585" i="2"/>
  <c r="AO681" i="2"/>
  <c r="AO585" i="2"/>
  <c r="AK681" i="2"/>
  <c r="AK585" i="2"/>
  <c r="AG681" i="2"/>
  <c r="AG585" i="2"/>
  <c r="AC681" i="2"/>
  <c r="AC585" i="2"/>
  <c r="Y681" i="2"/>
  <c r="Y778" i="2" s="1"/>
  <c r="Y585" i="2"/>
  <c r="U681" i="2"/>
  <c r="U778" i="2" s="1"/>
  <c r="U585" i="2"/>
  <c r="Q681" i="2"/>
  <c r="Q778" i="2" s="1"/>
  <c r="Q585" i="2"/>
  <c r="M681" i="2"/>
  <c r="M778" i="2" s="1"/>
  <c r="M585" i="2"/>
  <c r="I681" i="2"/>
  <c r="I585" i="2"/>
  <c r="E681" i="2"/>
  <c r="E778" i="2" s="1"/>
  <c r="E585" i="2"/>
  <c r="AL593" i="2"/>
  <c r="AP589" i="2"/>
  <c r="Z589" i="2"/>
  <c r="J589" i="2"/>
  <c r="AP585" i="2"/>
  <c r="Z585" i="2"/>
  <c r="J585" i="2"/>
  <c r="V682" i="2"/>
  <c r="AR683" i="2"/>
  <c r="AN683" i="2"/>
  <c r="V733" i="2" s="1"/>
  <c r="AJ683" i="2"/>
  <c r="AF683" i="2"/>
  <c r="AF593" i="2"/>
  <c r="AB683" i="2"/>
  <c r="AB593" i="2"/>
  <c r="X683" i="2"/>
  <c r="X593" i="2"/>
  <c r="T683" i="2"/>
  <c r="T593" i="2"/>
  <c r="P683" i="2"/>
  <c r="P593" i="2"/>
  <c r="L683" i="2"/>
  <c r="L593" i="2"/>
  <c r="H683" i="2"/>
  <c r="H593" i="2"/>
  <c r="D683" i="2"/>
  <c r="D593" i="2"/>
  <c r="AR682" i="2"/>
  <c r="AR589" i="2"/>
  <c r="AN682" i="2"/>
  <c r="AN589" i="2"/>
  <c r="AJ682" i="2"/>
  <c r="AJ589" i="2"/>
  <c r="AF682" i="2"/>
  <c r="AF589" i="2"/>
  <c r="AB682" i="2"/>
  <c r="AB589" i="2"/>
  <c r="X682" i="2"/>
  <c r="X589" i="2"/>
  <c r="T682" i="2"/>
  <c r="T589" i="2"/>
  <c r="P682" i="2"/>
  <c r="P589" i="2"/>
  <c r="L682" i="2"/>
  <c r="L589" i="2"/>
  <c r="H682" i="2"/>
  <c r="H589" i="2"/>
  <c r="D682" i="2"/>
  <c r="D589" i="2"/>
  <c r="AR681" i="2"/>
  <c r="AR585" i="2"/>
  <c r="AN681" i="2"/>
  <c r="AN585" i="2"/>
  <c r="AJ681" i="2"/>
  <c r="AJ585" i="2"/>
  <c r="AF681" i="2"/>
  <c r="AF585" i="2"/>
  <c r="AB681" i="2"/>
  <c r="AB585" i="2"/>
  <c r="X681" i="2"/>
  <c r="X778" i="2" s="1"/>
  <c r="X585" i="2"/>
  <c r="T681" i="2"/>
  <c r="T778" i="2" s="1"/>
  <c r="T585" i="2"/>
  <c r="P681" i="2"/>
  <c r="P778" i="2" s="1"/>
  <c r="P585" i="2"/>
  <c r="L681" i="2"/>
  <c r="L585" i="2"/>
  <c r="H681" i="2"/>
  <c r="H585" i="2"/>
  <c r="D681" i="2"/>
  <c r="D585" i="2"/>
  <c r="AR593" i="2"/>
  <c r="AJ593" i="2"/>
  <c r="V593" i="2"/>
  <c r="F593" i="2"/>
  <c r="AL589" i="2"/>
  <c r="AL585" i="2"/>
  <c r="V585" i="2"/>
  <c r="F585" i="2"/>
  <c r="BC682" i="2" l="1"/>
  <c r="BG682" i="2" s="1"/>
  <c r="BE683" i="2"/>
  <c r="BC663" i="2"/>
  <c r="BG663" i="2" s="1"/>
  <c r="BD662" i="2"/>
  <c r="BD661" i="2"/>
  <c r="BD673" i="2"/>
  <c r="BC678" i="2"/>
  <c r="BG678" i="2" s="1"/>
  <c r="BD659" i="2"/>
  <c r="BD654" i="2"/>
  <c r="BE689" i="2"/>
  <c r="D786" i="2"/>
  <c r="BC689" i="2"/>
  <c r="BG689" i="2" s="1"/>
  <c r="AV689" i="2"/>
  <c r="BA689" i="2" s="1"/>
  <c r="W789" i="2"/>
  <c r="W790" i="2"/>
  <c r="E741" i="2"/>
  <c r="G783" i="2"/>
  <c r="E735" i="2"/>
  <c r="BD685" i="2"/>
  <c r="AW685" i="2"/>
  <c r="BB685" i="2" s="1"/>
  <c r="V785" i="2"/>
  <c r="F784" i="2"/>
  <c r="E789" i="2"/>
  <c r="E790" i="2"/>
  <c r="L789" i="2"/>
  <c r="L790" i="2"/>
  <c r="X708" i="2"/>
  <c r="R789" i="2"/>
  <c r="R790" i="2"/>
  <c r="H741" i="2"/>
  <c r="L740" i="2"/>
  <c r="F738" i="2"/>
  <c r="BC656" i="2"/>
  <c r="BG656" i="2" s="1"/>
  <c r="D765" i="2"/>
  <c r="BC668" i="2"/>
  <c r="BG668" i="2" s="1"/>
  <c r="BE669" i="2"/>
  <c r="BC672" i="2"/>
  <c r="BG672" i="2" s="1"/>
  <c r="BC652" i="2"/>
  <c r="BG652" i="2" s="1"/>
  <c r="BD663" i="2"/>
  <c r="D777" i="2"/>
  <c r="BC680" i="2"/>
  <c r="BG680" i="2" s="1"/>
  <c r="BE673" i="2"/>
  <c r="BD674" i="2"/>
  <c r="BD684" i="2"/>
  <c r="AW684" i="2"/>
  <c r="BB684" i="2" s="1"/>
  <c r="BC684" i="2"/>
  <c r="BG684" i="2" s="1"/>
  <c r="AV684" i="2"/>
  <c r="BA684" i="2" s="1"/>
  <c r="O789" i="2"/>
  <c r="O790" i="2"/>
  <c r="P736" i="2"/>
  <c r="E738" i="2"/>
  <c r="D804" i="2"/>
  <c r="BC681" i="2"/>
  <c r="BG681" i="2" s="1"/>
  <c r="BE682" i="2"/>
  <c r="BD681" i="2"/>
  <c r="O732" i="2"/>
  <c r="BD682" i="2"/>
  <c r="BE656" i="2"/>
  <c r="BE653" i="2"/>
  <c r="BC666" i="2"/>
  <c r="BG666" i="2" s="1"/>
  <c r="BC671" i="2"/>
  <c r="BG671" i="2" s="1"/>
  <c r="BE671" i="2"/>
  <c r="BD691" i="2"/>
  <c r="AW691" i="2"/>
  <c r="BB691" i="2" s="1"/>
  <c r="BC690" i="2"/>
  <c r="BG690" i="2" s="1"/>
  <c r="AV690" i="2"/>
  <c r="BA690" i="2" s="1"/>
  <c r="G789" i="2"/>
  <c r="E742" i="2"/>
  <c r="G790" i="2"/>
  <c r="G784" i="2"/>
  <c r="E737" i="2"/>
  <c r="M710" i="2"/>
  <c r="BC692" i="2"/>
  <c r="BG692" i="2" s="1"/>
  <c r="AV692" i="2"/>
  <c r="BA692" i="2" s="1"/>
  <c r="D789" i="2"/>
  <c r="D790" i="2"/>
  <c r="I789" i="2"/>
  <c r="I790" i="2"/>
  <c r="Y789" i="2"/>
  <c r="Y790" i="2"/>
  <c r="G740" i="2"/>
  <c r="M738" i="2"/>
  <c r="O741" i="2"/>
  <c r="BC665" i="2"/>
  <c r="BG665" i="2" s="1"/>
  <c r="BD652" i="2"/>
  <c r="BC654" i="2"/>
  <c r="BG654" i="2" s="1"/>
  <c r="BE657" i="2"/>
  <c r="H769" i="2"/>
  <c r="BE672" i="2"/>
  <c r="D772" i="2"/>
  <c r="BC675" i="2"/>
  <c r="BG675" i="2" s="1"/>
  <c r="BE676" i="2"/>
  <c r="H762" i="2"/>
  <c r="BE665" i="2"/>
  <c r="BD680" i="2"/>
  <c r="X726" i="2"/>
  <c r="BD672" i="2"/>
  <c r="BE664" i="2"/>
  <c r="M721" i="2"/>
  <c r="BD670" i="2"/>
  <c r="BE679" i="2"/>
  <c r="O727" i="2"/>
  <c r="BD677" i="2"/>
  <c r="BE690" i="2"/>
  <c r="BE685" i="2"/>
  <c r="D783" i="2"/>
  <c r="BC686" i="2"/>
  <c r="BG686" i="2" s="1"/>
  <c r="AV686" i="2"/>
  <c r="BA686" i="2" s="1"/>
  <c r="H708" i="2"/>
  <c r="X789" i="2"/>
  <c r="X790" i="2"/>
  <c r="Q789" i="2"/>
  <c r="Q790" i="2"/>
  <c r="G737" i="2"/>
  <c r="D739" i="2"/>
  <c r="F741" i="2"/>
  <c r="H778" i="2"/>
  <c r="BE681" i="2"/>
  <c r="BD683" i="2"/>
  <c r="BD658" i="2"/>
  <c r="BE661" i="2"/>
  <c r="BE659" i="2"/>
  <c r="BC662" i="2"/>
  <c r="BG662" i="2" s="1"/>
  <c r="BE658" i="2"/>
  <c r="BE680" i="2"/>
  <c r="BC667" i="2"/>
  <c r="BG667" i="2" s="1"/>
  <c r="BC674" i="2"/>
  <c r="BG674" i="2" s="1"/>
  <c r="BE686" i="2"/>
  <c r="BC691" i="2"/>
  <c r="BG691" i="2" s="1"/>
  <c r="AV691" i="2"/>
  <c r="BA691" i="2" s="1"/>
  <c r="BC688" i="2"/>
  <c r="BG688" i="2" s="1"/>
  <c r="AV688" i="2"/>
  <c r="BA688" i="2" s="1"/>
  <c r="G786" i="2"/>
  <c r="E739" i="2"/>
  <c r="V789" i="2"/>
  <c r="V790" i="2"/>
  <c r="U789" i="2"/>
  <c r="U790" i="2"/>
  <c r="E736" i="2"/>
  <c r="BD689" i="2"/>
  <c r="AW689" i="2"/>
  <c r="BB689" i="2" s="1"/>
  <c r="H742" i="2"/>
  <c r="L737" i="2"/>
  <c r="O735" i="2"/>
  <c r="D738" i="2"/>
  <c r="BD653" i="2"/>
  <c r="BE662" i="2"/>
  <c r="BD668" i="2"/>
  <c r="H775" i="2"/>
  <c r="BE678" i="2"/>
  <c r="BD665" i="2"/>
  <c r="BD679" i="2"/>
  <c r="BE677" i="2"/>
  <c r="BE684" i="2"/>
  <c r="BD690" i="2"/>
  <c r="AW690" i="2"/>
  <c r="BB690" i="2" s="1"/>
  <c r="BD686" i="2"/>
  <c r="AW686" i="2"/>
  <c r="BB686" i="2" s="1"/>
  <c r="P789" i="2"/>
  <c r="P790" i="2"/>
  <c r="N789" i="2"/>
  <c r="N790" i="2"/>
  <c r="BD692" i="2"/>
  <c r="AW692" i="2"/>
  <c r="BB692" i="2" s="1"/>
  <c r="H736" i="2"/>
  <c r="L741" i="2"/>
  <c r="O734" i="2"/>
  <c r="D736" i="2"/>
  <c r="F735" i="2"/>
  <c r="F739" i="2"/>
  <c r="N740" i="2"/>
  <c r="BC683" i="2"/>
  <c r="BG683" i="2" s="1"/>
  <c r="BC659" i="2"/>
  <c r="BG659" i="2" s="1"/>
  <c r="BE654" i="2"/>
  <c r="BC655" i="2"/>
  <c r="BG655" i="2" s="1"/>
  <c r="BD666" i="2"/>
  <c r="BC660" i="2"/>
  <c r="BG660" i="2" s="1"/>
  <c r="BE663" i="2"/>
  <c r="D774" i="2"/>
  <c r="BC677" i="2"/>
  <c r="BG677" i="2" s="1"/>
  <c r="BD671" i="2"/>
  <c r="BE668" i="2"/>
  <c r="BC676" i="2"/>
  <c r="BG676" i="2" s="1"/>
  <c r="BE675" i="2"/>
  <c r="H784" i="2"/>
  <c r="BE687" i="2"/>
  <c r="BD687" i="2"/>
  <c r="AW687" i="2"/>
  <c r="BB687" i="2" s="1"/>
  <c r="BC687" i="2"/>
  <c r="BG687" i="2" s="1"/>
  <c r="AV687" i="2"/>
  <c r="BA687" i="2" s="1"/>
  <c r="BC685" i="2"/>
  <c r="BG685" i="2" s="1"/>
  <c r="AV685" i="2"/>
  <c r="BA685" i="2" s="1"/>
  <c r="F789" i="2"/>
  <c r="F790" i="2"/>
  <c r="M789" i="2"/>
  <c r="M790" i="2"/>
  <c r="T789" i="2"/>
  <c r="T790" i="2"/>
  <c r="F759" i="2"/>
  <c r="K737" i="2"/>
  <c r="O739" i="2"/>
  <c r="O742" i="2"/>
  <c r="D740" i="2"/>
  <c r="F736" i="2"/>
  <c r="BD657" i="2"/>
  <c r="BD655" i="2"/>
  <c r="BE655" i="2"/>
  <c r="BE660" i="2"/>
  <c r="BE667" i="2"/>
  <c r="BD669" i="2"/>
  <c r="BD675" i="2"/>
  <c r="BD678" i="2"/>
  <c r="BC653" i="2"/>
  <c r="BG653" i="2" s="1"/>
  <c r="BE666" i="2"/>
  <c r="BC670" i="2"/>
  <c r="BG670" i="2" s="1"/>
  <c r="BC679" i="2"/>
  <c r="BG679" i="2" s="1"/>
  <c r="BE692" i="2"/>
  <c r="H789" i="2"/>
  <c r="H790" i="2"/>
  <c r="P735" i="2"/>
  <c r="P734" i="2"/>
  <c r="J789" i="2"/>
  <c r="J790" i="2"/>
  <c r="N786" i="2"/>
  <c r="P730" i="2"/>
  <c r="BD688" i="2"/>
  <c r="AW688" i="2"/>
  <c r="BB688" i="2" s="1"/>
  <c r="K742" i="2"/>
  <c r="O736" i="2"/>
  <c r="D803" i="2"/>
  <c r="F734" i="2"/>
  <c r="F740" i="2"/>
  <c r="H777" i="2"/>
  <c r="O776" i="2"/>
  <c r="P783" i="2"/>
  <c r="N787" i="2"/>
  <c r="U784" i="2"/>
  <c r="R750" i="2"/>
  <c r="N767" i="2"/>
  <c r="J770" i="2"/>
  <c r="W769" i="2"/>
  <c r="K702" i="2"/>
  <c r="M788" i="2"/>
  <c r="R788" i="2"/>
  <c r="V788" i="2"/>
  <c r="E784" i="2"/>
  <c r="I783" i="2"/>
  <c r="N771" i="2"/>
  <c r="V771" i="2"/>
  <c r="E767" i="2"/>
  <c r="F786" i="2"/>
  <c r="M712" i="2"/>
  <c r="U708" i="2"/>
  <c r="X767" i="2"/>
  <c r="V769" i="2"/>
  <c r="V728" i="2"/>
  <c r="O728" i="2"/>
  <c r="I772" i="2"/>
  <c r="L753" i="2"/>
  <c r="M711" i="2"/>
  <c r="I755" i="2"/>
  <c r="L765" i="2"/>
  <c r="R724" i="2"/>
  <c r="O722" i="2"/>
  <c r="H726" i="2"/>
  <c r="F720" i="2"/>
  <c r="Q765" i="2"/>
  <c r="H785" i="2"/>
  <c r="M751" i="2"/>
  <c r="R785" i="2"/>
  <c r="J783" i="2"/>
  <c r="H702" i="2"/>
  <c r="M757" i="2"/>
  <c r="T785" i="2"/>
  <c r="W753" i="2"/>
  <c r="S730" i="2"/>
  <c r="G788" i="2"/>
  <c r="W784" i="2"/>
  <c r="N784" i="2"/>
  <c r="H705" i="2"/>
  <c r="O778" i="2"/>
  <c r="X753" i="2"/>
  <c r="U753" i="2"/>
  <c r="D755" i="2"/>
  <c r="N759" i="2"/>
  <c r="U724" i="2"/>
  <c r="M766" i="2"/>
  <c r="H788" i="2"/>
  <c r="V756" i="2"/>
  <c r="R753" i="2"/>
  <c r="K778" i="2"/>
  <c r="N778" i="2"/>
  <c r="M705" i="2"/>
  <c r="M763" i="2"/>
  <c r="I766" i="2"/>
  <c r="P787" i="2"/>
  <c r="M756" i="2"/>
  <c r="R759" i="2"/>
  <c r="R726" i="2"/>
  <c r="H704" i="2"/>
  <c r="H751" i="2"/>
  <c r="X759" i="2"/>
  <c r="K760" i="2"/>
  <c r="W757" i="2"/>
  <c r="R757" i="2"/>
  <c r="I778" i="2"/>
  <c r="M779" i="2"/>
  <c r="Q780" i="2"/>
  <c r="Y788" i="2"/>
  <c r="L758" i="2"/>
  <c r="R758" i="2"/>
  <c r="I785" i="2"/>
  <c r="L779" i="2"/>
  <c r="P780" i="2"/>
  <c r="O779" i="2"/>
  <c r="X784" i="2"/>
  <c r="H783" i="2"/>
  <c r="W750" i="2"/>
  <c r="D788" i="2"/>
  <c r="D785" i="2"/>
  <c r="W787" i="2"/>
  <c r="Y784" i="2"/>
  <c r="Y786" i="2"/>
  <c r="T783" i="2"/>
  <c r="W783" i="2"/>
  <c r="K724" i="2"/>
  <c r="P785" i="2"/>
  <c r="R787" i="2"/>
  <c r="L786" i="2"/>
  <c r="E705" i="2"/>
  <c r="F752" i="2"/>
  <c r="Q729" i="2"/>
  <c r="U787" i="2"/>
  <c r="W785" i="2"/>
  <c r="F779" i="2"/>
  <c r="H710" i="2"/>
  <c r="K751" i="2"/>
  <c r="Y758" i="2"/>
  <c r="X714" i="2"/>
  <c r="K766" i="2"/>
  <c r="F769" i="2"/>
  <c r="J775" i="2"/>
  <c r="L774" i="2"/>
  <c r="M773" i="2"/>
  <c r="Y770" i="2"/>
  <c r="T775" i="2"/>
  <c r="U774" i="2"/>
  <c r="N773" i="2"/>
  <c r="L762" i="2"/>
  <c r="M767" i="2"/>
  <c r="I770" i="2"/>
  <c r="U770" i="2"/>
  <c r="M786" i="2"/>
  <c r="M787" i="2"/>
  <c r="R752" i="2"/>
  <c r="E709" i="2"/>
  <c r="F756" i="2"/>
  <c r="L784" i="2"/>
  <c r="V755" i="2"/>
  <c r="D787" i="2"/>
  <c r="L785" i="2"/>
  <c r="W786" i="2"/>
  <c r="N785" i="2"/>
  <c r="V753" i="2"/>
  <c r="G785" i="2"/>
  <c r="H786" i="2"/>
  <c r="V786" i="2"/>
  <c r="V730" i="2"/>
  <c r="Y729" i="2"/>
  <c r="N761" i="2"/>
  <c r="P718" i="2"/>
  <c r="F767" i="2"/>
  <c r="O730" i="2"/>
  <c r="E786" i="2"/>
  <c r="H787" i="2"/>
  <c r="E787" i="2"/>
  <c r="X783" i="2"/>
  <c r="E710" i="2"/>
  <c r="F757" i="2"/>
  <c r="M755" i="2"/>
  <c r="R755" i="2"/>
  <c r="V787" i="2"/>
  <c r="F785" i="2"/>
  <c r="V757" i="2"/>
  <c r="W755" i="2"/>
  <c r="N788" i="2"/>
  <c r="R756" i="2"/>
  <c r="Q784" i="2"/>
  <c r="E779" i="2"/>
  <c r="U779" i="2"/>
  <c r="I780" i="2"/>
  <c r="F780" i="2"/>
  <c r="H707" i="2"/>
  <c r="M706" i="2"/>
  <c r="V764" i="2"/>
  <c r="K768" i="2"/>
  <c r="G769" i="2"/>
  <c r="F771" i="2"/>
  <c r="N769" i="2"/>
  <c r="R777" i="2"/>
  <c r="U788" i="2"/>
  <c r="E706" i="2"/>
  <c r="F753" i="2"/>
  <c r="M753" i="2"/>
  <c r="P788" i="2"/>
  <c r="M758" i="2"/>
  <c r="X788" i="2"/>
  <c r="L752" i="2"/>
  <c r="Q787" i="2"/>
  <c r="Y785" i="2"/>
  <c r="D779" i="2"/>
  <c r="T779" i="2"/>
  <c r="H780" i="2"/>
  <c r="X780" i="2"/>
  <c r="G779" i="2"/>
  <c r="W779" i="2"/>
  <c r="K780" i="2"/>
  <c r="O757" i="2"/>
  <c r="T706" i="2"/>
  <c r="V717" i="2"/>
  <c r="O718" i="2"/>
  <c r="S766" i="2"/>
  <c r="F772" i="2"/>
  <c r="N765" i="2"/>
  <c r="V767" i="2"/>
  <c r="R770" i="2"/>
  <c r="O772" i="2"/>
  <c r="U727" i="2"/>
  <c r="V726" i="2"/>
  <c r="F765" i="2"/>
  <c r="P768" i="2"/>
  <c r="U767" i="2"/>
  <c r="F775" i="2"/>
  <c r="X772" i="2"/>
  <c r="O724" i="2"/>
  <c r="R764" i="2"/>
  <c r="W729" i="2"/>
  <c r="S729" i="2"/>
  <c r="O729" i="2"/>
  <c r="V762" i="2"/>
  <c r="T717" i="2"/>
  <c r="U726" i="2"/>
  <c r="H774" i="2"/>
  <c r="E772" i="2"/>
  <c r="S774" i="2"/>
  <c r="M771" i="2"/>
  <c r="P784" i="2"/>
  <c r="R786" i="2"/>
  <c r="W759" i="2"/>
  <c r="O787" i="2"/>
  <c r="F787" i="2"/>
  <c r="V783" i="2"/>
  <c r="L759" i="2"/>
  <c r="O785" i="2"/>
  <c r="V758" i="2"/>
  <c r="Y783" i="2"/>
  <c r="M752" i="2"/>
  <c r="U720" i="2"/>
  <c r="O717" i="2"/>
  <c r="U729" i="2"/>
  <c r="R779" i="2"/>
  <c r="H716" i="2"/>
  <c r="T714" i="2"/>
  <c r="W762" i="2"/>
  <c r="F764" i="2"/>
  <c r="Y717" i="2"/>
  <c r="H765" i="2"/>
  <c r="X774" i="2"/>
  <c r="D773" i="2"/>
  <c r="Y768" i="2"/>
  <c r="X785" i="2"/>
  <c r="E788" i="2"/>
  <c r="I784" i="2"/>
  <c r="X786" i="2"/>
  <c r="J788" i="2"/>
  <c r="R783" i="2"/>
  <c r="W751" i="2"/>
  <c r="E703" i="2"/>
  <c r="F750" i="2"/>
  <c r="L754" i="2"/>
  <c r="L787" i="2"/>
  <c r="D784" i="2"/>
  <c r="W788" i="2"/>
  <c r="G787" i="2"/>
  <c r="N783" i="2"/>
  <c r="J784" i="2"/>
  <c r="L750" i="2"/>
  <c r="M783" i="2"/>
  <c r="Y787" i="2"/>
  <c r="I786" i="2"/>
  <c r="T786" i="2"/>
  <c r="D778" i="2"/>
  <c r="M707" i="2"/>
  <c r="O704" i="2"/>
  <c r="Q759" i="2"/>
  <c r="K761" i="2"/>
  <c r="X760" i="2"/>
  <c r="W771" i="2"/>
  <c r="R772" i="2"/>
  <c r="V727" i="2"/>
  <c r="L764" i="2"/>
  <c r="R720" i="2"/>
  <c r="Y726" i="2"/>
  <c r="X720" i="2"/>
  <c r="P786" i="2"/>
  <c r="E711" i="2"/>
  <c r="F758" i="2"/>
  <c r="W752" i="2"/>
  <c r="R754" i="2"/>
  <c r="L756" i="2"/>
  <c r="M750" i="2"/>
  <c r="O788" i="2"/>
  <c r="V784" i="2"/>
  <c r="F783" i="2"/>
  <c r="U783" i="2"/>
  <c r="E783" i="2"/>
  <c r="W756" i="2"/>
  <c r="I787" i="2"/>
  <c r="D705" i="2"/>
  <c r="T762" i="2"/>
  <c r="F711" i="2"/>
  <c r="N763" i="2"/>
  <c r="O754" i="2"/>
  <c r="P752" i="2"/>
  <c r="H752" i="2"/>
  <c r="Y753" i="2"/>
  <c r="Y755" i="2"/>
  <c r="T758" i="2"/>
  <c r="Q752" i="2"/>
  <c r="E751" i="2"/>
  <c r="X755" i="2"/>
  <c r="O705" i="2"/>
  <c r="Y762" i="2"/>
  <c r="X750" i="2"/>
  <c r="E756" i="2"/>
  <c r="O750" i="2"/>
  <c r="T704" i="2"/>
  <c r="D754" i="2"/>
  <c r="X762" i="2"/>
  <c r="Y709" i="2"/>
  <c r="S715" i="2"/>
  <c r="Y706" i="2"/>
  <c r="T751" i="2"/>
  <c r="Y751" i="2"/>
  <c r="Y760" i="2"/>
  <c r="T708" i="2"/>
  <c r="D756" i="2"/>
  <c r="J763" i="2"/>
  <c r="K757" i="2"/>
  <c r="I757" i="2"/>
  <c r="Q762" i="2"/>
  <c r="P750" i="2"/>
  <c r="T763" i="2"/>
  <c r="D751" i="2"/>
  <c r="E754" i="2"/>
  <c r="Q710" i="2"/>
  <c r="O759" i="2"/>
  <c r="E761" i="2"/>
  <c r="I751" i="2"/>
  <c r="I753" i="2"/>
  <c r="S708" i="2"/>
  <c r="J751" i="2"/>
  <c r="N751" i="2"/>
  <c r="T753" i="2"/>
  <c r="E759" i="2"/>
  <c r="T760" i="2"/>
  <c r="J757" i="2"/>
  <c r="D757" i="2"/>
  <c r="K754" i="2"/>
  <c r="H759" i="2"/>
  <c r="O762" i="2"/>
  <c r="E762" i="2"/>
  <c r="P757" i="2"/>
  <c r="J760" i="2"/>
  <c r="T764" i="2"/>
  <c r="P759" i="2"/>
  <c r="Y764" i="2"/>
  <c r="H757" i="2"/>
  <c r="L702" i="2"/>
  <c r="K763" i="2"/>
  <c r="L704" i="2"/>
  <c r="U750" i="2"/>
  <c r="Q755" i="2"/>
  <c r="Q758" i="2"/>
  <c r="V708" i="2"/>
  <c r="K750" i="2"/>
  <c r="J759" i="2"/>
  <c r="S704" i="2"/>
  <c r="N753" i="2"/>
  <c r="P756" i="2"/>
  <c r="P762" i="2"/>
  <c r="U756" i="2"/>
  <c r="N757" i="2"/>
  <c r="U759" i="2"/>
  <c r="X763" i="2"/>
  <c r="K753" i="2"/>
  <c r="H754" i="2"/>
  <c r="D763" i="2"/>
  <c r="I759" i="2"/>
  <c r="I761" i="2"/>
  <c r="Q705" i="2"/>
  <c r="S761" i="2"/>
  <c r="H756" i="2"/>
  <c r="N704" i="2"/>
  <c r="X751" i="2"/>
  <c r="N710" i="2"/>
  <c r="X757" i="2"/>
  <c r="I722" i="2"/>
  <c r="O769" i="2"/>
  <c r="E713" i="2"/>
  <c r="F760" i="2"/>
  <c r="M729" i="2"/>
  <c r="V776" i="2"/>
  <c r="I750" i="2"/>
  <c r="D716" i="2"/>
  <c r="E763" i="2"/>
  <c r="I752" i="2"/>
  <c r="N754" i="2"/>
  <c r="T752" i="2"/>
  <c r="H760" i="2"/>
  <c r="E715" i="2"/>
  <c r="F762" i="2"/>
  <c r="L719" i="2"/>
  <c r="T766" i="2"/>
  <c r="P769" i="2"/>
  <c r="H725" i="2"/>
  <c r="L772" i="2"/>
  <c r="E773" i="2"/>
  <c r="G717" i="2"/>
  <c r="K764" i="2"/>
  <c r="N722" i="2"/>
  <c r="X769" i="2"/>
  <c r="L725" i="2"/>
  <c r="T772" i="2"/>
  <c r="U757" i="2"/>
  <c r="O770" i="2"/>
  <c r="H772" i="2"/>
  <c r="J730" i="2"/>
  <c r="P777" i="2"/>
  <c r="V765" i="2"/>
  <c r="E774" i="2"/>
  <c r="K756" i="2"/>
  <c r="O758" i="2"/>
  <c r="O765" i="2"/>
  <c r="Y776" i="2"/>
  <c r="G765" i="2"/>
  <c r="P772" i="2"/>
  <c r="U776" i="2"/>
  <c r="M776" i="2"/>
  <c r="E776" i="2"/>
  <c r="Y773" i="2"/>
  <c r="W775" i="2"/>
  <c r="M774" i="2"/>
  <c r="M765" i="2"/>
  <c r="Q767" i="2"/>
  <c r="W782" i="2"/>
  <c r="W781" i="2"/>
  <c r="V782" i="2"/>
  <c r="V781" i="2"/>
  <c r="S781" i="2"/>
  <c r="S782" i="2"/>
  <c r="W777" i="2"/>
  <c r="L707" i="2"/>
  <c r="T754" i="2"/>
  <c r="F724" i="2"/>
  <c r="H771" i="2"/>
  <c r="H724" i="2"/>
  <c r="L771" i="2"/>
  <c r="I729" i="2"/>
  <c r="N776" i="2"/>
  <c r="J708" i="2"/>
  <c r="P755" i="2"/>
  <c r="U762" i="2"/>
  <c r="Q779" i="2"/>
  <c r="E780" i="2"/>
  <c r="G705" i="2"/>
  <c r="J752" i="2"/>
  <c r="K705" i="2"/>
  <c r="S752" i="2"/>
  <c r="E752" i="2"/>
  <c r="I709" i="2"/>
  <c r="N756" i="2"/>
  <c r="E753" i="2"/>
  <c r="K708" i="2"/>
  <c r="S755" i="2"/>
  <c r="I758" i="2"/>
  <c r="T759" i="2"/>
  <c r="X756" i="2"/>
  <c r="D758" i="2"/>
  <c r="D761" i="2"/>
  <c r="D762" i="2"/>
  <c r="E716" i="2"/>
  <c r="F763" i="2"/>
  <c r="N750" i="2"/>
  <c r="N758" i="2"/>
  <c r="F717" i="2"/>
  <c r="H764" i="2"/>
  <c r="K765" i="2"/>
  <c r="K706" i="2"/>
  <c r="S753" i="2"/>
  <c r="J762" i="2"/>
  <c r="U717" i="2"/>
  <c r="T770" i="2"/>
  <c r="M713" i="2"/>
  <c r="V760" i="2"/>
  <c r="D750" i="2"/>
  <c r="Q761" i="2"/>
  <c r="G720" i="2"/>
  <c r="J767" i="2"/>
  <c r="E723" i="2"/>
  <c r="G770" i="2"/>
  <c r="E758" i="2"/>
  <c r="W765" i="2"/>
  <c r="P770" i="2"/>
  <c r="U764" i="2"/>
  <c r="E768" i="2"/>
  <c r="E760" i="2"/>
  <c r="R767" i="2"/>
  <c r="V775" i="2"/>
  <c r="J756" i="2"/>
  <c r="K772" i="2"/>
  <c r="J718" i="2"/>
  <c r="P765" i="2"/>
  <c r="G772" i="2"/>
  <c r="X776" i="2"/>
  <c r="H763" i="2"/>
  <c r="D767" i="2"/>
  <c r="T776" i="2"/>
  <c r="L776" i="2"/>
  <c r="D776" i="2"/>
  <c r="U765" i="2"/>
  <c r="W773" i="2"/>
  <c r="O775" i="2"/>
  <c r="G766" i="2"/>
  <c r="K774" i="2"/>
  <c r="I764" i="2"/>
  <c r="E765" i="2"/>
  <c r="O773" i="2"/>
  <c r="G773" i="2"/>
  <c r="Q771" i="2"/>
  <c r="O782" i="2"/>
  <c r="O781" i="2"/>
  <c r="J771" i="2"/>
  <c r="O777" i="2"/>
  <c r="H730" i="2"/>
  <c r="L777" i="2"/>
  <c r="L722" i="2"/>
  <c r="T769" i="2"/>
  <c r="H782" i="2"/>
  <c r="H781" i="2"/>
  <c r="U780" i="2"/>
  <c r="I705" i="2"/>
  <c r="N752" i="2"/>
  <c r="L778" i="2"/>
  <c r="P779" i="2"/>
  <c r="D780" i="2"/>
  <c r="T780" i="2"/>
  <c r="J780" i="2"/>
  <c r="S779" i="2"/>
  <c r="G780" i="2"/>
  <c r="Y780" i="2"/>
  <c r="S780" i="2"/>
  <c r="G706" i="2"/>
  <c r="I756" i="2"/>
  <c r="K752" i="2"/>
  <c r="D752" i="2"/>
  <c r="P753" i="2"/>
  <c r="E757" i="2"/>
  <c r="K712" i="2"/>
  <c r="S759" i="2"/>
  <c r="Q709" i="2"/>
  <c r="H758" i="2"/>
  <c r="J761" i="2"/>
  <c r="I762" i="2"/>
  <c r="H750" i="2"/>
  <c r="S763" i="2"/>
  <c r="Q763" i="2"/>
  <c r="T750" i="2"/>
  <c r="O753" i="2"/>
  <c r="O755" i="2"/>
  <c r="J707" i="2"/>
  <c r="P754" i="2"/>
  <c r="N764" i="2"/>
  <c r="N762" i="2"/>
  <c r="N724" i="2"/>
  <c r="X771" i="2"/>
  <c r="W772" i="2"/>
  <c r="M764" i="2"/>
  <c r="U775" i="2"/>
  <c r="X773" i="2"/>
  <c r="E750" i="2"/>
  <c r="X761" i="2"/>
  <c r="F766" i="2"/>
  <c r="W770" i="2"/>
  <c r="N772" i="2"/>
  <c r="J774" i="2"/>
  <c r="T761" i="2"/>
  <c r="X765" i="2"/>
  <c r="Y775" i="2"/>
  <c r="S771" i="2"/>
  <c r="L773" i="2"/>
  <c r="R771" i="2"/>
  <c r="R774" i="2"/>
  <c r="D775" i="2"/>
  <c r="R778" i="2"/>
  <c r="I767" i="2"/>
  <c r="M772" i="2"/>
  <c r="L761" i="2"/>
  <c r="K767" i="2"/>
  <c r="F770" i="2"/>
  <c r="Y769" i="2"/>
  <c r="S776" i="2"/>
  <c r="K776" i="2"/>
  <c r="U766" i="2"/>
  <c r="G782" i="2"/>
  <c r="G781" i="2"/>
  <c r="L781" i="2"/>
  <c r="L782" i="2"/>
  <c r="G777" i="2"/>
  <c r="G708" i="2"/>
  <c r="K755" i="2"/>
  <c r="H721" i="2"/>
  <c r="L768" i="2"/>
  <c r="E729" i="2"/>
  <c r="F776" i="2"/>
  <c r="J778" i="2"/>
  <c r="J779" i="2"/>
  <c r="T755" i="2"/>
  <c r="X752" i="2"/>
  <c r="P758" i="2"/>
  <c r="O760" i="2"/>
  <c r="P761" i="2"/>
  <c r="R765" i="2"/>
  <c r="W708" i="2"/>
  <c r="E714" i="2"/>
  <c r="F761" i="2"/>
  <c r="Y763" i="2"/>
  <c r="R722" i="2"/>
  <c r="X719" i="2"/>
  <c r="J728" i="2"/>
  <c r="P775" i="2"/>
  <c r="J727" i="2"/>
  <c r="Q774" i="2"/>
  <c r="K726" i="2"/>
  <c r="R773" i="2"/>
  <c r="F719" i="2"/>
  <c r="H766" i="2"/>
  <c r="D722" i="2"/>
  <c r="D769" i="2"/>
  <c r="X770" i="2"/>
  <c r="Q775" i="2"/>
  <c r="Q730" i="2"/>
  <c r="K758" i="2"/>
  <c r="K769" i="2"/>
  <c r="G768" i="2"/>
  <c r="L724" i="2"/>
  <c r="T771" i="2"/>
  <c r="Y757" i="2"/>
  <c r="K759" i="2"/>
  <c r="N760" i="2"/>
  <c r="I775" i="2"/>
  <c r="O756" i="2"/>
  <c r="N768" i="2"/>
  <c r="S772" i="2"/>
  <c r="F768" i="2"/>
  <c r="L767" i="2"/>
  <c r="H770" i="2"/>
  <c r="K729" i="2"/>
  <c r="R776" i="2"/>
  <c r="G729" i="2"/>
  <c r="J776" i="2"/>
  <c r="Y767" i="2"/>
  <c r="I769" i="2"/>
  <c r="M770" i="2"/>
  <c r="Y782" i="2"/>
  <c r="Y781" i="2"/>
  <c r="D781" i="2"/>
  <c r="D782" i="2"/>
  <c r="U782" i="2"/>
  <c r="U781" i="2"/>
  <c r="M782" i="2"/>
  <c r="M781" i="2"/>
  <c r="K777" i="2"/>
  <c r="E782" i="2"/>
  <c r="E781" i="2"/>
  <c r="N717" i="2"/>
  <c r="X764" i="2"/>
  <c r="K709" i="2"/>
  <c r="S756" i="2"/>
  <c r="O764" i="2"/>
  <c r="D721" i="2"/>
  <c r="D768" i="2"/>
  <c r="L775" i="2"/>
  <c r="V777" i="2"/>
  <c r="Y765" i="2"/>
  <c r="S767" i="2"/>
  <c r="L769" i="2"/>
  <c r="N730" i="2"/>
  <c r="X777" i="2"/>
  <c r="D717" i="2"/>
  <c r="E764" i="2"/>
  <c r="M761" i="2"/>
  <c r="W766" i="2"/>
  <c r="H768" i="2"/>
  <c r="Q776" i="2"/>
  <c r="I776" i="2"/>
  <c r="Q769" i="2"/>
  <c r="U768" i="2"/>
  <c r="R781" i="2"/>
  <c r="R782" i="2"/>
  <c r="Q782" i="2"/>
  <c r="Q781" i="2"/>
  <c r="F782" i="2"/>
  <c r="F781" i="2"/>
  <c r="T781" i="2"/>
  <c r="T782" i="2"/>
  <c r="Y777" i="2"/>
  <c r="Y771" i="2"/>
  <c r="U777" i="2"/>
  <c r="G726" i="2"/>
  <c r="J773" i="2"/>
  <c r="L721" i="2"/>
  <c r="T768" i="2"/>
  <c r="J724" i="2"/>
  <c r="P771" i="2"/>
  <c r="I732" i="2"/>
  <c r="N779" i="2"/>
  <c r="K731" i="2"/>
  <c r="S778" i="2"/>
  <c r="W780" i="2"/>
  <c r="D713" i="2"/>
  <c r="D760" i="2"/>
  <c r="I779" i="2"/>
  <c r="Y779" i="2"/>
  <c r="M780" i="2"/>
  <c r="R780" i="2"/>
  <c r="J706" i="2"/>
  <c r="Q753" i="2"/>
  <c r="D706" i="2"/>
  <c r="D753" i="2"/>
  <c r="J704" i="2"/>
  <c r="P751" i="2"/>
  <c r="Y752" i="2"/>
  <c r="X754" i="2"/>
  <c r="Q756" i="2"/>
  <c r="I760" i="2"/>
  <c r="T756" i="2"/>
  <c r="K715" i="2"/>
  <c r="S762" i="2"/>
  <c r="W709" i="2"/>
  <c r="O761" i="2"/>
  <c r="K710" i="2"/>
  <c r="S757" i="2"/>
  <c r="X758" i="2"/>
  <c r="Y759" i="2"/>
  <c r="Y761" i="2"/>
  <c r="Q751" i="2"/>
  <c r="Y754" i="2"/>
  <c r="I754" i="2"/>
  <c r="I763" i="2"/>
  <c r="E755" i="2"/>
  <c r="T757" i="2"/>
  <c r="V763" i="2"/>
  <c r="J717" i="2"/>
  <c r="P764" i="2"/>
  <c r="D719" i="2"/>
  <c r="D766" i="2"/>
  <c r="K728" i="2"/>
  <c r="R775" i="2"/>
  <c r="L726" i="2"/>
  <c r="U773" i="2"/>
  <c r="P763" i="2"/>
  <c r="L766" i="2"/>
  <c r="O767" i="2"/>
  <c r="K770" i="2"/>
  <c r="D728" i="2"/>
  <c r="E775" i="2"/>
  <c r="F774" i="2"/>
  <c r="H773" i="2"/>
  <c r="K722" i="2"/>
  <c r="R769" i="2"/>
  <c r="G728" i="2"/>
  <c r="K775" i="2"/>
  <c r="I730" i="2"/>
  <c r="N777" i="2"/>
  <c r="T767" i="2"/>
  <c r="S775" i="2"/>
  <c r="W768" i="2"/>
  <c r="N766" i="2"/>
  <c r="J769" i="2"/>
  <c r="N770" i="2"/>
  <c r="H761" i="2"/>
  <c r="N719" i="2"/>
  <c r="X766" i="2"/>
  <c r="V768" i="2"/>
  <c r="M762" i="2"/>
  <c r="V770" i="2"/>
  <c r="P776" i="2"/>
  <c r="H776" i="2"/>
  <c r="T773" i="2"/>
  <c r="Q764" i="2"/>
  <c r="E766" i="2"/>
  <c r="I771" i="2"/>
  <c r="J781" i="2"/>
  <c r="J782" i="2"/>
  <c r="I782" i="2"/>
  <c r="I781" i="2"/>
  <c r="X782" i="2"/>
  <c r="X781" i="2"/>
  <c r="Q777" i="2"/>
  <c r="K781" i="2"/>
  <c r="K782" i="2"/>
  <c r="M777" i="2"/>
  <c r="G730" i="2"/>
  <c r="J777" i="2"/>
  <c r="E726" i="2"/>
  <c r="F773" i="2"/>
  <c r="M732" i="2"/>
  <c r="V779" i="2"/>
  <c r="N780" i="2"/>
  <c r="L705" i="2"/>
  <c r="U752" i="2"/>
  <c r="O752" i="2"/>
  <c r="K711" i="2"/>
  <c r="S758" i="2"/>
  <c r="U760" i="2"/>
  <c r="L714" i="2"/>
  <c r="U761" i="2"/>
  <c r="O763" i="2"/>
  <c r="N728" i="2"/>
  <c r="X775" i="2"/>
  <c r="H779" i="2"/>
  <c r="X779" i="2"/>
  <c r="L780" i="2"/>
  <c r="V780" i="2"/>
  <c r="K779" i="2"/>
  <c r="O780" i="2"/>
  <c r="J753" i="2"/>
  <c r="K707" i="2"/>
  <c r="S754" i="2"/>
  <c r="H753" i="2"/>
  <c r="U751" i="2"/>
  <c r="Y756" i="2"/>
  <c r="Q760" i="2"/>
  <c r="K704" i="2"/>
  <c r="S751" i="2"/>
  <c r="J754" i="2"/>
  <c r="N755" i="2"/>
  <c r="Q757" i="2"/>
  <c r="D759" i="2"/>
  <c r="S760" i="2"/>
  <c r="K762" i="2"/>
  <c r="H755" i="2"/>
  <c r="J758" i="2"/>
  <c r="W763" i="2"/>
  <c r="T765" i="2"/>
  <c r="J766" i="2"/>
  <c r="H767" i="2"/>
  <c r="D770" i="2"/>
  <c r="U763" i="2"/>
  <c r="R766" i="2"/>
  <c r="P767" i="2"/>
  <c r="S768" i="2"/>
  <c r="L770" i="2"/>
  <c r="O771" i="2"/>
  <c r="O768" i="2"/>
  <c r="G724" i="2"/>
  <c r="K771" i="2"/>
  <c r="F777" i="2"/>
  <c r="J755" i="2"/>
  <c r="V772" i="2"/>
  <c r="S764" i="2"/>
  <c r="X768" i="2"/>
  <c r="P774" i="2"/>
  <c r="S750" i="2"/>
  <c r="U772" i="2"/>
  <c r="J764" i="2"/>
  <c r="E770" i="2"/>
  <c r="D764" i="2"/>
  <c r="Y766" i="2"/>
  <c r="S769" i="2"/>
  <c r="D771" i="2"/>
  <c r="R762" i="2"/>
  <c r="E771" i="2"/>
  <c r="W776" i="2"/>
  <c r="G776" i="2"/>
  <c r="S773" i="2"/>
  <c r="N775" i="2"/>
  <c r="M768" i="2"/>
  <c r="Q754" i="2"/>
  <c r="P782" i="2"/>
  <c r="P781" i="2"/>
  <c r="N782" i="2"/>
  <c r="N781" i="2"/>
  <c r="I777" i="2"/>
  <c r="E777" i="2"/>
  <c r="Q732" i="2"/>
  <c r="Q733" i="2"/>
  <c r="S709" i="2"/>
  <c r="E717" i="2"/>
  <c r="Y718" i="2"/>
  <c r="W721" i="2"/>
  <c r="N723" i="2"/>
  <c r="S706" i="2"/>
  <c r="U709" i="2"/>
  <c r="X733" i="2"/>
  <c r="M720" i="2"/>
  <c r="K723" i="2"/>
  <c r="V719" i="2"/>
  <c r="J721" i="2"/>
  <c r="L717" i="2"/>
  <c r="T709" i="2"/>
  <c r="D708" i="2"/>
  <c r="F704" i="2"/>
  <c r="V706" i="2"/>
  <c r="O714" i="2"/>
  <c r="U707" i="2"/>
  <c r="R704" i="2"/>
  <c r="S705" i="2"/>
  <c r="F706" i="2"/>
  <c r="J713" i="2"/>
  <c r="L703" i="2"/>
  <c r="S703" i="2"/>
  <c r="D709" i="2"/>
  <c r="V705" i="2"/>
  <c r="L712" i="2"/>
  <c r="D703" i="2"/>
  <c r="L713" i="2"/>
  <c r="Y715" i="2"/>
  <c r="F710" i="2"/>
  <c r="W702" i="2"/>
  <c r="Q708" i="2"/>
  <c r="F712" i="2"/>
  <c r="S707" i="2"/>
  <c r="R706" i="2"/>
  <c r="I704" i="2"/>
  <c r="J709" i="2"/>
  <c r="Q704" i="2"/>
  <c r="T711" i="2"/>
  <c r="G719" i="2"/>
  <c r="T726" i="2"/>
  <c r="Y705" i="2"/>
  <c r="Q722" i="2"/>
  <c r="L733" i="2"/>
  <c r="Y732" i="2"/>
  <c r="M733" i="2"/>
  <c r="G731" i="2"/>
  <c r="Y704" i="2"/>
  <c r="U702" i="2"/>
  <c r="W713" i="2"/>
  <c r="K717" i="2"/>
  <c r="Q718" i="2"/>
  <c r="U719" i="2"/>
  <c r="M715" i="2"/>
  <c r="X716" i="2"/>
  <c r="K727" i="2"/>
  <c r="U705" i="2"/>
  <c r="V713" i="2"/>
  <c r="I716" i="2"/>
  <c r="G703" i="2"/>
  <c r="F707" i="2"/>
  <c r="Q712" i="2"/>
  <c r="S711" i="2"/>
  <c r="F713" i="2"/>
  <c r="S725" i="2"/>
  <c r="X728" i="2"/>
  <c r="N727" i="2"/>
  <c r="N729" i="2"/>
  <c r="L729" i="2"/>
  <c r="V724" i="2"/>
  <c r="F727" i="2"/>
  <c r="J705" i="2"/>
  <c r="O707" i="2"/>
  <c r="N709" i="2"/>
  <c r="U715" i="2"/>
  <c r="R712" i="2"/>
  <c r="G732" i="2"/>
  <c r="O713" i="2"/>
  <c r="O715" i="2"/>
  <c r="U728" i="2"/>
  <c r="N733" i="2"/>
  <c r="U731" i="2"/>
  <c r="S732" i="2"/>
  <c r="S733" i="2"/>
  <c r="F705" i="2"/>
  <c r="R709" i="2"/>
  <c r="W710" i="2"/>
  <c r="Y713" i="2"/>
  <c r="U714" i="2"/>
  <c r="S716" i="2"/>
  <c r="W703" i="2"/>
  <c r="N702" i="2"/>
  <c r="J710" i="2"/>
  <c r="I717" i="2"/>
  <c r="H718" i="2"/>
  <c r="S718" i="2"/>
  <c r="Q720" i="2"/>
  <c r="E722" i="2"/>
  <c r="S728" i="2"/>
  <c r="I727" i="2"/>
  <c r="J720" i="2"/>
  <c r="T721" i="2"/>
  <c r="H723" i="2"/>
  <c r="X727" i="2"/>
  <c r="I721" i="2"/>
  <c r="J712" i="2"/>
  <c r="Q731" i="2"/>
  <c r="J702" i="2"/>
  <c r="N716" i="2"/>
  <c r="P719" i="2"/>
  <c r="R733" i="2"/>
  <c r="O733" i="2"/>
  <c r="I733" i="2"/>
  <c r="S714" i="2"/>
  <c r="N715" i="2"/>
  <c r="I712" i="2"/>
  <c r="L715" i="2"/>
  <c r="L709" i="2"/>
  <c r="I710" i="2"/>
  <c r="J711" i="2"/>
  <c r="G713" i="2"/>
  <c r="G714" i="2"/>
  <c r="V716" i="2"/>
  <c r="J703" i="2"/>
  <c r="U703" i="2"/>
  <c r="I703" i="2"/>
  <c r="F702" i="2"/>
  <c r="T707" i="2"/>
  <c r="Q706" i="2"/>
  <c r="I707" i="2"/>
  <c r="F709" i="2"/>
  <c r="V711" i="2"/>
  <c r="S712" i="2"/>
  <c r="H713" i="2"/>
  <c r="M714" i="2"/>
  <c r="Y714" i="2"/>
  <c r="G718" i="2"/>
  <c r="L710" i="2"/>
  <c r="K714" i="2"/>
  <c r="O719" i="2"/>
  <c r="N720" i="2"/>
  <c r="Y720" i="2"/>
  <c r="O721" i="2"/>
  <c r="X721" i="2"/>
  <c r="M722" i="2"/>
  <c r="Y722" i="2"/>
  <c r="L723" i="2"/>
  <c r="W723" i="2"/>
  <c r="M724" i="2"/>
  <c r="K725" i="2"/>
  <c r="H719" i="2"/>
  <c r="I720" i="2"/>
  <c r="S721" i="2"/>
  <c r="F722" i="2"/>
  <c r="G723" i="2"/>
  <c r="Q724" i="2"/>
  <c r="D725" i="2"/>
  <c r="O725" i="2"/>
  <c r="E727" i="2"/>
  <c r="F726" i="2"/>
  <c r="F715" i="2"/>
  <c r="F718" i="2"/>
  <c r="M719" i="2"/>
  <c r="W720" i="2"/>
  <c r="U723" i="2"/>
  <c r="R725" i="2"/>
  <c r="W728" i="2"/>
  <c r="S726" i="2"/>
  <c r="R703" i="2"/>
  <c r="D711" i="2"/>
  <c r="T713" i="2"/>
  <c r="L720" i="2"/>
  <c r="J723" i="2"/>
  <c r="O726" i="2"/>
  <c r="S724" i="2"/>
  <c r="X718" i="2"/>
  <c r="I719" i="2"/>
  <c r="G722" i="2"/>
  <c r="Q726" i="2"/>
  <c r="U713" i="2"/>
  <c r="K720" i="2"/>
  <c r="E728" i="2"/>
  <c r="Q719" i="2"/>
  <c r="F714" i="2"/>
  <c r="V729" i="2"/>
  <c r="S717" i="2"/>
  <c r="X722" i="2"/>
  <c r="T725" i="2"/>
  <c r="H729" i="2"/>
  <c r="D729" i="2"/>
  <c r="I728" i="2"/>
  <c r="V720" i="2"/>
  <c r="G727" i="2"/>
  <c r="D718" i="2"/>
  <c r="W705" i="2"/>
  <c r="N707" i="2"/>
  <c r="U711" i="2"/>
  <c r="V709" i="2"/>
  <c r="S710" i="2"/>
  <c r="G707" i="2"/>
  <c r="I708" i="2"/>
  <c r="R708" i="2"/>
  <c r="O711" i="2"/>
  <c r="U712" i="2"/>
  <c r="Q714" i="2"/>
  <c r="G715" i="2"/>
  <c r="F708" i="2"/>
  <c r="W711" i="2"/>
  <c r="R714" i="2"/>
  <c r="I715" i="2"/>
  <c r="M716" i="2"/>
  <c r="Y716" i="2"/>
  <c r="T727" i="2"/>
  <c r="K719" i="2"/>
  <c r="S723" i="2"/>
  <c r="G725" i="2"/>
  <c r="Q725" i="2"/>
  <c r="E719" i="2"/>
  <c r="M723" i="2"/>
  <c r="M726" i="2"/>
  <c r="K718" i="2"/>
  <c r="Q717" i="2"/>
  <c r="E725" i="2"/>
  <c r="V718" i="2"/>
  <c r="V721" i="2"/>
  <c r="N725" i="2"/>
  <c r="W706" i="2"/>
  <c r="L708" i="2"/>
  <c r="Y707" i="2"/>
  <c r="N711" i="2"/>
  <c r="L711" i="2"/>
  <c r="V714" i="2"/>
  <c r="R710" i="2"/>
  <c r="Y712" i="2"/>
  <c r="D714" i="2"/>
  <c r="T716" i="2"/>
  <c r="R702" i="2"/>
  <c r="W716" i="2"/>
  <c r="N718" i="2"/>
  <c r="J719" i="2"/>
  <c r="H722" i="2"/>
  <c r="I723" i="2"/>
  <c r="V725" i="2"/>
  <c r="L728" i="2"/>
  <c r="R719" i="2"/>
  <c r="N721" i="2"/>
  <c r="P722" i="2"/>
  <c r="X723" i="2"/>
  <c r="F725" i="2"/>
  <c r="D702" i="2"/>
  <c r="X730" i="2"/>
  <c r="R715" i="2"/>
  <c r="D720" i="2"/>
  <c r="W722" i="2"/>
  <c r="Y723" i="2"/>
  <c r="I726" i="2"/>
  <c r="G702" i="2"/>
  <c r="W730" i="2"/>
  <c r="M718" i="2"/>
  <c r="D727" i="2"/>
  <c r="T720" i="2"/>
  <c r="R723" i="2"/>
  <c r="Y727" i="2"/>
  <c r="G709" i="2"/>
  <c r="I711" i="2"/>
  <c r="H714" i="2"/>
  <c r="R717" i="2"/>
  <c r="I718" i="2"/>
  <c r="F721" i="2"/>
  <c r="V723" i="2"/>
  <c r="T724" i="2"/>
  <c r="X729" i="2"/>
  <c r="T729" i="2"/>
  <c r="R729" i="2"/>
  <c r="P729" i="2"/>
  <c r="H715" i="2"/>
  <c r="P717" i="2"/>
  <c r="E718" i="2"/>
  <c r="R721" i="2"/>
  <c r="F723" i="2"/>
  <c r="J725" i="2"/>
  <c r="J729" i="2"/>
  <c r="F729" i="2"/>
  <c r="Q727" i="2"/>
  <c r="Q703" i="2"/>
  <c r="P728" i="2"/>
  <c r="M728" i="2"/>
  <c r="H727" i="2"/>
  <c r="G711" i="2"/>
  <c r="J731" i="2"/>
  <c r="V731" i="2"/>
  <c r="U732" i="2"/>
  <c r="D704" i="2"/>
  <c r="O706" i="2"/>
  <c r="V704" i="2"/>
  <c r="T705" i="2"/>
  <c r="D710" i="2"/>
  <c r="U710" i="2"/>
  <c r="U706" i="2"/>
  <c r="D707" i="2"/>
  <c r="Q707" i="2"/>
  <c r="Y708" i="2"/>
  <c r="Q711" i="2"/>
  <c r="W712" i="2"/>
  <c r="X715" i="2"/>
  <c r="R716" i="2"/>
  <c r="M717" i="2"/>
  <c r="W718" i="2"/>
  <c r="O708" i="2"/>
  <c r="R711" i="2"/>
  <c r="Y711" i="2"/>
  <c r="V712" i="2"/>
  <c r="D715" i="2"/>
  <c r="V715" i="2"/>
  <c r="Q716" i="2"/>
  <c r="S719" i="2"/>
  <c r="G721" i="2"/>
  <c r="P721" i="2"/>
  <c r="AV673" i="2"/>
  <c r="BA673" i="2" s="1"/>
  <c r="AW673" i="2"/>
  <c r="BB673" i="2" s="1"/>
  <c r="AV674" i="2"/>
  <c r="BA674" i="2" s="1"/>
  <c r="J726" i="2"/>
  <c r="H717" i="2"/>
  <c r="X717" i="2"/>
  <c r="R718" i="2"/>
  <c r="W719" i="2"/>
  <c r="K721" i="2"/>
  <c r="U722" i="2"/>
  <c r="I724" i="2"/>
  <c r="M727" i="2"/>
  <c r="N726" i="2"/>
  <c r="S702" i="2"/>
  <c r="N714" i="2"/>
  <c r="I725" i="2"/>
  <c r="Y725" i="2"/>
  <c r="W727" i="2"/>
  <c r="AV679" i="2"/>
  <c r="BA679" i="2" s="1"/>
  <c r="L727" i="2"/>
  <c r="N731" i="2"/>
  <c r="R731" i="2"/>
  <c r="T733" i="2"/>
  <c r="M731" i="2"/>
  <c r="W731" i="2"/>
  <c r="K732" i="2"/>
  <c r="W732" i="2"/>
  <c r="K733" i="2"/>
  <c r="U733" i="2"/>
  <c r="N712" i="2"/>
  <c r="T710" i="2"/>
  <c r="Q713" i="2"/>
  <c r="I714" i="2"/>
  <c r="Q715" i="2"/>
  <c r="V710" i="2"/>
  <c r="T712" i="2"/>
  <c r="S713" i="2"/>
  <c r="J714" i="2"/>
  <c r="J715" i="2"/>
  <c r="T715" i="2"/>
  <c r="AV653" i="2"/>
  <c r="BA653" i="2" s="1"/>
  <c r="T702" i="2"/>
  <c r="G716" i="2"/>
  <c r="Y703" i="2"/>
  <c r="K716" i="2"/>
  <c r="O703" i="2"/>
  <c r="N703" i="2"/>
  <c r="V702" i="2"/>
  <c r="J716" i="2"/>
  <c r="Q702" i="2"/>
  <c r="P727" i="2"/>
  <c r="W704" i="2"/>
  <c r="I706" i="2"/>
  <c r="AW656" i="2"/>
  <c r="BB656" i="2" s="1"/>
  <c r="R707" i="2"/>
  <c r="AV654" i="2"/>
  <c r="BA654" i="2" s="1"/>
  <c r="R705" i="2"/>
  <c r="L706" i="2"/>
  <c r="V707" i="2"/>
  <c r="U704" i="2"/>
  <c r="N705" i="2"/>
  <c r="G704" i="2"/>
  <c r="N706" i="2"/>
  <c r="N708" i="2"/>
  <c r="G710" i="2"/>
  <c r="N713" i="2"/>
  <c r="V703" i="2"/>
  <c r="E720" i="2"/>
  <c r="U718" i="2"/>
  <c r="U721" i="2"/>
  <c r="U725" i="2"/>
  <c r="W726" i="2"/>
  <c r="Y730" i="2"/>
  <c r="G712" i="2"/>
  <c r="I713" i="2"/>
  <c r="F728" i="2"/>
  <c r="AW679" i="2"/>
  <c r="BB679" i="2" s="1"/>
  <c r="AV662" i="2"/>
  <c r="BA662" i="2" s="1"/>
  <c r="AV680" i="2"/>
  <c r="BA680" i="2" s="1"/>
  <c r="F731" i="2"/>
  <c r="D732" i="2"/>
  <c r="H732" i="2"/>
  <c r="L732" i="2"/>
  <c r="T732" i="2"/>
  <c r="X732" i="2"/>
  <c r="F733" i="2"/>
  <c r="J733" i="2"/>
  <c r="S731" i="2"/>
  <c r="D730" i="2"/>
  <c r="O716" i="2"/>
  <c r="O702" i="2"/>
  <c r="AV652" i="2"/>
  <c r="BA652" i="2" s="1"/>
  <c r="L716" i="2"/>
  <c r="U716" i="2"/>
  <c r="T703" i="2"/>
  <c r="Y702" i="2"/>
  <c r="AW674" i="2"/>
  <c r="BB674" i="2" s="1"/>
  <c r="AW667" i="2"/>
  <c r="BB667" i="2" s="1"/>
  <c r="P720" i="2"/>
  <c r="AV672" i="2"/>
  <c r="BA672" i="2" s="1"/>
  <c r="AW668" i="2"/>
  <c r="BB668" i="2" s="1"/>
  <c r="AW670" i="2"/>
  <c r="BB670" i="2" s="1"/>
  <c r="AW680" i="2"/>
  <c r="BB680" i="2" s="1"/>
  <c r="AV670" i="2"/>
  <c r="BA670" i="2" s="1"/>
  <c r="D723" i="2"/>
  <c r="F703" i="2"/>
  <c r="O723" i="2"/>
  <c r="AV657" i="2"/>
  <c r="BA657" i="2" s="1"/>
  <c r="AV677" i="2"/>
  <c r="BA677" i="2" s="1"/>
  <c r="AW676" i="2"/>
  <c r="BB676" i="2" s="1"/>
  <c r="AV671" i="2"/>
  <c r="BA671" i="2" s="1"/>
  <c r="AW671" i="2"/>
  <c r="BB671" i="2" s="1"/>
  <c r="AV676" i="2"/>
  <c r="BA676" i="2" s="1"/>
  <c r="AW672" i="2"/>
  <c r="BB672" i="2" s="1"/>
  <c r="AV668" i="2"/>
  <c r="BA668" i="2" s="1"/>
  <c r="AV667" i="2"/>
  <c r="BA667" i="2" s="1"/>
  <c r="AV681" i="2"/>
  <c r="BA681" i="2" s="1"/>
  <c r="H731" i="2"/>
  <c r="L731" i="2"/>
  <c r="T731" i="2"/>
  <c r="X731" i="2"/>
  <c r="F732" i="2"/>
  <c r="J732" i="2"/>
  <c r="N732" i="2"/>
  <c r="R732" i="2"/>
  <c r="V732" i="2"/>
  <c r="AV683" i="2"/>
  <c r="BA683" i="2" s="1"/>
  <c r="H733" i="2"/>
  <c r="O731" i="2"/>
  <c r="G733" i="2"/>
  <c r="I731" i="2"/>
  <c r="E733" i="2"/>
  <c r="O720" i="2"/>
  <c r="AV669" i="2"/>
  <c r="BA669" i="2" s="1"/>
  <c r="AW669" i="2"/>
  <c r="BB669" i="2" s="1"/>
  <c r="P723" i="2"/>
  <c r="E724" i="2"/>
  <c r="AV675" i="2"/>
  <c r="BA675" i="2" s="1"/>
  <c r="AW675" i="2"/>
  <c r="BB675" i="2" s="1"/>
  <c r="AW678" i="2"/>
  <c r="BB678" i="2" s="1"/>
  <c r="AW677" i="2"/>
  <c r="BB677" i="2" s="1"/>
  <c r="P726" i="2"/>
  <c r="AV678" i="2"/>
  <c r="BA678" i="2" s="1"/>
  <c r="E731" i="2"/>
  <c r="AW660" i="2"/>
  <c r="BB660" i="2" s="1"/>
  <c r="P731" i="2"/>
  <c r="D712" i="2"/>
  <c r="I702" i="2"/>
  <c r="AW658" i="2"/>
  <c r="BB658" i="2" s="1"/>
  <c r="AW655" i="2"/>
  <c r="BB655" i="2" s="1"/>
  <c r="AV655" i="2"/>
  <c r="BA655" i="2" s="1"/>
  <c r="AV660" i="2"/>
  <c r="BA660" i="2" s="1"/>
  <c r="AW653" i="2"/>
  <c r="BB653" i="2" s="1"/>
  <c r="AW652" i="2"/>
  <c r="BB652" i="2" s="1"/>
  <c r="AW681" i="2"/>
  <c r="BB681" i="2" s="1"/>
  <c r="AW662" i="2"/>
  <c r="BB662" i="2" s="1"/>
  <c r="AW659" i="2"/>
  <c r="BB659" i="2" s="1"/>
  <c r="P732" i="2"/>
  <c r="O710" i="2"/>
  <c r="AV659" i="2"/>
  <c r="BA659" i="2" s="1"/>
  <c r="AW654" i="2"/>
  <c r="BB654" i="2" s="1"/>
  <c r="AV663" i="2"/>
  <c r="BA663" i="2" s="1"/>
  <c r="AW664" i="2"/>
  <c r="BB664" i="2" s="1"/>
  <c r="AV661" i="2"/>
  <c r="BA661" i="2" s="1"/>
  <c r="AV666" i="2"/>
  <c r="BA666" i="2" s="1"/>
  <c r="AW682" i="2"/>
  <c r="BB682" i="2" s="1"/>
  <c r="D731" i="2"/>
  <c r="AV682" i="2"/>
  <c r="BA682" i="2" s="1"/>
  <c r="AW683" i="2"/>
  <c r="BB683" i="2" s="1"/>
  <c r="E732" i="2"/>
  <c r="P733" i="2"/>
  <c r="D733" i="2"/>
  <c r="O709" i="2"/>
  <c r="O712" i="2"/>
  <c r="AW657" i="2"/>
  <c r="BB657" i="2" s="1"/>
  <c r="AV658" i="2"/>
  <c r="BA658" i="2" s="1"/>
  <c r="AV656" i="2"/>
  <c r="BA656" i="2" s="1"/>
  <c r="AW661" i="2"/>
  <c r="BB661" i="2" s="1"/>
  <c r="AW663" i="2"/>
  <c r="BB663" i="2" s="1"/>
  <c r="AV664" i="2"/>
  <c r="BA664" i="2" s="1"/>
  <c r="AV665" i="2"/>
  <c r="BA665" i="2" s="1"/>
  <c r="AW665" i="2"/>
  <c r="BB665" i="2" s="1"/>
  <c r="AW666" i="2"/>
  <c r="BB666" i="2" s="1"/>
  <c r="D798" i="2" l="1"/>
  <c r="D799" i="2"/>
  <c r="D796" i="2"/>
  <c r="D797" i="2"/>
</calcChain>
</file>

<file path=xl/sharedStrings.xml><?xml version="1.0" encoding="utf-8"?>
<sst xmlns="http://schemas.openxmlformats.org/spreadsheetml/2006/main" count="1521" uniqueCount="219">
  <si>
    <t>Pulpwood Delivered</t>
  </si>
  <si>
    <t>Pine Sawtimber Timber Mart South Weights</t>
  </si>
  <si>
    <t>Pine Pulpwood (poletimber) Timber Mart South Weights</t>
  </si>
  <si>
    <t>Pine Saw</t>
  </si>
  <si>
    <t>Pine Pulp</t>
  </si>
  <si>
    <t>All-Commodities Producer Price Index</t>
  </si>
  <si>
    <t>Old Area 1</t>
  </si>
  <si>
    <t>Old Area 2</t>
  </si>
  <si>
    <t>Old Area 3</t>
  </si>
  <si>
    <t>Total Volume</t>
  </si>
  <si>
    <t>North</t>
  </si>
  <si>
    <t>Central</t>
  </si>
  <si>
    <t>Southwest</t>
  </si>
  <si>
    <t>South</t>
  </si>
  <si>
    <t>Northwest</t>
  </si>
  <si>
    <t>East</t>
  </si>
  <si>
    <t>Panhandle</t>
  </si>
  <si>
    <t>South, Central</t>
  </si>
  <si>
    <t>Northeast</t>
  </si>
  <si>
    <t>Southeast</t>
  </si>
  <si>
    <t>West</t>
  </si>
  <si>
    <t>Far East</t>
  </si>
  <si>
    <t>Central, Far East</t>
  </si>
  <si>
    <t>Far Southeast</t>
  </si>
  <si>
    <t>Central, Far Southeast</t>
  </si>
  <si>
    <t>South, Southwest</t>
  </si>
  <si>
    <t>State</t>
  </si>
  <si>
    <t>New Area</t>
  </si>
  <si>
    <t>Weight</t>
  </si>
  <si>
    <t>Year</t>
  </si>
  <si>
    <t>Period</t>
  </si>
  <si>
    <t>AL(1) Old</t>
  </si>
  <si>
    <t>AL(2) Old</t>
  </si>
  <si>
    <t>AL(3) Old</t>
  </si>
  <si>
    <t>AL(1) New</t>
  </si>
  <si>
    <t>AL(2) New</t>
  </si>
  <si>
    <t>AL(1) Proxy New</t>
  </si>
  <si>
    <t>AL(2) Proxy New</t>
  </si>
  <si>
    <t>AR(1) Old</t>
  </si>
  <si>
    <t>AR(2) Old</t>
  </si>
  <si>
    <t>AR(3) Old</t>
  </si>
  <si>
    <t>AR(1) New</t>
  </si>
  <si>
    <t>AR(2) New</t>
  </si>
  <si>
    <t>AR(1) Proxy New</t>
  </si>
  <si>
    <t>AR(2) Proxy New</t>
  </si>
  <si>
    <t>FL(1) Old</t>
  </si>
  <si>
    <t>FL(2) Old</t>
  </si>
  <si>
    <t>FL(3) Old</t>
  </si>
  <si>
    <t>FL(1) New</t>
  </si>
  <si>
    <t>FL(2) New</t>
  </si>
  <si>
    <t>FL(1) Proxy New</t>
  </si>
  <si>
    <t>FL(2) Proxy New</t>
  </si>
  <si>
    <t>GA(1) Old</t>
  </si>
  <si>
    <t>GA(2) Old</t>
  </si>
  <si>
    <t>GA(3) Old</t>
  </si>
  <si>
    <t>GA(1) New</t>
  </si>
  <si>
    <t>GA(2) New</t>
  </si>
  <si>
    <t>GA(1) Proxy New</t>
  </si>
  <si>
    <t>GA(2) Proxy New</t>
  </si>
  <si>
    <t>LA(1) Old</t>
  </si>
  <si>
    <t>LA(2) Old</t>
  </si>
  <si>
    <t>LA(3) Old</t>
  </si>
  <si>
    <t>LA(1) New</t>
  </si>
  <si>
    <t>LA(2) New</t>
  </si>
  <si>
    <t>LA(1) Proxy New</t>
  </si>
  <si>
    <t>LA(2) Proxy New</t>
  </si>
  <si>
    <t>MS(1) Old</t>
  </si>
  <si>
    <t>MS(2) Old</t>
  </si>
  <si>
    <t>MS(3) Old</t>
  </si>
  <si>
    <t>MS(1) New</t>
  </si>
  <si>
    <t>MS(2) New</t>
  </si>
  <si>
    <t>MS(1) Proxy New</t>
  </si>
  <si>
    <t>MS(2) Proxy New</t>
  </si>
  <si>
    <t>NC(1) Old</t>
  </si>
  <si>
    <t>NC(2) Old</t>
  </si>
  <si>
    <t>NC(3) Old</t>
  </si>
  <si>
    <t>NC(1) New</t>
  </si>
  <si>
    <t>NC(2) New</t>
  </si>
  <si>
    <t>NC(1) Proxy New</t>
  </si>
  <si>
    <t>NC(2) Proxy New</t>
  </si>
  <si>
    <t>SC(1) Old</t>
  </si>
  <si>
    <t>SC(2) Old</t>
  </si>
  <si>
    <t>SC(3) Old</t>
  </si>
  <si>
    <t>SC(1) New</t>
  </si>
  <si>
    <t>SC(2) New</t>
  </si>
  <si>
    <t>SC(1) Proxy New</t>
  </si>
  <si>
    <t>SC(2) Proxy New</t>
  </si>
  <si>
    <t>TN(1) Old</t>
  </si>
  <si>
    <t>TN(2) Old</t>
  </si>
  <si>
    <t>TN(3) Old</t>
  </si>
  <si>
    <t>TN(1) New</t>
  </si>
  <si>
    <t>TN(2) New</t>
  </si>
  <si>
    <t>TN(1) Proxy New</t>
  </si>
  <si>
    <t>TN(2) Proxy New</t>
  </si>
  <si>
    <t>TX(1) Old</t>
  </si>
  <si>
    <t>TX(2) Old</t>
  </si>
  <si>
    <t>TX(1) New</t>
  </si>
  <si>
    <t>TX(2) New</t>
  </si>
  <si>
    <t>VA(1) Old</t>
  </si>
  <si>
    <t>VA(2) Old</t>
  </si>
  <si>
    <t>VA(3) Old</t>
  </si>
  <si>
    <t>VA(1) New</t>
  </si>
  <si>
    <t>VA(2) New</t>
  </si>
  <si>
    <t>VA(1) New Proxy</t>
  </si>
  <si>
    <t>VA(2) New Proxy</t>
  </si>
  <si>
    <t>VA(1) Proxy New</t>
  </si>
  <si>
    <t>VA(2) Proxy New</t>
  </si>
  <si>
    <t>Month</t>
  </si>
  <si>
    <t>Mid-Month</t>
  </si>
  <si>
    <t>Quarterly Average</t>
  </si>
  <si>
    <t>Alabama</t>
  </si>
  <si>
    <t>Jan</t>
  </si>
  <si>
    <t>Feb</t>
  </si>
  <si>
    <t>Mar</t>
  </si>
  <si>
    <t>Arkansas</t>
  </si>
  <si>
    <t>Apr</t>
  </si>
  <si>
    <t>May</t>
  </si>
  <si>
    <t>Jun</t>
  </si>
  <si>
    <t>Florida</t>
  </si>
  <si>
    <t>Jul</t>
  </si>
  <si>
    <t>Aug</t>
  </si>
  <si>
    <t>Sep</t>
  </si>
  <si>
    <t>Georgia</t>
  </si>
  <si>
    <t>Oct</t>
  </si>
  <si>
    <t>Nov</t>
  </si>
  <si>
    <t>Dec</t>
  </si>
  <si>
    <t>Kentucky</t>
  </si>
  <si>
    <t>Louisiana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</si>
  <si>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</si>
  <si>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</si>
  <si>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</si>
  <si>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</si>
  <si>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</si>
  <si>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</si>
  <si>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</si>
  <si>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feb</t>
  </si>
  <si>
    <t>may</t>
  </si>
  <si>
    <t>aug</t>
  </si>
  <si>
    <t>nov</t>
  </si>
  <si>
    <t>1997</t>
  </si>
  <si>
    <t xml:space="preserve"> </t>
  </si>
  <si>
    <t>Source: Timber Mart South Quarterly and Monthly Data</t>
  </si>
  <si>
    <t>Note:  Definition of regions changes in 1992.</t>
  </si>
  <si>
    <t>Note:  prices in bold reflect statewide average, due to weak local market conditions in one or both regions</t>
  </si>
  <si>
    <t>All-Commodity Producer Price Indices</t>
  </si>
  <si>
    <t>West, Northwest</t>
  </si>
  <si>
    <t>Middle</t>
  </si>
  <si>
    <t>Quarterly</t>
  </si>
  <si>
    <t>Quarter</t>
  </si>
  <si>
    <t>TX(1) Proxy New</t>
  </si>
  <si>
    <t>TX(2) Proxy New</t>
  </si>
  <si>
    <t>VA(1)  Proxy New</t>
  </si>
  <si>
    <t>VA(2)  Proxy New</t>
  </si>
  <si>
    <t>Average</t>
  </si>
  <si>
    <t>Average Annual</t>
  </si>
  <si>
    <t>Producer Price Index</t>
  </si>
  <si>
    <t>Statewide Annual Weighted Averages</t>
  </si>
  <si>
    <t>ALSAW</t>
  </si>
  <si>
    <t>ARSAW</t>
  </si>
  <si>
    <t>FLSAW</t>
  </si>
  <si>
    <t>GASAW</t>
  </si>
  <si>
    <t>LASAW</t>
  </si>
  <si>
    <t>MSSAW</t>
  </si>
  <si>
    <t>NCSAW</t>
  </si>
  <si>
    <t>SCSAW</t>
  </si>
  <si>
    <t>TNSAW</t>
  </si>
  <si>
    <t>TXSAW</t>
  </si>
  <si>
    <t>VASAW</t>
  </si>
  <si>
    <t>ALPULP</t>
  </si>
  <si>
    <t>ARPULP</t>
  </si>
  <si>
    <t>FLPULP</t>
  </si>
  <si>
    <t>GAPULP</t>
  </si>
  <si>
    <t>LAPULP</t>
  </si>
  <si>
    <t>MSPULP</t>
  </si>
  <si>
    <t>NCPULP</t>
  </si>
  <si>
    <t>SCPULP</t>
  </si>
  <si>
    <t>TNPULP</t>
  </si>
  <si>
    <t>TXPULP</t>
  </si>
  <si>
    <t>VAPULP</t>
  </si>
  <si>
    <t>Housing Starts</t>
  </si>
  <si>
    <t>Paper Price Index</t>
  </si>
  <si>
    <t>New State Weight</t>
  </si>
  <si>
    <t>New Southwide Weight</t>
  </si>
  <si>
    <t>Consumer Price Index</t>
  </si>
  <si>
    <t>All Commodities, Urban</t>
  </si>
  <si>
    <t>All Commodities</t>
  </si>
  <si>
    <t>PPI</t>
  </si>
  <si>
    <t>S&amp;P500</t>
  </si>
  <si>
    <t>CPI</t>
  </si>
  <si>
    <t>na</t>
  </si>
  <si>
    <t>PPI Inflator Annual</t>
  </si>
  <si>
    <t>CPI Inflator Annual</t>
  </si>
  <si>
    <t>Southwide</t>
  </si>
  <si>
    <t>Southwide Weight</t>
  </si>
  <si>
    <t>Pine Sawlogs</t>
  </si>
  <si>
    <t>Pulp Logs</t>
  </si>
  <si>
    <t>All-Urban Consumer Price Index</t>
  </si>
  <si>
    <t>168.7(P)</t>
  </si>
  <si>
    <t>170.2(P)</t>
  </si>
  <si>
    <t>All-Urban Consumer Price Indices</t>
  </si>
  <si>
    <t>Summarized Quarterly Data, 1977:1-2009:1 (mid-month observations)</t>
  </si>
  <si>
    <t>Summarized Quarterly Data, 1977:1-2009:1 (three-month average observations)</t>
  </si>
  <si>
    <t>Annual Percent Changes</t>
  </si>
  <si>
    <t>Average Change</t>
  </si>
  <si>
    <t>Standard Deviation of Change</t>
  </si>
  <si>
    <t>Average Percent Change, 2019 to 2020</t>
  </si>
  <si>
    <t>Average Sawlog Percent Change, 2019 to 2020</t>
  </si>
  <si>
    <t>Average Pulpwood Log Percent Change, 2019 to 2020</t>
  </si>
  <si>
    <t>Average Price Pine Sawlog, 2019 ($/mbf Doyle)</t>
  </si>
  <si>
    <t>Average Price softwood pulpwood log ($/cord)</t>
  </si>
  <si>
    <t>Standard Deviation of Change, Pine Sawlogs, 2000 to 2019</t>
  </si>
  <si>
    <t>Standard Deviation of Change, softwood pulpwood, 2000 to 2019</t>
  </si>
  <si>
    <t>Pine Pulp Logs</t>
  </si>
  <si>
    <t>South Central</t>
  </si>
  <si>
    <t>Nominal</t>
  </si>
  <si>
    <t>Real</t>
  </si>
  <si>
    <t>Weighted Southwide Average</t>
  </si>
  <si>
    <t>[Excluding AR(2), TN(2)]</t>
  </si>
  <si>
    <r>
      <t xml:space="preserve">Monthly and Quarterly Pine Sawlogs (Scribner, $/mbf) and Pulpwood Logs ($/cord) </t>
    </r>
    <r>
      <rPr>
        <b/>
        <i/>
        <sz val="14"/>
        <color indexed="12"/>
        <rFont val="Times New Roman"/>
        <family val="1"/>
      </rPr>
      <t xml:space="preserve">Delivered </t>
    </r>
    <r>
      <rPr>
        <b/>
        <sz val="14"/>
        <color indexed="17"/>
        <rFont val="Times New Roman"/>
        <family val="1"/>
      </rPr>
      <t>Prices, 1977(Jan.)-2021:4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</si>
</sst>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sz val="12"/>
      <color indexed="17"/>
      <name val="Times New Roman"/>
      <family val="1"/>
    </font>
    <font>
      <sz val="10"/>
      <name val="Arial"/>
      <family val="2"/>
    </font>
    <font>
      <b/>
      <i/>
      <sz val="12"/>
      <color indexed="17"/>
      <name val="Times New Roman"/>
      <family val="1"/>
    </font>
    <font>
      <b/>
      <sz val="14"/>
      <color indexed="17"/>
      <name val="Times New Roman"/>
      <family val="1"/>
    </font>
    <font>
      <b/>
      <i/>
      <sz val="14"/>
      <color indexed="12"/>
      <name val="Times New Roman"/>
      <family val="1"/>
    </font>
    <font>
      <b/>
      <sz val="10"/>
      <color indexed="61"/>
      <name val="Times New Roman"/>
      <family val="1"/>
    </font>
    <font>
      <b/>
      <i/>
      <sz val="12"/>
      <name val="Times New Roman"/>
      <family val="1"/>
    </font>
    <font>
      <b/>
      <i/>
      <sz val="12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2" fontId="10" fillId="0" borderId="0" xfId="0" applyNumberFormat="1" applyFont="1"/>
    <xf numFmtId="0" fontId="11" fillId="0" borderId="0" xfId="0" applyFont="1"/>
    <xf numFmtId="1" fontId="4" fillId="0" borderId="0" xfId="0" applyNumberFormat="1" applyFont="1"/>
    <xf numFmtId="0" fontId="12" fillId="0" borderId="0" xfId="0" applyFont="1"/>
    <xf numFmtId="0" fontId="2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0" xfId="0" applyProtection="1"/>
    <xf numFmtId="2" fontId="9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12" fillId="0" borderId="0" xfId="0" applyNumberFormat="1" applyFont="1"/>
    <xf numFmtId="0" fontId="15" fillId="0" borderId="0" xfId="0" applyFont="1"/>
    <xf numFmtId="0" fontId="14" fillId="0" borderId="0" xfId="0" applyFont="1" applyProtection="1"/>
    <xf numFmtId="0" fontId="16" fillId="0" borderId="0" xfId="0" applyFont="1"/>
    <xf numFmtId="0" fontId="0" fillId="2" borderId="0" xfId="0" applyFill="1"/>
    <xf numFmtId="0" fontId="0" fillId="2" borderId="0" xfId="0" applyFill="1" applyProtection="1"/>
    <xf numFmtId="0" fontId="14" fillId="2" borderId="0" xfId="0" applyFont="1" applyFill="1" applyProtection="1"/>
    <xf numFmtId="0" fontId="4" fillId="2" borderId="0" xfId="0" applyFont="1" applyFill="1"/>
    <xf numFmtId="0" fontId="14" fillId="2" borderId="0" xfId="0" applyFont="1" applyFill="1"/>
    <xf numFmtId="2" fontId="4" fillId="0" borderId="0" xfId="0" applyNumberFormat="1" applyFont="1" applyProtection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4" fillId="0" borderId="0" xfId="0" quotePrefix="1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18" fillId="0" borderId="0" xfId="0" applyFont="1"/>
    <xf numFmtId="0" fontId="13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2" fontId="7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centerContinuous"/>
    </xf>
    <xf numFmtId="2" fontId="19" fillId="0" borderId="1" xfId="0" applyNumberFormat="1" applyFont="1" applyBorder="1" applyAlignment="1">
      <alignment horizontal="centerContinuous"/>
    </xf>
    <xf numFmtId="0" fontId="10" fillId="0" borderId="0" xfId="0" applyFont="1"/>
    <xf numFmtId="164" fontId="4" fillId="0" borderId="0" xfId="0" applyNumberFormat="1" applyFont="1"/>
    <xf numFmtId="0" fontId="4" fillId="0" borderId="0" xfId="0" applyFont="1" applyBorder="1"/>
    <xf numFmtId="1" fontId="4" fillId="0" borderId="0" xfId="0" applyNumberFormat="1" applyFont="1" applyBorder="1"/>
    <xf numFmtId="164" fontId="0" fillId="0" borderId="0" xfId="0" applyNumberFormat="1"/>
    <xf numFmtId="164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0" fillId="0" borderId="0" xfId="0" applyFont="1"/>
    <xf numFmtId="164" fontId="6" fillId="0" borderId="0" xfId="0" applyNumberFormat="1" applyFont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F4E14759-9845-4480-AE70-C2599E78108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Sawtimber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2FF-43FE-B2EC-FE686CA56B6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2FF-43FE-B2EC-FE686CA5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12008"/>
        <c:axId val="472012400"/>
      </c:lineChart>
      <c:catAx>
        <c:axId val="47201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01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01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$/mbf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012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Pulpwood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DEC-4584-B765-CFA60BD673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DEC-4584-B765-CFA60BD6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94976"/>
        <c:axId val="472095368"/>
      </c:lineChart>
      <c:catAx>
        <c:axId val="4720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095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095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($/cord)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094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Delivered Nominal</a:t>
            </a:r>
            <a:r>
              <a:rPr lang="en-US" baseline="0"/>
              <a:t>  Pine Sawlog Prices ($/mbf) and Pine Pulpwood Log Prices ($/cord)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Sheet1!$AV$650:$AV$651</c:f>
              <c:strCache>
                <c:ptCount val="2"/>
                <c:pt idx="0">
                  <c:v>Pine Sawlogs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Sheet1!$AV$652:$AV$695</c:f>
              <c:numCache>
                <c:formatCode>0.00</c:formatCode>
                <c:ptCount val="44"/>
                <c:pt idx="0">
                  <c:v>136.37269987987344</c:v>
                </c:pt>
                <c:pt idx="1">
                  <c:v>156.17666320441097</c:v>
                </c:pt>
                <c:pt idx="2">
                  <c:v>182.15499119494393</c:v>
                </c:pt>
                <c:pt idx="3">
                  <c:v>169.34642432536072</c:v>
                </c:pt>
                <c:pt idx="4">
                  <c:v>184.62877091329682</c:v>
                </c:pt>
                <c:pt idx="5">
                  <c:v>165.04025829277222</c:v>
                </c:pt>
                <c:pt idx="6">
                  <c:v>193.23350838011504</c:v>
                </c:pt>
                <c:pt idx="7">
                  <c:v>202.83527931896367</c:v>
                </c:pt>
                <c:pt idx="8">
                  <c:v>178.12957109168153</c:v>
                </c:pt>
                <c:pt idx="9">
                  <c:v>176.04682144912732</c:v>
                </c:pt>
                <c:pt idx="10">
                  <c:v>181.61035997040364</c:v>
                </c:pt>
                <c:pt idx="11">
                  <c:v>192.33289083458533</c:v>
                </c:pt>
                <c:pt idx="12">
                  <c:v>194.59401015480202</c:v>
                </c:pt>
                <c:pt idx="13">
                  <c:v>202.88396194671154</c:v>
                </c:pt>
                <c:pt idx="14">
                  <c:v>197.35044905289246</c:v>
                </c:pt>
                <c:pt idx="15">
                  <c:v>232.41189849444947</c:v>
                </c:pt>
                <c:pt idx="16">
                  <c:v>268.58366167992767</c:v>
                </c:pt>
                <c:pt idx="17">
                  <c:v>321.42825170327319</c:v>
                </c:pt>
                <c:pt idx="18">
                  <c:v>355.69237815045989</c:v>
                </c:pt>
                <c:pt idx="19">
                  <c:v>331.08497248558768</c:v>
                </c:pt>
                <c:pt idx="20">
                  <c:v>392.35313735766357</c:v>
                </c:pt>
                <c:pt idx="21">
                  <c:v>412.46959300109569</c:v>
                </c:pt>
                <c:pt idx="22">
                  <c:v>376.41470174853498</c:v>
                </c:pt>
                <c:pt idx="23">
                  <c:v>391.20914824431844</c:v>
                </c:pt>
                <c:pt idx="24">
                  <c:v>352.25671899566436</c:v>
                </c:pt>
                <c:pt idx="25">
                  <c:v>364.75114345609609</c:v>
                </c:pt>
                <c:pt idx="26">
                  <c:v>370.20090821382627</c:v>
                </c:pt>
                <c:pt idx="27">
                  <c:v>389.8148154985945</c:v>
                </c:pt>
                <c:pt idx="28">
                  <c:v>409.36547834580023</c:v>
                </c:pt>
                <c:pt idx="29">
                  <c:v>399.10184799180524</c:v>
                </c:pt>
                <c:pt idx="30">
                  <c:v>383.05311710896177</c:v>
                </c:pt>
                <c:pt idx="31">
                  <c:v>366.0401287579208</c:v>
                </c:pt>
                <c:pt idx="32">
                  <c:v>317.3604078326743</c:v>
                </c:pt>
                <c:pt idx="33">
                  <c:v>333.71218018962304</c:v>
                </c:pt>
                <c:pt idx="34">
                  <c:v>309.27445983610454</c:v>
                </c:pt>
                <c:pt idx="35">
                  <c:v>308.27534720567911</c:v>
                </c:pt>
                <c:pt idx="36">
                  <c:v>323.76900340654635</c:v>
                </c:pt>
                <c:pt idx="37">
                  <c:v>333.80063962075383</c:v>
                </c:pt>
                <c:pt idx="38">
                  <c:v>332.45443684787284</c:v>
                </c:pt>
                <c:pt idx="39">
                  <c:v>325.70358342465107</c:v>
                </c:pt>
                <c:pt idx="40">
                  <c:v>316.77515603411314</c:v>
                </c:pt>
                <c:pt idx="41">
                  <c:v>316.74266937443423</c:v>
                </c:pt>
                <c:pt idx="42">
                  <c:v>305.50605604721517</c:v>
                </c:pt>
                <c:pt idx="43">
                  <c:v>304.83784958787936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0-4C0E-908B-2563B502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12256"/>
        <c:axId val="958090320"/>
      </c:lineChart>
      <c:lineChart>
        <c:grouping val="standard"/>
        <c:varyColors val="0"/>
        <c:ser>
          <c:idx val="1"/>
          <c:order val="1"/>
          <c:tx>
            <c:strRef>
              <c:f>Sheet1!$AW$650:$AW$651</c:f>
              <c:strCache>
                <c:ptCount val="2"/>
                <c:pt idx="0">
                  <c:v>Pine Pulp Logs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Sheet1!$AW$652:$AW$695</c:f>
              <c:numCache>
                <c:formatCode>0.00</c:formatCode>
                <c:ptCount val="44"/>
                <c:pt idx="0">
                  <c:v>31.598175749090441</c:v>
                </c:pt>
                <c:pt idx="1">
                  <c:v>33.088756907198437</c:v>
                </c:pt>
                <c:pt idx="2">
                  <c:v>35.728022746522001</c:v>
                </c:pt>
                <c:pt idx="3">
                  <c:v>39.127701371007127</c:v>
                </c:pt>
                <c:pt idx="4">
                  <c:v>41.331996052936688</c:v>
                </c:pt>
                <c:pt idx="5">
                  <c:v>43.51104168493837</c:v>
                </c:pt>
                <c:pt idx="6">
                  <c:v>44.977598111786705</c:v>
                </c:pt>
                <c:pt idx="7">
                  <c:v>48.415437019343379</c:v>
                </c:pt>
                <c:pt idx="8">
                  <c:v>47.34677063889621</c:v>
                </c:pt>
                <c:pt idx="9">
                  <c:v>40.787965623463215</c:v>
                </c:pt>
                <c:pt idx="10">
                  <c:v>42.7150317824495</c:v>
                </c:pt>
                <c:pt idx="11">
                  <c:v>43.698846644752656</c:v>
                </c:pt>
                <c:pt idx="12">
                  <c:v>46.774913332067968</c:v>
                </c:pt>
                <c:pt idx="13">
                  <c:v>45.16354310046983</c:v>
                </c:pt>
                <c:pt idx="14">
                  <c:v>50.438937063377274</c:v>
                </c:pt>
                <c:pt idx="15">
                  <c:v>53.39311056751469</c:v>
                </c:pt>
                <c:pt idx="16">
                  <c:v>58.735980104370526</c:v>
                </c:pt>
                <c:pt idx="17">
                  <c:v>56.421436725375095</c:v>
                </c:pt>
                <c:pt idx="18">
                  <c:v>61.701332681017632</c:v>
                </c:pt>
                <c:pt idx="19">
                  <c:v>61.374206947162435</c:v>
                </c:pt>
                <c:pt idx="20">
                  <c:v>66.707849967384234</c:v>
                </c:pt>
                <c:pt idx="21">
                  <c:v>68.312952217873473</c:v>
                </c:pt>
                <c:pt idx="22">
                  <c:v>60.642347521200257</c:v>
                </c:pt>
                <c:pt idx="23">
                  <c:v>57.835126060013053</c:v>
                </c:pt>
                <c:pt idx="24">
                  <c:v>55.828610730593624</c:v>
                </c:pt>
                <c:pt idx="25">
                  <c:v>55.873829256360089</c:v>
                </c:pt>
                <c:pt idx="26">
                  <c:v>59.18499951076322</c:v>
                </c:pt>
                <c:pt idx="27">
                  <c:v>59.099313111545982</c:v>
                </c:pt>
                <c:pt idx="28">
                  <c:v>64.145399380300091</c:v>
                </c:pt>
                <c:pt idx="29">
                  <c:v>62.622746738421405</c:v>
                </c:pt>
                <c:pt idx="30">
                  <c:v>64.699929549902166</c:v>
                </c:pt>
                <c:pt idx="31">
                  <c:v>70.710762883235518</c:v>
                </c:pt>
                <c:pt idx="32">
                  <c:v>67.231424494455325</c:v>
                </c:pt>
                <c:pt idx="33">
                  <c:v>72.213379321591674</c:v>
                </c:pt>
                <c:pt idx="34">
                  <c:v>68.848092139595579</c:v>
                </c:pt>
                <c:pt idx="35">
                  <c:v>71.733220319634697</c:v>
                </c:pt>
                <c:pt idx="36">
                  <c:v>75.896324037834319</c:v>
                </c:pt>
                <c:pt idx="37">
                  <c:v>79.180258969341153</c:v>
                </c:pt>
                <c:pt idx="38">
                  <c:v>79.025913731245964</c:v>
                </c:pt>
                <c:pt idx="39">
                  <c:v>78.905920906718848</c:v>
                </c:pt>
                <c:pt idx="40">
                  <c:v>78.515572407045042</c:v>
                </c:pt>
                <c:pt idx="41">
                  <c:v>78.651187051532943</c:v>
                </c:pt>
                <c:pt idx="42">
                  <c:v>77.920055746901511</c:v>
                </c:pt>
                <c:pt idx="43">
                  <c:v>74.692903620352254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0-4C0E-908B-2563B502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23744"/>
        <c:axId val="958108624"/>
      </c:lineChart>
      <c:catAx>
        <c:axId val="9661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90320"/>
        <c:crosses val="autoZero"/>
        <c:auto val="1"/>
        <c:lblAlgn val="ctr"/>
        <c:lblOffset val="100"/>
        <c:noMultiLvlLbl val="0"/>
      </c:catAx>
      <c:valAx>
        <c:axId val="9580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Sawlog</a:t>
                </a:r>
                <a:r>
                  <a:rPr lang="en-US" baseline="0"/>
                  <a:t> Price ($/mbf)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12256"/>
        <c:crosses val="autoZero"/>
        <c:crossBetween val="between"/>
      </c:valAx>
      <c:valAx>
        <c:axId val="95810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Pulpwood</a:t>
                </a:r>
                <a:r>
                  <a:rPr lang="en-US" baseline="0"/>
                  <a:t> Log Price ($/cord)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23744"/>
        <c:crosses val="max"/>
        <c:crossBetween val="between"/>
      </c:valAx>
      <c:catAx>
        <c:axId val="4521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10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Sheet1!$D$701</c:f>
              <c:strCache>
                <c:ptCount val="1"/>
                <c:pt idx="0">
                  <c:v>ALSAW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Sheet1!$D$702:$D$745</c:f>
              <c:numCache>
                <c:formatCode>0.00</c:formatCode>
                <c:ptCount val="44"/>
                <c:pt idx="0">
                  <c:v>137.22316448077441</c:v>
                </c:pt>
                <c:pt idx="1">
                  <c:v>154.1192321234891</c:v>
                </c:pt>
                <c:pt idx="2">
                  <c:v>181.78750471688889</c:v>
                </c:pt>
                <c:pt idx="3">
                  <c:v>168.20653653617893</c:v>
                </c:pt>
                <c:pt idx="4">
                  <c:v>188.39145933199501</c:v>
                </c:pt>
                <c:pt idx="5">
                  <c:v>175.85067448277817</c:v>
                </c:pt>
                <c:pt idx="6">
                  <c:v>214.34036801841637</c:v>
                </c:pt>
                <c:pt idx="7">
                  <c:v>219.39256583008461</c:v>
                </c:pt>
                <c:pt idx="8">
                  <c:v>198.35539643497572</c:v>
                </c:pt>
                <c:pt idx="9">
                  <c:v>200.39875421234643</c:v>
                </c:pt>
                <c:pt idx="10">
                  <c:v>211.94361262802164</c:v>
                </c:pt>
                <c:pt idx="11">
                  <c:v>226.28119074272979</c:v>
                </c:pt>
                <c:pt idx="12">
                  <c:v>242.49777949774619</c:v>
                </c:pt>
                <c:pt idx="13">
                  <c:v>237.35102926105213</c:v>
                </c:pt>
                <c:pt idx="14">
                  <c:v>218.55988447986061</c:v>
                </c:pt>
                <c:pt idx="15">
                  <c:v>260.00607352247454</c:v>
                </c:pt>
                <c:pt idx="16">
                  <c:v>286.42288900869323</c:v>
                </c:pt>
                <c:pt idx="17">
                  <c:v>398.18158231686766</c:v>
                </c:pt>
                <c:pt idx="18">
                  <c:v>410.28036761237274</c:v>
                </c:pt>
                <c:pt idx="19">
                  <c:v>368.14341431363295</c:v>
                </c:pt>
                <c:pt idx="20">
                  <c:v>456.71924489520853</c:v>
                </c:pt>
                <c:pt idx="21">
                  <c:v>458.08708470921215</c:v>
                </c:pt>
                <c:pt idx="22">
                  <c:v>447.74002628209445</c:v>
                </c:pt>
                <c:pt idx="23">
                  <c:v>444.88171372734007</c:v>
                </c:pt>
                <c:pt idx="24">
                  <c:v>400.35875901341058</c:v>
                </c:pt>
                <c:pt idx="25">
                  <c:v>415.33318451378125</c:v>
                </c:pt>
                <c:pt idx="26">
                  <c:v>397.97314509063949</c:v>
                </c:pt>
                <c:pt idx="27">
                  <c:v>441.2634274546802</c:v>
                </c:pt>
                <c:pt idx="28">
                  <c:v>460.3604858817979</c:v>
                </c:pt>
                <c:pt idx="29">
                  <c:v>436.97877215445783</c:v>
                </c:pt>
                <c:pt idx="30">
                  <c:v>394.2872750859222</c:v>
                </c:pt>
                <c:pt idx="31">
                  <c:v>392.43587000471723</c:v>
                </c:pt>
                <c:pt idx="32">
                  <c:v>342.6104858817979</c:v>
                </c:pt>
                <c:pt idx="33">
                  <c:v>340.50562706381828</c:v>
                </c:pt>
                <c:pt idx="34">
                  <c:v>313.53510175887857</c:v>
                </c:pt>
                <c:pt idx="35">
                  <c:v>326.49219960913808</c:v>
                </c:pt>
                <c:pt idx="36">
                  <c:v>348.43414313632991</c:v>
                </c:pt>
                <c:pt idx="37">
                  <c:v>352.58145764539381</c:v>
                </c:pt>
                <c:pt idx="38">
                  <c:v>332.48439921827617</c:v>
                </c:pt>
                <c:pt idx="39">
                  <c:v>325.98049902284515</c:v>
                </c:pt>
                <c:pt idx="40">
                  <c:v>322.2634274546802</c:v>
                </c:pt>
                <c:pt idx="41">
                  <c:v>327.66464215917512</c:v>
                </c:pt>
                <c:pt idx="42">
                  <c:v>322.72172712109978</c:v>
                </c:pt>
                <c:pt idx="43">
                  <c:v>321.77902823640403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3-4D8C-A4FF-1D26741A2FE1}"/>
            </c:ext>
          </c:extLst>
        </c:ser>
        <c:ser>
          <c:idx val="4"/>
          <c:order val="1"/>
          <c:tx>
            <c:strRef>
              <c:f>Sheet1!$E$701</c:f>
              <c:strCache>
                <c:ptCount val="1"/>
                <c:pt idx="0">
                  <c:v>ARSAW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Sheet1!$E$702:$E$745</c:f>
              <c:numCache>
                <c:formatCode>0.00</c:formatCode>
                <c:ptCount val="44"/>
                <c:pt idx="0">
                  <c:v>154.75</c:v>
                </c:pt>
                <c:pt idx="1">
                  <c:v>181.25</c:v>
                </c:pt>
                <c:pt idx="2">
                  <c:v>216.75</c:v>
                </c:pt>
                <c:pt idx="3">
                  <c:v>202.5</c:v>
                </c:pt>
                <c:pt idx="4">
                  <c:v>220</c:v>
                </c:pt>
                <c:pt idx="5">
                  <c:v>193.75</c:v>
                </c:pt>
                <c:pt idx="6">
                  <c:v>214.5</c:v>
                </c:pt>
                <c:pt idx="7">
                  <c:v>220.5</c:v>
                </c:pt>
                <c:pt idx="8">
                  <c:v>183.25</c:v>
                </c:pt>
                <c:pt idx="9">
                  <c:v>187</c:v>
                </c:pt>
                <c:pt idx="10">
                  <c:v>166.75</c:v>
                </c:pt>
                <c:pt idx="11">
                  <c:v>184</c:v>
                </c:pt>
                <c:pt idx="12">
                  <c:v>185</c:v>
                </c:pt>
                <c:pt idx="13">
                  <c:v>212.25</c:v>
                </c:pt>
                <c:pt idx="14">
                  <c:v>190</c:v>
                </c:pt>
                <c:pt idx="15">
                  <c:v>253.2688904016338</c:v>
                </c:pt>
                <c:pt idx="16">
                  <c:v>301.21426140231449</c:v>
                </c:pt>
                <c:pt idx="17">
                  <c:v>378.09240980258681</c:v>
                </c:pt>
                <c:pt idx="18">
                  <c:v>341.29569434989787</c:v>
                </c:pt>
                <c:pt idx="19">
                  <c:v>311.40729237576585</c:v>
                </c:pt>
                <c:pt idx="20">
                  <c:v>435.75438223281145</c:v>
                </c:pt>
                <c:pt idx="21">
                  <c:v>433.8069690265487</c:v>
                </c:pt>
                <c:pt idx="22">
                  <c:v>417.82717835262088</c:v>
                </c:pt>
                <c:pt idx="23">
                  <c:v>425.46689925119131</c:v>
                </c:pt>
                <c:pt idx="24">
                  <c:v>364.24238427501706</c:v>
                </c:pt>
                <c:pt idx="25">
                  <c:v>391.90831347855686</c:v>
                </c:pt>
                <c:pt idx="26">
                  <c:v>385.6407420013615</c:v>
                </c:pt>
                <c:pt idx="27">
                  <c:v>408.66592920353986</c:v>
                </c:pt>
                <c:pt idx="28">
                  <c:v>395.19537100068078</c:v>
                </c:pt>
                <c:pt idx="29">
                  <c:v>399.32717835262088</c:v>
                </c:pt>
                <c:pt idx="30">
                  <c:v>402.60764125255275</c:v>
                </c:pt>
                <c:pt idx="31">
                  <c:v>398.18613852961198</c:v>
                </c:pt>
                <c:pt idx="32">
                  <c:v>309.84240980258681</c:v>
                </c:pt>
                <c:pt idx="33">
                  <c:v>338.09636657590198</c:v>
                </c:pt>
                <c:pt idx="34">
                  <c:v>303.18775527569778</c:v>
                </c:pt>
                <c:pt idx="35">
                  <c:v>296.65099557522126</c:v>
                </c:pt>
                <c:pt idx="36">
                  <c:v>307.72451497617431</c:v>
                </c:pt>
                <c:pt idx="37">
                  <c:v>322.15099557522126</c:v>
                </c:pt>
                <c:pt idx="38">
                  <c:v>336.76259360108924</c:v>
                </c:pt>
                <c:pt idx="39">
                  <c:v>326.06854152484686</c:v>
                </c:pt>
                <c:pt idx="40">
                  <c:v>316.28046289993193</c:v>
                </c:pt>
                <c:pt idx="41">
                  <c:v>318.54437542545952</c:v>
                </c:pt>
                <c:pt idx="42">
                  <c:v>309.13730854322665</c:v>
                </c:pt>
                <c:pt idx="43">
                  <c:v>308.87682947583392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3-4D8C-A4FF-1D26741A2FE1}"/>
            </c:ext>
          </c:extLst>
        </c:ser>
        <c:ser>
          <c:idx val="5"/>
          <c:order val="2"/>
          <c:tx>
            <c:strRef>
              <c:f>Sheet1!$F$701</c:f>
              <c:strCache>
                <c:ptCount val="1"/>
                <c:pt idx="0">
                  <c:v>FLSAW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Sheet1!$F$702:$F$745</c:f>
              <c:numCache>
                <c:formatCode>0.00</c:formatCode>
                <c:ptCount val="44"/>
                <c:pt idx="0">
                  <c:v>151.49007595623473</c:v>
                </c:pt>
                <c:pt idx="1">
                  <c:v>170.0800253187449</c:v>
                </c:pt>
                <c:pt idx="2">
                  <c:v>191.4100506374898</c:v>
                </c:pt>
                <c:pt idx="3">
                  <c:v>171.63642734424451</c:v>
                </c:pt>
                <c:pt idx="4">
                  <c:v>193.16158784700241</c:v>
                </c:pt>
                <c:pt idx="5">
                  <c:v>184.78962835699429</c:v>
                </c:pt>
                <c:pt idx="6">
                  <c:v>217.49084456099104</c:v>
                </c:pt>
                <c:pt idx="7">
                  <c:v>230.84603038249384</c:v>
                </c:pt>
                <c:pt idx="8">
                  <c:v>210.36203544624288</c:v>
                </c:pt>
                <c:pt idx="9">
                  <c:v>205.52208608373269</c:v>
                </c:pt>
                <c:pt idx="10">
                  <c:v>210.73930735147843</c:v>
                </c:pt>
                <c:pt idx="11">
                  <c:v>220.07163848449224</c:v>
                </c:pt>
                <c:pt idx="12">
                  <c:v>213.33079392350118</c:v>
                </c:pt>
                <c:pt idx="13">
                  <c:v>233.14404557374081</c:v>
                </c:pt>
                <c:pt idx="14">
                  <c:v>233.6044172167465</c:v>
                </c:pt>
                <c:pt idx="15">
                  <c:v>242.48869698887779</c:v>
                </c:pt>
                <c:pt idx="16">
                  <c:v>275.3912424269825</c:v>
                </c:pt>
                <c:pt idx="17">
                  <c:v>338.01690930463872</c:v>
                </c:pt>
                <c:pt idx="18">
                  <c:v>435.12006058413954</c:v>
                </c:pt>
                <c:pt idx="19">
                  <c:v>386.67648521566139</c:v>
                </c:pt>
                <c:pt idx="20">
                  <c:v>401.64684872049907</c:v>
                </c:pt>
                <c:pt idx="21">
                  <c:v>391.84042408897727</c:v>
                </c:pt>
                <c:pt idx="22">
                  <c:v>365.49305995117095</c:v>
                </c:pt>
                <c:pt idx="23">
                  <c:v>387.70336377610988</c:v>
                </c:pt>
                <c:pt idx="24">
                  <c:v>351.80224251740663</c:v>
                </c:pt>
                <c:pt idx="25">
                  <c:v>360.20051541730709</c:v>
                </c:pt>
                <c:pt idx="26">
                  <c:v>354.34451577900347</c:v>
                </c:pt>
                <c:pt idx="27">
                  <c:v>384.86854598064917</c:v>
                </c:pt>
                <c:pt idx="28">
                  <c:v>414.05936341441355</c:v>
                </c:pt>
                <c:pt idx="29">
                  <c:v>409.52393977755668</c:v>
                </c:pt>
                <c:pt idx="30">
                  <c:v>380.37851523645895</c:v>
                </c:pt>
                <c:pt idx="31">
                  <c:v>377.21466678723209</c:v>
                </c:pt>
                <c:pt idx="32">
                  <c:v>323.27963649516226</c:v>
                </c:pt>
                <c:pt idx="33">
                  <c:v>335.22881815715704</c:v>
                </c:pt>
                <c:pt idx="34">
                  <c:v>341.4603942490279</c:v>
                </c:pt>
                <c:pt idx="35">
                  <c:v>320.98157609187081</c:v>
                </c:pt>
                <c:pt idx="36">
                  <c:v>345.40672755221988</c:v>
                </c:pt>
                <c:pt idx="37">
                  <c:v>368.65815173162127</c:v>
                </c:pt>
                <c:pt idx="38">
                  <c:v>371.88839406817976</c:v>
                </c:pt>
                <c:pt idx="39">
                  <c:v>364.37993941586035</c:v>
                </c:pt>
                <c:pt idx="40">
                  <c:v>360.62851523645895</c:v>
                </c:pt>
                <c:pt idx="41">
                  <c:v>361.89969707930186</c:v>
                </c:pt>
                <c:pt idx="42">
                  <c:v>337.13428949272082</c:v>
                </c:pt>
                <c:pt idx="43">
                  <c:v>327.54236368568581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43-4D8C-A4FF-1D26741A2FE1}"/>
            </c:ext>
          </c:extLst>
        </c:ser>
        <c:ser>
          <c:idx val="6"/>
          <c:order val="3"/>
          <c:tx>
            <c:strRef>
              <c:f>Sheet1!$G$701</c:f>
              <c:strCache>
                <c:ptCount val="1"/>
                <c:pt idx="0">
                  <c:v>GASAW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Sheet1!$G$702:$G$745</c:f>
              <c:numCache>
                <c:formatCode>0.00</c:formatCode>
                <c:ptCount val="44"/>
                <c:pt idx="0">
                  <c:v>140.54505526228962</c:v>
                </c:pt>
                <c:pt idx="1">
                  <c:v>154.4498102936324</c:v>
                </c:pt>
                <c:pt idx="2">
                  <c:v>176.72812190696132</c:v>
                </c:pt>
                <c:pt idx="3">
                  <c:v>159.05249917518964</c:v>
                </c:pt>
                <c:pt idx="4">
                  <c:v>176.90953893104574</c:v>
                </c:pt>
                <c:pt idx="5">
                  <c:v>167.79808644011868</c:v>
                </c:pt>
                <c:pt idx="6">
                  <c:v>203.18020042890126</c:v>
                </c:pt>
                <c:pt idx="7">
                  <c:v>212.54757093368517</c:v>
                </c:pt>
                <c:pt idx="8">
                  <c:v>194.01043385021433</c:v>
                </c:pt>
                <c:pt idx="9">
                  <c:v>200.98232843945885</c:v>
                </c:pt>
                <c:pt idx="10">
                  <c:v>210.38034064665118</c:v>
                </c:pt>
                <c:pt idx="11">
                  <c:v>213.04827202243473</c:v>
                </c:pt>
                <c:pt idx="12">
                  <c:v>217.92568459254358</c:v>
                </c:pt>
                <c:pt idx="13">
                  <c:v>224.29944737710315</c:v>
                </c:pt>
                <c:pt idx="14">
                  <c:v>228.12046354338491</c:v>
                </c:pt>
                <c:pt idx="15">
                  <c:v>276.19254165291977</c:v>
                </c:pt>
                <c:pt idx="16">
                  <c:v>317.60309097657534</c:v>
                </c:pt>
                <c:pt idx="17">
                  <c:v>350.16054932365552</c:v>
                </c:pt>
                <c:pt idx="18">
                  <c:v>413.84371906961394</c:v>
                </c:pt>
                <c:pt idx="19">
                  <c:v>407.36388568129325</c:v>
                </c:pt>
                <c:pt idx="20">
                  <c:v>431.31295364566142</c:v>
                </c:pt>
                <c:pt idx="21">
                  <c:v>456.06153084790492</c:v>
                </c:pt>
                <c:pt idx="22">
                  <c:v>439.75814500164961</c:v>
                </c:pt>
                <c:pt idx="23">
                  <c:v>423.06295364566148</c:v>
                </c:pt>
                <c:pt idx="24">
                  <c:v>382.60451377433185</c:v>
                </c:pt>
                <c:pt idx="25">
                  <c:v>387.68213873309134</c:v>
                </c:pt>
                <c:pt idx="26">
                  <c:v>388.36368978884855</c:v>
                </c:pt>
                <c:pt idx="27">
                  <c:v>421.47860648300889</c:v>
                </c:pt>
                <c:pt idx="28">
                  <c:v>448.15789962058722</c:v>
                </c:pt>
                <c:pt idx="29">
                  <c:v>434.01467131309795</c:v>
                </c:pt>
                <c:pt idx="30">
                  <c:v>394.51079470471785</c:v>
                </c:pt>
                <c:pt idx="31">
                  <c:v>361.49470059386334</c:v>
                </c:pt>
                <c:pt idx="32">
                  <c:v>314.45191355988118</c:v>
                </c:pt>
                <c:pt idx="33">
                  <c:v>332.76467131309795</c:v>
                </c:pt>
                <c:pt idx="34">
                  <c:v>321.29950923787521</c:v>
                </c:pt>
                <c:pt idx="35">
                  <c:v>325.97595677994059</c:v>
                </c:pt>
                <c:pt idx="36">
                  <c:v>350.27953851864072</c:v>
                </c:pt>
                <c:pt idx="37">
                  <c:v>364.4814520785219</c:v>
                </c:pt>
                <c:pt idx="38">
                  <c:v>352.86104008578025</c:v>
                </c:pt>
                <c:pt idx="39">
                  <c:v>336.4894011877268</c:v>
                </c:pt>
                <c:pt idx="40">
                  <c:v>331.92929313757833</c:v>
                </c:pt>
                <c:pt idx="41">
                  <c:v>333.34371906961394</c:v>
                </c:pt>
                <c:pt idx="42">
                  <c:v>309.68642578769379</c:v>
                </c:pt>
                <c:pt idx="43">
                  <c:v>311.77546601781586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43-4D8C-A4FF-1D26741A2FE1}"/>
            </c:ext>
          </c:extLst>
        </c:ser>
        <c:ser>
          <c:idx val="7"/>
          <c:order val="4"/>
          <c:tx>
            <c:strRef>
              <c:f>Sheet1!$H$701</c:f>
              <c:strCache>
                <c:ptCount val="1"/>
                <c:pt idx="0">
                  <c:v>LASAW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Sheet1!$H$702:$H$745</c:f>
              <c:numCache>
                <c:formatCode>0.00</c:formatCode>
                <c:ptCount val="44"/>
                <c:pt idx="0">
                  <c:v>148.93257503372303</c:v>
                </c:pt>
                <c:pt idx="1">
                  <c:v>178.91010004496405</c:v>
                </c:pt>
                <c:pt idx="2">
                  <c:v>213.27358503821944</c:v>
                </c:pt>
                <c:pt idx="3">
                  <c:v>206.15787994604318</c:v>
                </c:pt>
                <c:pt idx="4">
                  <c:v>221.52025488983816</c:v>
                </c:pt>
                <c:pt idx="5">
                  <c:v>198.567424966277</c:v>
                </c:pt>
                <c:pt idx="6">
                  <c:v>212.45393997302159</c:v>
                </c:pt>
                <c:pt idx="7">
                  <c:v>216.11348499325541</c:v>
                </c:pt>
                <c:pt idx="8">
                  <c:v>180.09101000449641</c:v>
                </c:pt>
                <c:pt idx="9">
                  <c:v>153.04550500224821</c:v>
                </c:pt>
                <c:pt idx="10">
                  <c:v>169.40565984712234</c:v>
                </c:pt>
                <c:pt idx="11">
                  <c:v>186.15843497077341</c:v>
                </c:pt>
                <c:pt idx="12">
                  <c:v>181.54661505170864</c:v>
                </c:pt>
                <c:pt idx="13">
                  <c:v>186.75000000000003</c:v>
                </c:pt>
                <c:pt idx="14">
                  <c:v>200.81797999100721</c:v>
                </c:pt>
                <c:pt idx="15">
                  <c:v>242.22585993705039</c:v>
                </c:pt>
                <c:pt idx="16">
                  <c:v>276.70505002248206</c:v>
                </c:pt>
                <c:pt idx="17">
                  <c:v>301.59489517760795</c:v>
                </c:pt>
                <c:pt idx="18">
                  <c:v>361.70671509667272</c:v>
                </c:pt>
                <c:pt idx="19">
                  <c:v>324.35626967176267</c:v>
                </c:pt>
                <c:pt idx="20">
                  <c:v>398.1337398830936</c:v>
                </c:pt>
                <c:pt idx="21">
                  <c:v>442.24944497526985</c:v>
                </c:pt>
                <c:pt idx="22">
                  <c:v>377.70171987410077</c:v>
                </c:pt>
                <c:pt idx="23">
                  <c:v>389.36181991906477</c:v>
                </c:pt>
                <c:pt idx="24">
                  <c:v>344.13595998201447</c:v>
                </c:pt>
                <c:pt idx="25">
                  <c:v>370.17757981115113</c:v>
                </c:pt>
                <c:pt idx="26">
                  <c:v>383.40288472347123</c:v>
                </c:pt>
                <c:pt idx="27">
                  <c:v>393.96753456609713</c:v>
                </c:pt>
                <c:pt idx="28">
                  <c:v>421.7635945930756</c:v>
                </c:pt>
                <c:pt idx="29">
                  <c:v>423.05632447167267</c:v>
                </c:pt>
                <c:pt idx="30">
                  <c:v>416.69838972571949</c:v>
                </c:pt>
                <c:pt idx="31">
                  <c:v>380.04050977967631</c:v>
                </c:pt>
                <c:pt idx="32">
                  <c:v>322.86515006744605</c:v>
                </c:pt>
                <c:pt idx="33">
                  <c:v>356.3842949078238</c:v>
                </c:pt>
                <c:pt idx="34">
                  <c:v>322.51969986510795</c:v>
                </c:pt>
                <c:pt idx="35">
                  <c:v>330.1095998201439</c:v>
                </c:pt>
                <c:pt idx="36">
                  <c:v>339.13484993255395</c:v>
                </c:pt>
                <c:pt idx="37">
                  <c:v>345.56686994154677</c:v>
                </c:pt>
                <c:pt idx="38">
                  <c:v>350.45116484937051</c:v>
                </c:pt>
                <c:pt idx="39">
                  <c:v>346.83712483138493</c:v>
                </c:pt>
                <c:pt idx="40">
                  <c:v>321.50000000000006</c:v>
                </c:pt>
                <c:pt idx="41">
                  <c:v>320.81353979316549</c:v>
                </c:pt>
                <c:pt idx="42">
                  <c:v>308.08104281418616</c:v>
                </c:pt>
                <c:pt idx="43">
                  <c:v>309.02025488983816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43-4D8C-A4FF-1D26741A2FE1}"/>
            </c:ext>
          </c:extLst>
        </c:ser>
        <c:ser>
          <c:idx val="8"/>
          <c:order val="5"/>
          <c:tx>
            <c:strRef>
              <c:f>Sheet1!$I$701</c:f>
              <c:strCache>
                <c:ptCount val="1"/>
                <c:pt idx="0">
                  <c:v>MSSAW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Sheet1!$I$702:$I$745</c:f>
              <c:numCache>
                <c:formatCode>0.00</c:formatCode>
                <c:ptCount val="44"/>
                <c:pt idx="0">
                  <c:v>147.88747012425802</c:v>
                </c:pt>
                <c:pt idx="1">
                  <c:v>180.3716944238052</c:v>
                </c:pt>
                <c:pt idx="2">
                  <c:v>216.10434115330713</c:v>
                </c:pt>
                <c:pt idx="3">
                  <c:v>194.33337053702493</c:v>
                </c:pt>
                <c:pt idx="4">
                  <c:v>216.20893559608078</c:v>
                </c:pt>
                <c:pt idx="5">
                  <c:v>194.54213528307218</c:v>
                </c:pt>
                <c:pt idx="6">
                  <c:v>210.16753889668345</c:v>
                </c:pt>
                <c:pt idx="7">
                  <c:v>210.16753889668345</c:v>
                </c:pt>
                <c:pt idx="8">
                  <c:v>186.41309112320249</c:v>
                </c:pt>
                <c:pt idx="9">
                  <c:v>174.12792344634698</c:v>
                </c:pt>
                <c:pt idx="10">
                  <c:v>183.29440086846651</c:v>
                </c:pt>
                <c:pt idx="11">
                  <c:v>186.15682200675815</c:v>
                </c:pt>
                <c:pt idx="12">
                  <c:v>205.87529273649255</c:v>
                </c:pt>
                <c:pt idx="13">
                  <c:v>221.390135578844</c:v>
                </c:pt>
                <c:pt idx="14">
                  <c:v>210.30643263438162</c:v>
                </c:pt>
                <c:pt idx="15">
                  <c:v>226.53425694939415</c:v>
                </c:pt>
                <c:pt idx="16">
                  <c:v>274.99233784746968</c:v>
                </c:pt>
                <c:pt idx="17">
                  <c:v>319.33129900213828</c:v>
                </c:pt>
                <c:pt idx="18">
                  <c:v>386.16513720598721</c:v>
                </c:pt>
                <c:pt idx="19">
                  <c:v>316.70090876692802</c:v>
                </c:pt>
                <c:pt idx="20">
                  <c:v>403.78323235923017</c:v>
                </c:pt>
                <c:pt idx="21">
                  <c:v>409.05163043478262</c:v>
                </c:pt>
                <c:pt idx="22">
                  <c:v>382.05367961511047</c:v>
                </c:pt>
                <c:pt idx="23">
                  <c:v>400.39366535994293</c:v>
                </c:pt>
                <c:pt idx="24">
                  <c:v>373.78323235923023</c:v>
                </c:pt>
                <c:pt idx="25">
                  <c:v>384.71471846044187</c:v>
                </c:pt>
                <c:pt idx="26">
                  <c:v>409.40132751247324</c:v>
                </c:pt>
                <c:pt idx="27">
                  <c:v>418.90132751247324</c:v>
                </c:pt>
                <c:pt idx="28">
                  <c:v>398.54601746258021</c:v>
                </c:pt>
                <c:pt idx="29">
                  <c:v>359.52708481824664</c:v>
                </c:pt>
                <c:pt idx="30">
                  <c:v>390.23160192444766</c:v>
                </c:pt>
                <c:pt idx="31">
                  <c:v>379.85940841054878</c:v>
                </c:pt>
                <c:pt idx="32">
                  <c:v>361.4013275124733</c:v>
                </c:pt>
                <c:pt idx="33">
                  <c:v>372.08334818246612</c:v>
                </c:pt>
                <c:pt idx="34">
                  <c:v>325.65337669280115</c:v>
                </c:pt>
                <c:pt idx="35">
                  <c:v>314.34969707769062</c:v>
                </c:pt>
                <c:pt idx="36">
                  <c:v>330.05572879543831</c:v>
                </c:pt>
                <c:pt idx="37">
                  <c:v>338.19734497505345</c:v>
                </c:pt>
                <c:pt idx="38">
                  <c:v>336.5889611546686</c:v>
                </c:pt>
                <c:pt idx="39">
                  <c:v>336.93558446186745</c:v>
                </c:pt>
                <c:pt idx="40">
                  <c:v>329.68763364219529</c:v>
                </c:pt>
                <c:pt idx="41">
                  <c:v>321.74028866714184</c:v>
                </c:pt>
                <c:pt idx="42">
                  <c:v>300.73252049180326</c:v>
                </c:pt>
                <c:pt idx="43">
                  <c:v>301.08691197434069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43-4D8C-A4FF-1D26741A2FE1}"/>
            </c:ext>
          </c:extLst>
        </c:ser>
        <c:ser>
          <c:idx val="9"/>
          <c:order val="6"/>
          <c:tx>
            <c:strRef>
              <c:f>Sheet1!$J$701</c:f>
              <c:strCache>
                <c:ptCount val="1"/>
                <c:pt idx="0">
                  <c:v>NCSAW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Sheet1!$J$702:$J$745</c:f>
              <c:numCache>
                <c:formatCode>0.00</c:formatCode>
                <c:ptCount val="44"/>
                <c:pt idx="0">
                  <c:v>143.82581408040753</c:v>
                </c:pt>
                <c:pt idx="1">
                  <c:v>150.13107149354195</c:v>
                </c:pt>
                <c:pt idx="2">
                  <c:v>178.5646261597235</c:v>
                </c:pt>
                <c:pt idx="3">
                  <c:v>159.09109514280516</c:v>
                </c:pt>
                <c:pt idx="4">
                  <c:v>183.3009368746589</c:v>
                </c:pt>
                <c:pt idx="5">
                  <c:v>172.28651991995639</c:v>
                </c:pt>
                <c:pt idx="6">
                  <c:v>190.95624886301624</c:v>
                </c:pt>
                <c:pt idx="7">
                  <c:v>209.93473712934329</c:v>
                </c:pt>
                <c:pt idx="8">
                  <c:v>183.36729124977259</c:v>
                </c:pt>
                <c:pt idx="9">
                  <c:v>199.31690012734219</c:v>
                </c:pt>
                <c:pt idx="10">
                  <c:v>195.67454975441154</c:v>
                </c:pt>
                <c:pt idx="11">
                  <c:v>195.634846279789</c:v>
                </c:pt>
                <c:pt idx="12">
                  <c:v>204.7899308713844</c:v>
                </c:pt>
                <c:pt idx="13">
                  <c:v>211.67159359650725</c:v>
                </c:pt>
                <c:pt idx="14">
                  <c:v>177.60678551937423</c:v>
                </c:pt>
                <c:pt idx="15">
                  <c:v>233.46214980898668</c:v>
                </c:pt>
                <c:pt idx="16">
                  <c:v>252.78124431508093</c:v>
                </c:pt>
                <c:pt idx="17">
                  <c:v>278.1590867746043</c:v>
                </c:pt>
                <c:pt idx="18">
                  <c:v>285.33988993996718</c:v>
                </c:pt>
                <c:pt idx="19">
                  <c:v>331.87630753138069</c:v>
                </c:pt>
                <c:pt idx="20">
                  <c:v>374.28549663452782</c:v>
                </c:pt>
                <c:pt idx="21">
                  <c:v>394.61007140258317</c:v>
                </c:pt>
                <c:pt idx="22">
                  <c:v>362.57324449699831</c:v>
                </c:pt>
                <c:pt idx="23">
                  <c:v>407.31786656358008</c:v>
                </c:pt>
                <c:pt idx="24">
                  <c:v>372.15319719847184</c:v>
                </c:pt>
                <c:pt idx="25">
                  <c:v>384.13737038384568</c:v>
                </c:pt>
                <c:pt idx="26">
                  <c:v>389.36657494997269</c:v>
                </c:pt>
                <c:pt idx="27">
                  <c:v>356.71194515190103</c:v>
                </c:pt>
                <c:pt idx="28">
                  <c:v>416.85530744042194</c:v>
                </c:pt>
                <c:pt idx="29">
                  <c:v>392.5843073494633</c:v>
                </c:pt>
                <c:pt idx="30">
                  <c:v>385.47259869019456</c:v>
                </c:pt>
                <c:pt idx="31">
                  <c:v>361.19104738948516</c:v>
                </c:pt>
                <c:pt idx="32">
                  <c:v>332.85592141167905</c:v>
                </c:pt>
                <c:pt idx="33">
                  <c:v>361.16963798435506</c:v>
                </c:pt>
                <c:pt idx="34">
                  <c:v>328.22818128069855</c:v>
                </c:pt>
                <c:pt idx="35">
                  <c:v>316.43070083682005</c:v>
                </c:pt>
                <c:pt idx="36">
                  <c:v>342.36677960705833</c:v>
                </c:pt>
                <c:pt idx="37">
                  <c:v>340.38798435510273</c:v>
                </c:pt>
                <c:pt idx="38">
                  <c:v>331.79748044387844</c:v>
                </c:pt>
                <c:pt idx="39">
                  <c:v>350.83451200654895</c:v>
                </c:pt>
                <c:pt idx="40">
                  <c:v>334.3080316536292</c:v>
                </c:pt>
                <c:pt idx="41">
                  <c:v>334.21763007094773</c:v>
                </c:pt>
                <c:pt idx="42">
                  <c:v>364.00588650627611</c:v>
                </c:pt>
                <c:pt idx="43">
                  <c:v>353.96711842823356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43-4D8C-A4FF-1D26741A2FE1}"/>
            </c:ext>
          </c:extLst>
        </c:ser>
        <c:ser>
          <c:idx val="10"/>
          <c:order val="7"/>
          <c:tx>
            <c:strRef>
              <c:f>Sheet1!$K$701</c:f>
              <c:strCache>
                <c:ptCount val="1"/>
                <c:pt idx="0">
                  <c:v>SCSAW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Sheet1!$K$702:$K$745</c:f>
              <c:numCache>
                <c:formatCode>0.00</c:formatCode>
                <c:ptCount val="44"/>
                <c:pt idx="0">
                  <c:v>153.25407263365133</c:v>
                </c:pt>
                <c:pt idx="1">
                  <c:v>161.75636899591095</c:v>
                </c:pt>
                <c:pt idx="2">
                  <c:v>187.9372897410268</c:v>
                </c:pt>
                <c:pt idx="3">
                  <c:v>172.5568335726185</c:v>
                </c:pt>
                <c:pt idx="4">
                  <c:v>182.59577501135843</c:v>
                </c:pt>
                <c:pt idx="5">
                  <c:v>176.81617714372254</c:v>
                </c:pt>
                <c:pt idx="6">
                  <c:v>213.47009760411933</c:v>
                </c:pt>
                <c:pt idx="7">
                  <c:v>226.03256591246398</c:v>
                </c:pt>
                <c:pt idx="8">
                  <c:v>203.10329959109492</c:v>
                </c:pt>
                <c:pt idx="9">
                  <c:v>206.60473009238223</c:v>
                </c:pt>
                <c:pt idx="10">
                  <c:v>210.42644320460394</c:v>
                </c:pt>
                <c:pt idx="11">
                  <c:v>225.8101340602756</c:v>
                </c:pt>
                <c:pt idx="12">
                  <c:v>233.68791687414807</c:v>
                </c:pt>
                <c:pt idx="13">
                  <c:v>240.03788462214143</c:v>
                </c:pt>
                <c:pt idx="14">
                  <c:v>232.89214056640915</c:v>
                </c:pt>
                <c:pt idx="15">
                  <c:v>273.69381341814329</c:v>
                </c:pt>
                <c:pt idx="16">
                  <c:v>304.79365439951539</c:v>
                </c:pt>
                <c:pt idx="17">
                  <c:v>356.72164167802515</c:v>
                </c:pt>
                <c:pt idx="18">
                  <c:v>391.80103740723911</c:v>
                </c:pt>
                <c:pt idx="19">
                  <c:v>368.63380281690138</c:v>
                </c:pt>
                <c:pt idx="20">
                  <c:v>411.79978797516281</c:v>
                </c:pt>
                <c:pt idx="21">
                  <c:v>423.58579433590785</c:v>
                </c:pt>
                <c:pt idx="22">
                  <c:v>404.78983038013018</c:v>
                </c:pt>
                <c:pt idx="23">
                  <c:v>401.83810389217024</c:v>
                </c:pt>
                <c:pt idx="24">
                  <c:v>385.38380281690138</c:v>
                </c:pt>
                <c:pt idx="25">
                  <c:v>371.78983038013018</c:v>
                </c:pt>
                <c:pt idx="26">
                  <c:v>378.03983038013024</c:v>
                </c:pt>
                <c:pt idx="27">
                  <c:v>393.07405724670599</c:v>
                </c:pt>
                <c:pt idx="28">
                  <c:v>421.1320233227321</c:v>
                </c:pt>
                <c:pt idx="29">
                  <c:v>413.22981977888833</c:v>
                </c:pt>
                <c:pt idx="30">
                  <c:v>374.91011661366042</c:v>
                </c:pt>
                <c:pt idx="31">
                  <c:v>360.9060275632288</c:v>
                </c:pt>
                <c:pt idx="32">
                  <c:v>341.49413145539904</c:v>
                </c:pt>
                <c:pt idx="33">
                  <c:v>339.79800848099342</c:v>
                </c:pt>
                <c:pt idx="34">
                  <c:v>325.49795547478419</c:v>
                </c:pt>
                <c:pt idx="35">
                  <c:v>314.42389822807814</c:v>
                </c:pt>
                <c:pt idx="36">
                  <c:v>318.05387702559443</c:v>
                </c:pt>
                <c:pt idx="37">
                  <c:v>328.03191731031347</c:v>
                </c:pt>
                <c:pt idx="38">
                  <c:v>347.48186430410419</c:v>
                </c:pt>
                <c:pt idx="39">
                  <c:v>353.69968196274419</c:v>
                </c:pt>
                <c:pt idx="40">
                  <c:v>341.75177949416928</c:v>
                </c:pt>
                <c:pt idx="41">
                  <c:v>340.21168408299252</c:v>
                </c:pt>
                <c:pt idx="42">
                  <c:v>303.34351847645013</c:v>
                </c:pt>
                <c:pt idx="43">
                  <c:v>292.54187490534605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43-4D8C-A4FF-1D26741A2FE1}"/>
            </c:ext>
          </c:extLst>
        </c:ser>
        <c:ser>
          <c:idx val="11"/>
          <c:order val="8"/>
          <c:tx>
            <c:strRef>
              <c:f>Sheet1!$L$701</c:f>
              <c:strCache>
                <c:ptCount val="1"/>
                <c:pt idx="0">
                  <c:v>TNSAW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Sheet1!$L$702:$L$745</c:f>
              <c:numCache>
                <c:formatCode>0.00</c:formatCode>
                <c:ptCount val="44"/>
                <c:pt idx="0">
                  <c:v>94.272777167947311</c:v>
                </c:pt>
                <c:pt idx="1">
                  <c:v>91.429747530186603</c:v>
                </c:pt>
                <c:pt idx="2">
                  <c:v>102.92041712403952</c:v>
                </c:pt>
                <c:pt idx="3">
                  <c:v>97.980241492864991</c:v>
                </c:pt>
                <c:pt idx="4">
                  <c:v>114.12705817782657</c:v>
                </c:pt>
                <c:pt idx="5">
                  <c:v>109.9745508982036</c:v>
                </c:pt>
                <c:pt idx="6">
                  <c:v>117.1665751920966</c:v>
                </c:pt>
                <c:pt idx="7">
                  <c:v>128.21624588364435</c:v>
                </c:pt>
                <c:pt idx="8">
                  <c:v>113.11800219538969</c:v>
                </c:pt>
                <c:pt idx="9">
                  <c:v>121.14571899012074</c:v>
                </c:pt>
                <c:pt idx="10">
                  <c:v>128.6248627881449</c:v>
                </c:pt>
                <c:pt idx="11">
                  <c:v>134.29665203073546</c:v>
                </c:pt>
                <c:pt idx="12">
                  <c:v>109.26509330406148</c:v>
                </c:pt>
                <c:pt idx="13">
                  <c:v>126.22886937431394</c:v>
                </c:pt>
                <c:pt idx="14">
                  <c:v>121.58589462129527</c:v>
                </c:pt>
                <c:pt idx="15">
                  <c:v>145.33342480790338</c:v>
                </c:pt>
                <c:pt idx="16">
                  <c:v>166.85181119648738</c:v>
                </c:pt>
                <c:pt idx="17">
                  <c:v>231.41767288693745</c:v>
                </c:pt>
                <c:pt idx="18">
                  <c:v>231.05296377607027</c:v>
                </c:pt>
                <c:pt idx="19">
                  <c:v>245.81860592755214</c:v>
                </c:pt>
                <c:pt idx="20">
                  <c:v>242.0351262349067</c:v>
                </c:pt>
                <c:pt idx="21">
                  <c:v>260.18715697036225</c:v>
                </c:pt>
                <c:pt idx="22">
                  <c:v>242.64791437980242</c:v>
                </c:pt>
                <c:pt idx="23">
                  <c:v>274.23271130625687</c:v>
                </c:pt>
                <c:pt idx="24">
                  <c:v>246.78594950603733</c:v>
                </c:pt>
                <c:pt idx="25">
                  <c:v>245.98819978046106</c:v>
                </c:pt>
                <c:pt idx="26">
                  <c:v>281.97392974753018</c:v>
                </c:pt>
                <c:pt idx="27">
                  <c:v>309.79143798024148</c:v>
                </c:pt>
                <c:pt idx="28">
                  <c:v>367.73902305159163</c:v>
                </c:pt>
                <c:pt idx="29">
                  <c:v>378.03430296377604</c:v>
                </c:pt>
                <c:pt idx="30">
                  <c:v>322.38556531284303</c:v>
                </c:pt>
                <c:pt idx="31">
                  <c:v>276.02167947310647</c:v>
                </c:pt>
                <c:pt idx="32">
                  <c:v>255.33754116355652</c:v>
                </c:pt>
                <c:pt idx="33">
                  <c:v>257.23572996706918</c:v>
                </c:pt>
                <c:pt idx="34">
                  <c:v>252.0996158068057</c:v>
                </c:pt>
                <c:pt idx="35">
                  <c:v>258.53347969264541</c:v>
                </c:pt>
                <c:pt idx="36">
                  <c:v>252.93358946212953</c:v>
                </c:pt>
                <c:pt idx="37">
                  <c:v>253.05159165751923</c:v>
                </c:pt>
                <c:pt idx="38">
                  <c:v>284.3339736553238</c:v>
                </c:pt>
                <c:pt idx="39">
                  <c:v>261.51728869374313</c:v>
                </c:pt>
                <c:pt idx="40">
                  <c:v>273.23243688254666</c:v>
                </c:pt>
                <c:pt idx="41">
                  <c:v>273.26701427003297</c:v>
                </c:pt>
                <c:pt idx="42">
                  <c:v>262.31439352360042</c:v>
                </c:pt>
                <c:pt idx="43">
                  <c:v>247.85043907793633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43-4D8C-A4FF-1D26741A2FE1}"/>
            </c:ext>
          </c:extLst>
        </c:ser>
        <c:ser>
          <c:idx val="12"/>
          <c:order val="9"/>
          <c:tx>
            <c:strRef>
              <c:f>Sheet1!$M$701</c:f>
              <c:strCache>
                <c:ptCount val="1"/>
                <c:pt idx="0">
                  <c:v>TXSAW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Sheet1!$M$702:$M$745</c:f>
              <c:numCache>
                <c:formatCode>0.00</c:formatCode>
                <c:ptCount val="44"/>
                <c:pt idx="0">
                  <c:v>132.60437238890998</c:v>
                </c:pt>
                <c:pt idx="1">
                  <c:v>166.69554690467149</c:v>
                </c:pt>
                <c:pt idx="2">
                  <c:v>212.37376566654007</c:v>
                </c:pt>
                <c:pt idx="3">
                  <c:v>208.51072920622863</c:v>
                </c:pt>
                <c:pt idx="4">
                  <c:v>223.7347369920243</c:v>
                </c:pt>
                <c:pt idx="5">
                  <c:v>206.81518230155717</c:v>
                </c:pt>
                <c:pt idx="6">
                  <c:v>216.93481769844283</c:v>
                </c:pt>
                <c:pt idx="7">
                  <c:v>214.31518230155714</c:v>
                </c:pt>
                <c:pt idx="8">
                  <c:v>174.70214584124574</c:v>
                </c:pt>
                <c:pt idx="9">
                  <c:v>160.96740884922141</c:v>
                </c:pt>
                <c:pt idx="10">
                  <c:v>162.63242973794152</c:v>
                </c:pt>
                <c:pt idx="11">
                  <c:v>177.33044530953288</c:v>
                </c:pt>
                <c:pt idx="12">
                  <c:v>182.23927079377137</c:v>
                </c:pt>
                <c:pt idx="13">
                  <c:v>176.96080991264716</c:v>
                </c:pt>
                <c:pt idx="14">
                  <c:v>182.95874477781999</c:v>
                </c:pt>
                <c:pt idx="15">
                  <c:v>238.22607292062287</c:v>
                </c:pt>
                <c:pt idx="16">
                  <c:v>286.40222654766427</c:v>
                </c:pt>
                <c:pt idx="17">
                  <c:v>343.1761536270414</c:v>
                </c:pt>
                <c:pt idx="18">
                  <c:v>386.6893515001899</c:v>
                </c:pt>
                <c:pt idx="19">
                  <c:v>376.72854158754268</c:v>
                </c:pt>
                <c:pt idx="20">
                  <c:v>430.08497911127989</c:v>
                </c:pt>
                <c:pt idx="21">
                  <c:v>417.92575009494874</c:v>
                </c:pt>
                <c:pt idx="22">
                  <c:v>452.93768989745536</c:v>
                </c:pt>
                <c:pt idx="23">
                  <c:v>418.4715391188758</c:v>
                </c:pt>
                <c:pt idx="24">
                  <c:v>410.80651823015569</c:v>
                </c:pt>
                <c:pt idx="25">
                  <c:v>422.88283327003415</c:v>
                </c:pt>
                <c:pt idx="26">
                  <c:v>375.03052601595141</c:v>
                </c:pt>
                <c:pt idx="27">
                  <c:v>387.48267185719715</c:v>
                </c:pt>
                <c:pt idx="28">
                  <c:v>410.34117451576151</c:v>
                </c:pt>
                <c:pt idx="29">
                  <c:v>402.2347369920243</c:v>
                </c:pt>
                <c:pt idx="30">
                  <c:v>422.10643752373716</c:v>
                </c:pt>
                <c:pt idx="31">
                  <c:v>380.23514052411696</c:v>
                </c:pt>
                <c:pt idx="32">
                  <c:v>324.66335928598556</c:v>
                </c:pt>
                <c:pt idx="33">
                  <c:v>353.65469521458408</c:v>
                </c:pt>
                <c:pt idx="34">
                  <c:v>342.56145556399542</c:v>
                </c:pt>
                <c:pt idx="35">
                  <c:v>341.81145556399542</c:v>
                </c:pt>
                <c:pt idx="36">
                  <c:v>341.61303646031138</c:v>
                </c:pt>
                <c:pt idx="37">
                  <c:v>366.91748955563997</c:v>
                </c:pt>
                <c:pt idx="38">
                  <c:v>368.5738463729586</c:v>
                </c:pt>
                <c:pt idx="39">
                  <c:v>358.68068742878847</c:v>
                </c:pt>
                <c:pt idx="40">
                  <c:v>337.28052601595141</c:v>
                </c:pt>
                <c:pt idx="41">
                  <c:v>334.40429168249148</c:v>
                </c:pt>
                <c:pt idx="42">
                  <c:v>329.66744682871251</c:v>
                </c:pt>
                <c:pt idx="43">
                  <c:v>330.08870584884164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43-4D8C-A4FF-1D26741A2FE1}"/>
            </c:ext>
          </c:extLst>
        </c:ser>
        <c:ser>
          <c:idx val="13"/>
          <c:order val="10"/>
          <c:tx>
            <c:strRef>
              <c:f>Sheet1!$N$701</c:f>
              <c:strCache>
                <c:ptCount val="1"/>
                <c:pt idx="0">
                  <c:v>VASAW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Sheet1!$N$702:$N$745</c:f>
              <c:numCache>
                <c:formatCode>0.00</c:formatCode>
                <c:ptCount val="44"/>
                <c:pt idx="0">
                  <c:v>119.68192814820463</c:v>
                </c:pt>
                <c:pt idx="1">
                  <c:v>130.39656761773975</c:v>
                </c:pt>
                <c:pt idx="2">
                  <c:v>142.44066727698095</c:v>
                </c:pt>
                <c:pt idx="3">
                  <c:v>138.31757705218186</c:v>
                </c:pt>
                <c:pt idx="4">
                  <c:v>138.05705294476653</c:v>
                </c:pt>
                <c:pt idx="5">
                  <c:v>139.24981709642964</c:v>
                </c:pt>
                <c:pt idx="6">
                  <c:v>160.6502124656698</c:v>
                </c:pt>
                <c:pt idx="7">
                  <c:v>175.29884580663207</c:v>
                </c:pt>
                <c:pt idx="8">
                  <c:v>160.08988944410535</c:v>
                </c:pt>
                <c:pt idx="9">
                  <c:v>169.16271405503002</c:v>
                </c:pt>
                <c:pt idx="10">
                  <c:v>187.27613194232529</c:v>
                </c:pt>
                <c:pt idx="11">
                  <c:v>193.22312665293461</c:v>
                </c:pt>
                <c:pt idx="12">
                  <c:v>193.91313320109853</c:v>
                </c:pt>
                <c:pt idx="13">
                  <c:v>193.29361967246464</c:v>
                </c:pt>
                <c:pt idx="14">
                  <c:v>188.31261678618651</c:v>
                </c:pt>
                <c:pt idx="15">
                  <c:v>195.63550884955751</c:v>
                </c:pt>
                <c:pt idx="16">
                  <c:v>236.53622787610618</c:v>
                </c:pt>
                <c:pt idx="17">
                  <c:v>271.27820796460173</c:v>
                </c:pt>
                <c:pt idx="18">
                  <c:v>271.68003318584067</c:v>
                </c:pt>
                <c:pt idx="19">
                  <c:v>283.36227876106193</c:v>
                </c:pt>
                <c:pt idx="20">
                  <c:v>344.08158185840705</c:v>
                </c:pt>
                <c:pt idx="21">
                  <c:v>409.55199115044246</c:v>
                </c:pt>
                <c:pt idx="22">
                  <c:v>329.75691371681415</c:v>
                </c:pt>
                <c:pt idx="23">
                  <c:v>377.8545353982301</c:v>
                </c:pt>
                <c:pt idx="24">
                  <c:v>328.6357853982301</c:v>
                </c:pt>
                <c:pt idx="25">
                  <c:v>310.54563053097343</c:v>
                </c:pt>
                <c:pt idx="26">
                  <c:v>317.58324115044252</c:v>
                </c:pt>
                <c:pt idx="27">
                  <c:v>319.47704646017701</c:v>
                </c:pt>
                <c:pt idx="28">
                  <c:v>357.67422566371681</c:v>
                </c:pt>
                <c:pt idx="29">
                  <c:v>383.26410398230087</c:v>
                </c:pt>
                <c:pt idx="30">
                  <c:v>364.16537610619469</c:v>
                </c:pt>
                <c:pt idx="31">
                  <c:v>346.43141592920352</c:v>
                </c:pt>
                <c:pt idx="32">
                  <c:v>294.37859513274333</c:v>
                </c:pt>
                <c:pt idx="33">
                  <c:v>322.32466814159295</c:v>
                </c:pt>
                <c:pt idx="34">
                  <c:v>307.83268805309734</c:v>
                </c:pt>
                <c:pt idx="35">
                  <c:v>301.73451327433628</c:v>
                </c:pt>
                <c:pt idx="36">
                  <c:v>315.17367256637169</c:v>
                </c:pt>
                <c:pt idx="37">
                  <c:v>322.47704646017695</c:v>
                </c:pt>
                <c:pt idx="38">
                  <c:v>313.06056415929203</c:v>
                </c:pt>
                <c:pt idx="39">
                  <c:v>306.56056415929197</c:v>
                </c:pt>
                <c:pt idx="40">
                  <c:v>303.59153761061941</c:v>
                </c:pt>
                <c:pt idx="41">
                  <c:v>295.71155973451323</c:v>
                </c:pt>
                <c:pt idx="42">
                  <c:v>294.15212389380531</c:v>
                </c:pt>
                <c:pt idx="43">
                  <c:v>303.07605088495575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43-4D8C-A4FF-1D26741A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44048"/>
        <c:axId val="1031022176"/>
      </c:lineChart>
      <c:catAx>
        <c:axId val="15784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22176"/>
        <c:crosses val="autoZero"/>
        <c:auto val="1"/>
        <c:lblAlgn val="ctr"/>
        <c:lblOffset val="100"/>
        <c:noMultiLvlLbl val="0"/>
      </c:catAx>
      <c:valAx>
        <c:axId val="10310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Softwood Pulpwood</a:t>
            </a:r>
            <a:r>
              <a:rPr lang="en-US" baseline="0"/>
              <a:t> nominal prices ($/cord0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Sheet1!$O$701</c:f>
              <c:strCache>
                <c:ptCount val="1"/>
                <c:pt idx="0">
                  <c:v>ALPULP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Sheet1!$O$702:$O$745</c:f>
              <c:numCache>
                <c:formatCode>0.00</c:formatCode>
                <c:ptCount val="44"/>
                <c:pt idx="0">
                  <c:v>33.489400144626622</c:v>
                </c:pt>
                <c:pt idx="1">
                  <c:v>35.246872765939052</c:v>
                </c:pt>
                <c:pt idx="2">
                  <c:v>37.49746373555606</c:v>
                </c:pt>
                <c:pt idx="3">
                  <c:v>40.739371455209259</c:v>
                </c:pt>
                <c:pt idx="4">
                  <c:v>41.672992980349449</c:v>
                </c:pt>
                <c:pt idx="5">
                  <c:v>45.972670899345701</c:v>
                </c:pt>
                <c:pt idx="6">
                  <c:v>48.403750865369702</c:v>
                </c:pt>
                <c:pt idx="7">
                  <c:v>50.067427275817963</c:v>
                </c:pt>
                <c:pt idx="8">
                  <c:v>49.897376698552009</c:v>
                </c:pt>
                <c:pt idx="9">
                  <c:v>43.94213268149106</c:v>
                </c:pt>
                <c:pt idx="10">
                  <c:v>45.24521748601147</c:v>
                </c:pt>
                <c:pt idx="11">
                  <c:v>45.846223686986647</c:v>
                </c:pt>
                <c:pt idx="12">
                  <c:v>47.387992238210238</c:v>
                </c:pt>
                <c:pt idx="13">
                  <c:v>47.288382962296161</c:v>
                </c:pt>
                <c:pt idx="14">
                  <c:v>51.199215651489197</c:v>
                </c:pt>
                <c:pt idx="15">
                  <c:v>49.980761812921891</c:v>
                </c:pt>
                <c:pt idx="16">
                  <c:v>65.199273143683712</c:v>
                </c:pt>
                <c:pt idx="17">
                  <c:v>61.410285679845707</c:v>
                </c:pt>
                <c:pt idx="18">
                  <c:v>64.897166104146578</c:v>
                </c:pt>
                <c:pt idx="19">
                  <c:v>64.956270491803267</c:v>
                </c:pt>
                <c:pt idx="20">
                  <c:v>73.928160559305695</c:v>
                </c:pt>
                <c:pt idx="21">
                  <c:v>70.632866441658635</c:v>
                </c:pt>
                <c:pt idx="22">
                  <c:v>62.089375602700102</c:v>
                </c:pt>
                <c:pt idx="23">
                  <c:v>59.102233606557377</c:v>
                </c:pt>
                <c:pt idx="24">
                  <c:v>50.628394406943102</c:v>
                </c:pt>
                <c:pt idx="25">
                  <c:v>52.954687801350047</c:v>
                </c:pt>
                <c:pt idx="26">
                  <c:v>61.249946962391505</c:v>
                </c:pt>
                <c:pt idx="27">
                  <c:v>58.377704918032791</c:v>
                </c:pt>
                <c:pt idx="28">
                  <c:v>66.506559787849568</c:v>
                </c:pt>
                <c:pt idx="29">
                  <c:v>64.126480231436844</c:v>
                </c:pt>
                <c:pt idx="30">
                  <c:v>63.391422372227581</c:v>
                </c:pt>
                <c:pt idx="31">
                  <c:v>73.658833172613299</c:v>
                </c:pt>
                <c:pt idx="32">
                  <c:v>68.949438283510133</c:v>
                </c:pt>
                <c:pt idx="33">
                  <c:v>73.781092092574738</c:v>
                </c:pt>
                <c:pt idx="34">
                  <c:v>70.246476615236261</c:v>
                </c:pt>
                <c:pt idx="35">
                  <c:v>74.052870057859209</c:v>
                </c:pt>
                <c:pt idx="36">
                  <c:v>78.434657666345231</c:v>
                </c:pt>
                <c:pt idx="37">
                  <c:v>79.849193587270975</c:v>
                </c:pt>
                <c:pt idx="38">
                  <c:v>77.196768322082931</c:v>
                </c:pt>
                <c:pt idx="39">
                  <c:v>75.45250723240116</c:v>
                </c:pt>
                <c:pt idx="40">
                  <c:v>74.751235535197679</c:v>
                </c:pt>
                <c:pt idx="41">
                  <c:v>73.75785800385728</c:v>
                </c:pt>
                <c:pt idx="42">
                  <c:v>74.328593683702991</c:v>
                </c:pt>
                <c:pt idx="43">
                  <c:v>71.519543153326907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5-4949-A67E-CF6829924CDA}"/>
            </c:ext>
          </c:extLst>
        </c:ser>
        <c:ser>
          <c:idx val="1"/>
          <c:order val="1"/>
          <c:tx>
            <c:strRef>
              <c:f>Sheet1!$P$701</c:f>
              <c:strCache>
                <c:ptCount val="1"/>
                <c:pt idx="0">
                  <c:v>ARPULP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Sheet1!$P$702:$P$745</c:f>
              <c:numCache>
                <c:formatCode>0.00</c:formatCode>
                <c:ptCount val="44"/>
                <c:pt idx="0">
                  <c:v>31.824999999999999</c:v>
                </c:pt>
                <c:pt idx="1">
                  <c:v>33.35</c:v>
                </c:pt>
                <c:pt idx="2">
                  <c:v>36.634999999999998</c:v>
                </c:pt>
                <c:pt idx="3">
                  <c:v>41.712499999999999</c:v>
                </c:pt>
                <c:pt idx="4">
                  <c:v>43.0625</c:v>
                </c:pt>
                <c:pt idx="5">
                  <c:v>46.6875</c:v>
                </c:pt>
                <c:pt idx="6">
                  <c:v>48.8125</c:v>
                </c:pt>
                <c:pt idx="7">
                  <c:v>51</c:v>
                </c:pt>
                <c:pt idx="8">
                  <c:v>50.25</c:v>
                </c:pt>
                <c:pt idx="9">
                  <c:v>42.125</c:v>
                </c:pt>
                <c:pt idx="10">
                  <c:v>44.762500000000003</c:v>
                </c:pt>
                <c:pt idx="11">
                  <c:v>43.042500000000004</c:v>
                </c:pt>
                <c:pt idx="12">
                  <c:v>47.125</c:v>
                </c:pt>
                <c:pt idx="13">
                  <c:v>49.5</c:v>
                </c:pt>
                <c:pt idx="14">
                  <c:v>54.0625</c:v>
                </c:pt>
                <c:pt idx="15">
                  <c:v>54.072961956521738</c:v>
                </c:pt>
                <c:pt idx="16">
                  <c:v>49.042695652173919</c:v>
                </c:pt>
                <c:pt idx="17">
                  <c:v>54.884711956521741</c:v>
                </c:pt>
                <c:pt idx="18">
                  <c:v>61.118152173913046</c:v>
                </c:pt>
                <c:pt idx="19">
                  <c:v>56.348092391304348</c:v>
                </c:pt>
                <c:pt idx="20">
                  <c:v>63.320858695652184</c:v>
                </c:pt>
                <c:pt idx="21">
                  <c:v>65.378907608695656</c:v>
                </c:pt>
                <c:pt idx="22">
                  <c:v>61.206179347826087</c:v>
                </c:pt>
                <c:pt idx="23">
                  <c:v>53.5049347826087</c:v>
                </c:pt>
                <c:pt idx="24">
                  <c:v>54.167951086956521</c:v>
                </c:pt>
                <c:pt idx="25">
                  <c:v>57.535809782608702</c:v>
                </c:pt>
                <c:pt idx="26">
                  <c:v>59.151135869565216</c:v>
                </c:pt>
                <c:pt idx="27">
                  <c:v>58.489548913043478</c:v>
                </c:pt>
                <c:pt idx="28">
                  <c:v>72.335396739130431</c:v>
                </c:pt>
                <c:pt idx="29">
                  <c:v>64.552472826086955</c:v>
                </c:pt>
                <c:pt idx="30">
                  <c:v>83.257880434782606</c:v>
                </c:pt>
                <c:pt idx="31">
                  <c:v>86.413260869565235</c:v>
                </c:pt>
                <c:pt idx="32">
                  <c:v>75.88615760869564</c:v>
                </c:pt>
                <c:pt idx="33">
                  <c:v>81.106445652173932</c:v>
                </c:pt>
                <c:pt idx="34">
                  <c:v>71.091038043478278</c:v>
                </c:pt>
                <c:pt idx="35">
                  <c:v>75.589483695652163</c:v>
                </c:pt>
                <c:pt idx="36">
                  <c:v>76.557836956521754</c:v>
                </c:pt>
                <c:pt idx="37">
                  <c:v>76.537826086956528</c:v>
                </c:pt>
                <c:pt idx="38">
                  <c:v>75.777777173913051</c:v>
                </c:pt>
                <c:pt idx="39">
                  <c:v>73.951130434782613</c:v>
                </c:pt>
                <c:pt idx="40">
                  <c:v>73.594130434782613</c:v>
                </c:pt>
                <c:pt idx="41">
                  <c:v>75.793815217391312</c:v>
                </c:pt>
                <c:pt idx="42">
                  <c:v>73.230447173913035</c:v>
                </c:pt>
                <c:pt idx="43">
                  <c:v>68.602532608695654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5-4949-A67E-CF6829924CDA}"/>
            </c:ext>
          </c:extLst>
        </c:ser>
        <c:ser>
          <c:idx val="2"/>
          <c:order val="2"/>
          <c:tx>
            <c:strRef>
              <c:f>Sheet1!$Q$701</c:f>
              <c:strCache>
                <c:ptCount val="1"/>
                <c:pt idx="0">
                  <c:v>FLPULP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Sheet1!$Q$702:$Q$745</c:f>
              <c:numCache>
                <c:formatCode>0.00</c:formatCode>
                <c:ptCount val="44"/>
                <c:pt idx="0">
                  <c:v>35.548971285563752</c:v>
                </c:pt>
                <c:pt idx="1">
                  <c:v>36.806971812434142</c:v>
                </c:pt>
                <c:pt idx="2">
                  <c:v>39.809608798735511</c:v>
                </c:pt>
                <c:pt idx="3">
                  <c:v>43.824923603793465</c:v>
                </c:pt>
                <c:pt idx="4">
                  <c:v>49.152002107481565</c:v>
                </c:pt>
                <c:pt idx="5">
                  <c:v>51.696127502634354</c:v>
                </c:pt>
                <c:pt idx="6">
                  <c:v>53.436314541622764</c:v>
                </c:pt>
                <c:pt idx="7">
                  <c:v>55.855439936775554</c:v>
                </c:pt>
                <c:pt idx="8">
                  <c:v>54.607876712328768</c:v>
                </c:pt>
                <c:pt idx="9">
                  <c:v>47.201001053740782</c:v>
                </c:pt>
                <c:pt idx="10">
                  <c:v>50.189495521601685</c:v>
                </c:pt>
                <c:pt idx="11">
                  <c:v>50.792337987355111</c:v>
                </c:pt>
                <c:pt idx="12">
                  <c:v>52.252502634351949</c:v>
                </c:pt>
                <c:pt idx="13">
                  <c:v>54.053938356164394</c:v>
                </c:pt>
                <c:pt idx="14">
                  <c:v>55.625000000000007</c:v>
                </c:pt>
                <c:pt idx="15">
                  <c:v>58.317636986301366</c:v>
                </c:pt>
                <c:pt idx="16">
                  <c:v>65.267368282402529</c:v>
                </c:pt>
                <c:pt idx="17">
                  <c:v>62.382407797681765</c:v>
                </c:pt>
                <c:pt idx="18">
                  <c:v>69.556944151738662</c:v>
                </c:pt>
                <c:pt idx="19">
                  <c:v>70.12547945205479</c:v>
                </c:pt>
                <c:pt idx="20">
                  <c:v>71.009257112750262</c:v>
                </c:pt>
                <c:pt idx="21">
                  <c:v>73.698005795574289</c:v>
                </c:pt>
                <c:pt idx="22">
                  <c:v>65.416177555321383</c:v>
                </c:pt>
                <c:pt idx="23">
                  <c:v>64.242839831401483</c:v>
                </c:pt>
                <c:pt idx="24">
                  <c:v>61.903124341412024</c:v>
                </c:pt>
                <c:pt idx="25">
                  <c:v>58.597953108535307</c:v>
                </c:pt>
                <c:pt idx="26">
                  <c:v>58.655916754478397</c:v>
                </c:pt>
                <c:pt idx="27">
                  <c:v>58.12403319283456</c:v>
                </c:pt>
                <c:pt idx="28">
                  <c:v>61.188206006322446</c:v>
                </c:pt>
                <c:pt idx="29">
                  <c:v>63.668493150684924</c:v>
                </c:pt>
                <c:pt idx="30">
                  <c:v>61.291609589041087</c:v>
                </c:pt>
                <c:pt idx="31">
                  <c:v>65.996032665964179</c:v>
                </c:pt>
                <c:pt idx="32">
                  <c:v>67.19824815595365</c:v>
                </c:pt>
                <c:pt idx="33">
                  <c:v>72.979894625922014</c:v>
                </c:pt>
                <c:pt idx="34">
                  <c:v>72.315160695468904</c:v>
                </c:pt>
                <c:pt idx="35">
                  <c:v>75.22187565858799</c:v>
                </c:pt>
                <c:pt idx="36">
                  <c:v>81.714488935721818</c:v>
                </c:pt>
                <c:pt idx="37">
                  <c:v>85.122792413066378</c:v>
                </c:pt>
                <c:pt idx="38">
                  <c:v>86.567131190727082</c:v>
                </c:pt>
                <c:pt idx="39">
                  <c:v>86.054375658587986</c:v>
                </c:pt>
                <c:pt idx="40">
                  <c:v>87.517073234984196</c:v>
                </c:pt>
                <c:pt idx="41">
                  <c:v>91.154064805057956</c:v>
                </c:pt>
                <c:pt idx="42">
                  <c:v>87.127985774499479</c:v>
                </c:pt>
                <c:pt idx="43">
                  <c:v>83.574944678609057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5-4949-A67E-CF6829924CDA}"/>
            </c:ext>
          </c:extLst>
        </c:ser>
        <c:ser>
          <c:idx val="3"/>
          <c:order val="3"/>
          <c:tx>
            <c:strRef>
              <c:f>Sheet1!$R$701</c:f>
              <c:strCache>
                <c:ptCount val="1"/>
                <c:pt idx="0">
                  <c:v>GAPULP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Sheet1!$R$702:$R$745</c:f>
              <c:numCache>
                <c:formatCode>0.00</c:formatCode>
                <c:ptCount val="44"/>
                <c:pt idx="0">
                  <c:v>32.559049999999999</c:v>
                </c:pt>
                <c:pt idx="1">
                  <c:v>34.198136111111104</c:v>
                </c:pt>
                <c:pt idx="2">
                  <c:v>37.708594444444437</c:v>
                </c:pt>
                <c:pt idx="3">
                  <c:v>40.517899999999983</c:v>
                </c:pt>
                <c:pt idx="4">
                  <c:v>41.455972222222215</c:v>
                </c:pt>
                <c:pt idx="5">
                  <c:v>43.902361111111098</c:v>
                </c:pt>
                <c:pt idx="6">
                  <c:v>47.78083333333332</c:v>
                </c:pt>
                <c:pt idx="7">
                  <c:v>51.437777777777768</c:v>
                </c:pt>
                <c:pt idx="8">
                  <c:v>51.004716666666653</c:v>
                </c:pt>
                <c:pt idx="9">
                  <c:v>43.122222222222206</c:v>
                </c:pt>
                <c:pt idx="10">
                  <c:v>43.251374999999982</c:v>
                </c:pt>
                <c:pt idx="11">
                  <c:v>41.048780555555545</c:v>
                </c:pt>
                <c:pt idx="12">
                  <c:v>47.099805555555548</c:v>
                </c:pt>
                <c:pt idx="13">
                  <c:v>53.515124999999991</c:v>
                </c:pt>
                <c:pt idx="14">
                  <c:v>57.775833333333317</c:v>
                </c:pt>
                <c:pt idx="15">
                  <c:v>63.593813888888889</c:v>
                </c:pt>
                <c:pt idx="16">
                  <c:v>67.107163888888891</c:v>
                </c:pt>
                <c:pt idx="17">
                  <c:v>61.1151861111111</c:v>
                </c:pt>
                <c:pt idx="18">
                  <c:v>65.794105555555547</c:v>
                </c:pt>
                <c:pt idx="19">
                  <c:v>68.662569444444443</c:v>
                </c:pt>
                <c:pt idx="20">
                  <c:v>70.307869444444449</c:v>
                </c:pt>
                <c:pt idx="21">
                  <c:v>71.669636111111117</c:v>
                </c:pt>
                <c:pt idx="22">
                  <c:v>62.829252777777782</c:v>
                </c:pt>
                <c:pt idx="23">
                  <c:v>60.976930555555555</c:v>
                </c:pt>
                <c:pt idx="24">
                  <c:v>58.550213888888884</c:v>
                </c:pt>
                <c:pt idx="25">
                  <c:v>56.553624999999997</c:v>
                </c:pt>
                <c:pt idx="26">
                  <c:v>60.225458333333336</c:v>
                </c:pt>
                <c:pt idx="27">
                  <c:v>60.607747222222216</c:v>
                </c:pt>
                <c:pt idx="28">
                  <c:v>62.621769444444439</c:v>
                </c:pt>
                <c:pt idx="29">
                  <c:v>66.069941666666665</c:v>
                </c:pt>
                <c:pt idx="30">
                  <c:v>63.75451666666666</c:v>
                </c:pt>
                <c:pt idx="31">
                  <c:v>70.638863888888892</c:v>
                </c:pt>
                <c:pt idx="32">
                  <c:v>67.272252777777766</c:v>
                </c:pt>
                <c:pt idx="33">
                  <c:v>72.401533333333333</c:v>
                </c:pt>
                <c:pt idx="34">
                  <c:v>72.467580555555557</c:v>
                </c:pt>
                <c:pt idx="35">
                  <c:v>75.277524999999997</c:v>
                </c:pt>
                <c:pt idx="36">
                  <c:v>80.227608333333336</c:v>
                </c:pt>
                <c:pt idx="37">
                  <c:v>84.21253055555556</c:v>
                </c:pt>
                <c:pt idx="38">
                  <c:v>84.114224999999976</c:v>
                </c:pt>
                <c:pt idx="39">
                  <c:v>87.399494444444429</c:v>
                </c:pt>
                <c:pt idx="40">
                  <c:v>87.589552777777769</c:v>
                </c:pt>
                <c:pt idx="41">
                  <c:v>84.143627777777766</c:v>
                </c:pt>
                <c:pt idx="42">
                  <c:v>83.964136888888888</c:v>
                </c:pt>
                <c:pt idx="43">
                  <c:v>82.973419444444431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5-4949-A67E-CF6829924CDA}"/>
            </c:ext>
          </c:extLst>
        </c:ser>
        <c:ser>
          <c:idx val="4"/>
          <c:order val="4"/>
          <c:tx>
            <c:strRef>
              <c:f>Sheet1!$S$701</c:f>
              <c:strCache>
                <c:ptCount val="1"/>
                <c:pt idx="0">
                  <c:v>LAPULP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Sheet1!$S$702:$S$745</c:f>
              <c:numCache>
                <c:formatCode>0.00</c:formatCode>
                <c:ptCount val="44"/>
                <c:pt idx="0">
                  <c:v>31.399939664218262</c:v>
                </c:pt>
                <c:pt idx="1">
                  <c:v>33.968961175236103</c:v>
                </c:pt>
                <c:pt idx="2">
                  <c:v>36.789641920251839</c:v>
                </c:pt>
                <c:pt idx="3">
                  <c:v>41.714860965372509</c:v>
                </c:pt>
                <c:pt idx="4">
                  <c:v>43.910316107030432</c:v>
                </c:pt>
                <c:pt idx="5">
                  <c:v>47.710125918153196</c:v>
                </c:pt>
                <c:pt idx="6">
                  <c:v>49.29528462749213</c:v>
                </c:pt>
                <c:pt idx="7">
                  <c:v>51.219209076600215</c:v>
                </c:pt>
                <c:pt idx="8">
                  <c:v>48.682974816369359</c:v>
                </c:pt>
                <c:pt idx="9">
                  <c:v>40</c:v>
                </c:pt>
                <c:pt idx="10">
                  <c:v>43.434745540398744</c:v>
                </c:pt>
                <c:pt idx="11">
                  <c:v>49.983669989506822</c:v>
                </c:pt>
                <c:pt idx="12">
                  <c:v>51.692025183630641</c:v>
                </c:pt>
                <c:pt idx="13">
                  <c:v>49.831518887722979</c:v>
                </c:pt>
                <c:pt idx="14">
                  <c:v>54.038037775445957</c:v>
                </c:pt>
                <c:pt idx="15">
                  <c:v>61.41414349422876</c:v>
                </c:pt>
                <c:pt idx="16">
                  <c:v>61.253827387198321</c:v>
                </c:pt>
                <c:pt idx="17">
                  <c:v>57.089272035676814</c:v>
                </c:pt>
                <c:pt idx="18">
                  <c:v>64.695522035676817</c:v>
                </c:pt>
                <c:pt idx="19">
                  <c:v>62.987237670514162</c:v>
                </c:pt>
                <c:pt idx="20">
                  <c:v>74.150072140608614</c:v>
                </c:pt>
                <c:pt idx="21">
                  <c:v>75.939290398740823</c:v>
                </c:pt>
                <c:pt idx="22">
                  <c:v>65.227090766002092</c:v>
                </c:pt>
                <c:pt idx="23">
                  <c:v>58.864207764952781</c:v>
                </c:pt>
                <c:pt idx="24">
                  <c:v>59.739273347324236</c:v>
                </c:pt>
                <c:pt idx="25">
                  <c:v>60.760034102833167</c:v>
                </c:pt>
                <c:pt idx="26">
                  <c:v>61.904561909758655</c:v>
                </c:pt>
                <c:pt idx="27">
                  <c:v>64.454778331584478</c:v>
                </c:pt>
                <c:pt idx="28">
                  <c:v>69.04602177334732</c:v>
                </c:pt>
                <c:pt idx="29">
                  <c:v>62.57142707240294</c:v>
                </c:pt>
                <c:pt idx="30">
                  <c:v>72.022618048268626</c:v>
                </c:pt>
                <c:pt idx="31">
                  <c:v>84.693234522560317</c:v>
                </c:pt>
                <c:pt idx="32">
                  <c:v>72.598141395592862</c:v>
                </c:pt>
                <c:pt idx="33">
                  <c:v>78.597792497376702</c:v>
                </c:pt>
                <c:pt idx="34">
                  <c:v>71.293723767051418</c:v>
                </c:pt>
                <c:pt idx="35">
                  <c:v>75.384033315844704</c:v>
                </c:pt>
                <c:pt idx="36">
                  <c:v>78.488902151101783</c:v>
                </c:pt>
                <c:pt idx="37">
                  <c:v>82.586669727177338</c:v>
                </c:pt>
                <c:pt idx="38">
                  <c:v>83.919049055613854</c:v>
                </c:pt>
                <c:pt idx="39">
                  <c:v>84.297675760755524</c:v>
                </c:pt>
                <c:pt idx="40">
                  <c:v>80.880463011542503</c:v>
                </c:pt>
                <c:pt idx="41">
                  <c:v>78.891751049317946</c:v>
                </c:pt>
                <c:pt idx="42">
                  <c:v>80.061729958027271</c:v>
                </c:pt>
                <c:pt idx="43">
                  <c:v>75.039530430220353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5-4949-A67E-CF6829924CDA}"/>
            </c:ext>
          </c:extLst>
        </c:ser>
        <c:ser>
          <c:idx val="5"/>
          <c:order val="5"/>
          <c:tx>
            <c:strRef>
              <c:f>Sheet1!$T$701</c:f>
              <c:strCache>
                <c:ptCount val="1"/>
                <c:pt idx="0">
                  <c:v>MSPULP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Sheet1!$T$702:$T$745</c:f>
              <c:numCache>
                <c:formatCode>0.00</c:formatCode>
                <c:ptCount val="44"/>
                <c:pt idx="0">
                  <c:v>32.465903132992324</c:v>
                </c:pt>
                <c:pt idx="1">
                  <c:v>34.592225063938614</c:v>
                </c:pt>
                <c:pt idx="2">
                  <c:v>36.977795716112524</c:v>
                </c:pt>
                <c:pt idx="3">
                  <c:v>40.527866048593339</c:v>
                </c:pt>
                <c:pt idx="4">
                  <c:v>41.808224104859335</c:v>
                </c:pt>
                <c:pt idx="5">
                  <c:v>42.962755754475701</c:v>
                </c:pt>
                <c:pt idx="6">
                  <c:v>47.53344789002557</c:v>
                </c:pt>
                <c:pt idx="7">
                  <c:v>50.94213554987212</c:v>
                </c:pt>
                <c:pt idx="8">
                  <c:v>49.629395780051141</c:v>
                </c:pt>
                <c:pt idx="9">
                  <c:v>39.983216112531963</c:v>
                </c:pt>
                <c:pt idx="10">
                  <c:v>38.830522698209712</c:v>
                </c:pt>
                <c:pt idx="11">
                  <c:v>40.650177429667508</c:v>
                </c:pt>
                <c:pt idx="12">
                  <c:v>51.272611892583114</c:v>
                </c:pt>
                <c:pt idx="13">
                  <c:v>45.749432544757028</c:v>
                </c:pt>
                <c:pt idx="14">
                  <c:v>50.020700127877227</c:v>
                </c:pt>
                <c:pt idx="15">
                  <c:v>51.001630434782612</c:v>
                </c:pt>
                <c:pt idx="16">
                  <c:v>57.854320652173911</c:v>
                </c:pt>
                <c:pt idx="17">
                  <c:v>55.950679347826082</c:v>
                </c:pt>
                <c:pt idx="18">
                  <c:v>60.819673913043481</c:v>
                </c:pt>
                <c:pt idx="19">
                  <c:v>60.658451086956525</c:v>
                </c:pt>
                <c:pt idx="20">
                  <c:v>69.604048913043471</c:v>
                </c:pt>
                <c:pt idx="21">
                  <c:v>66.107880434782615</c:v>
                </c:pt>
                <c:pt idx="22">
                  <c:v>59.407880434782612</c:v>
                </c:pt>
                <c:pt idx="23">
                  <c:v>56.92907608695652</c:v>
                </c:pt>
                <c:pt idx="24">
                  <c:v>55.412581521739128</c:v>
                </c:pt>
                <c:pt idx="25">
                  <c:v>58.595869565217384</c:v>
                </c:pt>
                <c:pt idx="26">
                  <c:v>63.197065217391305</c:v>
                </c:pt>
                <c:pt idx="27">
                  <c:v>59.058016304347824</c:v>
                </c:pt>
                <c:pt idx="28">
                  <c:v>67.392201086956504</c:v>
                </c:pt>
                <c:pt idx="29">
                  <c:v>62.315054347826091</c:v>
                </c:pt>
                <c:pt idx="30">
                  <c:v>65.716059782608696</c:v>
                </c:pt>
                <c:pt idx="31">
                  <c:v>74.361086956521731</c:v>
                </c:pt>
                <c:pt idx="32">
                  <c:v>69.611440217391305</c:v>
                </c:pt>
                <c:pt idx="33">
                  <c:v>77.71964673913044</c:v>
                </c:pt>
                <c:pt idx="34">
                  <c:v>69.702690217391307</c:v>
                </c:pt>
                <c:pt idx="35">
                  <c:v>71.496250000000003</c:v>
                </c:pt>
                <c:pt idx="36">
                  <c:v>75.000760869565212</c:v>
                </c:pt>
                <c:pt idx="37">
                  <c:v>74.134836956521738</c:v>
                </c:pt>
                <c:pt idx="38">
                  <c:v>72.700326086956522</c:v>
                </c:pt>
                <c:pt idx="39">
                  <c:v>72.12883152173913</c:v>
                </c:pt>
                <c:pt idx="40">
                  <c:v>70.118858695652179</c:v>
                </c:pt>
                <c:pt idx="41">
                  <c:v>65.805027173913032</c:v>
                </c:pt>
                <c:pt idx="42">
                  <c:v>69.096397826086957</c:v>
                </c:pt>
                <c:pt idx="43">
                  <c:v>66.417826086956524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5-4949-A67E-CF6829924CDA}"/>
            </c:ext>
          </c:extLst>
        </c:ser>
        <c:ser>
          <c:idx val="6"/>
          <c:order val="6"/>
          <c:tx>
            <c:strRef>
              <c:f>Sheet1!$U$701</c:f>
              <c:strCache>
                <c:ptCount val="1"/>
                <c:pt idx="0">
                  <c:v>NCPULP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Sheet1!$U$702:$U$745</c:f>
              <c:numCache>
                <c:formatCode>0.00</c:formatCode>
                <c:ptCount val="44"/>
                <c:pt idx="0">
                  <c:v>32.342529296875007</c:v>
                </c:pt>
                <c:pt idx="1">
                  <c:v>33.427607421875003</c:v>
                </c:pt>
                <c:pt idx="2">
                  <c:v>35.582919921875003</c:v>
                </c:pt>
                <c:pt idx="3">
                  <c:v>38.650791015625003</c:v>
                </c:pt>
                <c:pt idx="4">
                  <c:v>40.390380859375007</c:v>
                </c:pt>
                <c:pt idx="5">
                  <c:v>42.531738281250007</c:v>
                </c:pt>
                <c:pt idx="6">
                  <c:v>44.965332031250007</c:v>
                </c:pt>
                <c:pt idx="7">
                  <c:v>46.319091796875007</c:v>
                </c:pt>
                <c:pt idx="8">
                  <c:v>47.528076171875007</c:v>
                </c:pt>
                <c:pt idx="9">
                  <c:v>43.640625000000014</c:v>
                </c:pt>
                <c:pt idx="10">
                  <c:v>43.196435546875009</c:v>
                </c:pt>
                <c:pt idx="11">
                  <c:v>42.643041992187506</c:v>
                </c:pt>
                <c:pt idx="12">
                  <c:v>44.854003906250007</c:v>
                </c:pt>
                <c:pt idx="13">
                  <c:v>47.630375976562505</c:v>
                </c:pt>
                <c:pt idx="14">
                  <c:v>48.811191406250018</c:v>
                </c:pt>
                <c:pt idx="15">
                  <c:v>48.178410644531247</c:v>
                </c:pt>
                <c:pt idx="16">
                  <c:v>53.822478027343749</c:v>
                </c:pt>
                <c:pt idx="17">
                  <c:v>53.688769531250003</c:v>
                </c:pt>
                <c:pt idx="18">
                  <c:v>55.804821777343747</c:v>
                </c:pt>
                <c:pt idx="19">
                  <c:v>49.584606933593754</c:v>
                </c:pt>
                <c:pt idx="20">
                  <c:v>53.973859863281248</c:v>
                </c:pt>
                <c:pt idx="21">
                  <c:v>57.242182617187503</c:v>
                </c:pt>
                <c:pt idx="22">
                  <c:v>48.330104980468747</c:v>
                </c:pt>
                <c:pt idx="23">
                  <c:v>55.336918945312505</c:v>
                </c:pt>
                <c:pt idx="24">
                  <c:v>54.879172363281249</c:v>
                </c:pt>
                <c:pt idx="25">
                  <c:v>55.073564453124995</c:v>
                </c:pt>
                <c:pt idx="26">
                  <c:v>54.112307128906252</c:v>
                </c:pt>
                <c:pt idx="27">
                  <c:v>56.986555175781248</c:v>
                </c:pt>
                <c:pt idx="28">
                  <c:v>57.329765625</c:v>
                </c:pt>
                <c:pt idx="29">
                  <c:v>59.610129394531256</c:v>
                </c:pt>
                <c:pt idx="30">
                  <c:v>61.284252929687504</c:v>
                </c:pt>
                <c:pt idx="31">
                  <c:v>63.956264648437504</c:v>
                </c:pt>
                <c:pt idx="32">
                  <c:v>68.369291992187499</c:v>
                </c:pt>
                <c:pt idx="33">
                  <c:v>69.292990722656242</c:v>
                </c:pt>
                <c:pt idx="34">
                  <c:v>67.439787597656249</c:v>
                </c:pt>
                <c:pt idx="35">
                  <c:v>68.596267089843749</c:v>
                </c:pt>
                <c:pt idx="36">
                  <c:v>71.662690429687501</c:v>
                </c:pt>
                <c:pt idx="37">
                  <c:v>78.463481445312496</c:v>
                </c:pt>
                <c:pt idx="38">
                  <c:v>74.482067871093761</c:v>
                </c:pt>
                <c:pt idx="39">
                  <c:v>81.508571777343747</c:v>
                </c:pt>
                <c:pt idx="40">
                  <c:v>90.31406738281251</c:v>
                </c:pt>
                <c:pt idx="41">
                  <c:v>89.493127441406244</c:v>
                </c:pt>
                <c:pt idx="42">
                  <c:v>84.702976171875008</c:v>
                </c:pt>
                <c:pt idx="43">
                  <c:v>80.277827148437495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F5-4949-A67E-CF6829924CDA}"/>
            </c:ext>
          </c:extLst>
        </c:ser>
        <c:ser>
          <c:idx val="7"/>
          <c:order val="7"/>
          <c:tx>
            <c:strRef>
              <c:f>Sheet1!$V$701</c:f>
              <c:strCache>
                <c:ptCount val="1"/>
                <c:pt idx="0">
                  <c:v>SCPULP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Sheet1!$V$702:$V$745</c:f>
              <c:numCache>
                <c:formatCode>0.00</c:formatCode>
                <c:ptCount val="44"/>
                <c:pt idx="0">
                  <c:v>33.458652614795916</c:v>
                </c:pt>
                <c:pt idx="1">
                  <c:v>34.861784056122445</c:v>
                </c:pt>
                <c:pt idx="2">
                  <c:v>37.793311160714282</c:v>
                </c:pt>
                <c:pt idx="3">
                  <c:v>39.174897066326537</c:v>
                </c:pt>
                <c:pt idx="4">
                  <c:v>41.16692602040817</c:v>
                </c:pt>
                <c:pt idx="5">
                  <c:v>41.456068239795918</c:v>
                </c:pt>
                <c:pt idx="6">
                  <c:v>45.811203762755106</c:v>
                </c:pt>
                <c:pt idx="7">
                  <c:v>50.208780293367354</c:v>
                </c:pt>
                <c:pt idx="8">
                  <c:v>50.406568877551017</c:v>
                </c:pt>
                <c:pt idx="9">
                  <c:v>43.909693877551021</c:v>
                </c:pt>
                <c:pt idx="10">
                  <c:v>42.647830357142858</c:v>
                </c:pt>
                <c:pt idx="11">
                  <c:v>44.858979272959182</c:v>
                </c:pt>
                <c:pt idx="12">
                  <c:v>46.736415816326527</c:v>
                </c:pt>
                <c:pt idx="13">
                  <c:v>48.114690688775511</c:v>
                </c:pt>
                <c:pt idx="14">
                  <c:v>51.207187499999996</c:v>
                </c:pt>
                <c:pt idx="15">
                  <c:v>59.034375000000004</c:v>
                </c:pt>
                <c:pt idx="16">
                  <c:v>63.983187500000007</c:v>
                </c:pt>
                <c:pt idx="17">
                  <c:v>59.568249999999999</c:v>
                </c:pt>
                <c:pt idx="18">
                  <c:v>67.854187499999995</c:v>
                </c:pt>
                <c:pt idx="19">
                  <c:v>60.8581875</c:v>
                </c:pt>
                <c:pt idx="20">
                  <c:v>66.675656250000003</c:v>
                </c:pt>
                <c:pt idx="21">
                  <c:v>69.77871875000001</c:v>
                </c:pt>
                <c:pt idx="22">
                  <c:v>62.203000000000003</c:v>
                </c:pt>
                <c:pt idx="23">
                  <c:v>59.730031250000003</c:v>
                </c:pt>
                <c:pt idx="24">
                  <c:v>54.941625000000009</c:v>
                </c:pt>
                <c:pt idx="25">
                  <c:v>53.040812500000001</c:v>
                </c:pt>
                <c:pt idx="26">
                  <c:v>57.019031250000005</c:v>
                </c:pt>
                <c:pt idx="27">
                  <c:v>54.456937500000002</c:v>
                </c:pt>
                <c:pt idx="28">
                  <c:v>59.133375000000001</c:v>
                </c:pt>
                <c:pt idx="29">
                  <c:v>63.649374999999999</c:v>
                </c:pt>
                <c:pt idx="30">
                  <c:v>62.376343750000011</c:v>
                </c:pt>
                <c:pt idx="31">
                  <c:v>71.671937500000013</c:v>
                </c:pt>
                <c:pt idx="32">
                  <c:v>68.905875000000009</c:v>
                </c:pt>
                <c:pt idx="33">
                  <c:v>71.705968750000011</c:v>
                </c:pt>
                <c:pt idx="34">
                  <c:v>70.672875000000005</c:v>
                </c:pt>
                <c:pt idx="35">
                  <c:v>71.977500000000006</c:v>
                </c:pt>
                <c:pt idx="36">
                  <c:v>75.019281250000006</c:v>
                </c:pt>
                <c:pt idx="37">
                  <c:v>84.51218750000001</c:v>
                </c:pt>
                <c:pt idx="38">
                  <c:v>89.545906250000002</c:v>
                </c:pt>
                <c:pt idx="39">
                  <c:v>91.887031250000007</c:v>
                </c:pt>
                <c:pt idx="40">
                  <c:v>87.449562499999999</c:v>
                </c:pt>
                <c:pt idx="41">
                  <c:v>88.801937500000008</c:v>
                </c:pt>
                <c:pt idx="42">
                  <c:v>84.330862499999995</c:v>
                </c:pt>
                <c:pt idx="43">
                  <c:v>82.856437499999998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F5-4949-A67E-CF6829924CDA}"/>
            </c:ext>
          </c:extLst>
        </c:ser>
        <c:ser>
          <c:idx val="8"/>
          <c:order val="8"/>
          <c:tx>
            <c:strRef>
              <c:f>Sheet1!$W$701</c:f>
              <c:strCache>
                <c:ptCount val="1"/>
                <c:pt idx="0">
                  <c:v>TNPULP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Sheet1!$W$702:$W$745</c:f>
              <c:numCache>
                <c:formatCode>0.00</c:formatCode>
                <c:ptCount val="44"/>
                <c:pt idx="0">
                  <c:v>28.75777108433735</c:v>
                </c:pt>
                <c:pt idx="1">
                  <c:v>30.154096385542168</c:v>
                </c:pt>
                <c:pt idx="2">
                  <c:v>32.683734939759034</c:v>
                </c:pt>
                <c:pt idx="3">
                  <c:v>33.710030120481925</c:v>
                </c:pt>
                <c:pt idx="4">
                  <c:v>33.984939759036138</c:v>
                </c:pt>
                <c:pt idx="5">
                  <c:v>33.117469879518069</c:v>
                </c:pt>
                <c:pt idx="6">
                  <c:v>30.789156626506028</c:v>
                </c:pt>
                <c:pt idx="7">
                  <c:v>38.384036144578317</c:v>
                </c:pt>
                <c:pt idx="8">
                  <c:v>38.599397590361448</c:v>
                </c:pt>
                <c:pt idx="9">
                  <c:v>38.066265060240966</c:v>
                </c:pt>
                <c:pt idx="10">
                  <c:v>37.611445783132531</c:v>
                </c:pt>
                <c:pt idx="11">
                  <c:v>38.129789156626501</c:v>
                </c:pt>
                <c:pt idx="12">
                  <c:v>39.436445783132527</c:v>
                </c:pt>
                <c:pt idx="14">
                  <c:v>42.667168674698786</c:v>
                </c:pt>
                <c:pt idx="15">
                  <c:v>41.99602409638554</c:v>
                </c:pt>
                <c:pt idx="16">
                  <c:v>46.66201807228915</c:v>
                </c:pt>
                <c:pt idx="17">
                  <c:v>49.530090361445779</c:v>
                </c:pt>
                <c:pt idx="18">
                  <c:v>49.506897590361447</c:v>
                </c:pt>
                <c:pt idx="19">
                  <c:v>55.413885542168678</c:v>
                </c:pt>
                <c:pt idx="20">
                  <c:v>57.006144578313254</c:v>
                </c:pt>
                <c:pt idx="21">
                  <c:v>62.842771084337343</c:v>
                </c:pt>
                <c:pt idx="22">
                  <c:v>57.795572289156624</c:v>
                </c:pt>
                <c:pt idx="23">
                  <c:v>50.698012048192766</c:v>
                </c:pt>
                <c:pt idx="24">
                  <c:v>52.830240963855417</c:v>
                </c:pt>
                <c:pt idx="25">
                  <c:v>55.965512048192764</c:v>
                </c:pt>
                <c:pt idx="26">
                  <c:v>64.368253012048186</c:v>
                </c:pt>
                <c:pt idx="27">
                  <c:v>66.287530120481932</c:v>
                </c:pt>
                <c:pt idx="28">
                  <c:v>79.272289156626499</c:v>
                </c:pt>
                <c:pt idx="29">
                  <c:v>68.299728915662655</c:v>
                </c:pt>
                <c:pt idx="30">
                  <c:v>76.751506024096386</c:v>
                </c:pt>
                <c:pt idx="31">
                  <c:v>76.249548192771087</c:v>
                </c:pt>
                <c:pt idx="32">
                  <c:v>71.899397590361446</c:v>
                </c:pt>
                <c:pt idx="33">
                  <c:v>72.85090361445782</c:v>
                </c:pt>
                <c:pt idx="34">
                  <c:v>70.770301204819276</c:v>
                </c:pt>
                <c:pt idx="35">
                  <c:v>71.70262048192771</c:v>
                </c:pt>
                <c:pt idx="36">
                  <c:v>70.581837349397588</c:v>
                </c:pt>
                <c:pt idx="37">
                  <c:v>71.641445783132511</c:v>
                </c:pt>
                <c:pt idx="38">
                  <c:v>69.265210843373495</c:v>
                </c:pt>
                <c:pt idx="39">
                  <c:v>70.62867469879518</c:v>
                </c:pt>
                <c:pt idx="40">
                  <c:v>69.140963855421674</c:v>
                </c:pt>
                <c:pt idx="41">
                  <c:v>71.309879518072279</c:v>
                </c:pt>
                <c:pt idx="42">
                  <c:v>72.937316867469889</c:v>
                </c:pt>
                <c:pt idx="43">
                  <c:v>74.668734939759034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F5-4949-A67E-CF6829924CDA}"/>
            </c:ext>
          </c:extLst>
        </c:ser>
        <c:ser>
          <c:idx val="9"/>
          <c:order val="9"/>
          <c:tx>
            <c:strRef>
              <c:f>Sheet1!$X$701</c:f>
              <c:strCache>
                <c:ptCount val="1"/>
                <c:pt idx="0">
                  <c:v>TXPULP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Sheet1!$X$702:$X$745</c:f>
              <c:numCache>
                <c:formatCode>0.00</c:formatCode>
                <c:ptCount val="44"/>
                <c:pt idx="0">
                  <c:v>29.469774826789841</c:v>
                </c:pt>
                <c:pt idx="1">
                  <c:v>31.922754041570442</c:v>
                </c:pt>
                <c:pt idx="2">
                  <c:v>35.729532332563515</c:v>
                </c:pt>
                <c:pt idx="3">
                  <c:v>41.696079676674373</c:v>
                </c:pt>
                <c:pt idx="4">
                  <c:v>42.943562355658202</c:v>
                </c:pt>
                <c:pt idx="5">
                  <c:v>47.361431870669747</c:v>
                </c:pt>
                <c:pt idx="6">
                  <c:v>49.055715935334874</c:v>
                </c:pt>
                <c:pt idx="7">
                  <c:v>52.054272517321024</c:v>
                </c:pt>
                <c:pt idx="8">
                  <c:v>50.053550808314093</c:v>
                </c:pt>
                <c:pt idx="9">
                  <c:v>41.63856812933026</c:v>
                </c:pt>
                <c:pt idx="10">
                  <c:v>40.933602771362594</c:v>
                </c:pt>
                <c:pt idx="11">
                  <c:v>44.39606812933026</c:v>
                </c:pt>
                <c:pt idx="12">
                  <c:v>51.767898383371829</c:v>
                </c:pt>
                <c:pt idx="13">
                  <c:v>49.625</c:v>
                </c:pt>
                <c:pt idx="14">
                  <c:v>48.51356812933026</c:v>
                </c:pt>
                <c:pt idx="15">
                  <c:v>53.484613163972291</c:v>
                </c:pt>
                <c:pt idx="16">
                  <c:v>60.22352771362587</c:v>
                </c:pt>
                <c:pt idx="17">
                  <c:v>54.616593533487304</c:v>
                </c:pt>
                <c:pt idx="18">
                  <c:v>57.284844110854507</c:v>
                </c:pt>
                <c:pt idx="19">
                  <c:v>57.952563510392622</c:v>
                </c:pt>
                <c:pt idx="20">
                  <c:v>72.597118937644353</c:v>
                </c:pt>
                <c:pt idx="21">
                  <c:v>72.034584295612021</c:v>
                </c:pt>
                <c:pt idx="22">
                  <c:v>67.683735565819873</c:v>
                </c:pt>
                <c:pt idx="23">
                  <c:v>60.624722863741347</c:v>
                </c:pt>
                <c:pt idx="24">
                  <c:v>58.011789838337187</c:v>
                </c:pt>
                <c:pt idx="25">
                  <c:v>60.047551963048505</c:v>
                </c:pt>
                <c:pt idx="26">
                  <c:v>61.104907621247122</c:v>
                </c:pt>
                <c:pt idx="27">
                  <c:v>64.969428406466506</c:v>
                </c:pt>
                <c:pt idx="28">
                  <c:v>72.26653579676676</c:v>
                </c:pt>
                <c:pt idx="29">
                  <c:v>66.059168591224022</c:v>
                </c:pt>
                <c:pt idx="30">
                  <c:v>77.963822170900698</c:v>
                </c:pt>
                <c:pt idx="31">
                  <c:v>81.693562355658202</c:v>
                </c:pt>
                <c:pt idx="32">
                  <c:v>69.07968822170902</c:v>
                </c:pt>
                <c:pt idx="33">
                  <c:v>74.802540415704414</c:v>
                </c:pt>
                <c:pt idx="34">
                  <c:v>68.815502309468826</c:v>
                </c:pt>
                <c:pt idx="35">
                  <c:v>72.480202078521955</c:v>
                </c:pt>
                <c:pt idx="36">
                  <c:v>75.673972286374138</c:v>
                </c:pt>
                <c:pt idx="37">
                  <c:v>80.701506928406474</c:v>
                </c:pt>
                <c:pt idx="38">
                  <c:v>80.000687066974592</c:v>
                </c:pt>
                <c:pt idx="39">
                  <c:v>80.535127020785239</c:v>
                </c:pt>
                <c:pt idx="40">
                  <c:v>76.676518475750584</c:v>
                </c:pt>
                <c:pt idx="41">
                  <c:v>76.159180138568132</c:v>
                </c:pt>
                <c:pt idx="42">
                  <c:v>81.170012240184761</c:v>
                </c:pt>
                <c:pt idx="43">
                  <c:v>78.108897228637417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F5-4949-A67E-CF6829924CDA}"/>
            </c:ext>
          </c:extLst>
        </c:ser>
        <c:ser>
          <c:idx val="10"/>
          <c:order val="10"/>
          <c:tx>
            <c:strRef>
              <c:f>Sheet1!$Y$701</c:f>
              <c:strCache>
                <c:ptCount val="1"/>
                <c:pt idx="0">
                  <c:v>VAPULP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Sheet1!$A$702:$A$745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Sheet1!$Y$702:$Y$745</c:f>
              <c:numCache>
                <c:formatCode>0.00</c:formatCode>
                <c:ptCount val="44"/>
                <c:pt idx="0">
                  <c:v>30.518665823813027</c:v>
                </c:pt>
                <c:pt idx="1">
                  <c:v>30.515013494392633</c:v>
                </c:pt>
                <c:pt idx="2">
                  <c:v>32.204074738846387</c:v>
                </c:pt>
                <c:pt idx="3">
                  <c:v>34.009699149285552</c:v>
                </c:pt>
                <c:pt idx="4">
                  <c:v>34.860414046396265</c:v>
                </c:pt>
                <c:pt idx="5">
                  <c:v>35.295042448380684</c:v>
                </c:pt>
                <c:pt idx="6">
                  <c:v>38.042328284945683</c:v>
                </c:pt>
                <c:pt idx="7">
                  <c:v>40.853013747685438</c:v>
                </c:pt>
                <c:pt idx="8">
                  <c:v>38.663517975055036</c:v>
                </c:pt>
                <c:pt idx="9">
                  <c:v>35.61249694301786</c:v>
                </c:pt>
                <c:pt idx="10">
                  <c:v>40.281560611221764</c:v>
                </c:pt>
                <c:pt idx="11">
                  <c:v>40.865075725814918</c:v>
                </c:pt>
                <c:pt idx="12">
                  <c:v>45.63616344373407</c:v>
                </c:pt>
                <c:pt idx="13">
                  <c:v>46.379610584145638</c:v>
                </c:pt>
                <c:pt idx="14">
                  <c:v>48.069575821891505</c:v>
                </c:pt>
                <c:pt idx="15">
                  <c:v>52.812684729064046</c:v>
                </c:pt>
                <c:pt idx="16">
                  <c:v>56.937598522167491</c:v>
                </c:pt>
                <c:pt idx="17">
                  <c:v>51.845837438423658</c:v>
                </c:pt>
                <c:pt idx="18">
                  <c:v>60.437475369458127</c:v>
                </c:pt>
                <c:pt idx="19">
                  <c:v>58.963546798029562</c:v>
                </c:pt>
                <c:pt idx="20">
                  <c:v>58.241908866995082</c:v>
                </c:pt>
                <c:pt idx="21">
                  <c:v>63.442832512315277</c:v>
                </c:pt>
                <c:pt idx="22">
                  <c:v>60.209211822660095</c:v>
                </c:pt>
                <c:pt idx="23">
                  <c:v>65.938091133004932</c:v>
                </c:pt>
                <c:pt idx="24">
                  <c:v>64.969310344827591</c:v>
                </c:pt>
                <c:pt idx="25">
                  <c:v>62.302561576354684</c:v>
                </c:pt>
                <c:pt idx="26">
                  <c:v>66.634298029556646</c:v>
                </c:pt>
                <c:pt idx="27">
                  <c:v>67.227955665024638</c:v>
                </c:pt>
                <c:pt idx="28">
                  <c:v>66.580197044334994</c:v>
                </c:pt>
                <c:pt idx="29">
                  <c:v>68.712857142857146</c:v>
                </c:pt>
                <c:pt idx="30">
                  <c:v>67.092192118226606</c:v>
                </c:pt>
                <c:pt idx="31">
                  <c:v>68.289568965517248</c:v>
                </c:pt>
                <c:pt idx="32">
                  <c:v>63.97773399014779</c:v>
                </c:pt>
                <c:pt idx="33">
                  <c:v>69.944125615763568</c:v>
                </c:pt>
                <c:pt idx="34">
                  <c:v>69.359618226601</c:v>
                </c:pt>
                <c:pt idx="35">
                  <c:v>75.303830049261094</c:v>
                </c:pt>
                <c:pt idx="36">
                  <c:v>82.728633004926124</c:v>
                </c:pt>
                <c:pt idx="37">
                  <c:v>94.954261083743859</c:v>
                </c:pt>
                <c:pt idx="38">
                  <c:v>96.490603448275877</c:v>
                </c:pt>
                <c:pt idx="39">
                  <c:v>89.406933497536954</c:v>
                </c:pt>
                <c:pt idx="40">
                  <c:v>81.872142857142876</c:v>
                </c:pt>
                <c:pt idx="41">
                  <c:v>85.596576354679812</c:v>
                </c:pt>
                <c:pt idx="42">
                  <c:v>88.154203940886717</c:v>
                </c:pt>
                <c:pt idx="43">
                  <c:v>81.234950738916254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F5-4949-A67E-CF682992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900496"/>
        <c:axId val="1596302512"/>
      </c:lineChart>
      <c:catAx>
        <c:axId val="15969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02512"/>
        <c:crosses val="autoZero"/>
        <c:auto val="1"/>
        <c:lblAlgn val="ctr"/>
        <c:lblOffset val="100"/>
        <c:noMultiLvlLbl val="0"/>
      </c:catAx>
      <c:valAx>
        <c:axId val="15963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Delivered Real</a:t>
            </a:r>
            <a:r>
              <a:rPr lang="en-US" sz="1200" b="1" baseline="0"/>
              <a:t> Pine Sawlog Prices (2009 $/mbf) and Pine Pulpwood Log Prices (2009 $/cord)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Sheet1!$BA$650:$BA$651</c:f>
              <c:strCache>
                <c:ptCount val="2"/>
                <c:pt idx="0">
                  <c:v>Pine Sawlogs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Sheet1!$BA$652:$BA$695</c:f>
              <c:numCache>
                <c:formatCode>General</c:formatCode>
                <c:ptCount val="44"/>
                <c:pt idx="0">
                  <c:v>482.72223149943756</c:v>
                </c:pt>
                <c:pt idx="1">
                  <c:v>513.62809597166142</c:v>
                </c:pt>
                <c:pt idx="2">
                  <c:v>538.46345636913111</c:v>
                </c:pt>
                <c:pt idx="3">
                  <c:v>440.86650422275159</c:v>
                </c:pt>
                <c:pt idx="4">
                  <c:v>435.63049354331548</c:v>
                </c:pt>
                <c:pt idx="5">
                  <c:v>366.91442376535207</c:v>
                </c:pt>
                <c:pt idx="6">
                  <c:v>416.22226091711588</c:v>
                </c:pt>
                <c:pt idx="7">
                  <c:v>418.88983461497691</c:v>
                </c:pt>
                <c:pt idx="8">
                  <c:v>355.27161877870549</c:v>
                </c:pt>
                <c:pt idx="9">
                  <c:v>344.57742203206652</c:v>
                </c:pt>
                <c:pt idx="10">
                  <c:v>342.90113792713299</c:v>
                </c:pt>
                <c:pt idx="11">
                  <c:v>348.91850948612029</c:v>
                </c:pt>
                <c:pt idx="12">
                  <c:v>336.7648439627381</c:v>
                </c:pt>
                <c:pt idx="13">
                  <c:v>333.12928026656027</c:v>
                </c:pt>
                <c:pt idx="14">
                  <c:v>310.87785563331374</c:v>
                </c:pt>
                <c:pt idx="15">
                  <c:v>355.34589476638814</c:v>
                </c:pt>
                <c:pt idx="16">
                  <c:v>398.87718275738092</c:v>
                </c:pt>
                <c:pt idx="17">
                  <c:v>465.22687020182235</c:v>
                </c:pt>
                <c:pt idx="18">
                  <c:v>500.77114118734687</c:v>
                </c:pt>
                <c:pt idx="19">
                  <c:v>452.85289602894835</c:v>
                </c:pt>
                <c:pt idx="20">
                  <c:v>524.39579501173966</c:v>
                </c:pt>
                <c:pt idx="21">
                  <c:v>542.85561519559974</c:v>
                </c:pt>
                <c:pt idx="22">
                  <c:v>484.79592297178715</c:v>
                </c:pt>
                <c:pt idx="23">
                  <c:v>487.3916204232948</c:v>
                </c:pt>
                <c:pt idx="24">
                  <c:v>426.80026199081055</c:v>
                </c:pt>
                <c:pt idx="25">
                  <c:v>435.03886623288662</c:v>
                </c:pt>
                <c:pt idx="26">
                  <c:v>431.73794199122796</c:v>
                </c:pt>
                <c:pt idx="27">
                  <c:v>442.75849857560377</c:v>
                </c:pt>
                <c:pt idx="28">
                  <c:v>449.70706188797743</c:v>
                </c:pt>
                <c:pt idx="29">
                  <c:v>424.73041955744486</c:v>
                </c:pt>
                <c:pt idx="30">
                  <c:v>396.34469350919267</c:v>
                </c:pt>
                <c:pt idx="31">
                  <c:v>364.73868674696325</c:v>
                </c:pt>
                <c:pt idx="32">
                  <c:v>317.3604078326743</c:v>
                </c:pt>
                <c:pt idx="33">
                  <c:v>328.32746709595102</c:v>
                </c:pt>
                <c:pt idx="34">
                  <c:v>294.97226193685714</c:v>
                </c:pt>
                <c:pt idx="35">
                  <c:v>288.058451738006</c:v>
                </c:pt>
                <c:pt idx="36">
                  <c:v>298.16835654849262</c:v>
                </c:pt>
                <c:pt idx="37">
                  <c:v>302.49956663001495</c:v>
                </c:pt>
                <c:pt idx="38">
                  <c:v>300.92262376973838</c:v>
                </c:pt>
                <c:pt idx="39">
                  <c:v>291.13909658464803</c:v>
                </c:pt>
                <c:pt idx="40">
                  <c:v>277.2523954468096</c:v>
                </c:pt>
                <c:pt idx="41">
                  <c:v>270.61686375673975</c:v>
                </c:pt>
                <c:pt idx="42">
                  <c:v>257.1217118147743</c:v>
                </c:pt>
                <c:pt idx="43">
                  <c:v>251.3745791888239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4-4B7F-AD8E-42467035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12256"/>
        <c:axId val="958090320"/>
      </c:lineChart>
      <c:lineChart>
        <c:grouping val="standard"/>
        <c:varyColors val="0"/>
        <c:ser>
          <c:idx val="1"/>
          <c:order val="1"/>
          <c:tx>
            <c:strRef>
              <c:f>Sheet1!$BB$650:$BB$651</c:f>
              <c:strCache>
                <c:ptCount val="2"/>
                <c:pt idx="0">
                  <c:v>Pine Pulp Logs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Sheet1!$BB$652:$BB$695</c:f>
              <c:numCache>
                <c:formatCode>General</c:formatCode>
                <c:ptCount val="44"/>
                <c:pt idx="0">
                  <c:v>111.84893987101802</c:v>
                </c:pt>
                <c:pt idx="1">
                  <c:v>108.82109311087835</c:v>
                </c:pt>
                <c:pt idx="2">
                  <c:v>105.6146443812689</c:v>
                </c:pt>
                <c:pt idx="3">
                  <c:v>101.86275258204176</c:v>
                </c:pt>
                <c:pt idx="4">
                  <c:v>97.522600354235678</c:v>
                </c:pt>
                <c:pt idx="5">
                  <c:v>96.732936269032365</c:v>
                </c:pt>
                <c:pt idx="6">
                  <c:v>96.881114117554063</c:v>
                </c:pt>
                <c:pt idx="7">
                  <c:v>99.986227612567362</c:v>
                </c:pt>
                <c:pt idx="8">
                  <c:v>94.431057941340669</c:v>
                </c:pt>
                <c:pt idx="9">
                  <c:v>79.834511800753532</c:v>
                </c:pt>
                <c:pt idx="10">
                  <c:v>80.650867093609406</c:v>
                </c:pt>
                <c:pt idx="11">
                  <c:v>79.27576178669834</c:v>
                </c:pt>
                <c:pt idx="12">
                  <c:v>80.948773177105679</c:v>
                </c:pt>
                <c:pt idx="13">
                  <c:v>74.157160886374101</c:v>
                </c:pt>
                <c:pt idx="14">
                  <c:v>79.454334509691762</c:v>
                </c:pt>
                <c:pt idx="15">
                  <c:v>81.635332665325308</c:v>
                </c:pt>
                <c:pt idx="16">
                  <c:v>87.229588441774496</c:v>
                </c:pt>
                <c:pt idx="17">
                  <c:v>81.66291631473635</c:v>
                </c:pt>
                <c:pt idx="18">
                  <c:v>86.86789112580648</c:v>
                </c:pt>
                <c:pt idx="19">
                  <c:v>83.946689421889644</c:v>
                </c:pt>
                <c:pt idx="20">
                  <c:v>89.157732375367331</c:v>
                </c:pt>
                <c:pt idx="21">
                  <c:v>89.907402463877645</c:v>
                </c:pt>
                <c:pt idx="22">
                  <c:v>78.103120577251929</c:v>
                </c:pt>
                <c:pt idx="23">
                  <c:v>72.054439253989685</c:v>
                </c:pt>
                <c:pt idx="24">
                  <c:v>67.642899060482122</c:v>
                </c:pt>
                <c:pt idx="25">
                  <c:v>66.64074333382473</c:v>
                </c:pt>
                <c:pt idx="26">
                  <c:v>69.023088054580882</c:v>
                </c:pt>
                <c:pt idx="27">
                  <c:v>67.126035491106009</c:v>
                </c:pt>
                <c:pt idx="28">
                  <c:v>70.4667115691134</c:v>
                </c:pt>
                <c:pt idx="29">
                  <c:v>66.644105082158049</c:v>
                </c:pt>
                <c:pt idx="30">
                  <c:v>66.944955156775009</c:v>
                </c:pt>
                <c:pt idx="31">
                  <c:v>70.459353405932106</c:v>
                </c:pt>
                <c:pt idx="32">
                  <c:v>67.231424494455325</c:v>
                </c:pt>
                <c:pt idx="33">
                  <c:v>71.048158654637518</c:v>
                </c:pt>
                <c:pt idx="34">
                  <c:v>65.664256528701841</c:v>
                </c:pt>
                <c:pt idx="35">
                  <c:v>67.028909611993058</c:v>
                </c:pt>
                <c:pt idx="36">
                  <c:v>69.89514736843816</c:v>
                </c:pt>
                <c:pt idx="37">
                  <c:v>71.755386841352404</c:v>
                </c:pt>
                <c:pt idx="38">
                  <c:v>71.530660054596567</c:v>
                </c:pt>
                <c:pt idx="39">
                  <c:v>70.532225302569756</c:v>
                </c:pt>
                <c:pt idx="40">
                  <c:v>68.719500614456095</c:v>
                </c:pt>
                <c:pt idx="41">
                  <c:v>67.19756960016484</c:v>
                </c:pt>
                <c:pt idx="42">
                  <c:v>65.579512162762526</c:v>
                </c:pt>
                <c:pt idx="43">
                  <c:v>61.593064120289533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4-4B7F-AD8E-42467035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23744"/>
        <c:axId val="958108624"/>
      </c:lineChart>
      <c:catAx>
        <c:axId val="9661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90320"/>
        <c:crosses val="autoZero"/>
        <c:auto val="1"/>
        <c:lblAlgn val="ctr"/>
        <c:lblOffset val="100"/>
        <c:noMultiLvlLbl val="0"/>
      </c:catAx>
      <c:valAx>
        <c:axId val="9580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Sawlog</a:t>
                </a:r>
                <a:r>
                  <a:rPr lang="en-US" baseline="0"/>
                  <a:t> Price (2009 $/mbf)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12256"/>
        <c:crosses val="autoZero"/>
        <c:crossBetween val="between"/>
      </c:valAx>
      <c:valAx>
        <c:axId val="95810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Pulpwood</a:t>
                </a:r>
                <a:r>
                  <a:rPr lang="en-US" baseline="0"/>
                  <a:t> Log Price (2009 $/cord)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23744"/>
        <c:crosses val="max"/>
        <c:crossBetween val="between"/>
      </c:valAx>
      <c:catAx>
        <c:axId val="4521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10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Delivered Pine Sawlog Real Prices (2009 $/mbf) by RPA Region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Sheet1!$BG$649:$BG$651</c:f>
              <c:strCache>
                <c:ptCount val="3"/>
                <c:pt idx="0">
                  <c:v>Real</c:v>
                </c:pt>
                <c:pt idx="1">
                  <c:v>Pine Sawlogs</c:v>
                </c:pt>
                <c:pt idx="2">
                  <c:v>South 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Sheet1!$BG$652:$BG$695</c:f>
              <c:numCache>
                <c:formatCode>General</c:formatCode>
                <c:ptCount val="44"/>
                <c:pt idx="0">
                  <c:v>498.05704102932248</c:v>
                </c:pt>
                <c:pt idx="1">
                  <c:v>542.74657291480253</c:v>
                </c:pt>
                <c:pt idx="2">
                  <c:v>578.87156675476433</c:v>
                </c:pt>
                <c:pt idx="3">
                  <c:v>479.01873346401902</c:v>
                </c:pt>
                <c:pt idx="4">
                  <c:v>472.07364277830891</c:v>
                </c:pt>
                <c:pt idx="5">
                  <c:v>381.06517375688611</c:v>
                </c:pt>
                <c:pt idx="6">
                  <c:v>432.25376531199129</c:v>
                </c:pt>
                <c:pt idx="7">
                  <c:v>430.38597382300446</c:v>
                </c:pt>
                <c:pt idx="8">
                  <c:v>357.58338793108129</c:v>
                </c:pt>
                <c:pt idx="9">
                  <c:v>336.94085428260308</c:v>
                </c:pt>
                <c:pt idx="10">
                  <c:v>331.77676975306576</c:v>
                </c:pt>
                <c:pt idx="11">
                  <c:v>346.04971390840046</c:v>
                </c:pt>
                <c:pt idx="12">
                  <c:v>336.03671818115794</c:v>
                </c:pt>
                <c:pt idx="13">
                  <c:v>332.36467040813744</c:v>
                </c:pt>
                <c:pt idx="14">
                  <c:v>309.4295203173948</c:v>
                </c:pt>
                <c:pt idx="15">
                  <c:v>360.18206780352835</c:v>
                </c:pt>
                <c:pt idx="16">
                  <c:v>406.3913135651253</c:v>
                </c:pt>
                <c:pt idx="17">
                  <c:v>486.18367792913369</c:v>
                </c:pt>
                <c:pt idx="18">
                  <c:v>511.27858776476592</c:v>
                </c:pt>
                <c:pt idx="19">
                  <c:v>444.76432596137289</c:v>
                </c:pt>
                <c:pt idx="20">
                  <c:v>542.23575830282425</c:v>
                </c:pt>
                <c:pt idx="21">
                  <c:v>556.74440622329064</c:v>
                </c:pt>
                <c:pt idx="22">
                  <c:v>498.35693660981542</c:v>
                </c:pt>
                <c:pt idx="23">
                  <c:v>497.05967528628582</c:v>
                </c:pt>
                <c:pt idx="24">
                  <c:v>435.83273709211056</c:v>
                </c:pt>
                <c:pt idx="25">
                  <c:v>453.0391268579549</c:v>
                </c:pt>
                <c:pt idx="26">
                  <c:v>452.73315357791222</c:v>
                </c:pt>
                <c:pt idx="27">
                  <c:v>467.12007871416</c:v>
                </c:pt>
                <c:pt idx="28">
                  <c:v>463.13302273783529</c:v>
                </c:pt>
                <c:pt idx="29">
                  <c:v>432.68685432445773</c:v>
                </c:pt>
                <c:pt idx="30">
                  <c:v>410.30212839163863</c:v>
                </c:pt>
                <c:pt idx="31">
                  <c:v>378.79428999288825</c:v>
                </c:pt>
                <c:pt idx="32">
                  <c:v>328.85390757434135</c:v>
                </c:pt>
                <c:pt idx="33">
                  <c:v>338.24597040508536</c:v>
                </c:pt>
                <c:pt idx="34">
                  <c:v>295.28870518446507</c:v>
                </c:pt>
                <c:pt idx="35">
                  <c:v>292.23646004399228</c:v>
                </c:pt>
                <c:pt idx="36">
                  <c:v>299.42308437745476</c:v>
                </c:pt>
                <c:pt idx="37">
                  <c:v>302.39385713212044</c:v>
                </c:pt>
                <c:pt idx="38">
                  <c:v>303.42680348480502</c:v>
                </c:pt>
                <c:pt idx="39">
                  <c:v>293.21850928567034</c:v>
                </c:pt>
                <c:pt idx="40">
                  <c:v>276.93843691952293</c:v>
                </c:pt>
                <c:pt idx="41">
                  <c:v>271.4848629908866</c:v>
                </c:pt>
                <c:pt idx="42">
                  <c:v>257.34920250846523</c:v>
                </c:pt>
                <c:pt idx="43">
                  <c:v>251.62292683876751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8-4095-9694-BE5CBD02827F}"/>
            </c:ext>
          </c:extLst>
        </c:ser>
        <c:ser>
          <c:idx val="1"/>
          <c:order val="1"/>
          <c:tx>
            <c:strRef>
              <c:f>Sheet1!$BI$649:$BI$651</c:f>
              <c:strCache>
                <c:ptCount val="3"/>
                <c:pt idx="0">
                  <c:v>Real</c:v>
                </c:pt>
                <c:pt idx="1">
                  <c:v>Pine Sawlogs</c:v>
                </c:pt>
                <c:pt idx="2">
                  <c:v>Southeast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Sheet1!$BI$652:$BI$695</c:f>
              <c:numCache>
                <c:formatCode>General</c:formatCode>
                <c:ptCount val="44"/>
                <c:pt idx="0">
                  <c:v>486.5624267910286</c:v>
                </c:pt>
                <c:pt idx="1">
                  <c:v>497.56207207981419</c:v>
                </c:pt>
                <c:pt idx="2">
                  <c:v>506.06534284139275</c:v>
                </c:pt>
                <c:pt idx="3">
                  <c:v>406.36258225914673</c:v>
                </c:pt>
                <c:pt idx="4">
                  <c:v>403.51343340293033</c:v>
                </c:pt>
                <c:pt idx="5">
                  <c:v>365.90606459711131</c:v>
                </c:pt>
                <c:pt idx="6">
                  <c:v>415.11128639036468</c:v>
                </c:pt>
                <c:pt idx="7">
                  <c:v>425.07283034324479</c:v>
                </c:pt>
                <c:pt idx="8">
                  <c:v>372.22477128772266</c:v>
                </c:pt>
                <c:pt idx="9">
                  <c:v>376.5709091273406</c:v>
                </c:pt>
                <c:pt idx="10">
                  <c:v>380.28779112014496</c:v>
                </c:pt>
                <c:pt idx="11">
                  <c:v>373.65841799774137</c:v>
                </c:pt>
                <c:pt idx="12">
                  <c:v>357.43056372966652</c:v>
                </c:pt>
                <c:pt idx="13">
                  <c:v>353.64170722450513</c:v>
                </c:pt>
                <c:pt idx="14">
                  <c:v>331.1768346857985</c:v>
                </c:pt>
                <c:pt idx="15">
                  <c:v>365.09549859376705</c:v>
                </c:pt>
                <c:pt idx="16">
                  <c:v>406.51952147999918</c:v>
                </c:pt>
                <c:pt idx="17">
                  <c:v>454.83770055341961</c:v>
                </c:pt>
                <c:pt idx="18">
                  <c:v>508.66573884794235</c:v>
                </c:pt>
                <c:pt idx="19">
                  <c:v>487.84023863836279</c:v>
                </c:pt>
                <c:pt idx="20">
                  <c:v>521.83926682737922</c:v>
                </c:pt>
                <c:pt idx="21">
                  <c:v>547.45852553188786</c:v>
                </c:pt>
                <c:pt idx="22">
                  <c:v>487.07381155541719</c:v>
                </c:pt>
                <c:pt idx="23">
                  <c:v>495.9597161239252</c:v>
                </c:pt>
                <c:pt idx="24">
                  <c:v>433.40661876136824</c:v>
                </c:pt>
                <c:pt idx="25">
                  <c:v>427.85159866593057</c:v>
                </c:pt>
                <c:pt idx="26">
                  <c:v>419.64758684954057</c:v>
                </c:pt>
                <c:pt idx="27">
                  <c:v>425.87856197487508</c:v>
                </c:pt>
                <c:pt idx="28">
                  <c:v>450.48000004010157</c:v>
                </c:pt>
                <c:pt idx="29">
                  <c:v>432.93890167394727</c:v>
                </c:pt>
                <c:pt idx="30">
                  <c:v>393.66239156563955</c:v>
                </c:pt>
                <c:pt idx="31">
                  <c:v>360.35281538007479</c:v>
                </c:pt>
                <c:pt idx="32">
                  <c:v>314.70995209550802</c:v>
                </c:pt>
                <c:pt idx="33">
                  <c:v>328.70763553573261</c:v>
                </c:pt>
                <c:pt idx="34">
                  <c:v>308.91990843005857</c:v>
                </c:pt>
                <c:pt idx="35">
                  <c:v>295.55407748007832</c:v>
                </c:pt>
                <c:pt idx="36">
                  <c:v>310.78713021976461</c:v>
                </c:pt>
                <c:pt idx="37">
                  <c:v>317.48424579143591</c:v>
                </c:pt>
                <c:pt idx="38">
                  <c:v>311.69826412055897</c:v>
                </c:pt>
                <c:pt idx="39">
                  <c:v>302.10797237227774</c:v>
                </c:pt>
                <c:pt idx="40">
                  <c:v>291.33007858765069</c:v>
                </c:pt>
                <c:pt idx="41">
                  <c:v>282.49832535184214</c:v>
                </c:pt>
                <c:pt idx="42">
                  <c:v>269.3561494536043</c:v>
                </c:pt>
                <c:pt idx="43">
                  <c:v>263.29448591661316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8-4095-9694-BE5CBD02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871632"/>
        <c:axId val="1553824592"/>
      </c:lineChart>
      <c:catAx>
        <c:axId val="18318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4592"/>
        <c:crosses val="autoZero"/>
        <c:auto val="1"/>
        <c:lblAlgn val="ctr"/>
        <c:lblOffset val="100"/>
        <c:noMultiLvlLbl val="0"/>
      </c:catAx>
      <c:valAx>
        <c:axId val="15538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Delivered Pine Pulpwood Log Real Prices (2009 $/cord) by RPA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Sheet1!$BH$649:$BH$651</c:f>
              <c:strCache>
                <c:ptCount val="3"/>
                <c:pt idx="0">
                  <c:v>Real</c:v>
                </c:pt>
                <c:pt idx="1">
                  <c:v>Pine Pulp Logs</c:v>
                </c:pt>
                <c:pt idx="2">
                  <c:v>South 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Sheet1!$BH$652:$BH$695</c:f>
              <c:numCache>
                <c:formatCode>General</c:formatCode>
                <c:ptCount val="44"/>
                <c:pt idx="0">
                  <c:v>112.00158477405215</c:v>
                </c:pt>
                <c:pt idx="1">
                  <c:v>110.35465834736026</c:v>
                </c:pt>
                <c:pt idx="2">
                  <c:v>106.97742602064037</c:v>
                </c:pt>
                <c:pt idx="3">
                  <c:v>103.9950787923303</c:v>
                </c:pt>
                <c:pt idx="4">
                  <c:v>97.353845442571753</c:v>
                </c:pt>
                <c:pt idx="5">
                  <c:v>96.932018828225111</c:v>
                </c:pt>
                <c:pt idx="6">
                  <c:v>94.975324584012625</c:v>
                </c:pt>
                <c:pt idx="7">
                  <c:v>100.47845094986377</c:v>
                </c:pt>
                <c:pt idx="8">
                  <c:v>95.107473845603053</c:v>
                </c:pt>
                <c:pt idx="9">
                  <c:v>80.303605982035748</c:v>
                </c:pt>
                <c:pt idx="10">
                  <c:v>79.757154471926128</c:v>
                </c:pt>
                <c:pt idx="11">
                  <c:v>80.804078606008559</c:v>
                </c:pt>
                <c:pt idx="12">
                  <c:v>82.898608365186689</c:v>
                </c:pt>
                <c:pt idx="14">
                  <c:v>79.254321853209589</c:v>
                </c:pt>
                <c:pt idx="15">
                  <c:v>80.397628988875837</c:v>
                </c:pt>
                <c:pt idx="16">
                  <c:v>86.11921615188713</c:v>
                </c:pt>
                <c:pt idx="17">
                  <c:v>81.977513911852668</c:v>
                </c:pt>
                <c:pt idx="18">
                  <c:v>86.72036574371586</c:v>
                </c:pt>
                <c:pt idx="19">
                  <c:v>83.54237614061212</c:v>
                </c:pt>
                <c:pt idx="20">
                  <c:v>94.339813004087446</c:v>
                </c:pt>
                <c:pt idx="21">
                  <c:v>93.472362666141137</c:v>
                </c:pt>
                <c:pt idx="22">
                  <c:v>81.124107271505508</c:v>
                </c:pt>
                <c:pt idx="23">
                  <c:v>70.672169032736619</c:v>
                </c:pt>
                <c:pt idx="24">
                  <c:v>66.187875368398764</c:v>
                </c:pt>
                <c:pt idx="25">
                  <c:v>68.154446676388019</c:v>
                </c:pt>
                <c:pt idx="26">
                  <c:v>73.360531259050461</c:v>
                </c:pt>
                <c:pt idx="27">
                  <c:v>70.855654355416789</c:v>
                </c:pt>
                <c:pt idx="28">
                  <c:v>77.55059616140079</c:v>
                </c:pt>
                <c:pt idx="29">
                  <c:v>68.932904599935384</c:v>
                </c:pt>
                <c:pt idx="30">
                  <c:v>73.411177461703531</c:v>
                </c:pt>
                <c:pt idx="31">
                  <c:v>78.56966338737459</c:v>
                </c:pt>
                <c:pt idx="32">
                  <c:v>71.663352194787379</c:v>
                </c:pt>
                <c:pt idx="33">
                  <c:v>75.760064782781299</c:v>
                </c:pt>
                <c:pt idx="34">
                  <c:v>67.346277651813239</c:v>
                </c:pt>
                <c:pt idx="35">
                  <c:v>68.755471618573594</c:v>
                </c:pt>
                <c:pt idx="36">
                  <c:v>70.41360595489769</c:v>
                </c:pt>
                <c:pt idx="37">
                  <c:v>70.840421653887418</c:v>
                </c:pt>
                <c:pt idx="38">
                  <c:v>69.98343491016918</c:v>
                </c:pt>
                <c:pt idx="39">
                  <c:v>68.218212140593124</c:v>
                </c:pt>
                <c:pt idx="40">
                  <c:v>65.210017126426948</c:v>
                </c:pt>
                <c:pt idx="41">
                  <c:v>62.731421929621561</c:v>
                </c:pt>
                <c:pt idx="42">
                  <c:v>62.413599395048479</c:v>
                </c:pt>
                <c:pt idx="43">
                  <c:v>58.765085879704699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A-4806-8182-27654555842A}"/>
            </c:ext>
          </c:extLst>
        </c:ser>
        <c:ser>
          <c:idx val="1"/>
          <c:order val="1"/>
          <c:tx>
            <c:strRef>
              <c:f>Sheet1!$BJ$649:$BJ$651</c:f>
              <c:strCache>
                <c:ptCount val="3"/>
                <c:pt idx="0">
                  <c:v>Real</c:v>
                </c:pt>
                <c:pt idx="1">
                  <c:v>Pine Pulp Logs</c:v>
                </c:pt>
                <c:pt idx="2">
                  <c:v>Southeast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Sheet1!$BJ$652:$BJ$695</c:f>
              <c:numCache>
                <c:formatCode>General</c:formatCode>
                <c:ptCount val="44"/>
                <c:pt idx="0">
                  <c:v>119.54769560140282</c:v>
                </c:pt>
                <c:pt idx="1">
                  <c:v>114.99466931038793</c:v>
                </c:pt>
                <c:pt idx="2">
                  <c:v>111.72571867967237</c:v>
                </c:pt>
                <c:pt idx="3">
                  <c:v>106.97910477622122</c:v>
                </c:pt>
                <c:pt idx="4">
                  <c:v>104.52221593706903</c:v>
                </c:pt>
                <c:pt idx="5">
                  <c:v>103.32747076392124</c:v>
                </c:pt>
                <c:pt idx="6">
                  <c:v>105.48713927263439</c:v>
                </c:pt>
                <c:pt idx="7">
                  <c:v>106.53022423546527</c:v>
                </c:pt>
                <c:pt idx="8">
                  <c:v>100.41036341500967</c:v>
                </c:pt>
                <c:pt idx="9">
                  <c:v>84.987273868060896</c:v>
                </c:pt>
                <c:pt idx="10">
                  <c:v>87.156498087727499</c:v>
                </c:pt>
                <c:pt idx="11">
                  <c:v>83.382337632949088</c:v>
                </c:pt>
                <c:pt idx="12">
                  <c:v>84.771939002808352</c:v>
                </c:pt>
                <c:pt idx="13">
                  <c:v>85.276167933465729</c:v>
                </c:pt>
                <c:pt idx="14">
                  <c:v>85.216554024285145</c:v>
                </c:pt>
                <c:pt idx="15">
                  <c:v>87.710378912540477</c:v>
                </c:pt>
                <c:pt idx="16">
                  <c:v>93.517071587812524</c:v>
                </c:pt>
                <c:pt idx="17">
                  <c:v>86.247881714672047</c:v>
                </c:pt>
                <c:pt idx="18">
                  <c:v>92.208450393741686</c:v>
                </c:pt>
                <c:pt idx="19">
                  <c:v>89.359191507053239</c:v>
                </c:pt>
                <c:pt idx="20">
                  <c:v>89.513683168281474</c:v>
                </c:pt>
                <c:pt idx="21">
                  <c:v>91.862240434362633</c:v>
                </c:pt>
                <c:pt idx="22">
                  <c:v>79.874254737674264</c:v>
                </c:pt>
                <c:pt idx="23">
                  <c:v>77.695022609413655</c:v>
                </c:pt>
                <c:pt idx="24">
                  <c:v>73.089379272549905</c:v>
                </c:pt>
                <c:pt idx="25">
                  <c:v>69.174357900957602</c:v>
                </c:pt>
                <c:pt idx="26">
                  <c:v>68.985719351205759</c:v>
                </c:pt>
                <c:pt idx="27">
                  <c:v>67.559241211134591</c:v>
                </c:pt>
                <c:pt idx="28">
                  <c:v>67.8764622116921</c:v>
                </c:pt>
                <c:pt idx="29">
                  <c:v>68.433068333239362</c:v>
                </c:pt>
                <c:pt idx="30">
                  <c:v>64.737500508508049</c:v>
                </c:pt>
                <c:pt idx="31">
                  <c:v>66.882288639464534</c:v>
                </c:pt>
                <c:pt idx="32">
                  <c:v>66.996032164513579</c:v>
                </c:pt>
                <c:pt idx="33">
                  <c:v>70.772132864370832</c:v>
                </c:pt>
                <c:pt idx="34">
                  <c:v>67.977681057643082</c:v>
                </c:pt>
                <c:pt idx="35">
                  <c:v>69.381201720597431</c:v>
                </c:pt>
                <c:pt idx="36">
                  <c:v>73.579939592269028</c:v>
                </c:pt>
                <c:pt idx="37">
                  <c:v>76.92900163737059</c:v>
                </c:pt>
                <c:pt idx="38">
                  <c:v>77.298415257293883</c:v>
                </c:pt>
                <c:pt idx="39">
                  <c:v>76.977095621338066</c:v>
                </c:pt>
                <c:pt idx="40">
                  <c:v>76.204708616920541</c:v>
                </c:pt>
                <c:pt idx="41">
                  <c:v>75.511030332663552</c:v>
                </c:pt>
                <c:pt idx="42">
                  <c:v>72.546636154132088</c:v>
                </c:pt>
                <c:pt idx="43">
                  <c:v>67.996862233191578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A-4806-8182-27654555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956336"/>
        <c:axId val="886431216"/>
      </c:lineChart>
      <c:catAx>
        <c:axId val="16929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1216"/>
        <c:crosses val="autoZero"/>
        <c:auto val="1"/>
        <c:lblAlgn val="ctr"/>
        <c:lblOffset val="100"/>
        <c:noMultiLvlLbl val="0"/>
      </c:catAx>
      <c:valAx>
        <c:axId val="8864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368</xdr:row>
      <xdr:rowOff>0</xdr:rowOff>
    </xdr:from>
    <xdr:to>
      <xdr:col>6</xdr:col>
      <xdr:colOff>809625</xdr:colOff>
      <xdr:row>368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368</xdr:row>
      <xdr:rowOff>0</xdr:rowOff>
    </xdr:from>
    <xdr:to>
      <xdr:col>11</xdr:col>
      <xdr:colOff>876300</xdr:colOff>
      <xdr:row>368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314324</xdr:colOff>
      <xdr:row>646</xdr:row>
      <xdr:rowOff>28575</xdr:rowOff>
    </xdr:from>
    <xdr:to>
      <xdr:col>70</xdr:col>
      <xdr:colOff>209550</xdr:colOff>
      <xdr:row>677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F2AA1-439D-4AF2-8582-252200F20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3000375</xdr:colOff>
      <xdr:row>707</xdr:row>
      <xdr:rowOff>142875</xdr:rowOff>
    </xdr:from>
    <xdr:to>
      <xdr:col>9</xdr:col>
      <xdr:colOff>781050</xdr:colOff>
      <xdr:row>740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D5BAA-5AAC-46F5-8C4F-9926EBC8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200024</xdr:colOff>
      <xdr:row>702</xdr:row>
      <xdr:rowOff>142875</xdr:rowOff>
    </xdr:from>
    <xdr:to>
      <xdr:col>21</xdr:col>
      <xdr:colOff>95249</xdr:colOff>
      <xdr:row>735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6F8A9-54E5-4231-B040-6837111A5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314325</xdr:colOff>
      <xdr:row>678</xdr:row>
      <xdr:rowOff>28575</xdr:rowOff>
    </xdr:from>
    <xdr:to>
      <xdr:col>70</xdr:col>
      <xdr:colOff>85725</xdr:colOff>
      <xdr:row>709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C56EC9-A479-4400-BEED-152302608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657224</xdr:colOff>
      <xdr:row>646</xdr:row>
      <xdr:rowOff>47623</xdr:rowOff>
    </xdr:from>
    <xdr:to>
      <xdr:col>78</xdr:col>
      <xdr:colOff>180975</xdr:colOff>
      <xdr:row>677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A78F7E-8142-4E96-83C5-DD1847E7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676274</xdr:colOff>
      <xdr:row>678</xdr:row>
      <xdr:rowOff>9524</xdr:rowOff>
    </xdr:from>
    <xdr:to>
      <xdr:col>78</xdr:col>
      <xdr:colOff>161925</xdr:colOff>
      <xdr:row>703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FEC5F4-2B96-4E0C-9F78-5A140A4EE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03"/>
  <sheetViews>
    <sheetView workbookViewId="0">
      <selection sqref="A1:Q1048576"/>
    </sheetView>
  </sheetViews>
  <sheetFormatPr defaultRowHeight="12.75" x14ac:dyDescent="0.2"/>
  <cols>
    <col min="1" max="1" width="14.85546875" style="35" customWidth="1"/>
    <col min="2" max="2" width="9" style="35" customWidth="1"/>
    <col min="3" max="4" width="9.85546875" style="35" customWidth="1"/>
    <col min="5" max="5" width="10.28515625" style="1" customWidth="1"/>
    <col min="6" max="6" width="12.140625" style="1" customWidth="1"/>
    <col min="7" max="7" width="15.7109375" style="1" bestFit="1" customWidth="1"/>
    <col min="8" max="8" width="20.42578125" style="1" bestFit="1" customWidth="1"/>
    <col min="9" max="9" width="20.42578125" style="1" customWidth="1"/>
    <col min="10" max="10" width="13.7109375" style="1" customWidth="1"/>
    <col min="11" max="11" width="9" style="1" customWidth="1"/>
    <col min="12" max="14" width="9.85546875" style="1" customWidth="1"/>
    <col min="15" max="15" width="12.140625" style="1" customWidth="1"/>
    <col min="16" max="16" width="15.140625" style="1" bestFit="1" customWidth="1"/>
    <col min="17" max="17" width="19.28515625" style="1" bestFit="1" customWidth="1"/>
  </cols>
  <sheetData>
    <row r="2" spans="1:17" ht="16.5" thickBot="1" x14ac:dyDescent="0.3">
      <c r="A2" s="45" t="s">
        <v>1</v>
      </c>
      <c r="B2" s="46"/>
      <c r="C2" s="46"/>
      <c r="D2" s="46"/>
      <c r="E2" s="46"/>
      <c r="F2" s="46"/>
      <c r="G2"/>
      <c r="H2"/>
      <c r="I2"/>
      <c r="J2" s="45" t="s">
        <v>2</v>
      </c>
      <c r="K2" s="46"/>
      <c r="L2" s="46"/>
      <c r="M2" s="46"/>
      <c r="N2" s="46"/>
      <c r="O2" s="46"/>
    </row>
    <row r="3" spans="1:17" x14ac:dyDescent="0.2">
      <c r="A3" s="37"/>
      <c r="B3" s="37"/>
      <c r="C3" s="21" t="s">
        <v>6</v>
      </c>
      <c r="D3" s="21" t="s">
        <v>7</v>
      </c>
      <c r="E3" s="21" t="s">
        <v>8</v>
      </c>
      <c r="F3" s="44" t="s">
        <v>9</v>
      </c>
      <c r="G3" s="21" t="s">
        <v>181</v>
      </c>
      <c r="H3" s="21" t="s">
        <v>182</v>
      </c>
      <c r="I3" s="21"/>
      <c r="J3" s="37"/>
      <c r="K3" s="37"/>
      <c r="L3" s="21" t="s">
        <v>6</v>
      </c>
      <c r="M3" s="21" t="s">
        <v>7</v>
      </c>
      <c r="N3" s="21" t="s">
        <v>8</v>
      </c>
      <c r="O3" s="44" t="s">
        <v>9</v>
      </c>
      <c r="P3" s="58" t="s">
        <v>181</v>
      </c>
      <c r="Q3" s="21" t="s">
        <v>182</v>
      </c>
    </row>
    <row r="4" spans="1:17" ht="13.5" thickBot="1" x14ac:dyDescent="0.25">
      <c r="A4" s="47" t="s">
        <v>26</v>
      </c>
      <c r="B4" s="47" t="s">
        <v>27</v>
      </c>
      <c r="C4" s="48" t="s">
        <v>28</v>
      </c>
      <c r="D4" s="48" t="s">
        <v>28</v>
      </c>
      <c r="E4" s="48" t="s">
        <v>28</v>
      </c>
      <c r="F4" s="49"/>
      <c r="G4"/>
      <c r="H4"/>
      <c r="I4"/>
      <c r="J4" s="47" t="s">
        <v>26</v>
      </c>
      <c r="K4" s="47" t="s">
        <v>27</v>
      </c>
      <c r="L4" s="48" t="s">
        <v>28</v>
      </c>
      <c r="M4" s="48" t="s">
        <v>28</v>
      </c>
      <c r="N4" s="48" t="s">
        <v>28</v>
      </c>
      <c r="O4" s="49"/>
      <c r="P4" s="57"/>
      <c r="Q4"/>
    </row>
    <row r="5" spans="1:17" x14ac:dyDescent="0.2">
      <c r="A5" s="37" t="s">
        <v>110</v>
      </c>
      <c r="B5" s="21">
        <v>1</v>
      </c>
      <c r="C5" s="43">
        <v>0.50304478532336405</v>
      </c>
      <c r="D5" s="43">
        <v>0.49695521467663617</v>
      </c>
      <c r="E5" s="43">
        <v>0</v>
      </c>
      <c r="F5" s="1">
        <v>632.65</v>
      </c>
      <c r="G5" s="57">
        <f>(F5/(F5+F6))</f>
        <v>0.42634274546802342</v>
      </c>
      <c r="H5" s="57">
        <f>F5/(SUM(F$5:F$42))</f>
        <v>6.0283958263852494E-2</v>
      </c>
      <c r="I5" s="57"/>
      <c r="J5" s="37" t="s">
        <v>110</v>
      </c>
      <c r="K5" s="21">
        <v>1</v>
      </c>
      <c r="L5" s="43">
        <v>0.51512532411408818</v>
      </c>
      <c r="M5" s="43">
        <v>0.48487467588591188</v>
      </c>
      <c r="N5" s="43">
        <v>0</v>
      </c>
      <c r="O5" s="1">
        <v>57.05</v>
      </c>
      <c r="P5" s="57">
        <f>(O5/(O5+O6))</f>
        <v>0.55014464802314367</v>
      </c>
      <c r="Q5" s="57">
        <f>O5/(SUM(O$5:O$42))</f>
        <v>7.4429223744292242E-2</v>
      </c>
    </row>
    <row r="6" spans="1:17" x14ac:dyDescent="0.2">
      <c r="A6" s="37"/>
      <c r="B6" s="21">
        <v>2</v>
      </c>
      <c r="C6" s="43">
        <v>0</v>
      </c>
      <c r="D6" s="43">
        <v>0.45118228075426514</v>
      </c>
      <c r="E6" s="43">
        <v>0.54881771924573475</v>
      </c>
      <c r="F6" s="1">
        <v>851.25</v>
      </c>
      <c r="G6" s="57">
        <f>(F6/(F5+F6))</f>
        <v>0.57365725453197647</v>
      </c>
      <c r="H6" s="57">
        <f>F6/(SUM(F$5:F$42))</f>
        <v>8.1113916813569012E-2</v>
      </c>
      <c r="I6" s="57"/>
      <c r="J6" s="37"/>
      <c r="K6" s="21">
        <v>2</v>
      </c>
      <c r="L6" s="43">
        <v>0</v>
      </c>
      <c r="M6" s="43">
        <v>0.47655398037077429</v>
      </c>
      <c r="N6" s="43">
        <v>0.52344601962922577</v>
      </c>
      <c r="O6" s="1">
        <v>46.65</v>
      </c>
      <c r="P6" s="57">
        <f>(O6/(O5+O6))</f>
        <v>0.44985535197685633</v>
      </c>
      <c r="Q6" s="57">
        <f>O6/(SUM(O$5:O$42))</f>
        <v>6.0861056751467718E-2</v>
      </c>
    </row>
    <row r="7" spans="1:17" x14ac:dyDescent="0.2">
      <c r="A7" s="37"/>
      <c r="B7" s="21"/>
      <c r="C7" s="43"/>
      <c r="D7" s="43"/>
      <c r="E7" s="43"/>
      <c r="G7" s="57"/>
      <c r="H7" s="57"/>
      <c r="I7" s="57"/>
      <c r="J7" s="37"/>
      <c r="K7" s="21"/>
      <c r="L7" s="43"/>
      <c r="M7" s="43"/>
      <c r="N7" s="43"/>
      <c r="P7" s="57"/>
      <c r="Q7" s="57"/>
    </row>
    <row r="8" spans="1:17" x14ac:dyDescent="0.2">
      <c r="A8" s="37" t="s">
        <v>114</v>
      </c>
      <c r="B8" s="21">
        <v>1</v>
      </c>
      <c r="C8" s="43">
        <v>0.84684921888713338</v>
      </c>
      <c r="D8" s="43">
        <v>0.15244865718799366</v>
      </c>
      <c r="E8" s="43">
        <v>7.0212392487274005E-4</v>
      </c>
      <c r="F8" s="1">
        <v>1139.4000000000001</v>
      </c>
      <c r="G8" s="57">
        <f>(F8/(F8+F9))</f>
        <v>0.96953710006807359</v>
      </c>
      <c r="H8" s="57">
        <f>F8/(SUM(F$5:F$42))</f>
        <v>0.10857115631997714</v>
      </c>
      <c r="I8" s="57"/>
      <c r="J8" s="37" t="s">
        <v>114</v>
      </c>
      <c r="K8" s="21">
        <v>1</v>
      </c>
      <c r="L8" s="43">
        <v>0.74821852731591454</v>
      </c>
      <c r="M8" s="43">
        <v>0.25178147268408552</v>
      </c>
      <c r="N8" s="43">
        <v>0</v>
      </c>
      <c r="O8" s="1">
        <v>42.1</v>
      </c>
      <c r="P8" s="57">
        <f>(O8/(O8+O9))</f>
        <v>0.91521739130434787</v>
      </c>
      <c r="Q8" s="57">
        <f>O8/(SUM(O$5:O$42))</f>
        <v>5.4924983692106986E-2</v>
      </c>
    </row>
    <row r="9" spans="1:17" x14ac:dyDescent="0.2">
      <c r="A9" s="37"/>
      <c r="B9" s="21">
        <v>2</v>
      </c>
      <c r="C9" s="43">
        <v>0</v>
      </c>
      <c r="D9" s="43">
        <v>1</v>
      </c>
      <c r="E9" s="43">
        <v>0</v>
      </c>
      <c r="F9" s="1">
        <v>35.799999999999997</v>
      </c>
      <c r="G9" s="57">
        <f>(F9/(F8+F9))</f>
        <v>3.0462899931926479E-2</v>
      </c>
      <c r="H9" s="57">
        <f>F9/(SUM(F$5:F$42))</f>
        <v>3.4113106865500975E-3</v>
      </c>
      <c r="I9" s="57"/>
      <c r="J9" s="37"/>
      <c r="K9" s="21">
        <v>2</v>
      </c>
      <c r="L9" s="43">
        <v>0</v>
      </c>
      <c r="M9" s="43">
        <v>1</v>
      </c>
      <c r="N9" s="43">
        <v>0</v>
      </c>
      <c r="O9" s="1">
        <v>3.9</v>
      </c>
      <c r="P9" s="57">
        <f>(O9/(O8+O9))</f>
        <v>8.478260869565217E-2</v>
      </c>
      <c r="Q9" s="57">
        <f>O9/(SUM(O$5:O$42))</f>
        <v>5.0880626223091981E-3</v>
      </c>
    </row>
    <row r="10" spans="1:17" x14ac:dyDescent="0.2">
      <c r="A10" s="37"/>
      <c r="B10" s="21"/>
      <c r="C10" s="43"/>
      <c r="D10" s="43"/>
      <c r="E10" s="43"/>
      <c r="G10" s="57"/>
      <c r="H10" s="57"/>
      <c r="I10" s="57"/>
      <c r="J10" s="37"/>
      <c r="K10" s="21"/>
      <c r="L10" s="43"/>
      <c r="M10" s="43"/>
      <c r="N10" s="43"/>
      <c r="P10" s="57"/>
      <c r="Q10" s="57"/>
    </row>
    <row r="11" spans="1:17" x14ac:dyDescent="0.2">
      <c r="A11" s="37" t="s">
        <v>118</v>
      </c>
      <c r="B11" s="21">
        <v>1</v>
      </c>
      <c r="C11" s="43">
        <v>1</v>
      </c>
      <c r="D11" s="43">
        <v>0</v>
      </c>
      <c r="E11" s="43">
        <v>0</v>
      </c>
      <c r="F11" s="1">
        <v>624.79999999999995</v>
      </c>
      <c r="G11" s="57">
        <f>(F11/(F11+F12))</f>
        <v>0.56496970793019252</v>
      </c>
      <c r="H11" s="57">
        <f>F11/(SUM(F$5:F$42))</f>
        <v>5.9535947401019577E-2</v>
      </c>
      <c r="I11" s="57"/>
      <c r="J11" s="37" t="s">
        <v>118</v>
      </c>
      <c r="K11" s="21">
        <v>1</v>
      </c>
      <c r="L11" s="43">
        <v>1</v>
      </c>
      <c r="M11" s="43">
        <v>0</v>
      </c>
      <c r="N11" s="43">
        <v>0</v>
      </c>
      <c r="O11" s="1">
        <v>117.4</v>
      </c>
      <c r="P11" s="57">
        <f>(O11/(O11+O12))</f>
        <v>0.61854583772391991</v>
      </c>
      <c r="Q11" s="57">
        <f>O11/(SUM(O$5:O$42))</f>
        <v>0.15316373124592306</v>
      </c>
    </row>
    <row r="12" spans="1:17" x14ac:dyDescent="0.2">
      <c r="A12" s="37"/>
      <c r="B12" s="21">
        <v>2</v>
      </c>
      <c r="C12" s="43">
        <v>0.10995635003117854</v>
      </c>
      <c r="D12" s="43">
        <v>0</v>
      </c>
      <c r="E12" s="43">
        <v>0.89004364996882146</v>
      </c>
      <c r="F12" s="1">
        <v>481.1</v>
      </c>
      <c r="G12" s="57">
        <f>(F12/(F11+F12))</f>
        <v>0.43503029206980737</v>
      </c>
      <c r="H12" s="57">
        <f>F12/(SUM(F$5:F$42))</f>
        <v>4.58430606508171E-2</v>
      </c>
      <c r="I12" s="57"/>
      <c r="J12" s="37"/>
      <c r="K12" s="21">
        <v>2</v>
      </c>
      <c r="L12" s="43">
        <v>0.28038674033149175</v>
      </c>
      <c r="M12" s="43">
        <v>0</v>
      </c>
      <c r="N12" s="43">
        <v>0.71961325966850842</v>
      </c>
      <c r="O12" s="1">
        <v>72.400000000000006</v>
      </c>
      <c r="P12" s="57">
        <f>(O12/(O11+O12))</f>
        <v>0.38145416227608009</v>
      </c>
      <c r="Q12" s="57">
        <f>O12/(SUM(O$5:O$42))</f>
        <v>9.4455316373124612E-2</v>
      </c>
    </row>
    <row r="13" spans="1:17" x14ac:dyDescent="0.2">
      <c r="A13" s="37"/>
      <c r="B13" s="21"/>
      <c r="C13" s="43"/>
      <c r="D13" s="43"/>
      <c r="E13" s="43"/>
      <c r="G13" s="57"/>
      <c r="H13" s="57"/>
      <c r="I13" s="57"/>
      <c r="J13" s="37"/>
      <c r="K13" s="21"/>
      <c r="L13" s="43"/>
      <c r="M13" s="43"/>
      <c r="N13" s="43"/>
      <c r="P13" s="57"/>
      <c r="Q13" s="57"/>
    </row>
    <row r="14" spans="1:17" x14ac:dyDescent="0.2">
      <c r="A14" s="37" t="s">
        <v>122</v>
      </c>
      <c r="B14" s="21">
        <v>1</v>
      </c>
      <c r="C14" s="43">
        <v>0.76281964551481518</v>
      </c>
      <c r="D14" s="43">
        <v>0.23718035448518465</v>
      </c>
      <c r="E14" s="43">
        <v>0</v>
      </c>
      <c r="F14" s="1">
        <v>369.55</v>
      </c>
      <c r="G14" s="57">
        <f>(F14/(F14+F15))</f>
        <v>0.30480864401187724</v>
      </c>
      <c r="H14" s="57">
        <f>F14/(SUM(F$5:F$42))</f>
        <v>3.5213683357949402E-2</v>
      </c>
      <c r="I14" s="57"/>
      <c r="J14" s="37" t="s">
        <v>122</v>
      </c>
      <c r="K14" s="21">
        <v>1</v>
      </c>
      <c r="L14" s="43">
        <v>0.76221498371335505</v>
      </c>
      <c r="M14" s="43">
        <v>0.23778501628664492</v>
      </c>
      <c r="N14" s="43">
        <v>0</v>
      </c>
      <c r="O14" s="1">
        <v>30.7</v>
      </c>
      <c r="P14" s="57">
        <f>(O14/(O14+O15))</f>
        <v>0.34111111111111109</v>
      </c>
      <c r="Q14" s="57">
        <f>O14/(SUM(O$5:O$42))</f>
        <v>4.0052185257664713E-2</v>
      </c>
    </row>
    <row r="15" spans="1:17" x14ac:dyDescent="0.2">
      <c r="A15" s="37"/>
      <c r="B15" s="21">
        <v>2</v>
      </c>
      <c r="C15" s="43">
        <v>0</v>
      </c>
      <c r="D15" s="43">
        <v>0.55282671887049861</v>
      </c>
      <c r="E15" s="43">
        <v>0.44717328112950094</v>
      </c>
      <c r="F15" s="1">
        <v>842.85</v>
      </c>
      <c r="G15" s="57">
        <f>(F15/(F14+F15))</f>
        <v>0.69519135598812265</v>
      </c>
      <c r="H15" s="57">
        <f>F15/(SUM(F$5:F$42))</f>
        <v>8.0313497546333795E-2</v>
      </c>
      <c r="I15" s="57"/>
      <c r="J15" s="37"/>
      <c r="K15" s="21">
        <v>2</v>
      </c>
      <c r="L15" s="43">
        <v>0</v>
      </c>
      <c r="M15" s="43">
        <v>0.52276559865092742</v>
      </c>
      <c r="N15" s="43">
        <v>0.4772344013490723</v>
      </c>
      <c r="O15" s="1">
        <v>59.3</v>
      </c>
      <c r="P15" s="57">
        <f>(O15/(O14+O15))</f>
        <v>0.65888888888888886</v>
      </c>
      <c r="Q15" s="57">
        <f>O15/(SUM(O$5:O$42))</f>
        <v>7.7364644487932163E-2</v>
      </c>
    </row>
    <row r="16" spans="1:17" x14ac:dyDescent="0.2">
      <c r="A16" s="37"/>
      <c r="B16" s="21"/>
      <c r="C16" s="43"/>
      <c r="D16" s="43"/>
      <c r="E16" s="43"/>
      <c r="G16" s="57"/>
      <c r="H16" s="57"/>
      <c r="I16" s="57"/>
      <c r="J16" s="37"/>
      <c r="K16" s="21"/>
      <c r="L16" s="43"/>
      <c r="M16" s="43"/>
      <c r="N16" s="43"/>
      <c r="P16" s="57"/>
      <c r="Q16" s="57"/>
    </row>
    <row r="17" spans="1:17" x14ac:dyDescent="0.2">
      <c r="A17" s="7" t="s">
        <v>126</v>
      </c>
      <c r="B17" s="21">
        <v>1</v>
      </c>
      <c r="C17" s="43">
        <v>0.5435540069686412</v>
      </c>
      <c r="D17" s="43">
        <v>0.4564459930313588</v>
      </c>
      <c r="E17" s="43">
        <v>0</v>
      </c>
      <c r="F17" s="1">
        <v>14.35</v>
      </c>
      <c r="G17" s="57">
        <f>(F17/(F17+F18))</f>
        <v>0.98965517241379308</v>
      </c>
      <c r="H17" s="57">
        <f>F17/(SUM(F$5:F$42))</f>
        <v>1.3673829148601647E-3</v>
      </c>
      <c r="I17" s="57"/>
      <c r="J17" s="7" t="s">
        <v>126</v>
      </c>
      <c r="K17" s="21">
        <v>1</v>
      </c>
      <c r="L17" s="43">
        <v>0.54166666666666663</v>
      </c>
      <c r="M17" s="43">
        <v>0.4583333333333332</v>
      </c>
      <c r="N17" s="43">
        <v>0</v>
      </c>
      <c r="O17" s="1">
        <v>2.4</v>
      </c>
      <c r="P17" s="57">
        <f>(O17/(O17+O18))</f>
        <v>1</v>
      </c>
      <c r="Q17" s="57">
        <f>O17/(SUM(O$5:O$42))</f>
        <v>3.1311154598825837E-3</v>
      </c>
    </row>
    <row r="18" spans="1:17" x14ac:dyDescent="0.2">
      <c r="A18" s="7"/>
      <c r="B18" s="21">
        <v>2</v>
      </c>
      <c r="C18" s="43">
        <v>0</v>
      </c>
      <c r="D18" s="43">
        <v>1</v>
      </c>
      <c r="E18" s="43">
        <v>0</v>
      </c>
      <c r="F18" s="1">
        <v>0.15</v>
      </c>
      <c r="G18" s="57">
        <f>(F18/(F17+F18))</f>
        <v>1.0344827586206896E-2</v>
      </c>
      <c r="H18" s="57">
        <f>F18/(SUM(F$5:F$42))</f>
        <v>1.42932012006289E-5</v>
      </c>
      <c r="I18" s="57"/>
      <c r="J18" s="7"/>
      <c r="K18" s="21">
        <v>2</v>
      </c>
      <c r="L18" s="43" t="e">
        <v>#DIV/0!</v>
      </c>
      <c r="M18" s="43" t="e">
        <v>#DIV/0!</v>
      </c>
      <c r="N18" s="43" t="e">
        <v>#DIV/0!</v>
      </c>
      <c r="O18" s="1">
        <v>0</v>
      </c>
      <c r="P18" s="57">
        <f>(O18/(O17+O18))</f>
        <v>0</v>
      </c>
      <c r="Q18" s="57">
        <f>O18/(SUM(O$5:O$42))</f>
        <v>0</v>
      </c>
    </row>
    <row r="19" spans="1:17" x14ac:dyDescent="0.2">
      <c r="A19" s="7"/>
      <c r="B19" s="15"/>
      <c r="C19" s="43"/>
      <c r="D19" s="43"/>
      <c r="E19" s="43"/>
      <c r="G19" s="57"/>
      <c r="H19" s="57"/>
      <c r="I19" s="57"/>
      <c r="J19" s="7"/>
      <c r="K19" s="15"/>
      <c r="L19" s="43"/>
      <c r="M19" s="43"/>
      <c r="N19" s="43"/>
      <c r="P19" s="57"/>
      <c r="Q19" s="57"/>
    </row>
    <row r="20" spans="1:17" x14ac:dyDescent="0.2">
      <c r="A20" s="37" t="s">
        <v>127</v>
      </c>
      <c r="B20" s="21">
        <v>1</v>
      </c>
      <c r="C20" s="43">
        <v>0.98436802143814206</v>
      </c>
      <c r="D20" s="43">
        <v>1.4704366647198269E-2</v>
      </c>
      <c r="E20" s="43">
        <v>9.2761191465970394E-4</v>
      </c>
      <c r="F20" s="1">
        <v>1455.35</v>
      </c>
      <c r="G20" s="57">
        <f>(F20/(F20+F21))</f>
        <v>0.81797999100719432</v>
      </c>
      <c r="H20" s="57">
        <f>F20/(SUM(F$5:F$42))</f>
        <v>0.13867740244890181</v>
      </c>
      <c r="I20" s="57"/>
      <c r="J20" s="37" t="s">
        <v>127</v>
      </c>
      <c r="K20" s="21">
        <v>1</v>
      </c>
      <c r="L20" s="43">
        <v>0.99940652818991105</v>
      </c>
      <c r="M20" s="43">
        <v>0</v>
      </c>
      <c r="N20" s="43">
        <v>5.9347181008902075E-4</v>
      </c>
      <c r="O20" s="1">
        <v>84.25</v>
      </c>
      <c r="P20" s="57">
        <f>(O20/(O20+O21))</f>
        <v>0.88405036726128017</v>
      </c>
      <c r="Q20" s="57">
        <f>O20/(SUM(O$5:O$42))</f>
        <v>0.10991519895629487</v>
      </c>
    </row>
    <row r="21" spans="1:17" x14ac:dyDescent="0.2">
      <c r="A21" s="37"/>
      <c r="B21" s="21">
        <v>2</v>
      </c>
      <c r="C21" s="43">
        <v>0</v>
      </c>
      <c r="D21" s="43">
        <v>0</v>
      </c>
      <c r="E21" s="43">
        <v>1</v>
      </c>
      <c r="F21" s="1">
        <v>323.85000000000002</v>
      </c>
      <c r="G21" s="57">
        <f>(F21/(F20+F21))</f>
        <v>0.18202000899280579</v>
      </c>
      <c r="H21" s="57">
        <f>F21/(SUM(F$5:F$42))</f>
        <v>3.08590213921578E-2</v>
      </c>
      <c r="I21" s="57"/>
      <c r="J21" s="37"/>
      <c r="K21" s="21">
        <v>2</v>
      </c>
      <c r="L21" s="43">
        <v>0</v>
      </c>
      <c r="M21" s="43">
        <v>0</v>
      </c>
      <c r="N21" s="43">
        <v>1</v>
      </c>
      <c r="O21" s="1">
        <v>11.05</v>
      </c>
      <c r="P21" s="57">
        <f>(O21/(O20+O21))</f>
        <v>0.11594963273871985</v>
      </c>
      <c r="Q21" s="57">
        <f>O21/(SUM(O$5:O$42))</f>
        <v>1.4416177429876062E-2</v>
      </c>
    </row>
    <row r="22" spans="1:17" x14ac:dyDescent="0.2">
      <c r="A22" s="37"/>
      <c r="B22" s="21"/>
      <c r="C22" s="43"/>
      <c r="D22" s="43"/>
      <c r="E22" s="43"/>
      <c r="G22" s="57"/>
      <c r="H22" s="57"/>
      <c r="I22" s="57"/>
      <c r="J22" s="37"/>
      <c r="K22" s="21"/>
      <c r="L22" s="43"/>
      <c r="M22" s="43"/>
      <c r="N22" s="43"/>
      <c r="P22" s="57"/>
      <c r="Q22" s="57"/>
    </row>
    <row r="23" spans="1:17" x14ac:dyDescent="0.2">
      <c r="A23" s="37" t="s">
        <v>128</v>
      </c>
      <c r="B23" s="21">
        <v>1</v>
      </c>
      <c r="C23" s="43">
        <v>1.3962580284836634E-3</v>
      </c>
      <c r="D23" s="43">
        <v>0.4730522200502652</v>
      </c>
      <c r="E23" s="43">
        <v>0.52555152192125099</v>
      </c>
      <c r="F23" s="1">
        <v>390.2</v>
      </c>
      <c r="G23" s="57">
        <f>(F23/(F23+F24))</f>
        <v>0.347647897362794</v>
      </c>
      <c r="H23" s="57">
        <f>F23/(SUM(F$5:F$42))</f>
        <v>3.7181380723235978E-2</v>
      </c>
      <c r="I23" s="57"/>
      <c r="J23" s="37" t="s">
        <v>128</v>
      </c>
      <c r="K23" s="21">
        <v>1</v>
      </c>
      <c r="L23" s="43">
        <v>0</v>
      </c>
      <c r="M23" s="43">
        <v>0.70588235294117618</v>
      </c>
      <c r="N23" s="43">
        <v>0.29411764705882354</v>
      </c>
      <c r="O23" s="1">
        <v>24.6</v>
      </c>
      <c r="P23" s="57">
        <f>(O23/(O23+O24))</f>
        <v>0.44565217391304346</v>
      </c>
      <c r="Q23" s="57">
        <f>O23/(SUM(O$5:O$42))</f>
        <v>3.2093933463796485E-2</v>
      </c>
    </row>
    <row r="24" spans="1:17" x14ac:dyDescent="0.2">
      <c r="A24" s="37"/>
      <c r="B24" s="21">
        <v>2</v>
      </c>
      <c r="C24" s="43">
        <v>0</v>
      </c>
      <c r="D24" s="43">
        <v>0</v>
      </c>
      <c r="E24" s="43">
        <v>1</v>
      </c>
      <c r="F24" s="1">
        <v>732.2</v>
      </c>
      <c r="G24" s="57">
        <f>(F24/(F23+F24))</f>
        <v>0.652352102637206</v>
      </c>
      <c r="H24" s="57">
        <f>F24/(SUM(F$5:F$42))</f>
        <v>6.9769879460669884E-2</v>
      </c>
      <c r="I24" s="57"/>
      <c r="J24" s="37"/>
      <c r="K24" s="21">
        <v>2</v>
      </c>
      <c r="L24" s="43">
        <v>0</v>
      </c>
      <c r="M24" s="43">
        <v>0</v>
      </c>
      <c r="N24" s="43">
        <v>1</v>
      </c>
      <c r="O24" s="1">
        <v>30.6</v>
      </c>
      <c r="P24" s="57">
        <f>(O24/(O23+O24))</f>
        <v>0.55434782608695654</v>
      </c>
      <c r="Q24" s="57">
        <f>O24/(SUM(O$5:O$42))</f>
        <v>3.9921722113502943E-2</v>
      </c>
    </row>
    <row r="25" spans="1:17" x14ac:dyDescent="0.2">
      <c r="A25" s="37"/>
      <c r="B25" s="21"/>
      <c r="C25" s="43"/>
      <c r="D25" s="43"/>
      <c r="E25" s="43"/>
      <c r="G25" s="57"/>
      <c r="H25" s="57"/>
      <c r="I25" s="57"/>
      <c r="J25" s="37"/>
      <c r="K25" s="21"/>
      <c r="L25" s="43"/>
      <c r="M25" s="43"/>
      <c r="N25" s="43"/>
      <c r="P25" s="57"/>
      <c r="Q25" s="57"/>
    </row>
    <row r="26" spans="1:17" x14ac:dyDescent="0.2">
      <c r="A26" s="37" t="s">
        <v>129</v>
      </c>
      <c r="B26" s="21">
        <v>1</v>
      </c>
      <c r="C26" s="43">
        <v>0.70595419847328233</v>
      </c>
      <c r="D26" s="43">
        <v>0.2940458015267175</v>
      </c>
      <c r="E26" s="43">
        <v>0</v>
      </c>
      <c r="F26" s="1">
        <v>81.875</v>
      </c>
      <c r="G26" s="57">
        <f>(F26/(F26+F27))</f>
        <v>0.14894487902492268</v>
      </c>
      <c r="H26" s="57">
        <f>F26/(SUM(F$5:F$42))</f>
        <v>7.8017056553432752E-3</v>
      </c>
      <c r="I26" s="57"/>
      <c r="J26" s="37" t="s">
        <v>129</v>
      </c>
      <c r="K26" s="21">
        <v>1</v>
      </c>
      <c r="L26" s="43">
        <v>0.50406504065040647</v>
      </c>
      <c r="M26" s="43">
        <v>0.49593495934959336</v>
      </c>
      <c r="N26" s="43">
        <v>0</v>
      </c>
      <c r="O26" s="1">
        <v>6.15</v>
      </c>
      <c r="P26" s="57">
        <f>(O26/(O26+O27))</f>
        <v>0.12011718750000001</v>
      </c>
      <c r="Q26" s="57">
        <f>O26/(SUM(O$5:O$42))</f>
        <v>8.0234833659491214E-3</v>
      </c>
    </row>
    <row r="27" spans="1:17" x14ac:dyDescent="0.2">
      <c r="A27" s="37"/>
      <c r="B27" s="21">
        <v>2</v>
      </c>
      <c r="C27" s="43">
        <v>0</v>
      </c>
      <c r="D27" s="43">
        <v>0.46839095815743081</v>
      </c>
      <c r="E27" s="43">
        <v>0.53160904184256952</v>
      </c>
      <c r="F27" s="1">
        <v>467.82499999999999</v>
      </c>
      <c r="G27" s="57">
        <f>(F27/(F26+F27))</f>
        <v>0.85105512097507718</v>
      </c>
      <c r="H27" s="57">
        <f>F27/(SUM(F$5:F$42))</f>
        <v>4.4578112344561438E-2</v>
      </c>
      <c r="I27" s="57"/>
      <c r="J27" s="37"/>
      <c r="K27" s="21">
        <v>2</v>
      </c>
      <c r="L27" s="43">
        <v>0</v>
      </c>
      <c r="M27" s="43">
        <v>0.28301886792452829</v>
      </c>
      <c r="N27" s="43">
        <v>0.71698113207547187</v>
      </c>
      <c r="O27" s="1">
        <v>45.05</v>
      </c>
      <c r="P27" s="57">
        <f>(O27/(O26+O27))</f>
        <v>0.8798828125</v>
      </c>
      <c r="Q27" s="57">
        <f>O27/(SUM(O$5:O$42))</f>
        <v>5.8773646444879327E-2</v>
      </c>
    </row>
    <row r="28" spans="1:17" x14ac:dyDescent="0.2">
      <c r="A28" s="37"/>
      <c r="B28" s="21"/>
      <c r="C28" s="43"/>
      <c r="D28" s="43"/>
      <c r="E28" s="43"/>
      <c r="G28" s="57"/>
      <c r="H28" s="57"/>
      <c r="I28" s="57"/>
      <c r="J28" s="37"/>
      <c r="K28" s="21"/>
      <c r="L28" s="43"/>
      <c r="M28" s="43"/>
      <c r="N28" s="43"/>
      <c r="P28" s="57"/>
      <c r="Q28" s="57"/>
    </row>
    <row r="29" spans="1:17" x14ac:dyDescent="0.2">
      <c r="A29" s="37" t="s">
        <v>130</v>
      </c>
      <c r="B29" s="21">
        <v>1</v>
      </c>
      <c r="C29" s="43">
        <v>0.81566820276497709</v>
      </c>
      <c r="D29" s="43">
        <v>0.18433179723502305</v>
      </c>
      <c r="E29" s="43">
        <v>0</v>
      </c>
      <c r="F29" s="1">
        <v>65.099999999999994</v>
      </c>
      <c r="G29" s="57">
        <f>(F29/(F29+F30))</f>
        <v>0.98786039453717756</v>
      </c>
      <c r="H29" s="57">
        <f>F29/(SUM(F$5:F$42))</f>
        <v>6.2032493210729426E-3</v>
      </c>
      <c r="I29" s="57"/>
      <c r="J29" s="37" t="s">
        <v>130</v>
      </c>
      <c r="K29" s="21">
        <v>1</v>
      </c>
      <c r="L29" s="43">
        <v>0.9</v>
      </c>
      <c r="M29" s="43">
        <v>0.1</v>
      </c>
      <c r="N29" s="43">
        <v>0</v>
      </c>
      <c r="O29" s="1">
        <v>5</v>
      </c>
      <c r="P29" s="57">
        <f>(O29/(O29+O30))</f>
        <v>1</v>
      </c>
      <c r="Q29" s="57">
        <f>O29/(SUM(O$5:O$42))</f>
        <v>6.5231572080887163E-3</v>
      </c>
    </row>
    <row r="30" spans="1:17" x14ac:dyDescent="0.2">
      <c r="A30" s="37"/>
      <c r="B30" s="21">
        <v>2</v>
      </c>
      <c r="C30" s="43">
        <v>0</v>
      </c>
      <c r="D30" s="43">
        <v>0</v>
      </c>
      <c r="E30" s="43">
        <v>1</v>
      </c>
      <c r="F30" s="1">
        <v>0.8</v>
      </c>
      <c r="G30" s="57">
        <f>(F30/(F29+F30))</f>
        <v>1.213960546282246E-2</v>
      </c>
      <c r="H30" s="57">
        <f>F30/(SUM(F$5:F$42))</f>
        <v>7.6230406403354146E-5</v>
      </c>
      <c r="I30" s="57"/>
      <c r="J30" s="37"/>
      <c r="K30" s="21">
        <v>2</v>
      </c>
      <c r="L30" s="43" t="e">
        <v>#DIV/0!</v>
      </c>
      <c r="M30" s="43" t="e">
        <v>#DIV/0!</v>
      </c>
      <c r="N30" s="43" t="e">
        <v>#DIV/0!</v>
      </c>
      <c r="O30" s="1">
        <v>0</v>
      </c>
      <c r="P30" s="57">
        <f>(O30/(O29+O30))</f>
        <v>0</v>
      </c>
      <c r="Q30" s="57">
        <f>O30/(SUM(O$5:O$42))</f>
        <v>0</v>
      </c>
    </row>
    <row r="31" spans="1:17" x14ac:dyDescent="0.2">
      <c r="A31" s="37"/>
      <c r="B31" s="21"/>
      <c r="C31" s="43"/>
      <c r="D31" s="43"/>
      <c r="E31" s="43"/>
      <c r="G31" s="57"/>
      <c r="H31" s="57"/>
      <c r="I31" s="57"/>
      <c r="J31" s="37"/>
      <c r="K31" s="21"/>
      <c r="L31" s="43"/>
      <c r="M31" s="43"/>
      <c r="N31" s="43"/>
      <c r="P31" s="57"/>
      <c r="Q31" s="57"/>
    </row>
    <row r="32" spans="1:17" x14ac:dyDescent="0.2">
      <c r="A32" s="37" t="s">
        <v>131</v>
      </c>
      <c r="B32" s="21">
        <v>1</v>
      </c>
      <c r="C32" s="43">
        <v>0.89801699716713879</v>
      </c>
      <c r="D32" s="43">
        <v>0.1019830028328612</v>
      </c>
      <c r="E32" s="43">
        <v>0</v>
      </c>
      <c r="F32" s="1">
        <v>31.7</v>
      </c>
      <c r="G32" s="57">
        <f>(F32/(F32+F33))</f>
        <v>4.8008480993487805E-2</v>
      </c>
      <c r="H32" s="57">
        <f>F32/(SUM(F$5:F$42))</f>
        <v>3.0206298537329077E-3</v>
      </c>
      <c r="I32" s="57"/>
      <c r="J32" s="37" t="s">
        <v>131</v>
      </c>
      <c r="K32" s="21">
        <v>1</v>
      </c>
      <c r="L32" s="43">
        <v>0.9</v>
      </c>
      <c r="M32" s="43">
        <v>0.1</v>
      </c>
      <c r="N32" s="43">
        <v>0</v>
      </c>
      <c r="O32" s="1">
        <v>6.3</v>
      </c>
      <c r="P32" s="57">
        <f>(O32/(O32+O33))</f>
        <v>0.1125</v>
      </c>
      <c r="Q32" s="57">
        <f>O32/(SUM(O$5:O$42))</f>
        <v>8.2191780821917818E-3</v>
      </c>
    </row>
    <row r="33" spans="1:17" x14ac:dyDescent="0.2">
      <c r="A33" s="37"/>
      <c r="B33" s="21">
        <v>2</v>
      </c>
      <c r="C33" s="43">
        <v>0</v>
      </c>
      <c r="D33" s="43">
        <v>0.46256000000000003</v>
      </c>
      <c r="E33" s="43">
        <v>0.53743999999999992</v>
      </c>
      <c r="F33" s="1">
        <v>628.6</v>
      </c>
      <c r="G33" s="57">
        <f>(F33/(F32+F33))</f>
        <v>0.95199151900651213</v>
      </c>
      <c r="H33" s="57">
        <f>F33/(SUM(F$5:F$42))</f>
        <v>5.9898041831435517E-2</v>
      </c>
      <c r="I33" s="57"/>
      <c r="J33" s="37"/>
      <c r="K33" s="21">
        <v>2</v>
      </c>
      <c r="L33" s="43">
        <v>0</v>
      </c>
      <c r="M33" s="43">
        <v>0.65510204081632639</v>
      </c>
      <c r="N33" s="43">
        <v>0.3448979591836735</v>
      </c>
      <c r="O33" s="1">
        <v>49.7</v>
      </c>
      <c r="P33" s="57">
        <f>(O33/(O32+O33))</f>
        <v>0.88750000000000007</v>
      </c>
      <c r="Q33" s="57">
        <f>O33/(SUM(O$5:O$42))</f>
        <v>6.4840182648401842E-2</v>
      </c>
    </row>
    <row r="34" spans="1:17" x14ac:dyDescent="0.2">
      <c r="A34" s="37"/>
      <c r="B34" s="21"/>
      <c r="C34" s="43"/>
      <c r="D34" s="43"/>
      <c r="E34" s="43"/>
      <c r="G34" s="57"/>
      <c r="H34" s="57"/>
      <c r="I34" s="57"/>
      <c r="J34" s="37"/>
      <c r="K34" s="21"/>
      <c r="L34" s="43"/>
      <c r="M34" s="43"/>
      <c r="N34" s="43"/>
      <c r="P34" s="57"/>
      <c r="Q34" s="57"/>
    </row>
    <row r="35" spans="1:17" x14ac:dyDescent="0.2">
      <c r="A35" s="37" t="s">
        <v>132</v>
      </c>
      <c r="B35" s="21">
        <v>1</v>
      </c>
      <c r="C35" s="43">
        <v>0.89820359281437123</v>
      </c>
      <c r="D35" s="43">
        <v>0.10179640718562874</v>
      </c>
      <c r="E35" s="43">
        <v>0</v>
      </c>
      <c r="F35" s="1">
        <v>66.8</v>
      </c>
      <c r="G35" s="57">
        <f>(F35/(F35+F36))</f>
        <v>0.7332601536772777</v>
      </c>
      <c r="H35" s="57">
        <f>F35/(SUM(F$5:F$42))</f>
        <v>6.3652389346800699E-3</v>
      </c>
      <c r="I35" s="57"/>
      <c r="J35" s="37" t="s">
        <v>132</v>
      </c>
      <c r="K35" s="21">
        <v>1</v>
      </c>
      <c r="L35" s="43">
        <v>0.9285714285714286</v>
      </c>
      <c r="M35" s="43">
        <v>7.1428571428571452E-2</v>
      </c>
      <c r="N35" s="43">
        <v>0</v>
      </c>
      <c r="O35" s="1">
        <v>5.6</v>
      </c>
      <c r="P35" s="57">
        <f>(O35/(O35+O36))</f>
        <v>0.67469879518072284</v>
      </c>
      <c r="Q35" s="57">
        <f>O35/(SUM(O$5:O$42))</f>
        <v>7.3059360730593614E-3</v>
      </c>
    </row>
    <row r="36" spans="1:17" x14ac:dyDescent="0.2">
      <c r="A36" s="37"/>
      <c r="B36" s="21">
        <v>2</v>
      </c>
      <c r="C36" s="43">
        <v>0</v>
      </c>
      <c r="D36" s="43">
        <v>0.65020576131687247</v>
      </c>
      <c r="E36" s="43">
        <v>0.34979423868312759</v>
      </c>
      <c r="F36" s="1">
        <v>24.3</v>
      </c>
      <c r="G36" s="57">
        <f>(F36/(F35+F36))</f>
        <v>0.2667398463227223</v>
      </c>
      <c r="H36" s="57">
        <f>F36/(SUM(F$5:F$42))</f>
        <v>2.3154985945018822E-3</v>
      </c>
      <c r="I36" s="57"/>
      <c r="J36" s="37"/>
      <c r="K36" s="21">
        <v>2</v>
      </c>
      <c r="L36" s="43">
        <v>0</v>
      </c>
      <c r="M36" s="43">
        <v>0.4814814814814814</v>
      </c>
      <c r="N36" s="43">
        <v>0.51851851851851849</v>
      </c>
      <c r="O36" s="1">
        <v>2.7</v>
      </c>
      <c r="P36" s="57">
        <f>(O36/(O35+O36))</f>
        <v>0.3253012048192771</v>
      </c>
      <c r="Q36" s="57">
        <f>O36/(SUM(O$5:O$42))</f>
        <v>3.5225048923679067E-3</v>
      </c>
    </row>
    <row r="37" spans="1:17" x14ac:dyDescent="0.2">
      <c r="A37" s="37"/>
      <c r="B37" s="21"/>
      <c r="C37" s="43"/>
      <c r="D37" s="43"/>
      <c r="E37" s="43"/>
      <c r="G37" s="57"/>
      <c r="H37" s="57"/>
      <c r="I37" s="57"/>
      <c r="J37" s="37"/>
      <c r="K37" s="21"/>
      <c r="L37" s="43"/>
      <c r="M37" s="43"/>
      <c r="N37" s="43"/>
      <c r="P37" s="57"/>
      <c r="Q37" s="57"/>
    </row>
    <row r="38" spans="1:17" x14ac:dyDescent="0.2">
      <c r="A38" s="37" t="s">
        <v>133</v>
      </c>
      <c r="B38" s="21">
        <v>1</v>
      </c>
      <c r="C38" s="43">
        <v>1</v>
      </c>
      <c r="D38" s="43">
        <v>0</v>
      </c>
      <c r="E38" s="43">
        <v>0</v>
      </c>
      <c r="F38" s="1">
        <v>238.1</v>
      </c>
      <c r="G38" s="57">
        <f>(F38/(F38+F39))</f>
        <v>0.22607292062286363</v>
      </c>
      <c r="H38" s="57">
        <f>F38/(SUM(F$5:F$42))</f>
        <v>2.2688074705798273E-2</v>
      </c>
      <c r="I38" s="57"/>
      <c r="J38" s="37" t="s">
        <v>133</v>
      </c>
      <c r="K38" s="21">
        <v>1</v>
      </c>
      <c r="L38" s="43">
        <v>1</v>
      </c>
      <c r="M38" s="43">
        <v>0</v>
      </c>
      <c r="N38" s="43">
        <v>0</v>
      </c>
      <c r="O38" s="1">
        <v>19.3</v>
      </c>
      <c r="P38" s="57">
        <f>(O38/(O38+O39))</f>
        <v>0.44572748267898388</v>
      </c>
      <c r="Q38" s="57">
        <f>O38/(SUM(O$5:O$42))</f>
        <v>2.5179386823222443E-2</v>
      </c>
    </row>
    <row r="39" spans="1:17" x14ac:dyDescent="0.2">
      <c r="A39" s="37"/>
      <c r="B39" s="21">
        <v>2</v>
      </c>
      <c r="C39" s="43">
        <v>0</v>
      </c>
      <c r="D39" s="43">
        <v>1</v>
      </c>
      <c r="E39" s="43">
        <v>0</v>
      </c>
      <c r="F39" s="1">
        <v>815.1</v>
      </c>
      <c r="G39" s="57">
        <f>(F39/(F38+F39))</f>
        <v>0.77392707937713634</v>
      </c>
      <c r="H39" s="57">
        <f>F39/(SUM(F$5:F$42))</f>
        <v>7.7669255324217451E-2</v>
      </c>
      <c r="I39" s="57"/>
      <c r="J39" s="37"/>
      <c r="K39" s="21">
        <v>2</v>
      </c>
      <c r="L39" s="43">
        <v>0</v>
      </c>
      <c r="M39" s="43">
        <v>1</v>
      </c>
      <c r="N39" s="43">
        <v>0</v>
      </c>
      <c r="O39" s="1">
        <v>24</v>
      </c>
      <c r="P39" s="57">
        <f>(O39/(O38+O39))</f>
        <v>0.55427251732101623</v>
      </c>
      <c r="Q39" s="57">
        <f>O39/(SUM(O$5:O$42))</f>
        <v>3.1311154598825837E-2</v>
      </c>
    </row>
    <row r="40" spans="1:17" x14ac:dyDescent="0.2">
      <c r="A40" s="37"/>
      <c r="B40" s="21"/>
      <c r="C40" s="43"/>
      <c r="D40" s="43"/>
      <c r="E40" s="43"/>
      <c r="G40" s="57"/>
      <c r="H40" s="57"/>
      <c r="I40" s="57"/>
      <c r="J40" s="37"/>
      <c r="K40" s="21"/>
      <c r="L40" s="43"/>
      <c r="M40" s="43"/>
      <c r="N40" s="43"/>
      <c r="P40" s="57"/>
      <c r="Q40" s="57"/>
    </row>
    <row r="41" spans="1:17" x14ac:dyDescent="0.2">
      <c r="A41" s="37" t="s">
        <v>134</v>
      </c>
      <c r="B41" s="21">
        <v>1</v>
      </c>
      <c r="C41" s="43">
        <v>0.91333333333333344</v>
      </c>
      <c r="D41" s="43">
        <v>8.666666666666667E-2</v>
      </c>
      <c r="E41" s="43">
        <v>0</v>
      </c>
      <c r="F41" s="1">
        <v>27.4</v>
      </c>
      <c r="G41" s="57">
        <f>(F41/(F41+F42))</f>
        <v>0.15154867256637167</v>
      </c>
      <c r="H41" s="57">
        <f>F41/(SUM(F$5:F$42))</f>
        <v>2.610891419314879E-3</v>
      </c>
      <c r="I41" s="57"/>
      <c r="J41" s="37" t="s">
        <v>134</v>
      </c>
      <c r="K41" s="21">
        <v>1</v>
      </c>
      <c r="L41" s="43">
        <v>0.72340425531914898</v>
      </c>
      <c r="M41" s="43">
        <v>0.27659574468085113</v>
      </c>
      <c r="N41" s="43">
        <v>0</v>
      </c>
      <c r="O41" s="1">
        <v>3.4</v>
      </c>
      <c r="P41" s="57">
        <f>(O41/(O41+O42))</f>
        <v>0.16748768472906406</v>
      </c>
      <c r="Q41" s="57">
        <f>O41/(SUM(O$5:O$42))</f>
        <v>4.4357469015003266E-3</v>
      </c>
    </row>
    <row r="42" spans="1:17" x14ac:dyDescent="0.2">
      <c r="A42" s="37"/>
      <c r="B42" s="21">
        <v>2</v>
      </c>
      <c r="C42" s="43">
        <v>0</v>
      </c>
      <c r="D42" s="43">
        <v>0.32493368700265246</v>
      </c>
      <c r="E42" s="43">
        <v>0.67506631299734743</v>
      </c>
      <c r="F42" s="1">
        <v>153.4</v>
      </c>
      <c r="G42" s="57">
        <f>(F42/(F41+F42))</f>
        <v>0.84845132743362828</v>
      </c>
      <c r="H42" s="57">
        <f>F42/(SUM(F$5:F$42))</f>
        <v>1.4617180427843157E-2</v>
      </c>
      <c r="I42" s="57"/>
      <c r="J42" s="37"/>
      <c r="K42" s="21">
        <v>2</v>
      </c>
      <c r="L42" s="43">
        <v>0</v>
      </c>
      <c r="M42" s="43">
        <v>0.72435897435897445</v>
      </c>
      <c r="N42" s="43">
        <v>0.27564102564102577</v>
      </c>
      <c r="O42" s="1">
        <v>16.899999999999999</v>
      </c>
      <c r="P42" s="57">
        <f>(O42/(O41+O42))</f>
        <v>0.83251231527093605</v>
      </c>
      <c r="Q42" s="57">
        <f>O42/(SUM(O$5:O$42))</f>
        <v>2.2048271363339859E-2</v>
      </c>
    </row>
    <row r="43" spans="1:17" x14ac:dyDescent="0.2">
      <c r="C43" s="63"/>
      <c r="D43" s="63"/>
      <c r="E43"/>
      <c r="F43"/>
      <c r="G43"/>
      <c r="H43" s="57"/>
      <c r="I43" s="57"/>
      <c r="J43"/>
      <c r="K43"/>
      <c r="L43"/>
      <c r="M43"/>
      <c r="N43"/>
      <c r="O43"/>
      <c r="P43"/>
      <c r="Q43"/>
    </row>
    <row r="44" spans="1:17" x14ac:dyDescent="0.2">
      <c r="C44" s="63"/>
      <c r="D44" s="63"/>
      <c r="E44"/>
      <c r="F44"/>
      <c r="G44"/>
      <c r="H44" s="57"/>
      <c r="I44" s="57"/>
      <c r="J44"/>
      <c r="K44"/>
      <c r="L44"/>
      <c r="M44"/>
      <c r="N44"/>
      <c r="O44"/>
      <c r="P44"/>
      <c r="Q44"/>
    </row>
    <row r="45" spans="1:17" x14ac:dyDescent="0.2">
      <c r="C45" s="63"/>
      <c r="D45" s="63"/>
      <c r="E45"/>
      <c r="F45"/>
      <c r="G45"/>
      <c r="H45" s="57"/>
      <c r="I45" s="57"/>
      <c r="J45"/>
      <c r="K45"/>
      <c r="L45"/>
      <c r="M45"/>
      <c r="N45"/>
      <c r="O45"/>
      <c r="P45"/>
      <c r="Q45"/>
    </row>
    <row r="46" spans="1:17" x14ac:dyDescent="0.2">
      <c r="C46" s="63"/>
      <c r="D46" s="63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2">
      <c r="C47" s="63"/>
      <c r="D47" s="63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x14ac:dyDescent="0.2">
      <c r="C48" s="63"/>
      <c r="D48" s="63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3:17" x14ac:dyDescent="0.2">
      <c r="C49" s="63"/>
      <c r="D49" s="63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3:17" x14ac:dyDescent="0.2">
      <c r="C50" s="63"/>
      <c r="D50" s="63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3:17" x14ac:dyDescent="0.2">
      <c r="C51" s="63"/>
      <c r="D51" s="63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3:17" x14ac:dyDescent="0.2">
      <c r="C52" s="63"/>
      <c r="D52" s="63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3:17" x14ac:dyDescent="0.2">
      <c r="C53" s="63"/>
      <c r="D53" s="6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3:17" x14ac:dyDescent="0.2">
      <c r="C54" s="63"/>
      <c r="D54" s="63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3:17" x14ac:dyDescent="0.2">
      <c r="C55" s="63"/>
      <c r="D55" s="63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3:17" x14ac:dyDescent="0.2">
      <c r="C56" s="63"/>
      <c r="D56" s="63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3:17" x14ac:dyDescent="0.2">
      <c r="C57" s="63"/>
      <c r="D57" s="63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3:17" x14ac:dyDescent="0.2">
      <c r="C58" s="63"/>
      <c r="D58" s="63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3:17" x14ac:dyDescent="0.2">
      <c r="C59" s="63"/>
      <c r="D59" s="63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3:17" x14ac:dyDescent="0.2">
      <c r="C60" s="63"/>
      <c r="D60" s="63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3:17" x14ac:dyDescent="0.2">
      <c r="C61" s="63"/>
      <c r="D61" s="63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3:17" x14ac:dyDescent="0.2">
      <c r="C62" s="63"/>
      <c r="D62" s="63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3:17" x14ac:dyDescent="0.2">
      <c r="C63" s="63"/>
      <c r="D63" s="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3:17" x14ac:dyDescent="0.2">
      <c r="C64" s="63"/>
      <c r="D64" s="63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3:17" x14ac:dyDescent="0.2">
      <c r="C65" s="63"/>
      <c r="D65" s="63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3:17" x14ac:dyDescent="0.2">
      <c r="C66" s="63"/>
      <c r="D66" s="63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3:17" x14ac:dyDescent="0.2">
      <c r="C67" s="63"/>
      <c r="D67" s="63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3:17" x14ac:dyDescent="0.2">
      <c r="C68" s="63"/>
      <c r="D68" s="63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3:17" x14ac:dyDescent="0.2">
      <c r="C69" s="63"/>
      <c r="D69" s="63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3:17" x14ac:dyDescent="0.2">
      <c r="C70" s="63"/>
      <c r="D70" s="63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3:17" x14ac:dyDescent="0.2">
      <c r="C71" s="63"/>
      <c r="D71" s="63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3:17" x14ac:dyDescent="0.2">
      <c r="C72" s="63"/>
      <c r="D72" s="63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3:17" x14ac:dyDescent="0.2">
      <c r="C73" s="63"/>
      <c r="D73" s="6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3:17" x14ac:dyDescent="0.2">
      <c r="C74" s="63"/>
      <c r="D74" s="63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3:17" x14ac:dyDescent="0.2">
      <c r="C75" s="63"/>
      <c r="D75" s="63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3:17" x14ac:dyDescent="0.2">
      <c r="C76" s="63"/>
      <c r="D76" s="63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3:17" x14ac:dyDescent="0.2">
      <c r="C77" s="63"/>
      <c r="D77" s="63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3:17" x14ac:dyDescent="0.2">
      <c r="C78" s="63"/>
      <c r="D78" s="63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3:17" x14ac:dyDescent="0.2">
      <c r="C79" s="63"/>
      <c r="D79" s="63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3:17" x14ac:dyDescent="0.2">
      <c r="C80" s="63"/>
      <c r="D80" s="63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3:17" x14ac:dyDescent="0.2">
      <c r="C81" s="63"/>
      <c r="D81" s="63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3:17" x14ac:dyDescent="0.2">
      <c r="C82" s="63"/>
      <c r="D82" s="63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3:17" x14ac:dyDescent="0.2">
      <c r="C83" s="63"/>
      <c r="D83" s="6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3:17" x14ac:dyDescent="0.2">
      <c r="C84" s="63"/>
      <c r="D84" s="63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3:17" x14ac:dyDescent="0.2">
      <c r="C85" s="63"/>
      <c r="D85" s="63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3:17" x14ac:dyDescent="0.2">
      <c r="C86" s="63"/>
      <c r="D86" s="63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3:17" x14ac:dyDescent="0.2">
      <c r="C87" s="63"/>
      <c r="D87" s="63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3:17" x14ac:dyDescent="0.2">
      <c r="C88" s="63"/>
      <c r="D88" s="63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3:17" x14ac:dyDescent="0.2">
      <c r="C89" s="63"/>
      <c r="D89" s="63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3:17" x14ac:dyDescent="0.2">
      <c r="C90" s="63"/>
      <c r="D90" s="63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3:17" x14ac:dyDescent="0.2">
      <c r="C91" s="63"/>
      <c r="D91" s="63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3:17" x14ac:dyDescent="0.2">
      <c r="C92" s="63"/>
      <c r="D92" s="63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3:17" x14ac:dyDescent="0.2">
      <c r="C93" s="63"/>
      <c r="D93" s="6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3:17" x14ac:dyDescent="0.2">
      <c r="C94" s="63"/>
      <c r="D94" s="63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3:17" x14ac:dyDescent="0.2">
      <c r="C95" s="63"/>
      <c r="D95" s="63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3:17" x14ac:dyDescent="0.2">
      <c r="C96" s="63"/>
      <c r="D96" s="63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3:17" x14ac:dyDescent="0.2">
      <c r="C97" s="63"/>
      <c r="D97" s="63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3:17" x14ac:dyDescent="0.2">
      <c r="C98" s="63"/>
      <c r="D98" s="63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3:17" x14ac:dyDescent="0.2">
      <c r="C99" s="63"/>
      <c r="D99" s="63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3:17" x14ac:dyDescent="0.2">
      <c r="C100" s="63"/>
      <c r="D100" s="63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3:17" x14ac:dyDescent="0.2">
      <c r="C101" s="63"/>
      <c r="D101" s="63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3:17" x14ac:dyDescent="0.2">
      <c r="C102" s="63"/>
      <c r="D102" s="63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3:17" x14ac:dyDescent="0.2">
      <c r="C103" s="63"/>
      <c r="D103" s="6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3:17" x14ac:dyDescent="0.2">
      <c r="C104" s="63"/>
      <c r="D104" s="63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3:17" x14ac:dyDescent="0.2">
      <c r="C105" s="63"/>
      <c r="D105" s="63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3:17" x14ac:dyDescent="0.2">
      <c r="C106" s="63"/>
      <c r="D106" s="63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3:17" x14ac:dyDescent="0.2">
      <c r="C107" s="63"/>
      <c r="D107" s="63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3:17" x14ac:dyDescent="0.2">
      <c r="C108" s="63"/>
      <c r="D108" s="63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3:17" x14ac:dyDescent="0.2">
      <c r="C109" s="63"/>
      <c r="D109" s="63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3:17" x14ac:dyDescent="0.2">
      <c r="C110" s="63"/>
      <c r="D110" s="63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3:17" x14ac:dyDescent="0.2">
      <c r="C111" s="63"/>
      <c r="D111" s="63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3:17" x14ac:dyDescent="0.2">
      <c r="C112" s="63"/>
      <c r="D112" s="63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3:17" x14ac:dyDescent="0.2">
      <c r="C113" s="63"/>
      <c r="D113" s="6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3:17" x14ac:dyDescent="0.2">
      <c r="C114" s="63"/>
      <c r="D114" s="63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3:17" x14ac:dyDescent="0.2">
      <c r="C115" s="63"/>
      <c r="D115" s="63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3:17" x14ac:dyDescent="0.2">
      <c r="C116" s="63"/>
      <c r="D116" s="63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3:17" x14ac:dyDescent="0.2">
      <c r="C117" s="63"/>
      <c r="D117" s="63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3:17" x14ac:dyDescent="0.2">
      <c r="C118" s="63"/>
      <c r="D118" s="63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3:17" x14ac:dyDescent="0.2">
      <c r="C119" s="63"/>
      <c r="D119" s="63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3:17" x14ac:dyDescent="0.2">
      <c r="C120" s="63"/>
      <c r="D120" s="63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3:17" x14ac:dyDescent="0.2">
      <c r="C121" s="63"/>
      <c r="D121" s="63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3:17" x14ac:dyDescent="0.2">
      <c r="C122" s="63"/>
      <c r="D122" s="63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3:17" x14ac:dyDescent="0.2">
      <c r="C123" s="63"/>
      <c r="D123" s="6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3:17" x14ac:dyDescent="0.2">
      <c r="C124" s="63"/>
      <c r="D124" s="63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3:17" x14ac:dyDescent="0.2">
      <c r="C125" s="63"/>
      <c r="D125" s="63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3:17" x14ac:dyDescent="0.2">
      <c r="C126" s="63"/>
      <c r="D126" s="63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3:17" x14ac:dyDescent="0.2">
      <c r="C127" s="63"/>
      <c r="D127" s="63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3:17" x14ac:dyDescent="0.2">
      <c r="C128" s="63"/>
      <c r="D128" s="63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3:17" x14ac:dyDescent="0.2">
      <c r="C129" s="63"/>
      <c r="D129" s="63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3:17" x14ac:dyDescent="0.2">
      <c r="C130" s="63"/>
      <c r="D130" s="63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3:17" x14ac:dyDescent="0.2">
      <c r="C131" s="63"/>
      <c r="D131" s="63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3:17" x14ac:dyDescent="0.2">
      <c r="C132" s="63"/>
      <c r="D132" s="63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3:17" x14ac:dyDescent="0.2">
      <c r="C133" s="63"/>
      <c r="D133" s="6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3:17" x14ac:dyDescent="0.2">
      <c r="C134" s="63"/>
      <c r="D134" s="63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3:17" x14ac:dyDescent="0.2">
      <c r="C135" s="63"/>
      <c r="D135" s="63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3:17" x14ac:dyDescent="0.2">
      <c r="C136" s="63"/>
      <c r="D136" s="63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3:17" x14ac:dyDescent="0.2">
      <c r="C137" s="63"/>
      <c r="D137" s="63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3:17" x14ac:dyDescent="0.2">
      <c r="C138" s="63"/>
      <c r="D138" s="63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3:17" x14ac:dyDescent="0.2">
      <c r="C139" s="63"/>
      <c r="D139" s="63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3:17" x14ac:dyDescent="0.2">
      <c r="C140" s="63"/>
      <c r="D140" s="63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3:17" x14ac:dyDescent="0.2">
      <c r="C141" s="63"/>
      <c r="D141" s="63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3:17" x14ac:dyDescent="0.2">
      <c r="C142" s="63"/>
      <c r="D142" s="63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3:17" x14ac:dyDescent="0.2">
      <c r="C143" s="63"/>
      <c r="D143" s="6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3:17" x14ac:dyDescent="0.2">
      <c r="C144" s="63"/>
      <c r="D144" s="63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3:17" x14ac:dyDescent="0.2">
      <c r="C145" s="63"/>
      <c r="D145" s="63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3:17" x14ac:dyDescent="0.2">
      <c r="C146" s="63"/>
      <c r="D146" s="63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3:17" x14ac:dyDescent="0.2">
      <c r="C147" s="63"/>
      <c r="D147" s="63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3:17" x14ac:dyDescent="0.2">
      <c r="C148" s="63"/>
      <c r="D148" s="63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3:17" x14ac:dyDescent="0.2">
      <c r="C149" s="63"/>
      <c r="D149" s="63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3:17" x14ac:dyDescent="0.2">
      <c r="C150" s="63"/>
      <c r="D150" s="63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3:17" x14ac:dyDescent="0.2">
      <c r="C151" s="63"/>
      <c r="D151" s="63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3:17" x14ac:dyDescent="0.2">
      <c r="C152" s="63"/>
      <c r="D152" s="63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3:17" x14ac:dyDescent="0.2">
      <c r="C153" s="63"/>
      <c r="D153" s="6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74" spans="1:2" x14ac:dyDescent="0.2">
      <c r="A174" s="36"/>
      <c r="B174" s="36"/>
    </row>
    <row r="175" spans="1:2" x14ac:dyDescent="0.2">
      <c r="A175" s="36"/>
      <c r="B175" s="36"/>
    </row>
    <row r="176" spans="1:2" x14ac:dyDescent="0.2">
      <c r="A176" s="36"/>
      <c r="B176" s="36"/>
    </row>
    <row r="177" spans="1:17" x14ac:dyDescent="0.2">
      <c r="A177" s="36"/>
      <c r="B177" s="36"/>
      <c r="C177" s="36"/>
      <c r="D177" s="36"/>
      <c r="E177" s="36"/>
      <c r="F177" s="36"/>
      <c r="G177" s="36"/>
      <c r="H177" s="36"/>
      <c r="I177" s="36"/>
    </row>
    <row r="178" spans="1:17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5"/>
      <c r="K178" s="5"/>
      <c r="L178" s="5"/>
      <c r="M178" s="5"/>
      <c r="N178" s="5"/>
      <c r="O178" s="5"/>
      <c r="P178" s="5"/>
      <c r="Q178" s="5"/>
    </row>
    <row r="179" spans="1:17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5"/>
      <c r="K179" s="5"/>
      <c r="L179" s="5"/>
      <c r="M179" s="5"/>
      <c r="N179" s="5"/>
      <c r="O179" s="5"/>
      <c r="P179" s="5"/>
      <c r="Q179" s="5"/>
    </row>
    <row r="180" spans="1:17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5"/>
      <c r="K180" s="5"/>
      <c r="L180" s="5"/>
      <c r="M180" s="5"/>
      <c r="N180" s="5"/>
      <c r="O180" s="5"/>
      <c r="P180" s="5"/>
      <c r="Q180" s="5"/>
    </row>
    <row r="181" spans="1:17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5"/>
      <c r="K181" s="5"/>
      <c r="L181" s="5"/>
      <c r="M181" s="5"/>
      <c r="N181" s="5"/>
      <c r="O181" s="5"/>
      <c r="P181" s="5"/>
      <c r="Q181" s="5"/>
    </row>
    <row r="182" spans="1:17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5"/>
      <c r="K182" s="5"/>
      <c r="L182" s="5"/>
      <c r="M182" s="5"/>
      <c r="N182" s="5"/>
      <c r="O182" s="5"/>
      <c r="P182" s="5"/>
      <c r="Q182" s="5"/>
    </row>
    <row r="183" spans="1:17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5"/>
      <c r="K183" s="5"/>
      <c r="L183" s="5"/>
      <c r="M183" s="5"/>
      <c r="N183" s="5"/>
      <c r="O183" s="5"/>
      <c r="P183" s="5"/>
      <c r="Q183" s="5"/>
    </row>
    <row r="184" spans="1:17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5"/>
      <c r="K184" s="5"/>
      <c r="L184" s="5"/>
      <c r="M184" s="5"/>
      <c r="N184" s="5"/>
      <c r="O184" s="5"/>
      <c r="P184" s="5"/>
      <c r="Q184" s="5"/>
    </row>
    <row r="185" spans="1:17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5"/>
      <c r="K185" s="5"/>
      <c r="L185" s="5"/>
      <c r="M185" s="5"/>
      <c r="N185" s="5"/>
      <c r="O185" s="5"/>
      <c r="P185" s="5"/>
      <c r="Q185" s="5"/>
    </row>
    <row r="186" spans="1:17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5"/>
      <c r="K186" s="5"/>
      <c r="L186" s="5"/>
      <c r="M186" s="5"/>
      <c r="N186" s="5"/>
      <c r="O186" s="5"/>
      <c r="P186" s="5"/>
      <c r="Q186" s="5"/>
    </row>
    <row r="187" spans="1:17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5"/>
      <c r="K187" s="5"/>
      <c r="L187" s="5"/>
      <c r="M187" s="5"/>
      <c r="N187" s="5"/>
      <c r="O187" s="5"/>
      <c r="P187" s="5"/>
      <c r="Q187" s="5"/>
    </row>
    <row r="188" spans="1:17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5"/>
      <c r="K188" s="5"/>
      <c r="L188" s="5"/>
      <c r="M188" s="5"/>
      <c r="N188" s="5"/>
      <c r="O188" s="5"/>
      <c r="P188" s="5"/>
      <c r="Q188" s="5"/>
    </row>
    <row r="189" spans="1:17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5"/>
      <c r="K189" s="5"/>
      <c r="L189" s="5"/>
      <c r="M189" s="5"/>
      <c r="N189" s="5"/>
      <c r="O189" s="5"/>
      <c r="P189" s="5"/>
      <c r="Q189" s="5"/>
    </row>
    <row r="190" spans="1:17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5"/>
      <c r="K190" s="5"/>
      <c r="L190" s="5"/>
      <c r="M190" s="5"/>
      <c r="N190" s="5"/>
      <c r="O190" s="5"/>
      <c r="P190" s="5"/>
      <c r="Q190" s="5"/>
    </row>
    <row r="191" spans="1:17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5"/>
      <c r="K191" s="5"/>
      <c r="L191" s="5"/>
      <c r="M191" s="5"/>
      <c r="N191" s="5"/>
      <c r="O191" s="5"/>
      <c r="P191" s="5"/>
      <c r="Q191" s="5"/>
    </row>
    <row r="192" spans="1:17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5"/>
      <c r="K192" s="5"/>
      <c r="L192" s="5"/>
      <c r="M192" s="5"/>
      <c r="N192" s="5"/>
      <c r="O192" s="5"/>
      <c r="P192" s="5"/>
      <c r="Q192" s="5"/>
    </row>
    <row r="193" spans="1:17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5"/>
      <c r="K193" s="5"/>
      <c r="L193" s="5"/>
      <c r="M193" s="5"/>
      <c r="N193" s="5"/>
      <c r="O193" s="5"/>
      <c r="P193" s="5"/>
      <c r="Q193" s="5"/>
    </row>
    <row r="194" spans="1:17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5"/>
      <c r="K194" s="5"/>
      <c r="L194" s="5"/>
      <c r="M194" s="5"/>
      <c r="N194" s="5"/>
      <c r="O194" s="5"/>
      <c r="P194" s="5"/>
      <c r="Q194" s="5"/>
    </row>
    <row r="195" spans="1:17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5"/>
      <c r="K195" s="5"/>
      <c r="L195" s="5"/>
      <c r="M195" s="5"/>
      <c r="N195" s="5"/>
      <c r="O195" s="5"/>
      <c r="P195" s="5"/>
      <c r="Q195" s="5"/>
    </row>
    <row r="196" spans="1:17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5"/>
      <c r="K196" s="5"/>
      <c r="L196" s="5"/>
      <c r="M196" s="5"/>
      <c r="N196" s="5"/>
      <c r="O196" s="5"/>
      <c r="P196" s="5"/>
      <c r="Q196" s="5"/>
    </row>
    <row r="197" spans="1:17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5"/>
      <c r="K197" s="5"/>
      <c r="L197" s="5"/>
      <c r="M197" s="5"/>
      <c r="N197" s="5"/>
      <c r="O197" s="5"/>
      <c r="P197" s="5"/>
      <c r="Q197" s="5"/>
    </row>
    <row r="198" spans="1:17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5"/>
      <c r="K198" s="5"/>
      <c r="L198" s="5"/>
      <c r="M198" s="5"/>
      <c r="N198" s="5"/>
      <c r="O198" s="5"/>
      <c r="P198" s="5"/>
      <c r="Q198" s="5"/>
    </row>
    <row r="199" spans="1:17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5"/>
      <c r="K199" s="5"/>
      <c r="L199" s="5"/>
      <c r="M199" s="5"/>
      <c r="N199" s="5"/>
      <c r="O199" s="5"/>
      <c r="P199" s="5"/>
      <c r="Q199" s="5"/>
    </row>
    <row r="200" spans="1:17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5"/>
      <c r="K200" s="5"/>
      <c r="L200" s="5"/>
      <c r="M200" s="5"/>
      <c r="N200" s="5"/>
      <c r="O200" s="5"/>
      <c r="P200" s="5"/>
      <c r="Q200" s="5"/>
    </row>
    <row r="201" spans="1:17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5"/>
      <c r="K201" s="5"/>
      <c r="L201" s="5"/>
      <c r="M201" s="5"/>
      <c r="N201" s="5"/>
      <c r="O201" s="5"/>
      <c r="P201" s="5"/>
      <c r="Q201" s="5"/>
    </row>
    <row r="202" spans="1:17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5"/>
      <c r="K202" s="5"/>
      <c r="L202" s="5"/>
      <c r="M202" s="5"/>
      <c r="N202" s="5"/>
      <c r="O202" s="5"/>
      <c r="P202" s="5"/>
      <c r="Q202" s="5"/>
    </row>
    <row r="203" spans="1:17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5"/>
      <c r="K203" s="5"/>
      <c r="L203" s="5"/>
      <c r="M203" s="5"/>
      <c r="N203" s="5"/>
      <c r="O203" s="5"/>
      <c r="P203" s="5"/>
      <c r="Q203" s="5"/>
    </row>
    <row r="204" spans="1:17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5"/>
      <c r="K204" s="5"/>
      <c r="L204" s="5"/>
      <c r="M204" s="5"/>
      <c r="N204" s="5"/>
      <c r="O204" s="5"/>
      <c r="P204" s="5"/>
      <c r="Q204" s="5"/>
    </row>
    <row r="205" spans="1:17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5"/>
      <c r="K205" s="5"/>
      <c r="L205" s="5"/>
      <c r="M205" s="5"/>
      <c r="N205" s="5"/>
      <c r="O205" s="5"/>
      <c r="P205" s="5"/>
      <c r="Q205" s="5"/>
    </row>
    <row r="206" spans="1:17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5"/>
      <c r="K206" s="5"/>
      <c r="L206" s="5"/>
      <c r="M206" s="5"/>
      <c r="N206" s="5"/>
      <c r="O206" s="5"/>
      <c r="P206" s="5"/>
      <c r="Q206" s="5"/>
    </row>
    <row r="207" spans="1:17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5"/>
      <c r="K207" s="5"/>
      <c r="L207" s="5"/>
      <c r="M207" s="5"/>
      <c r="N207" s="5"/>
      <c r="O207" s="5"/>
      <c r="P207" s="5"/>
      <c r="Q207" s="5"/>
    </row>
    <row r="208" spans="1:17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5"/>
      <c r="K208" s="5"/>
      <c r="L208" s="5"/>
      <c r="M208" s="5"/>
      <c r="N208" s="5"/>
      <c r="O208" s="5"/>
      <c r="P208" s="5"/>
      <c r="Q208" s="5"/>
    </row>
    <row r="209" spans="1:17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5"/>
      <c r="K209" s="5"/>
      <c r="L209" s="5"/>
      <c r="M209" s="5"/>
      <c r="N209" s="5"/>
      <c r="O209" s="5"/>
      <c r="P209" s="5"/>
      <c r="Q209" s="5"/>
    </row>
    <row r="210" spans="1:17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5"/>
      <c r="K210" s="5"/>
      <c r="L210" s="5"/>
      <c r="M210" s="5"/>
      <c r="N210" s="5"/>
      <c r="O210" s="5"/>
      <c r="P210" s="5"/>
      <c r="Q210" s="5"/>
    </row>
    <row r="211" spans="1:17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5"/>
      <c r="K211" s="5"/>
      <c r="L211" s="5"/>
      <c r="M211" s="5"/>
      <c r="N211" s="5"/>
      <c r="O211" s="5"/>
      <c r="P211" s="5"/>
      <c r="Q211" s="5"/>
    </row>
    <row r="212" spans="1:17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5"/>
      <c r="K212" s="5"/>
      <c r="L212" s="5"/>
      <c r="M212" s="5"/>
      <c r="N212" s="5"/>
      <c r="O212" s="5"/>
      <c r="P212" s="5"/>
      <c r="Q212" s="5"/>
    </row>
    <row r="213" spans="1:17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5"/>
      <c r="K213" s="5"/>
      <c r="L213" s="5"/>
      <c r="M213" s="5"/>
      <c r="N213" s="5"/>
      <c r="O213" s="5"/>
      <c r="P213" s="5"/>
      <c r="Q213" s="5"/>
    </row>
    <row r="214" spans="1:17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5"/>
      <c r="K214" s="5"/>
      <c r="L214" s="5"/>
      <c r="M214" s="5"/>
      <c r="N214" s="5"/>
      <c r="O214" s="5"/>
      <c r="P214" s="5"/>
      <c r="Q214" s="5"/>
    </row>
    <row r="215" spans="1:17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5"/>
      <c r="K215" s="5"/>
      <c r="L215" s="5"/>
      <c r="M215" s="5"/>
      <c r="N215" s="5"/>
      <c r="O215" s="5"/>
      <c r="P215" s="5"/>
      <c r="Q215" s="5"/>
    </row>
    <row r="216" spans="1:17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5"/>
      <c r="K216" s="5"/>
      <c r="L216" s="5"/>
      <c r="M216" s="5"/>
      <c r="N216" s="5"/>
      <c r="O216" s="5"/>
      <c r="P216" s="5"/>
      <c r="Q216" s="5"/>
    </row>
    <row r="217" spans="1:17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5"/>
      <c r="K217" s="5"/>
      <c r="L217" s="5"/>
      <c r="M217" s="5"/>
      <c r="N217" s="5"/>
      <c r="O217" s="5"/>
      <c r="P217" s="5"/>
      <c r="Q217" s="5"/>
    </row>
    <row r="218" spans="1:17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5"/>
      <c r="K218" s="5"/>
      <c r="L218" s="5"/>
      <c r="M218" s="5"/>
      <c r="N218" s="5"/>
      <c r="O218" s="5"/>
      <c r="P218" s="5"/>
      <c r="Q218" s="5"/>
    </row>
    <row r="219" spans="1:17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5"/>
      <c r="K219" s="5"/>
      <c r="L219" s="5"/>
      <c r="M219" s="5"/>
      <c r="N219" s="5"/>
      <c r="O219" s="5"/>
      <c r="P219" s="5"/>
      <c r="Q219" s="5"/>
    </row>
    <row r="220" spans="1:17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5"/>
      <c r="K220" s="5"/>
      <c r="L220" s="5"/>
      <c r="M220" s="5"/>
      <c r="N220" s="5"/>
      <c r="O220" s="5"/>
      <c r="P220" s="5"/>
      <c r="Q220" s="5"/>
    </row>
    <row r="221" spans="1:17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5"/>
      <c r="K221" s="5"/>
      <c r="L221" s="5"/>
      <c r="M221" s="5"/>
      <c r="N221" s="5"/>
      <c r="O221" s="5"/>
      <c r="P221" s="5"/>
      <c r="Q221" s="5"/>
    </row>
    <row r="222" spans="1:17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5"/>
      <c r="K222" s="5"/>
      <c r="L222" s="5"/>
      <c r="M222" s="5"/>
      <c r="N222" s="5"/>
      <c r="O222" s="5"/>
      <c r="P222" s="5"/>
      <c r="Q222" s="5"/>
    </row>
    <row r="223" spans="1:17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5"/>
      <c r="K223" s="5"/>
      <c r="L223" s="5"/>
      <c r="M223" s="5"/>
      <c r="N223" s="5"/>
      <c r="O223" s="5"/>
      <c r="P223" s="5"/>
      <c r="Q223" s="5"/>
    </row>
    <row r="224" spans="1:17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5"/>
      <c r="K224" s="5"/>
      <c r="L224" s="5"/>
      <c r="M224" s="5"/>
      <c r="N224" s="5"/>
      <c r="O224" s="5"/>
      <c r="P224" s="5"/>
      <c r="Q224" s="5"/>
    </row>
    <row r="225" spans="1:17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5"/>
      <c r="K225" s="5"/>
      <c r="L225" s="5"/>
      <c r="M225" s="5"/>
      <c r="N225" s="5"/>
      <c r="O225" s="5"/>
      <c r="P225" s="5"/>
      <c r="Q225" s="5"/>
    </row>
    <row r="226" spans="1:17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5"/>
      <c r="K226" s="5"/>
      <c r="L226" s="5"/>
      <c r="M226" s="5"/>
      <c r="N226" s="5"/>
      <c r="O226" s="5"/>
      <c r="P226" s="5"/>
      <c r="Q226" s="5"/>
    </row>
    <row r="227" spans="1:17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5"/>
      <c r="K227" s="5"/>
      <c r="L227" s="5"/>
      <c r="M227" s="5"/>
      <c r="N227" s="5"/>
      <c r="O227" s="5"/>
      <c r="P227" s="5"/>
      <c r="Q227" s="5"/>
    </row>
    <row r="228" spans="1:17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5"/>
      <c r="K228" s="5"/>
      <c r="L228" s="5"/>
      <c r="M228" s="5"/>
      <c r="N228" s="5"/>
      <c r="O228" s="5"/>
      <c r="P228" s="5"/>
      <c r="Q228" s="5"/>
    </row>
    <row r="229" spans="1:17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5"/>
      <c r="K229" s="5"/>
      <c r="L229" s="5"/>
      <c r="M229" s="5"/>
      <c r="N229" s="5"/>
      <c r="O229" s="5"/>
      <c r="P229" s="5"/>
      <c r="Q229" s="5"/>
    </row>
    <row r="230" spans="1:17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5"/>
      <c r="K230" s="5"/>
      <c r="L230" s="5"/>
      <c r="M230" s="5"/>
      <c r="N230" s="5"/>
      <c r="O230" s="5"/>
      <c r="P230" s="5"/>
      <c r="Q230" s="5"/>
    </row>
    <row r="231" spans="1:17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5"/>
      <c r="K231" s="5"/>
      <c r="L231" s="5"/>
      <c r="M231" s="5"/>
      <c r="N231" s="5"/>
      <c r="O231" s="5"/>
      <c r="P231" s="5"/>
      <c r="Q231" s="5"/>
    </row>
    <row r="232" spans="1:17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5"/>
      <c r="K232" s="5"/>
      <c r="L232" s="5"/>
      <c r="M232" s="5"/>
      <c r="N232" s="5"/>
      <c r="O232" s="5"/>
      <c r="P232" s="5"/>
      <c r="Q232" s="5"/>
    </row>
    <row r="233" spans="1:17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5"/>
      <c r="K233" s="5"/>
      <c r="L233" s="5"/>
      <c r="M233" s="5"/>
      <c r="N233" s="5"/>
      <c r="O233" s="5"/>
      <c r="P233" s="5"/>
      <c r="Q233" s="5"/>
    </row>
    <row r="234" spans="1:17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5"/>
      <c r="K234" s="5"/>
      <c r="L234" s="5"/>
      <c r="M234" s="5"/>
      <c r="N234" s="5"/>
      <c r="O234" s="5"/>
      <c r="P234" s="5"/>
      <c r="Q234" s="5"/>
    </row>
    <row r="235" spans="1:17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5"/>
      <c r="K235" s="5"/>
      <c r="L235" s="5"/>
      <c r="M235" s="5"/>
      <c r="N235" s="5"/>
      <c r="O235" s="5"/>
      <c r="P235" s="5"/>
      <c r="Q235" s="5"/>
    </row>
    <row r="236" spans="1:17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5"/>
      <c r="K236" s="5"/>
      <c r="L236" s="5"/>
      <c r="M236" s="5"/>
      <c r="N236" s="5"/>
      <c r="O236" s="5"/>
      <c r="P236" s="5"/>
      <c r="Q236" s="5"/>
    </row>
    <row r="237" spans="1:17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5"/>
      <c r="K237" s="5"/>
      <c r="L237" s="5"/>
      <c r="M237" s="5"/>
      <c r="N237" s="5"/>
      <c r="O237" s="5"/>
      <c r="P237" s="5"/>
      <c r="Q237" s="5"/>
    </row>
    <row r="238" spans="1:17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5"/>
      <c r="K238" s="5"/>
      <c r="L238" s="5"/>
      <c r="M238" s="5"/>
      <c r="N238" s="5"/>
      <c r="O238" s="5"/>
      <c r="P238" s="5"/>
      <c r="Q238" s="5"/>
    </row>
    <row r="239" spans="1:17" x14ac:dyDescent="0.2">
      <c r="A239" s="36"/>
      <c r="B239" s="36"/>
      <c r="C239" s="36"/>
      <c r="D239" s="36"/>
      <c r="E239" s="36"/>
      <c r="F239" s="36"/>
      <c r="G239" s="36"/>
      <c r="H239" s="36"/>
      <c r="I239" s="36"/>
    </row>
    <row r="240" spans="1:17" x14ac:dyDescent="0.2">
      <c r="A240" s="36"/>
      <c r="B240" s="36"/>
      <c r="C240" s="36"/>
      <c r="D240" s="36"/>
      <c r="E240" s="36"/>
      <c r="F240" s="36"/>
      <c r="G240" s="36"/>
      <c r="H240" s="36"/>
      <c r="I240" s="36"/>
    </row>
    <row r="241" spans="1:9" x14ac:dyDescent="0.2">
      <c r="A241" s="36"/>
      <c r="B241" s="36"/>
      <c r="C241" s="36"/>
      <c r="D241" s="36"/>
      <c r="E241" s="36"/>
      <c r="F241" s="36"/>
      <c r="G241" s="36"/>
      <c r="H241" s="36"/>
      <c r="I241" s="36"/>
    </row>
    <row r="242" spans="1:9" x14ac:dyDescent="0.2">
      <c r="A242" s="36"/>
      <c r="B242" s="36"/>
      <c r="C242" s="36"/>
      <c r="D242" s="36"/>
      <c r="E242" s="36"/>
      <c r="F242" s="36"/>
      <c r="G242" s="36"/>
      <c r="H242" s="36"/>
      <c r="I242" s="36"/>
    </row>
    <row r="243" spans="1:9" x14ac:dyDescent="0.2">
      <c r="A243" s="36"/>
      <c r="B243" s="36"/>
      <c r="C243" s="36"/>
      <c r="D243" s="36"/>
      <c r="E243" s="36"/>
      <c r="F243" s="36"/>
      <c r="G243" s="36"/>
      <c r="H243" s="36"/>
      <c r="I243" s="36"/>
    </row>
    <row r="244" spans="1:9" x14ac:dyDescent="0.2">
      <c r="A244" s="36"/>
      <c r="B244" s="36"/>
      <c r="C244" s="36"/>
      <c r="D244" s="36"/>
      <c r="E244" s="36"/>
      <c r="F244" s="36"/>
      <c r="G244" s="36"/>
      <c r="H244" s="36"/>
      <c r="I244" s="36"/>
    </row>
    <row r="245" spans="1:9" x14ac:dyDescent="0.2">
      <c r="A245" s="36"/>
      <c r="B245" s="36"/>
      <c r="C245" s="36"/>
      <c r="D245" s="36"/>
      <c r="E245" s="36"/>
      <c r="F245" s="36"/>
      <c r="G245" s="36"/>
      <c r="H245" s="36"/>
      <c r="I245" s="36"/>
    </row>
    <row r="246" spans="1:9" x14ac:dyDescent="0.2">
      <c r="A246" s="36"/>
      <c r="B246" s="36"/>
      <c r="C246" s="36"/>
      <c r="D246" s="36"/>
      <c r="E246" s="36"/>
      <c r="F246" s="36"/>
      <c r="G246" s="36"/>
      <c r="H246" s="36"/>
      <c r="I246" s="36"/>
    </row>
    <row r="247" spans="1:9" x14ac:dyDescent="0.2">
      <c r="A247" s="36"/>
      <c r="B247" s="36"/>
      <c r="C247" s="36"/>
      <c r="D247" s="36"/>
      <c r="E247" s="36"/>
      <c r="F247" s="36"/>
      <c r="G247" s="36"/>
      <c r="H247" s="36"/>
      <c r="I247" s="36"/>
    </row>
    <row r="248" spans="1:9" x14ac:dyDescent="0.2">
      <c r="A248" s="36"/>
      <c r="B248" s="36"/>
      <c r="C248" s="36"/>
      <c r="D248" s="36"/>
      <c r="E248" s="36"/>
      <c r="F248" s="36"/>
      <c r="G248" s="36"/>
      <c r="H248" s="36"/>
      <c r="I248" s="36"/>
    </row>
    <row r="294" spans="1:17" x14ac:dyDescent="0.2">
      <c r="A294" s="37"/>
      <c r="B294" s="37"/>
      <c r="C294" s="37"/>
      <c r="D294" s="3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393" spans="1:9" x14ac:dyDescent="0.2">
      <c r="A393" s="36"/>
      <c r="B393" s="36"/>
      <c r="C393" s="36"/>
      <c r="D393" s="36"/>
      <c r="E393" s="36"/>
      <c r="F393" s="36"/>
      <c r="G393" s="36"/>
      <c r="H393" s="36"/>
      <c r="I393" s="36"/>
    </row>
    <row r="394" spans="1:9" x14ac:dyDescent="0.2">
      <c r="A394" s="36"/>
      <c r="B394" s="36"/>
      <c r="C394" s="36"/>
      <c r="D394" s="36"/>
      <c r="E394" s="36"/>
      <c r="F394" s="36"/>
      <c r="G394" s="36"/>
      <c r="H394" s="36"/>
      <c r="I394" s="36"/>
    </row>
    <row r="395" spans="1:9" x14ac:dyDescent="0.2">
      <c r="A395" s="36"/>
      <c r="B395" s="36"/>
      <c r="C395" s="36"/>
      <c r="D395" s="36"/>
      <c r="E395" s="36"/>
      <c r="F395" s="36"/>
      <c r="G395" s="36"/>
      <c r="H395" s="36"/>
      <c r="I395" s="36"/>
    </row>
    <row r="396" spans="1:9" x14ac:dyDescent="0.2">
      <c r="A396" s="36"/>
      <c r="B396" s="36"/>
      <c r="C396" s="36"/>
      <c r="D396" s="36"/>
      <c r="E396" s="36"/>
      <c r="F396" s="36"/>
      <c r="G396" s="36"/>
      <c r="H396" s="36"/>
      <c r="I396" s="36"/>
    </row>
    <row r="397" spans="1:9" x14ac:dyDescent="0.2">
      <c r="A397" s="36"/>
      <c r="B397" s="36"/>
      <c r="C397" s="36"/>
      <c r="D397" s="36"/>
      <c r="E397" s="36"/>
      <c r="F397" s="36"/>
      <c r="G397" s="36"/>
      <c r="H397" s="36"/>
      <c r="I397" s="36"/>
    </row>
    <row r="398" spans="1:9" x14ac:dyDescent="0.2">
      <c r="A398" s="36"/>
      <c r="B398" s="36"/>
      <c r="C398" s="36"/>
      <c r="D398" s="36"/>
      <c r="E398" s="36"/>
      <c r="F398" s="36"/>
      <c r="G398" s="36"/>
      <c r="H398" s="36"/>
      <c r="I398" s="36"/>
    </row>
    <row r="444" spans="1:17" x14ac:dyDescent="0.2">
      <c r="A444" s="37"/>
      <c r="B444" s="37"/>
      <c r="C444" s="37"/>
      <c r="D444" s="3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842"/>
  <sheetViews>
    <sheetView tabSelected="1" workbookViewId="0">
      <selection activeCell="A2" sqref="A2"/>
    </sheetView>
  </sheetViews>
  <sheetFormatPr defaultColWidth="8.85546875" defaultRowHeight="12.75" x14ac:dyDescent="0.2"/>
  <cols>
    <col min="1" max="1" width="12.5703125" style="1" customWidth="1"/>
    <col min="2" max="2" width="7.7109375" style="1" customWidth="1"/>
    <col min="3" max="3" width="51.85546875" style="1" bestFit="1" customWidth="1"/>
    <col min="4" max="5" width="15.28515625" style="5" customWidth="1"/>
    <col min="6" max="9" width="15.28515625" style="4" customWidth="1"/>
    <col min="10" max="11" width="15.42578125" style="4" customWidth="1"/>
    <col min="12" max="13" width="15.28515625" style="4" customWidth="1"/>
    <col min="14" max="15" width="15.5703125" style="5" customWidth="1"/>
    <col min="16" max="16" width="15.42578125" style="5" customWidth="1"/>
    <col min="17" max="17" width="15.42578125" style="4" customWidth="1"/>
    <col min="18" max="18" width="15.140625" style="4" customWidth="1"/>
    <col min="19" max="19" width="19.5703125" style="5" customWidth="1"/>
    <col min="20" max="20" width="15.28515625" style="5" customWidth="1"/>
    <col min="21" max="23" width="15.28515625" style="4" customWidth="1"/>
    <col min="24" max="24" width="15.7109375" style="5" customWidth="1"/>
    <col min="25" max="25" width="15.7109375" style="4" customWidth="1"/>
    <col min="26" max="26" width="15.28515625" style="5" customWidth="1"/>
    <col min="27" max="27" width="15.7109375" style="4" customWidth="1"/>
    <col min="28" max="28" width="15.28515625" style="4" customWidth="1"/>
    <col min="29" max="30" width="15.42578125" style="5" customWidth="1"/>
    <col min="31" max="31" width="15.28515625" style="4" customWidth="1"/>
    <col min="32" max="33" width="15.42578125" style="4" customWidth="1"/>
    <col min="34" max="35" width="15.28515625" style="1" customWidth="1"/>
    <col min="36" max="37" width="15.5703125" style="3" customWidth="1"/>
    <col min="38" max="38" width="15.42578125" style="3" customWidth="1"/>
    <col min="39" max="39" width="15.42578125" style="1" customWidth="1"/>
    <col min="40" max="40" width="15.140625" style="1" customWidth="1"/>
    <col min="41" max="41" width="19.7109375" style="3" customWidth="1"/>
    <col min="42" max="42" width="15.28515625" style="3" customWidth="1"/>
    <col min="43" max="43" width="15.5703125" style="3" customWidth="1"/>
    <col min="44" max="44" width="15.5703125" style="1" customWidth="1"/>
    <col min="45" max="45" width="15.28515625" style="1" customWidth="1"/>
    <col min="46" max="46" width="15.7109375" style="1" customWidth="1"/>
    <col min="47" max="47" width="15.7109375" style="3" customWidth="1"/>
    <col min="48" max="48" width="10.140625" style="3" customWidth="1"/>
    <col min="49" max="49" width="16.7109375" style="1" customWidth="1"/>
    <col min="50" max="50" width="17.7109375" style="1" customWidth="1"/>
    <col min="51" max="51" width="19.42578125" style="3" customWidth="1"/>
    <col min="52" max="52" width="16.7109375" style="3" customWidth="1"/>
    <col min="53" max="53" width="13.28515625" style="3" customWidth="1"/>
    <col min="54" max="54" width="13.7109375" style="1" customWidth="1"/>
    <col min="55" max="55" width="12.5703125" style="1" customWidth="1"/>
    <col min="56" max="56" width="12.7109375" style="1" customWidth="1"/>
    <col min="57" max="58" width="19" style="1" customWidth="1"/>
    <col min="59" max="59" width="13" style="1" customWidth="1"/>
    <col min="60" max="60" width="13.28515625" style="1" customWidth="1"/>
    <col min="61" max="61" width="13" style="1" customWidth="1"/>
    <col min="62" max="63" width="12.7109375" style="1" customWidth="1"/>
    <col min="64" max="65" width="19.42578125" style="1" customWidth="1"/>
    <col min="66" max="70" width="12.5703125" style="1" customWidth="1"/>
    <col min="71" max="72" width="19" style="1" customWidth="1"/>
    <col min="73" max="74" width="9.85546875" style="1" customWidth="1"/>
    <col min="75" max="76" width="15" style="1" customWidth="1"/>
    <col min="77" max="77" width="8.85546875" style="1"/>
    <col min="78" max="78" width="16.140625" style="1" customWidth="1"/>
    <col min="79" max="79" width="13" style="1" customWidth="1"/>
    <col min="80" max="80" width="13.85546875" style="1" customWidth="1"/>
    <col min="81" max="81" width="12.28515625" style="1" customWidth="1"/>
    <col min="82" max="82" width="14.7109375" style="1" customWidth="1"/>
    <col min="83" max="84" width="21.7109375" style="1" customWidth="1"/>
    <col min="85" max="87" width="13" style="1" customWidth="1"/>
    <col min="88" max="89" width="12.7109375" style="1" customWidth="1"/>
    <col min="90" max="91" width="20.28515625" style="1" customWidth="1"/>
    <col min="92" max="94" width="13" style="1" customWidth="1"/>
    <col min="95" max="96" width="12.5703125" style="1" customWidth="1"/>
    <col min="97" max="98" width="21" style="1" customWidth="1"/>
    <col min="99" max="100" width="13" style="1" customWidth="1"/>
    <col min="101" max="101" width="17" style="1" customWidth="1"/>
    <col min="102" max="102" width="12.5703125" style="1" customWidth="1"/>
    <col min="103" max="103" width="12.7109375" style="1" customWidth="1"/>
    <col min="104" max="104" width="26.28515625" style="1" customWidth="1"/>
    <col min="105" max="105" width="26.28515625" style="5" customWidth="1"/>
    <col min="106" max="108" width="13" style="1" customWidth="1"/>
    <col min="109" max="110" width="12.5703125" style="1" customWidth="1"/>
    <col min="111" max="112" width="20.140625" style="1" customWidth="1"/>
    <col min="113" max="115" width="13.85546875" style="1" customWidth="1"/>
    <col min="116" max="116" width="13" style="1" customWidth="1"/>
    <col min="117" max="117" width="19.7109375" style="1" customWidth="1"/>
    <col min="118" max="119" width="19.28515625" style="1" customWidth="1"/>
    <col min="120" max="121" width="13" style="1" customWidth="1"/>
    <col min="122" max="122" width="18.7109375" style="1" customWidth="1"/>
    <col min="123" max="123" width="13" style="1" customWidth="1"/>
    <col min="124" max="126" width="18.7109375" style="1" customWidth="1"/>
    <col min="127" max="127" width="13.42578125" style="1" customWidth="1"/>
    <col min="128" max="128" width="13.28515625" style="1" customWidth="1"/>
    <col min="129" max="129" width="13.7109375" style="1" customWidth="1"/>
    <col min="130" max="130" width="15.28515625" style="1" customWidth="1"/>
    <col min="131" max="131" width="13" style="1" customWidth="1"/>
    <col min="132" max="133" width="19.85546875" style="1" customWidth="1"/>
    <col min="134" max="134" width="13" style="1" customWidth="1"/>
    <col min="135" max="135" width="13.28515625" style="1" customWidth="1"/>
    <col min="136" max="136" width="19.5703125" style="1" customWidth="1"/>
    <col min="137" max="138" width="13" style="1" customWidth="1"/>
    <col min="139" max="139" width="19.42578125" style="1" customWidth="1"/>
    <col min="140" max="140" width="20.28515625" style="1" customWidth="1"/>
    <col min="141" max="141" width="13" style="1" customWidth="1"/>
    <col min="142" max="142" width="15" style="1" customWidth="1"/>
    <col min="143" max="145" width="13" style="1" customWidth="1"/>
    <col min="146" max="147" width="19" style="1" customWidth="1"/>
    <col min="148" max="148" width="13" style="1" customWidth="1"/>
    <col min="149" max="149" width="20.28515625" style="1" customWidth="1"/>
    <col min="150" max="151" width="15" style="1" customWidth="1"/>
    <col min="152" max="152" width="13" style="1" customWidth="1"/>
    <col min="153" max="154" width="10.42578125" style="35" customWidth="1"/>
    <col min="155" max="155" width="10.42578125" style="36" customWidth="1"/>
    <col min="156" max="156" width="16.28515625" style="36" customWidth="1"/>
    <col min="157" max="157" width="13.7109375" style="1" customWidth="1"/>
    <col min="158" max="158" width="21.28515625" style="1" customWidth="1"/>
    <col min="159" max="159" width="11.85546875" style="1" customWidth="1"/>
    <col min="160" max="162" width="13.7109375" style="1" customWidth="1"/>
    <col min="163" max="163" width="14.5703125" style="1" customWidth="1"/>
    <col min="164" max="166" width="18.28515625" style="1" customWidth="1"/>
    <col min="167" max="167" width="11.85546875" style="1" customWidth="1"/>
    <col min="168" max="169" width="15" style="1" customWidth="1"/>
    <col min="170" max="170" width="13.7109375" style="1" customWidth="1"/>
    <col min="171" max="172" width="12" style="1" customWidth="1"/>
    <col min="173" max="173" width="15.140625" style="1" bestFit="1" customWidth="1"/>
    <col min="174" max="174" width="19.28515625" style="1" bestFit="1" customWidth="1"/>
    <col min="175" max="175" width="8.85546875" style="1"/>
    <col min="176" max="176" width="9.140625" customWidth="1"/>
    <col min="177" max="177" width="8.85546875" style="1"/>
    <col min="178" max="178" width="20.5703125" style="1" customWidth="1"/>
    <col min="179" max="179" width="18.85546875" style="1" bestFit="1" customWidth="1"/>
    <col min="180" max="181" width="8.85546875" style="1"/>
    <col min="182" max="182" width="6.42578125" style="1" bestFit="1" customWidth="1"/>
    <col min="183" max="183" width="10.5703125" style="1" bestFit="1" customWidth="1"/>
    <col min="184" max="184" width="16.42578125" style="1" bestFit="1" customWidth="1"/>
    <col min="185" max="187" width="8.85546875" style="1"/>
    <col min="188" max="188" width="11.7109375" style="1" customWidth="1"/>
    <col min="189" max="189" width="16.42578125" style="1" bestFit="1" customWidth="1"/>
    <col min="190" max="16384" width="8.85546875" style="1"/>
  </cols>
  <sheetData>
    <row r="1" spans="1:189" ht="19.5" x14ac:dyDescent="0.35">
      <c r="A1" s="28" t="s">
        <v>218</v>
      </c>
      <c r="M1"/>
      <c r="N1" s="4"/>
      <c r="Q1" s="5"/>
      <c r="S1" s="4"/>
      <c r="U1" s="5"/>
      <c r="X1" s="4"/>
      <c r="Y1"/>
      <c r="AB1" s="5"/>
      <c r="AC1" s="4"/>
      <c r="AD1" s="4"/>
      <c r="AE1" s="5"/>
      <c r="AF1" s="5"/>
      <c r="AH1" s="4"/>
      <c r="AI1" s="4"/>
      <c r="AJ1" s="1"/>
      <c r="AK1" s="1"/>
      <c r="AM1" s="3"/>
      <c r="AN1" s="3"/>
      <c r="AO1"/>
      <c r="AP1" s="1"/>
      <c r="AQ1" s="1"/>
      <c r="AR1" s="3"/>
      <c r="AS1" s="3"/>
      <c r="AT1" s="3"/>
      <c r="AU1"/>
      <c r="AV1" s="1"/>
      <c r="BA1"/>
      <c r="BD1" s="3"/>
      <c r="BE1" s="3"/>
      <c r="BF1" s="3"/>
      <c r="BG1"/>
      <c r="BH1"/>
      <c r="BI1"/>
      <c r="BN1"/>
    </row>
    <row r="2" spans="1:189" ht="16.5" thickBot="1" x14ac:dyDescent="0.3">
      <c r="A2" s="12"/>
      <c r="M2"/>
      <c r="N2" s="4"/>
      <c r="Q2" s="5"/>
      <c r="S2"/>
      <c r="T2"/>
      <c r="U2" s="5"/>
      <c r="V2" s="5"/>
      <c r="X2" s="4"/>
      <c r="Y2"/>
      <c r="Z2" s="4"/>
      <c r="AA2" s="5"/>
      <c r="AD2" s="4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 s="25" t="s">
        <v>0</v>
      </c>
      <c r="CA2"/>
      <c r="CB2"/>
      <c r="CC2"/>
      <c r="CD2" s="5"/>
      <c r="CE2" s="5"/>
      <c r="CF2" s="4"/>
      <c r="CG2"/>
      <c r="CH2"/>
      <c r="CI2"/>
      <c r="CJ2"/>
      <c r="CK2"/>
      <c r="CL2"/>
      <c r="CM2"/>
      <c r="CN2"/>
      <c r="CO2"/>
      <c r="CP2"/>
      <c r="CQ2"/>
      <c r="CR2"/>
      <c r="CS2" s="4"/>
      <c r="CT2" s="4"/>
      <c r="CW2" s="3"/>
      <c r="CX2" s="3"/>
      <c r="CY2"/>
      <c r="CZ2" s="3"/>
      <c r="DC2" s="3"/>
      <c r="DD2" s="3"/>
      <c r="DE2"/>
      <c r="DF2" s="3"/>
      <c r="DJ2" s="3"/>
      <c r="DK2"/>
      <c r="DL2" s="3"/>
      <c r="DO2" s="3"/>
      <c r="DP2" s="3"/>
      <c r="DQ2" s="3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Y2" s="35"/>
      <c r="EZ2" s="35"/>
      <c r="FA2"/>
      <c r="FB2" s="45" t="s">
        <v>1</v>
      </c>
      <c r="FC2" s="46"/>
      <c r="FD2" s="46"/>
      <c r="FE2" s="46"/>
      <c r="FF2" s="46"/>
      <c r="FG2" s="46"/>
      <c r="FH2"/>
      <c r="FI2"/>
      <c r="FJ2"/>
      <c r="FK2" s="45" t="s">
        <v>2</v>
      </c>
      <c r="FL2" s="46"/>
      <c r="FM2" s="46"/>
      <c r="FN2" s="46"/>
      <c r="FO2" s="46"/>
      <c r="FP2" s="46"/>
      <c r="FQ2"/>
      <c r="FR2"/>
      <c r="FS2"/>
    </row>
    <row r="3" spans="1:189" s="21" customFormat="1" ht="16.5" thickBot="1" x14ac:dyDescent="0.3">
      <c r="C3" s="18" t="s">
        <v>3</v>
      </c>
      <c r="D3" s="18" t="s">
        <v>3</v>
      </c>
      <c r="E3" s="18" t="s">
        <v>3</v>
      </c>
      <c r="F3" s="18" t="s">
        <v>3</v>
      </c>
      <c r="G3" s="18" t="s">
        <v>3</v>
      </c>
      <c r="H3" s="16" t="s">
        <v>3</v>
      </c>
      <c r="I3" s="16" t="s">
        <v>3</v>
      </c>
      <c r="J3" s="24" t="s">
        <v>3</v>
      </c>
      <c r="K3" s="24" t="s">
        <v>3</v>
      </c>
      <c r="L3" s="24" t="s">
        <v>3</v>
      </c>
      <c r="M3" s="20" t="s">
        <v>3</v>
      </c>
      <c r="N3" s="20" t="s">
        <v>3</v>
      </c>
      <c r="O3" s="23" t="s">
        <v>3</v>
      </c>
      <c r="P3" s="23" t="s">
        <v>3</v>
      </c>
      <c r="Q3" s="24" t="s">
        <v>3</v>
      </c>
      <c r="R3" s="24" t="s">
        <v>3</v>
      </c>
      <c r="S3" s="24" t="s">
        <v>3</v>
      </c>
      <c r="T3" s="20" t="s">
        <v>3</v>
      </c>
      <c r="U3" s="20" t="s">
        <v>3</v>
      </c>
      <c r="V3" s="23" t="s">
        <v>3</v>
      </c>
      <c r="W3" s="23" t="s">
        <v>3</v>
      </c>
      <c r="X3" s="24" t="s">
        <v>3</v>
      </c>
      <c r="Y3" s="24" t="s">
        <v>3</v>
      </c>
      <c r="Z3" s="24" t="s">
        <v>3</v>
      </c>
      <c r="AA3" s="20" t="s">
        <v>3</v>
      </c>
      <c r="AB3" s="20" t="s">
        <v>3</v>
      </c>
      <c r="AC3" s="23" t="s">
        <v>3</v>
      </c>
      <c r="AD3" s="23" t="s">
        <v>3</v>
      </c>
      <c r="AE3" s="24" t="s">
        <v>3</v>
      </c>
      <c r="AF3" s="24" t="s">
        <v>3</v>
      </c>
      <c r="AG3" s="24" t="s">
        <v>3</v>
      </c>
      <c r="AH3" s="20" t="s">
        <v>3</v>
      </c>
      <c r="AI3" s="20" t="s">
        <v>3</v>
      </c>
      <c r="AJ3" s="23" t="s">
        <v>3</v>
      </c>
      <c r="AK3" s="23" t="s">
        <v>3</v>
      </c>
      <c r="AL3" s="24" t="s">
        <v>3</v>
      </c>
      <c r="AM3" s="24" t="s">
        <v>3</v>
      </c>
      <c r="AN3" s="24" t="s">
        <v>3</v>
      </c>
      <c r="AO3" s="20" t="s">
        <v>3</v>
      </c>
      <c r="AP3" s="20" t="s">
        <v>3</v>
      </c>
      <c r="AQ3" s="23" t="s">
        <v>3</v>
      </c>
      <c r="AR3" s="23" t="s">
        <v>3</v>
      </c>
      <c r="AS3" s="24" t="s">
        <v>3</v>
      </c>
      <c r="AT3" s="24" t="s">
        <v>3</v>
      </c>
      <c r="AU3" s="24" t="s">
        <v>3</v>
      </c>
      <c r="AV3" s="20" t="s">
        <v>3</v>
      </c>
      <c r="AW3" s="20" t="s">
        <v>3</v>
      </c>
      <c r="AX3" s="23" t="s">
        <v>3</v>
      </c>
      <c r="AY3" s="23" t="s">
        <v>3</v>
      </c>
      <c r="AZ3" s="24" t="s">
        <v>3</v>
      </c>
      <c r="BA3" s="24" t="s">
        <v>3</v>
      </c>
      <c r="BB3" s="24" t="s">
        <v>3</v>
      </c>
      <c r="BC3" s="20" t="s">
        <v>3</v>
      </c>
      <c r="BD3" s="20" t="s">
        <v>3</v>
      </c>
      <c r="BE3" s="23" t="s">
        <v>3</v>
      </c>
      <c r="BF3" s="23" t="s">
        <v>3</v>
      </c>
      <c r="BG3" s="24" t="s">
        <v>3</v>
      </c>
      <c r="BH3" s="24" t="s">
        <v>3</v>
      </c>
      <c r="BI3" s="24" t="s">
        <v>3</v>
      </c>
      <c r="BJ3" s="20" t="s">
        <v>3</v>
      </c>
      <c r="BK3" s="20" t="s">
        <v>3</v>
      </c>
      <c r="BL3" s="23" t="s">
        <v>3</v>
      </c>
      <c r="BM3" s="23" t="s">
        <v>3</v>
      </c>
      <c r="BN3" s="24" t="s">
        <v>3</v>
      </c>
      <c r="BO3" s="24" t="s">
        <v>3</v>
      </c>
      <c r="BP3" s="20" t="s">
        <v>3</v>
      </c>
      <c r="BQ3" s="20" t="s">
        <v>3</v>
      </c>
      <c r="BR3" s="18" t="s">
        <v>3</v>
      </c>
      <c r="BS3" s="18" t="s">
        <v>3</v>
      </c>
      <c r="BT3" s="18" t="s">
        <v>3</v>
      </c>
      <c r="BU3" s="16" t="s">
        <v>3</v>
      </c>
      <c r="BV3" s="16" t="s">
        <v>3</v>
      </c>
      <c r="BW3" s="16" t="s">
        <v>3</v>
      </c>
      <c r="BX3" s="16" t="s">
        <v>3</v>
      </c>
      <c r="BY3"/>
      <c r="BZ3" s="18" t="s">
        <v>4</v>
      </c>
      <c r="CA3" s="18" t="s">
        <v>4</v>
      </c>
      <c r="CB3" s="18" t="s">
        <v>4</v>
      </c>
      <c r="CC3" s="16" t="s">
        <v>4</v>
      </c>
      <c r="CD3" s="16" t="s">
        <v>4</v>
      </c>
      <c r="CE3" s="16" t="s">
        <v>4</v>
      </c>
      <c r="CF3" s="16" t="s">
        <v>4</v>
      </c>
      <c r="CG3" s="18" t="s">
        <v>4</v>
      </c>
      <c r="CH3" s="18" t="s">
        <v>4</v>
      </c>
      <c r="CI3" s="18" t="s">
        <v>4</v>
      </c>
      <c r="CJ3" s="16" t="s">
        <v>4</v>
      </c>
      <c r="CK3" s="16" t="s">
        <v>4</v>
      </c>
      <c r="CL3" s="16" t="s">
        <v>4</v>
      </c>
      <c r="CM3" s="16" t="s">
        <v>4</v>
      </c>
      <c r="CN3" s="18" t="s">
        <v>4</v>
      </c>
      <c r="CO3" s="18" t="s">
        <v>4</v>
      </c>
      <c r="CP3" s="18" t="s">
        <v>4</v>
      </c>
      <c r="CQ3" s="16" t="s">
        <v>4</v>
      </c>
      <c r="CR3" s="16" t="s">
        <v>4</v>
      </c>
      <c r="CS3" s="16" t="s">
        <v>4</v>
      </c>
      <c r="CT3" s="16" t="s">
        <v>4</v>
      </c>
      <c r="CU3" s="18" t="s">
        <v>4</v>
      </c>
      <c r="CV3" s="18" t="s">
        <v>4</v>
      </c>
      <c r="CW3" s="18" t="s">
        <v>4</v>
      </c>
      <c r="CX3" s="16" t="s">
        <v>4</v>
      </c>
      <c r="CY3" s="16" t="s">
        <v>4</v>
      </c>
      <c r="CZ3" s="16" t="s">
        <v>4</v>
      </c>
      <c r="DA3" s="16" t="s">
        <v>4</v>
      </c>
      <c r="DB3" s="18" t="s">
        <v>4</v>
      </c>
      <c r="DC3" s="18" t="s">
        <v>4</v>
      </c>
      <c r="DD3" s="18" t="s">
        <v>4</v>
      </c>
      <c r="DE3" s="16" t="s">
        <v>4</v>
      </c>
      <c r="DF3" s="16" t="s">
        <v>4</v>
      </c>
      <c r="DG3" s="16" t="s">
        <v>4</v>
      </c>
      <c r="DH3" s="16" t="s">
        <v>4</v>
      </c>
      <c r="DI3" s="18" t="s">
        <v>4</v>
      </c>
      <c r="DJ3" s="18" t="s">
        <v>4</v>
      </c>
      <c r="DK3" s="18" t="s">
        <v>4</v>
      </c>
      <c r="DL3" s="16" t="s">
        <v>4</v>
      </c>
      <c r="DM3" s="16" t="s">
        <v>4</v>
      </c>
      <c r="DN3" s="16" t="s">
        <v>4</v>
      </c>
      <c r="DO3" s="16" t="s">
        <v>4</v>
      </c>
      <c r="DP3" s="18" t="s">
        <v>4</v>
      </c>
      <c r="DQ3" s="18" t="s">
        <v>4</v>
      </c>
      <c r="DR3" s="18" t="s">
        <v>4</v>
      </c>
      <c r="DS3" s="16" t="s">
        <v>4</v>
      </c>
      <c r="DT3" s="16" t="s">
        <v>4</v>
      </c>
      <c r="DU3" s="16" t="s">
        <v>4</v>
      </c>
      <c r="DV3" s="16" t="s">
        <v>4</v>
      </c>
      <c r="DW3" s="18" t="s">
        <v>4</v>
      </c>
      <c r="DX3" s="18" t="s">
        <v>4</v>
      </c>
      <c r="DY3" s="18" t="s">
        <v>4</v>
      </c>
      <c r="DZ3" s="16" t="s">
        <v>4</v>
      </c>
      <c r="EA3" s="16" t="s">
        <v>4</v>
      </c>
      <c r="EB3" s="16" t="s">
        <v>4</v>
      </c>
      <c r="EC3" s="16" t="s">
        <v>4</v>
      </c>
      <c r="ED3" s="18" t="s">
        <v>4</v>
      </c>
      <c r="EE3" s="18" t="s">
        <v>4</v>
      </c>
      <c r="EF3" s="18" t="s">
        <v>4</v>
      </c>
      <c r="EG3" s="16" t="s">
        <v>4</v>
      </c>
      <c r="EH3" s="16" t="s">
        <v>4</v>
      </c>
      <c r="EI3" s="16" t="s">
        <v>4</v>
      </c>
      <c r="EJ3" s="16" t="s">
        <v>4</v>
      </c>
      <c r="EK3" s="20" t="s">
        <v>4</v>
      </c>
      <c r="EL3" s="23" t="s">
        <v>4</v>
      </c>
      <c r="EM3" s="20" t="s">
        <v>4</v>
      </c>
      <c r="EN3" s="20" t="s">
        <v>4</v>
      </c>
      <c r="EO3" s="18" t="s">
        <v>4</v>
      </c>
      <c r="EP3" s="18" t="s">
        <v>4</v>
      </c>
      <c r="EQ3" s="18" t="s">
        <v>4</v>
      </c>
      <c r="ER3" s="16" t="s">
        <v>4</v>
      </c>
      <c r="ES3" s="16" t="s">
        <v>4</v>
      </c>
      <c r="ET3" s="16" t="s">
        <v>4</v>
      </c>
      <c r="EU3" s="16" t="s">
        <v>4</v>
      </c>
      <c r="EV3"/>
      <c r="EW3" s="35"/>
      <c r="EX3" s="35"/>
      <c r="EY3" s="35"/>
      <c r="EZ3" s="35"/>
      <c r="FA3"/>
      <c r="FB3" s="37"/>
      <c r="FC3" s="37"/>
      <c r="FD3" s="21" t="s">
        <v>6</v>
      </c>
      <c r="FE3" s="21" t="s">
        <v>7</v>
      </c>
      <c r="FF3" s="21" t="s">
        <v>8</v>
      </c>
      <c r="FG3" s="44" t="s">
        <v>9</v>
      </c>
      <c r="FH3" s="21" t="s">
        <v>181</v>
      </c>
      <c r="FI3" s="21" t="s">
        <v>182</v>
      </c>
      <c r="FK3" s="37"/>
      <c r="FL3" s="37"/>
      <c r="FM3" s="21" t="s">
        <v>6</v>
      </c>
      <c r="FN3" s="21" t="s">
        <v>7</v>
      </c>
      <c r="FO3" s="21" t="s">
        <v>8</v>
      </c>
      <c r="FP3" s="44" t="s">
        <v>9</v>
      </c>
      <c r="FQ3" s="58" t="s">
        <v>181</v>
      </c>
      <c r="FR3" s="21" t="s">
        <v>182</v>
      </c>
      <c r="FS3"/>
      <c r="FU3"/>
      <c r="FV3" s="2" t="s">
        <v>183</v>
      </c>
      <c r="FW3" s="2" t="s">
        <v>155</v>
      </c>
      <c r="FX3"/>
      <c r="FY3" s="51" t="s">
        <v>5</v>
      </c>
      <c r="FZ3" s="51"/>
      <c r="GA3" s="52"/>
      <c r="GB3" s="52"/>
      <c r="GD3" s="51" t="s">
        <v>196</v>
      </c>
      <c r="GE3" s="51"/>
      <c r="GF3" s="52"/>
      <c r="GG3" s="52"/>
    </row>
    <row r="4" spans="1:189" s="21" customFormat="1" ht="14.25" thickBot="1" x14ac:dyDescent="0.3">
      <c r="C4" s="24" t="s">
        <v>10</v>
      </c>
      <c r="D4" s="18" t="s">
        <v>11</v>
      </c>
      <c r="E4" s="24" t="s">
        <v>12</v>
      </c>
      <c r="F4" s="24" t="s">
        <v>10</v>
      </c>
      <c r="G4" s="24" t="s">
        <v>13</v>
      </c>
      <c r="H4" s="23" t="s">
        <v>10</v>
      </c>
      <c r="I4" s="23" t="s">
        <v>13</v>
      </c>
      <c r="J4" s="24" t="s">
        <v>12</v>
      </c>
      <c r="K4" s="24" t="s">
        <v>14</v>
      </c>
      <c r="L4" s="24" t="s">
        <v>15</v>
      </c>
      <c r="M4" s="24" t="s">
        <v>13</v>
      </c>
      <c r="N4" s="24" t="s">
        <v>13</v>
      </c>
      <c r="O4" s="23" t="s">
        <v>13</v>
      </c>
      <c r="P4" s="23" t="s">
        <v>10</v>
      </c>
      <c r="Q4" s="24" t="s">
        <v>10</v>
      </c>
      <c r="R4" s="24" t="s">
        <v>13</v>
      </c>
      <c r="S4" s="24" t="s">
        <v>16</v>
      </c>
      <c r="T4" s="24" t="s">
        <v>10</v>
      </c>
      <c r="U4" s="24" t="s">
        <v>16</v>
      </c>
      <c r="V4" s="23" t="s">
        <v>10</v>
      </c>
      <c r="W4" s="23" t="s">
        <v>16</v>
      </c>
      <c r="X4" s="24" t="s">
        <v>10</v>
      </c>
      <c r="Y4" s="24" t="s">
        <v>11</v>
      </c>
      <c r="Z4" s="24" t="s">
        <v>13</v>
      </c>
      <c r="AA4" s="24" t="s">
        <v>10</v>
      </c>
      <c r="AB4" s="24" t="s">
        <v>13</v>
      </c>
      <c r="AC4" s="23" t="s">
        <v>10</v>
      </c>
      <c r="AD4" s="23" t="s">
        <v>17</v>
      </c>
      <c r="AE4" s="24" t="s">
        <v>14</v>
      </c>
      <c r="AF4" s="24" t="s">
        <v>18</v>
      </c>
      <c r="AG4" s="24" t="s">
        <v>19</v>
      </c>
      <c r="AH4" s="24" t="s">
        <v>14</v>
      </c>
      <c r="AI4" s="24" t="s">
        <v>19</v>
      </c>
      <c r="AJ4" s="23" t="s">
        <v>14</v>
      </c>
      <c r="AK4" s="23" t="s">
        <v>19</v>
      </c>
      <c r="AL4" s="24" t="s">
        <v>15</v>
      </c>
      <c r="AM4" s="24" t="s">
        <v>18</v>
      </c>
      <c r="AN4" s="24" t="s">
        <v>13</v>
      </c>
      <c r="AO4" s="24" t="s">
        <v>10</v>
      </c>
      <c r="AP4" s="24" t="s">
        <v>13</v>
      </c>
      <c r="AQ4" s="23" t="s">
        <v>10</v>
      </c>
      <c r="AR4" s="23" t="s">
        <v>13</v>
      </c>
      <c r="AS4" s="24" t="s">
        <v>20</v>
      </c>
      <c r="AT4" s="24" t="s">
        <v>11</v>
      </c>
      <c r="AU4" s="24" t="s">
        <v>21</v>
      </c>
      <c r="AV4" s="24" t="s">
        <v>20</v>
      </c>
      <c r="AW4" s="24" t="s">
        <v>15</v>
      </c>
      <c r="AX4" s="23" t="s">
        <v>20</v>
      </c>
      <c r="AY4" s="23" t="s">
        <v>22</v>
      </c>
      <c r="AZ4" s="24" t="s">
        <v>20</v>
      </c>
      <c r="BA4" s="24" t="s">
        <v>11</v>
      </c>
      <c r="BB4" s="24" t="s">
        <v>23</v>
      </c>
      <c r="BC4" s="24" t="s">
        <v>14</v>
      </c>
      <c r="BD4" s="24" t="s">
        <v>19</v>
      </c>
      <c r="BE4" s="23" t="s">
        <v>20</v>
      </c>
      <c r="BF4" s="23" t="s">
        <v>24</v>
      </c>
      <c r="BG4" s="24" t="s">
        <v>15</v>
      </c>
      <c r="BH4" s="24" t="s">
        <v>11</v>
      </c>
      <c r="BI4" s="24" t="s">
        <v>20</v>
      </c>
      <c r="BJ4" s="24" t="s">
        <v>15</v>
      </c>
      <c r="BK4" s="24" t="s">
        <v>20</v>
      </c>
      <c r="BL4" s="23" t="s">
        <v>15</v>
      </c>
      <c r="BM4" s="23" t="s">
        <v>20</v>
      </c>
      <c r="BN4" s="24" t="s">
        <v>18</v>
      </c>
      <c r="BO4" s="24" t="s">
        <v>19</v>
      </c>
      <c r="BP4" s="24" t="s">
        <v>18</v>
      </c>
      <c r="BQ4" s="24" t="s">
        <v>19</v>
      </c>
      <c r="BR4" s="24" t="s">
        <v>20</v>
      </c>
      <c r="BS4" s="24" t="s">
        <v>11</v>
      </c>
      <c r="BT4" s="24" t="s">
        <v>21</v>
      </c>
      <c r="BU4" s="21" t="s">
        <v>20</v>
      </c>
      <c r="BV4" s="21" t="s">
        <v>15</v>
      </c>
      <c r="BW4" s="23" t="s">
        <v>20</v>
      </c>
      <c r="BX4" s="23" t="s">
        <v>15</v>
      </c>
      <c r="BY4"/>
      <c r="BZ4" s="24" t="s">
        <v>10</v>
      </c>
      <c r="CA4" s="18" t="s">
        <v>11</v>
      </c>
      <c r="CB4" s="24" t="s">
        <v>12</v>
      </c>
      <c r="CC4" s="24" t="s">
        <v>10</v>
      </c>
      <c r="CD4" s="24" t="s">
        <v>13</v>
      </c>
      <c r="CE4" s="23" t="s">
        <v>10</v>
      </c>
      <c r="CF4" s="23" t="s">
        <v>25</v>
      </c>
      <c r="CG4" s="24" t="s">
        <v>12</v>
      </c>
      <c r="CH4" s="18" t="s">
        <v>14</v>
      </c>
      <c r="CI4" s="24" t="s">
        <v>15</v>
      </c>
      <c r="CJ4" s="24" t="s">
        <v>13</v>
      </c>
      <c r="CK4" s="24" t="s">
        <v>10</v>
      </c>
      <c r="CL4" s="23" t="s">
        <v>13</v>
      </c>
      <c r="CM4" s="23" t="s">
        <v>10</v>
      </c>
      <c r="CN4" s="24" t="s">
        <v>10</v>
      </c>
      <c r="CO4" s="18" t="s">
        <v>13</v>
      </c>
      <c r="CP4" s="24" t="s">
        <v>16</v>
      </c>
      <c r="CQ4" s="24" t="s">
        <v>10</v>
      </c>
      <c r="CR4" s="24" t="s">
        <v>16</v>
      </c>
      <c r="CS4" s="23" t="s">
        <v>10</v>
      </c>
      <c r="CT4" s="23" t="s">
        <v>16</v>
      </c>
      <c r="CU4" s="24" t="s">
        <v>10</v>
      </c>
      <c r="CV4" s="18" t="s">
        <v>11</v>
      </c>
      <c r="CW4" s="24" t="s">
        <v>13</v>
      </c>
      <c r="CX4" s="24" t="s">
        <v>10</v>
      </c>
      <c r="CY4" s="24" t="s">
        <v>13</v>
      </c>
      <c r="CZ4" s="23" t="s">
        <v>10</v>
      </c>
      <c r="DA4" s="23" t="s">
        <v>17</v>
      </c>
      <c r="DB4" s="24" t="s">
        <v>14</v>
      </c>
      <c r="DC4" s="18" t="s">
        <v>18</v>
      </c>
      <c r="DD4" s="24" t="s">
        <v>19</v>
      </c>
      <c r="DE4" s="24" t="s">
        <v>14</v>
      </c>
      <c r="DF4" s="24" t="s">
        <v>19</v>
      </c>
      <c r="DG4" s="23" t="s">
        <v>14</v>
      </c>
      <c r="DH4" s="23" t="s">
        <v>14</v>
      </c>
      <c r="DI4" s="24" t="s">
        <v>20</v>
      </c>
      <c r="DJ4" s="18" t="s">
        <v>18</v>
      </c>
      <c r="DK4" s="24" t="s">
        <v>13</v>
      </c>
      <c r="DL4" s="24" t="s">
        <v>10</v>
      </c>
      <c r="DM4" s="24" t="s">
        <v>13</v>
      </c>
      <c r="DN4" s="23" t="s">
        <v>10</v>
      </c>
      <c r="DO4" s="23" t="s">
        <v>18</v>
      </c>
      <c r="DP4" s="24" t="s">
        <v>20</v>
      </c>
      <c r="DQ4" s="18" t="s">
        <v>11</v>
      </c>
      <c r="DR4" s="24" t="s">
        <v>21</v>
      </c>
      <c r="DS4" s="24" t="s">
        <v>20</v>
      </c>
      <c r="DT4" s="24" t="s">
        <v>15</v>
      </c>
      <c r="DU4" s="23" t="s">
        <v>20</v>
      </c>
      <c r="DV4" s="23" t="s">
        <v>22</v>
      </c>
      <c r="DW4" s="24" t="s">
        <v>20</v>
      </c>
      <c r="DX4" s="18" t="s">
        <v>11</v>
      </c>
      <c r="DY4" s="24" t="s">
        <v>23</v>
      </c>
      <c r="DZ4" s="24" t="s">
        <v>14</v>
      </c>
      <c r="EA4" s="24" t="s">
        <v>19</v>
      </c>
      <c r="EB4" s="23" t="s">
        <v>20</v>
      </c>
      <c r="EC4" s="23" t="s">
        <v>24</v>
      </c>
      <c r="ED4" s="24" t="s">
        <v>21</v>
      </c>
      <c r="EE4" s="18" t="s">
        <v>11</v>
      </c>
      <c r="EF4" s="24" t="s">
        <v>20</v>
      </c>
      <c r="EG4" s="24" t="s">
        <v>15</v>
      </c>
      <c r="EH4" s="24" t="s">
        <v>20</v>
      </c>
      <c r="EI4" s="23" t="s">
        <v>15</v>
      </c>
      <c r="EJ4" s="23" t="s">
        <v>20</v>
      </c>
      <c r="EK4" s="23" t="s">
        <v>18</v>
      </c>
      <c r="EL4" s="23" t="s">
        <v>19</v>
      </c>
      <c r="EM4" s="24" t="s">
        <v>18</v>
      </c>
      <c r="EN4" s="24" t="s">
        <v>19</v>
      </c>
      <c r="EO4" s="24" t="s">
        <v>20</v>
      </c>
      <c r="EP4" s="18" t="s">
        <v>11</v>
      </c>
      <c r="EQ4" s="24" t="s">
        <v>21</v>
      </c>
      <c r="ER4" s="24" t="s">
        <v>20</v>
      </c>
      <c r="ES4" s="24" t="s">
        <v>15</v>
      </c>
      <c r="ET4" s="23" t="s">
        <v>20</v>
      </c>
      <c r="EU4" s="23" t="s">
        <v>15</v>
      </c>
      <c r="EV4"/>
      <c r="EW4" s="35"/>
      <c r="EX4" s="35"/>
      <c r="EY4" s="35"/>
      <c r="EZ4" s="35"/>
      <c r="FA4"/>
      <c r="FB4" s="47" t="s">
        <v>26</v>
      </c>
      <c r="FC4" s="47" t="s">
        <v>27</v>
      </c>
      <c r="FD4" s="48" t="s">
        <v>28</v>
      </c>
      <c r="FE4" s="48" t="s">
        <v>28</v>
      </c>
      <c r="FF4" s="48" t="s">
        <v>28</v>
      </c>
      <c r="FG4" s="49"/>
      <c r="FH4"/>
      <c r="FI4"/>
      <c r="FJ4" s="48"/>
      <c r="FK4" s="47" t="s">
        <v>26</v>
      </c>
      <c r="FL4" s="47" t="s">
        <v>27</v>
      </c>
      <c r="FM4" s="48" t="s">
        <v>28</v>
      </c>
      <c r="FN4" s="48" t="s">
        <v>28</v>
      </c>
      <c r="FO4" s="48" t="s">
        <v>28</v>
      </c>
      <c r="FP4" s="49"/>
      <c r="FQ4" s="57"/>
      <c r="FR4"/>
      <c r="FS4"/>
      <c r="FT4" s="21" t="s">
        <v>29</v>
      </c>
      <c r="FU4" s="21" t="s">
        <v>107</v>
      </c>
      <c r="FV4" s="2" t="s">
        <v>184</v>
      </c>
      <c r="FW4" s="2" t="s">
        <v>185</v>
      </c>
      <c r="FX4"/>
      <c r="FY4" s="37"/>
      <c r="FZ4" s="37"/>
      <c r="GA4" s="38"/>
      <c r="GB4" s="38"/>
      <c r="GD4" s="37"/>
      <c r="GE4" s="37"/>
      <c r="GF4" s="38"/>
      <c r="GG4" s="38"/>
    </row>
    <row r="5" spans="1:189" s="21" customFormat="1" ht="14.25" thickBot="1" x14ac:dyDescent="0.3">
      <c r="A5" s="21" t="s">
        <v>29</v>
      </c>
      <c r="B5" s="21" t="s">
        <v>30</v>
      </c>
      <c r="C5" s="18" t="s">
        <v>31</v>
      </c>
      <c r="D5" s="18" t="s">
        <v>32</v>
      </c>
      <c r="E5" s="18" t="s">
        <v>33</v>
      </c>
      <c r="F5" s="18" t="s">
        <v>34</v>
      </c>
      <c r="G5" s="18" t="s">
        <v>35</v>
      </c>
      <c r="H5" s="16" t="s">
        <v>36</v>
      </c>
      <c r="I5" s="16" t="s">
        <v>37</v>
      </c>
      <c r="J5" s="24" t="s">
        <v>38</v>
      </c>
      <c r="K5" s="24" t="s">
        <v>39</v>
      </c>
      <c r="L5" s="24" t="s">
        <v>40</v>
      </c>
      <c r="M5" s="21" t="s">
        <v>41</v>
      </c>
      <c r="N5" s="21" t="s">
        <v>42</v>
      </c>
      <c r="O5" s="23" t="s">
        <v>43</v>
      </c>
      <c r="P5" s="23" t="s">
        <v>44</v>
      </c>
      <c r="Q5" s="24" t="s">
        <v>45</v>
      </c>
      <c r="R5" s="24" t="s">
        <v>46</v>
      </c>
      <c r="S5" s="24" t="s">
        <v>47</v>
      </c>
      <c r="T5" s="21" t="s">
        <v>48</v>
      </c>
      <c r="U5" s="21" t="s">
        <v>49</v>
      </c>
      <c r="V5" s="23" t="s">
        <v>50</v>
      </c>
      <c r="W5" s="23" t="s">
        <v>51</v>
      </c>
      <c r="X5" s="24" t="s">
        <v>52</v>
      </c>
      <c r="Y5" s="24" t="s">
        <v>53</v>
      </c>
      <c r="Z5" s="24" t="s">
        <v>54</v>
      </c>
      <c r="AA5" s="21" t="s">
        <v>55</v>
      </c>
      <c r="AB5" s="21" t="s">
        <v>56</v>
      </c>
      <c r="AC5" s="23" t="s">
        <v>57</v>
      </c>
      <c r="AD5" s="23" t="s">
        <v>58</v>
      </c>
      <c r="AE5" s="24" t="s">
        <v>59</v>
      </c>
      <c r="AF5" s="24" t="s">
        <v>60</v>
      </c>
      <c r="AG5" s="24" t="s">
        <v>61</v>
      </c>
      <c r="AH5" s="21" t="s">
        <v>62</v>
      </c>
      <c r="AI5" s="21" t="s">
        <v>63</v>
      </c>
      <c r="AJ5" s="23" t="s">
        <v>64</v>
      </c>
      <c r="AK5" s="23" t="s">
        <v>65</v>
      </c>
      <c r="AL5" s="24" t="s">
        <v>66</v>
      </c>
      <c r="AM5" s="24" t="s">
        <v>67</v>
      </c>
      <c r="AN5" s="24" t="s">
        <v>68</v>
      </c>
      <c r="AO5" s="21" t="s">
        <v>69</v>
      </c>
      <c r="AP5" s="21" t="s">
        <v>70</v>
      </c>
      <c r="AQ5" s="23" t="s">
        <v>71</v>
      </c>
      <c r="AR5" s="23" t="s">
        <v>72</v>
      </c>
      <c r="AS5" s="24" t="s">
        <v>73</v>
      </c>
      <c r="AT5" s="24" t="s">
        <v>74</v>
      </c>
      <c r="AU5" s="24" t="s">
        <v>75</v>
      </c>
      <c r="AV5" s="21" t="s">
        <v>76</v>
      </c>
      <c r="AW5" s="21" t="s">
        <v>77</v>
      </c>
      <c r="AX5" s="23" t="s">
        <v>78</v>
      </c>
      <c r="AY5" s="23" t="s">
        <v>79</v>
      </c>
      <c r="AZ5" s="24" t="s">
        <v>80</v>
      </c>
      <c r="BA5" s="24" t="s">
        <v>81</v>
      </c>
      <c r="BB5" s="24" t="s">
        <v>82</v>
      </c>
      <c r="BC5" s="21" t="s">
        <v>83</v>
      </c>
      <c r="BD5" s="21" t="s">
        <v>84</v>
      </c>
      <c r="BE5" s="23" t="s">
        <v>85</v>
      </c>
      <c r="BF5" s="23" t="s">
        <v>86</v>
      </c>
      <c r="BG5" s="24" t="s">
        <v>87</v>
      </c>
      <c r="BH5" s="24" t="s">
        <v>88</v>
      </c>
      <c r="BI5" s="24" t="s">
        <v>89</v>
      </c>
      <c r="BJ5" s="21" t="s">
        <v>90</v>
      </c>
      <c r="BK5" s="21" t="s">
        <v>91</v>
      </c>
      <c r="BL5" s="23" t="s">
        <v>92</v>
      </c>
      <c r="BM5" s="23" t="s">
        <v>93</v>
      </c>
      <c r="BN5" s="24" t="s">
        <v>94</v>
      </c>
      <c r="BO5" s="24" t="s">
        <v>95</v>
      </c>
      <c r="BP5" s="21" t="s">
        <v>96</v>
      </c>
      <c r="BQ5" s="21" t="s">
        <v>97</v>
      </c>
      <c r="BR5" s="18" t="s">
        <v>98</v>
      </c>
      <c r="BS5" s="18" t="s">
        <v>99</v>
      </c>
      <c r="BT5" s="18" t="s">
        <v>100</v>
      </c>
      <c r="BU5" s="22" t="s">
        <v>101</v>
      </c>
      <c r="BV5" s="22" t="s">
        <v>102</v>
      </c>
      <c r="BW5" s="16" t="s">
        <v>103</v>
      </c>
      <c r="BX5" s="16" t="s">
        <v>104</v>
      </c>
      <c r="BY5"/>
      <c r="BZ5" s="18" t="s">
        <v>31</v>
      </c>
      <c r="CA5" s="18" t="s">
        <v>32</v>
      </c>
      <c r="CB5" s="18" t="s">
        <v>33</v>
      </c>
      <c r="CC5" s="18" t="s">
        <v>34</v>
      </c>
      <c r="CD5" s="18" t="s">
        <v>35</v>
      </c>
      <c r="CE5" s="16" t="s">
        <v>36</v>
      </c>
      <c r="CF5" s="16" t="s">
        <v>37</v>
      </c>
      <c r="CG5" s="18" t="s">
        <v>38</v>
      </c>
      <c r="CH5" s="18" t="s">
        <v>39</v>
      </c>
      <c r="CI5" s="18" t="s">
        <v>40</v>
      </c>
      <c r="CJ5" s="18" t="s">
        <v>41</v>
      </c>
      <c r="CK5" s="18" t="s">
        <v>42</v>
      </c>
      <c r="CL5" s="16" t="s">
        <v>43</v>
      </c>
      <c r="CM5" s="16" t="s">
        <v>44</v>
      </c>
      <c r="CN5" s="18" t="s">
        <v>45</v>
      </c>
      <c r="CO5" s="18" t="s">
        <v>46</v>
      </c>
      <c r="CP5" s="18" t="s">
        <v>47</v>
      </c>
      <c r="CQ5" s="18" t="s">
        <v>48</v>
      </c>
      <c r="CR5" s="18" t="s">
        <v>49</v>
      </c>
      <c r="CS5" s="16" t="s">
        <v>50</v>
      </c>
      <c r="CT5" s="16" t="s">
        <v>51</v>
      </c>
      <c r="CU5" s="18" t="s">
        <v>52</v>
      </c>
      <c r="CV5" s="18" t="s">
        <v>53</v>
      </c>
      <c r="CW5" s="18" t="s">
        <v>54</v>
      </c>
      <c r="CX5" s="18" t="s">
        <v>55</v>
      </c>
      <c r="CY5" s="18" t="s">
        <v>56</v>
      </c>
      <c r="CZ5" s="16" t="s">
        <v>57</v>
      </c>
      <c r="DA5" s="16" t="s">
        <v>58</v>
      </c>
      <c r="DB5" s="18" t="s">
        <v>59</v>
      </c>
      <c r="DC5" s="18" t="s">
        <v>60</v>
      </c>
      <c r="DD5" s="18" t="s">
        <v>61</v>
      </c>
      <c r="DE5" s="18" t="s">
        <v>62</v>
      </c>
      <c r="DF5" s="18" t="s">
        <v>63</v>
      </c>
      <c r="DG5" s="16" t="s">
        <v>64</v>
      </c>
      <c r="DH5" s="16" t="s">
        <v>65</v>
      </c>
      <c r="DI5" s="18" t="s">
        <v>66</v>
      </c>
      <c r="DJ5" s="18" t="s">
        <v>67</v>
      </c>
      <c r="DK5" s="18" t="s">
        <v>68</v>
      </c>
      <c r="DL5" s="18" t="s">
        <v>69</v>
      </c>
      <c r="DM5" s="18" t="s">
        <v>70</v>
      </c>
      <c r="DN5" s="16" t="s">
        <v>71</v>
      </c>
      <c r="DO5" s="16" t="s">
        <v>72</v>
      </c>
      <c r="DP5" s="18" t="s">
        <v>73</v>
      </c>
      <c r="DQ5" s="18" t="s">
        <v>74</v>
      </c>
      <c r="DR5" s="18" t="s">
        <v>75</v>
      </c>
      <c r="DS5" s="18" t="s">
        <v>76</v>
      </c>
      <c r="DT5" s="18" t="s">
        <v>77</v>
      </c>
      <c r="DU5" s="16" t="s">
        <v>78</v>
      </c>
      <c r="DV5" s="16" t="s">
        <v>79</v>
      </c>
      <c r="DW5" s="18" t="s">
        <v>80</v>
      </c>
      <c r="DX5" s="18" t="s">
        <v>81</v>
      </c>
      <c r="DY5" s="18" t="s">
        <v>82</v>
      </c>
      <c r="DZ5" s="18" t="s">
        <v>83</v>
      </c>
      <c r="EA5" s="18" t="s">
        <v>84</v>
      </c>
      <c r="EB5" s="16" t="s">
        <v>85</v>
      </c>
      <c r="EC5" s="16" t="s">
        <v>86</v>
      </c>
      <c r="ED5" s="18" t="s">
        <v>87</v>
      </c>
      <c r="EE5" s="18" t="s">
        <v>88</v>
      </c>
      <c r="EF5" s="18" t="s">
        <v>89</v>
      </c>
      <c r="EG5" s="18" t="s">
        <v>90</v>
      </c>
      <c r="EH5" s="18" t="s">
        <v>91</v>
      </c>
      <c r="EI5" s="16" t="s">
        <v>92</v>
      </c>
      <c r="EJ5" s="16" t="s">
        <v>93</v>
      </c>
      <c r="EK5" s="23" t="s">
        <v>94</v>
      </c>
      <c r="EL5" s="23" t="s">
        <v>95</v>
      </c>
      <c r="EM5" s="21" t="s">
        <v>96</v>
      </c>
      <c r="EN5" s="21" t="s">
        <v>97</v>
      </c>
      <c r="EO5" s="18" t="s">
        <v>98</v>
      </c>
      <c r="EP5" s="18" t="s">
        <v>99</v>
      </c>
      <c r="EQ5" s="18" t="s">
        <v>100</v>
      </c>
      <c r="ER5" s="18" t="s">
        <v>101</v>
      </c>
      <c r="ES5" s="18" t="s">
        <v>102</v>
      </c>
      <c r="ET5" s="16" t="s">
        <v>105</v>
      </c>
      <c r="EU5" s="16" t="s">
        <v>106</v>
      </c>
      <c r="EV5"/>
      <c r="EW5" s="35"/>
      <c r="EX5" s="35"/>
      <c r="EY5" s="35"/>
      <c r="EZ5" s="35"/>
      <c r="FA5"/>
      <c r="FB5" s="37" t="s">
        <v>110</v>
      </c>
      <c r="FC5" s="21">
        <v>1</v>
      </c>
      <c r="FD5" s="43">
        <v>0.50304478532336405</v>
      </c>
      <c r="FE5" s="43">
        <v>0.49695521467663617</v>
      </c>
      <c r="FF5" s="43">
        <v>0</v>
      </c>
      <c r="FG5" s="1">
        <v>632.65</v>
      </c>
      <c r="FH5" s="57">
        <f>(FG5/(FG5+FG6))</f>
        <v>0.42634274546802342</v>
      </c>
      <c r="FI5" s="57">
        <f>FG5/(SUM(FG$5:FG$42))</f>
        <v>6.0283958263852494E-2</v>
      </c>
      <c r="FJ5" s="54"/>
      <c r="FK5" s="37" t="s">
        <v>110</v>
      </c>
      <c r="FL5" s="21">
        <v>1</v>
      </c>
      <c r="FM5" s="43">
        <v>0.51512532411408818</v>
      </c>
      <c r="FN5" s="43">
        <v>0.48487467588591188</v>
      </c>
      <c r="FO5" s="43">
        <v>0</v>
      </c>
      <c r="FP5" s="1">
        <v>57.05</v>
      </c>
      <c r="FQ5" s="57">
        <f>(FP5/(FP5+FP6))</f>
        <v>0.55014464802314367</v>
      </c>
      <c r="FR5" s="57">
        <f>FP5/(SUM(FP$5:FP$42))</f>
        <v>7.4429223744292242E-2</v>
      </c>
      <c r="FS5"/>
      <c r="FT5">
        <v>1977</v>
      </c>
      <c r="FU5">
        <v>1</v>
      </c>
      <c r="FV5">
        <v>58.5</v>
      </c>
      <c r="FW5" s="1">
        <v>62.8</v>
      </c>
      <c r="FX5"/>
      <c r="FY5" s="47" t="s">
        <v>29</v>
      </c>
      <c r="FZ5" s="47" t="s">
        <v>107</v>
      </c>
      <c r="GA5" s="50" t="s">
        <v>108</v>
      </c>
      <c r="GB5" s="50" t="s">
        <v>109</v>
      </c>
      <c r="GD5" s="47" t="s">
        <v>29</v>
      </c>
      <c r="GE5" s="47" t="s">
        <v>107</v>
      </c>
      <c r="GF5" s="50" t="s">
        <v>108</v>
      </c>
      <c r="GG5" s="50" t="s">
        <v>109</v>
      </c>
    </row>
    <row r="6" spans="1:189" x14ac:dyDescent="0.2">
      <c r="A6" s="1">
        <v>1977</v>
      </c>
      <c r="B6" s="1">
        <v>1</v>
      </c>
      <c r="C6" s="34">
        <v>100</v>
      </c>
      <c r="D6" s="34">
        <v>130</v>
      </c>
      <c r="E6" s="34">
        <v>140</v>
      </c>
      <c r="F6" s="30"/>
      <c r="G6" s="29"/>
      <c r="H6" s="4">
        <f>FD$5*C6+FE$5*D6+FF$5*E6</f>
        <v>114.90865644029911</v>
      </c>
      <c r="I6" s="4">
        <f>FD$6*C6+FE$6*D6+FF$6*E6</f>
        <v>135.48817719245733</v>
      </c>
      <c r="J6" s="34">
        <v>150</v>
      </c>
      <c r="K6" s="34"/>
      <c r="L6" s="34"/>
      <c r="M6" s="30"/>
      <c r="N6" s="29"/>
      <c r="O6" s="4"/>
      <c r="P6" s="4"/>
      <c r="Q6" s="34">
        <v>143</v>
      </c>
      <c r="R6" s="34">
        <v>125</v>
      </c>
      <c r="S6" s="34">
        <v>120</v>
      </c>
      <c r="T6" s="30"/>
      <c r="U6" s="29"/>
      <c r="V6" s="4">
        <f t="shared" ref="V6:V37" si="0">Q6</f>
        <v>143</v>
      </c>
      <c r="W6" s="4">
        <f t="shared" ref="W6:W37" si="1">FD$12*Q6+FF$12*S6</f>
        <v>122.5289960507171</v>
      </c>
      <c r="X6" s="34">
        <v>90</v>
      </c>
      <c r="Y6" s="34">
        <v>115</v>
      </c>
      <c r="Z6" s="34">
        <v>116</v>
      </c>
      <c r="AA6" s="30"/>
      <c r="AB6" s="29"/>
      <c r="AC6" s="4">
        <f>FD$14*X6+FE$14*Y6+FF$14*Z6</f>
        <v>95.929508862129609</v>
      </c>
      <c r="AD6" s="4">
        <f>FD$15*X6+FE$15*Y6+FF$15*Z6</f>
        <v>115.44717328112945</v>
      </c>
      <c r="AE6" s="34">
        <v>168</v>
      </c>
      <c r="AF6" s="34"/>
      <c r="AG6" s="34">
        <v>140</v>
      </c>
      <c r="AH6" s="30"/>
      <c r="AI6" s="29"/>
      <c r="AJ6" s="4">
        <f t="shared" ref="AJ6:AJ37" si="2">$FD$20*AE6+$FE$20*AF6+$FF$20*AG6</f>
        <v>165.50369326966023</v>
      </c>
      <c r="AK6" s="4">
        <f t="shared" ref="AK6:AK37" si="3">$FD$21*AE6+$FE$21*AF6+$FF$21*AG6</f>
        <v>140</v>
      </c>
      <c r="AL6" s="34"/>
      <c r="AM6" s="34">
        <v>120</v>
      </c>
      <c r="AN6" s="34">
        <v>150</v>
      </c>
      <c r="AO6" s="30"/>
      <c r="AP6" s="29"/>
      <c r="AQ6" s="4">
        <f t="shared" ref="AQ6:AQ37" si="4">FE$23*AM6+FF$23*AN6</f>
        <v>135.59899469421947</v>
      </c>
      <c r="AR6" s="4">
        <f t="shared" ref="AR6:AR37" si="5">AN6</f>
        <v>150</v>
      </c>
      <c r="AS6" s="34">
        <v>80</v>
      </c>
      <c r="AT6" s="34">
        <v>125</v>
      </c>
      <c r="AU6" s="34">
        <v>150</v>
      </c>
      <c r="AV6" s="30"/>
      <c r="AW6" s="29"/>
      <c r="AX6" s="4">
        <f t="shared" ref="AX6:AX37" si="6">$FD$26*AS6+$FE$26*AT6+$FF$26*AU6</f>
        <v>93.232061068702279</v>
      </c>
      <c r="AY6" s="4">
        <f t="shared" ref="AY6:AY37" si="7">FD$27*AS6+FE$27*AT6+FF$27*AU6</f>
        <v>138.29022604606428</v>
      </c>
      <c r="AZ6" s="34">
        <v>100</v>
      </c>
      <c r="BA6" s="34">
        <v>130</v>
      </c>
      <c r="BB6" s="34">
        <v>155</v>
      </c>
      <c r="BC6" s="30"/>
      <c r="BD6" s="29"/>
      <c r="BE6" s="4">
        <f t="shared" ref="BE6:BE37" si="8">AZ6</f>
        <v>100</v>
      </c>
      <c r="BF6" s="4">
        <f t="shared" ref="BF6:BF37" si="9">FD$33*AZ6+FE$33*BA6+FF$33*BB6</f>
        <v>143.43599999999998</v>
      </c>
      <c r="BG6" s="34">
        <v>80</v>
      </c>
      <c r="BH6" s="34">
        <v>85</v>
      </c>
      <c r="BI6" s="34">
        <v>85</v>
      </c>
      <c r="BJ6" s="30"/>
      <c r="BK6" s="29"/>
      <c r="BL6" s="4">
        <f t="shared" ref="BL6:BL37" si="10">$FD$35*BG6+$FE$35*BH6+$FF$35*BI6</f>
        <v>80.508982035928142</v>
      </c>
      <c r="BM6" s="4">
        <f t="shared" ref="BM6:BM37" si="11">$FD$36*BG6+$FE$36*BH6+$FF$36*BI6</f>
        <v>85</v>
      </c>
      <c r="BN6" s="17">
        <v>80</v>
      </c>
      <c r="BO6" s="17">
        <v>85</v>
      </c>
      <c r="BP6" s="30"/>
      <c r="BQ6" s="30"/>
      <c r="BR6" s="34">
        <v>75</v>
      </c>
      <c r="BS6" s="34">
        <v>90</v>
      </c>
      <c r="BT6" s="34">
        <v>128</v>
      </c>
      <c r="BU6" s="30"/>
      <c r="BV6" s="29"/>
      <c r="BW6" s="4">
        <f t="shared" ref="BW6:BW37" si="12">BR6*FD$41+BS6*FE$41+BT6*FF$41</f>
        <v>76.300000000000011</v>
      </c>
      <c r="BX6" s="4">
        <f t="shared" ref="BX6:BX37" si="13">BR6*FD$42+BS6*FE$42+BT6*FF$42</f>
        <v>115.6525198938992</v>
      </c>
      <c r="BY6"/>
      <c r="BZ6" s="34">
        <v>30</v>
      </c>
      <c r="CA6" s="34">
        <v>33</v>
      </c>
      <c r="CB6" s="34">
        <v>33</v>
      </c>
      <c r="CC6" s="30"/>
      <c r="CD6" s="29"/>
      <c r="CE6" s="4">
        <f t="shared" ref="CE6:CE37" si="14">FM$5*BZ6+FN$5*CA6+FO$5*CB6</f>
        <v>31.454624027657736</v>
      </c>
      <c r="CF6" s="4">
        <f t="shared" ref="CF6:CF37" si="15">FM$6*BZ6+FN$6*CA6+FO$6*CB6</f>
        <v>33</v>
      </c>
      <c r="CG6" s="34">
        <v>30.5</v>
      </c>
      <c r="CH6" s="34"/>
      <c r="CI6" s="34"/>
      <c r="CJ6" s="30"/>
      <c r="CK6" s="29"/>
      <c r="CL6" s="4"/>
      <c r="CM6" s="4"/>
      <c r="CN6" s="34">
        <v>34.5</v>
      </c>
      <c r="CO6" s="34">
        <v>33</v>
      </c>
      <c r="CP6" s="34">
        <v>35</v>
      </c>
      <c r="CQ6" s="30"/>
      <c r="CR6" s="29"/>
      <c r="CS6" s="4">
        <f t="shared" ref="CS6:CS37" si="16">FM$11*CN6+FO$11*CP6</f>
        <v>34.5</v>
      </c>
      <c r="CT6" s="4">
        <f t="shared" ref="CT6:CT37" si="17">FM$12*CN6+FO$12*CP6</f>
        <v>34.85980662983426</v>
      </c>
      <c r="CU6" s="34">
        <v>31.1</v>
      </c>
      <c r="CV6" s="34">
        <v>31.7</v>
      </c>
      <c r="CW6" s="34">
        <v>32</v>
      </c>
      <c r="CX6" s="30"/>
      <c r="CY6" s="29"/>
      <c r="CZ6" s="4">
        <f t="shared" ref="CZ6:CZ37" si="18">FM$14*CU6+FN$14*CV6+FO$14*CW6</f>
        <v>31.242671009771989</v>
      </c>
      <c r="DA6" s="4">
        <f t="shared" ref="DA6:DA37" si="19">FM$15*CU6+FN$15*CV6+FO$15*CW6</f>
        <v>31.84317032040471</v>
      </c>
      <c r="DB6" s="34">
        <v>27.78</v>
      </c>
      <c r="DC6" s="34"/>
      <c r="DD6" s="34">
        <v>31.7</v>
      </c>
      <c r="DE6" s="30"/>
      <c r="DF6" s="29"/>
      <c r="DG6" s="4">
        <f t="shared" ref="DG6:DG37" si="20">DB6</f>
        <v>27.78</v>
      </c>
      <c r="DH6" s="4">
        <f t="shared" ref="DH6:DH37" si="21">DD6</f>
        <v>31.7</v>
      </c>
      <c r="DI6" s="34"/>
      <c r="DJ6" s="34">
        <v>32</v>
      </c>
      <c r="DK6" s="34">
        <v>31.3</v>
      </c>
      <c r="DL6" s="30"/>
      <c r="DM6" s="29"/>
      <c r="DN6" s="4">
        <f t="shared" ref="DN6:DN37" si="22">FN$23*DJ6+FO$23*ED6</f>
        <v>31.220588235294109</v>
      </c>
      <c r="DO6" s="4">
        <f t="shared" ref="DO6:DO37" si="23">DK6</f>
        <v>31.3</v>
      </c>
      <c r="DP6" s="34">
        <v>30</v>
      </c>
      <c r="DQ6" s="34">
        <v>31</v>
      </c>
      <c r="DR6" s="34">
        <v>27.5</v>
      </c>
      <c r="DS6" s="30"/>
      <c r="DT6" s="29"/>
      <c r="DU6" s="4">
        <f t="shared" ref="DU6:DU37" si="24">FM$26*DP6+FN$26*DQ6+FO$26*DR6</f>
        <v>30.49593495934959</v>
      </c>
      <c r="DV6" s="4">
        <f t="shared" ref="DV6:DV37" si="25">FM$27*DP6+FN$27*DQ6+FO$27*DR6</f>
        <v>28.490566037735853</v>
      </c>
      <c r="DW6" s="34">
        <v>32.200000000000003</v>
      </c>
      <c r="DX6" s="34">
        <v>31.5</v>
      </c>
      <c r="DY6" s="34">
        <v>33</v>
      </c>
      <c r="DZ6" s="30"/>
      <c r="EA6" s="29"/>
      <c r="EB6" s="4">
        <f t="shared" ref="EB6:EB37" si="26">FM$32*DW6+FN$32*DX6+FO$32*DY6</f>
        <v>32.130000000000003</v>
      </c>
      <c r="EC6" s="4">
        <f t="shared" ref="EC6:EC37" si="27">FM$33*DW6+FN$33*DX6+FO$33*DY6</f>
        <v>32.017346938775511</v>
      </c>
      <c r="ED6" s="34">
        <v>29.35</v>
      </c>
      <c r="EE6" s="34">
        <v>30.5</v>
      </c>
      <c r="EF6" s="34">
        <v>30</v>
      </c>
      <c r="EG6" s="30"/>
      <c r="EH6" s="29"/>
      <c r="EI6" s="4">
        <f t="shared" ref="EI6:EI37" si="28">$FM$35*ED6+$FN$35*EE6+$FO$35*EF6</f>
        <v>29.43214285714286</v>
      </c>
      <c r="EJ6" s="4">
        <f t="shared" ref="EJ6:EJ37" si="29">$FM$36*ED6+$FN$36*EE6+$FO$36*EF6</f>
        <v>30.24074074074074</v>
      </c>
      <c r="EK6" s="17">
        <v>29.35</v>
      </c>
      <c r="EL6" s="17">
        <v>30.5</v>
      </c>
      <c r="EM6" s="30"/>
      <c r="EN6" s="32"/>
      <c r="EO6" s="34">
        <v>28.5</v>
      </c>
      <c r="EP6" s="34">
        <v>31</v>
      </c>
      <c r="EQ6" s="34">
        <v>31.5</v>
      </c>
      <c r="ER6" s="29"/>
      <c r="ES6" s="32"/>
      <c r="ET6" s="4">
        <f t="shared" ref="ET6:ET37" si="30">FM$41*EO6+FN$41*EP6+FO$41*EQ6</f>
        <v>29.191489361702132</v>
      </c>
      <c r="EU6" s="4">
        <f t="shared" ref="EU6:EU37" si="31">FM$42*EO6+FN$42*EP6+FO$42*EQ6</f>
        <v>31.137820512820518</v>
      </c>
      <c r="EV6"/>
      <c r="EY6" s="35"/>
      <c r="EZ6" s="35"/>
      <c r="FA6"/>
      <c r="FB6" s="37"/>
      <c r="FC6" s="21">
        <v>2</v>
      </c>
      <c r="FD6" s="43">
        <v>0</v>
      </c>
      <c r="FE6" s="43">
        <v>0.45118228075426514</v>
      </c>
      <c r="FF6" s="43">
        <v>0.54881771924573475</v>
      </c>
      <c r="FG6" s="1">
        <v>851.25</v>
      </c>
      <c r="FH6" s="57">
        <f>(FG6/(FG5+FG6))</f>
        <v>0.57365725453197647</v>
      </c>
      <c r="FI6" s="57">
        <f>FG6/(SUM(FG$5:FG$42))</f>
        <v>8.1113916813569012E-2</v>
      </c>
      <c r="FJ6" s="54"/>
      <c r="FK6" s="37"/>
      <c r="FL6" s="21">
        <v>2</v>
      </c>
      <c r="FM6" s="43">
        <v>0</v>
      </c>
      <c r="FN6" s="43">
        <v>0.47655398037077429</v>
      </c>
      <c r="FO6" s="43">
        <v>0.52344601962922577</v>
      </c>
      <c r="FP6" s="1">
        <v>46.65</v>
      </c>
      <c r="FQ6" s="57">
        <f>(FP6/(FP5+FP6))</f>
        <v>0.44985535197685633</v>
      </c>
      <c r="FR6" s="57">
        <f>FP6/(SUM(FP$5:FP$42))</f>
        <v>6.0861056751467718E-2</v>
      </c>
      <c r="FS6"/>
      <c r="FT6">
        <v>1977</v>
      </c>
      <c r="FU6">
        <v>2</v>
      </c>
      <c r="FV6">
        <v>59.1</v>
      </c>
      <c r="FW6" s="1">
        <v>63.5</v>
      </c>
      <c r="FX6"/>
      <c r="FY6" s="35">
        <v>1977</v>
      </c>
      <c r="FZ6" s="35" t="s">
        <v>111</v>
      </c>
      <c r="GA6" s="36">
        <v>60.3</v>
      </c>
      <c r="GB6" s="36">
        <v>60.3</v>
      </c>
      <c r="GD6" s="35">
        <v>1977</v>
      </c>
      <c r="GE6" s="35" t="s">
        <v>111</v>
      </c>
      <c r="GF6" s="1">
        <v>58.5</v>
      </c>
      <c r="GG6" s="1">
        <v>58.5</v>
      </c>
    </row>
    <row r="7" spans="1:189" x14ac:dyDescent="0.2">
      <c r="A7" s="1">
        <v>1977</v>
      </c>
      <c r="B7" s="1">
        <v>2</v>
      </c>
      <c r="C7" s="34">
        <v>110</v>
      </c>
      <c r="D7" s="34">
        <v>120</v>
      </c>
      <c r="E7" s="34">
        <v>150</v>
      </c>
      <c r="F7" s="30"/>
      <c r="G7" s="29"/>
      <c r="H7" s="4">
        <f t="shared" ref="H7:H22" si="32">FD$5*C7+FE$5*D7+FF$5*E7</f>
        <v>114.96955214676638</v>
      </c>
      <c r="I7" s="4">
        <f t="shared" ref="I7:I37" si="33">FD$6*C7+FE$6*D7+FF$6*E7</f>
        <v>136.46453157737204</v>
      </c>
      <c r="J7" s="34">
        <v>116</v>
      </c>
      <c r="K7" s="34"/>
      <c r="L7" s="34"/>
      <c r="M7" s="30"/>
      <c r="N7" s="29"/>
      <c r="O7" s="4"/>
      <c r="P7" s="4"/>
      <c r="Q7" s="34">
        <v>145</v>
      </c>
      <c r="R7" s="34">
        <v>125</v>
      </c>
      <c r="S7" s="34">
        <v>130</v>
      </c>
      <c r="T7" s="30"/>
      <c r="U7" s="29"/>
      <c r="V7" s="4">
        <f t="shared" si="0"/>
        <v>145</v>
      </c>
      <c r="W7" s="4">
        <f t="shared" si="1"/>
        <v>131.64934525046769</v>
      </c>
      <c r="X7" s="34">
        <v>110</v>
      </c>
      <c r="Y7" s="34">
        <v>120</v>
      </c>
      <c r="Z7" s="34">
        <v>150</v>
      </c>
      <c r="AA7" s="30"/>
      <c r="AB7" s="29"/>
      <c r="AC7" s="4">
        <f t="shared" ref="AC7:AC22" si="34">FD$14*X7+FE$14*Y7+FF$14*Z7</f>
        <v>112.37180354485182</v>
      </c>
      <c r="AD7" s="4">
        <f t="shared" ref="AD7:AD37" si="35">FD$15*X7+FE$15*Y7+FF$15*Z7</f>
        <v>133.41519843388497</v>
      </c>
      <c r="AE7" s="34">
        <v>128</v>
      </c>
      <c r="AF7" s="34"/>
      <c r="AG7" s="34">
        <v>118</v>
      </c>
      <c r="AH7" s="30"/>
      <c r="AI7" s="29"/>
      <c r="AJ7" s="4">
        <f t="shared" si="2"/>
        <v>126.10856495001202</v>
      </c>
      <c r="AK7" s="4">
        <f t="shared" si="3"/>
        <v>118</v>
      </c>
      <c r="AL7" s="34"/>
      <c r="AM7" s="34">
        <v>110</v>
      </c>
      <c r="AN7" s="34">
        <v>130</v>
      </c>
      <c r="AO7" s="30"/>
      <c r="AP7" s="29"/>
      <c r="AQ7" s="4">
        <f t="shared" si="4"/>
        <v>120.3574420552918</v>
      </c>
      <c r="AR7" s="4">
        <f t="shared" si="5"/>
        <v>130</v>
      </c>
      <c r="AS7" s="34">
        <v>85</v>
      </c>
      <c r="AT7" s="34">
        <v>120</v>
      </c>
      <c r="AU7" s="34">
        <v>150</v>
      </c>
      <c r="AV7" s="30"/>
      <c r="AW7" s="29"/>
      <c r="AX7" s="4">
        <f t="shared" si="6"/>
        <v>95.291603053435097</v>
      </c>
      <c r="AY7" s="4">
        <f t="shared" si="7"/>
        <v>135.94827125527712</v>
      </c>
      <c r="AZ7" s="34">
        <v>100</v>
      </c>
      <c r="BA7" s="34">
        <v>125</v>
      </c>
      <c r="BB7" s="34">
        <v>150</v>
      </c>
      <c r="BC7" s="30"/>
      <c r="BD7" s="29"/>
      <c r="BE7" s="4">
        <f t="shared" si="8"/>
        <v>100</v>
      </c>
      <c r="BF7" s="4">
        <f t="shared" si="9"/>
        <v>138.43599999999998</v>
      </c>
      <c r="BG7" s="34">
        <v>85</v>
      </c>
      <c r="BH7" s="34">
        <v>85</v>
      </c>
      <c r="BI7" s="34">
        <v>85</v>
      </c>
      <c r="BJ7" s="30"/>
      <c r="BK7" s="29"/>
      <c r="BL7" s="4">
        <f t="shared" si="10"/>
        <v>85</v>
      </c>
      <c r="BM7" s="4">
        <f t="shared" si="11"/>
        <v>85</v>
      </c>
      <c r="BN7" s="17">
        <v>85</v>
      </c>
      <c r="BO7" s="17">
        <v>85</v>
      </c>
      <c r="BP7" s="30"/>
      <c r="BQ7" s="30"/>
      <c r="BR7" s="34">
        <v>77</v>
      </c>
      <c r="BS7" s="34">
        <v>100</v>
      </c>
      <c r="BT7" s="34">
        <v>125</v>
      </c>
      <c r="BU7" s="30"/>
      <c r="BV7" s="29"/>
      <c r="BW7" s="4">
        <f t="shared" si="12"/>
        <v>78.993333333333339</v>
      </c>
      <c r="BX7" s="4">
        <f t="shared" si="13"/>
        <v>116.87665782493366</v>
      </c>
      <c r="BY7"/>
      <c r="BZ7" s="34">
        <v>31.5</v>
      </c>
      <c r="CA7" s="34">
        <v>34</v>
      </c>
      <c r="CB7" s="34">
        <v>33.200000000000003</v>
      </c>
      <c r="CC7" s="30"/>
      <c r="CD7" s="29"/>
      <c r="CE7" s="4">
        <f t="shared" si="14"/>
        <v>32.712186689714784</v>
      </c>
      <c r="CF7" s="4">
        <f t="shared" si="15"/>
        <v>33.581243184296625</v>
      </c>
      <c r="CG7" s="34">
        <v>30.5</v>
      </c>
      <c r="CH7" s="34"/>
      <c r="CI7" s="34"/>
      <c r="CJ7" s="30"/>
      <c r="CK7" s="29"/>
      <c r="CL7" s="4"/>
      <c r="CM7" s="4"/>
      <c r="CN7" s="34">
        <v>35</v>
      </c>
      <c r="CO7" s="34">
        <v>34</v>
      </c>
      <c r="CP7" s="34">
        <v>36</v>
      </c>
      <c r="CQ7" s="30"/>
      <c r="CR7" s="29"/>
      <c r="CS7" s="4">
        <f t="shared" si="16"/>
        <v>35</v>
      </c>
      <c r="CT7" s="4">
        <f t="shared" si="17"/>
        <v>35.719613259668513</v>
      </c>
      <c r="CU7" s="34">
        <v>31</v>
      </c>
      <c r="CV7" s="34">
        <v>32.24</v>
      </c>
      <c r="CW7" s="34">
        <v>33</v>
      </c>
      <c r="CX7" s="30"/>
      <c r="CY7" s="29"/>
      <c r="CZ7" s="4">
        <f t="shared" si="18"/>
        <v>31.294853420195437</v>
      </c>
      <c r="DA7" s="4">
        <f t="shared" si="19"/>
        <v>32.602698145025286</v>
      </c>
      <c r="DB7" s="34">
        <v>30.62</v>
      </c>
      <c r="DC7" s="34"/>
      <c r="DD7" s="34">
        <v>32.270000000000003</v>
      </c>
      <c r="DE7" s="30"/>
      <c r="DF7" s="29"/>
      <c r="DG7" s="4">
        <f t="shared" si="20"/>
        <v>30.62</v>
      </c>
      <c r="DH7" s="4">
        <f t="shared" si="21"/>
        <v>32.270000000000003</v>
      </c>
      <c r="DI7" s="34"/>
      <c r="DJ7" s="34">
        <v>32.6</v>
      </c>
      <c r="DK7" s="34">
        <v>32.200000000000003</v>
      </c>
      <c r="DL7" s="30"/>
      <c r="DM7" s="29"/>
      <c r="DN7" s="4">
        <f t="shared" si="22"/>
        <v>31.776470588235288</v>
      </c>
      <c r="DO7" s="4">
        <f t="shared" si="23"/>
        <v>32.200000000000003</v>
      </c>
      <c r="DP7" s="34">
        <v>31.25</v>
      </c>
      <c r="DQ7" s="34">
        <v>31.5</v>
      </c>
      <c r="DR7" s="34">
        <v>29.1</v>
      </c>
      <c r="DS7" s="30"/>
      <c r="DT7" s="29"/>
      <c r="DU7" s="4">
        <f t="shared" si="24"/>
        <v>31.373983739837392</v>
      </c>
      <c r="DV7" s="4">
        <f t="shared" si="25"/>
        <v>29.779245283018874</v>
      </c>
      <c r="DW7" s="34">
        <v>32.35</v>
      </c>
      <c r="DX7" s="34">
        <v>32.520000000000003</v>
      </c>
      <c r="DY7" s="34">
        <v>33.700000000000003</v>
      </c>
      <c r="DZ7" s="30"/>
      <c r="EA7" s="29"/>
      <c r="EB7" s="4">
        <f t="shared" si="26"/>
        <v>32.367000000000004</v>
      </c>
      <c r="EC7" s="4">
        <f t="shared" si="27"/>
        <v>32.926979591836734</v>
      </c>
      <c r="ED7" s="34">
        <v>29.8</v>
      </c>
      <c r="EE7" s="34">
        <v>31</v>
      </c>
      <c r="EF7" s="34">
        <v>31.1</v>
      </c>
      <c r="EG7" s="30"/>
      <c r="EH7" s="29"/>
      <c r="EI7" s="4">
        <f t="shared" si="28"/>
        <v>29.88571428571429</v>
      </c>
      <c r="EJ7" s="4">
        <f t="shared" si="29"/>
        <v>31.05185185185185</v>
      </c>
      <c r="EK7" s="17">
        <v>29.8</v>
      </c>
      <c r="EL7" s="17">
        <v>31</v>
      </c>
      <c r="EM7" s="30"/>
      <c r="EN7" s="32"/>
      <c r="EO7" s="34">
        <v>30</v>
      </c>
      <c r="EP7" s="34">
        <v>31.1</v>
      </c>
      <c r="EQ7" s="34">
        <v>31.65</v>
      </c>
      <c r="ER7" s="29"/>
      <c r="ES7" s="32"/>
      <c r="ET7" s="4">
        <f t="shared" si="30"/>
        <v>30.30425531914894</v>
      </c>
      <c r="EU7" s="4">
        <f t="shared" si="31"/>
        <v>31.251602564102569</v>
      </c>
      <c r="EV7"/>
      <c r="FA7"/>
      <c r="FB7" s="37"/>
      <c r="FC7" s="21"/>
      <c r="FD7" s="43"/>
      <c r="FE7" s="43"/>
      <c r="FF7" s="43"/>
      <c r="FH7" s="57"/>
      <c r="FI7" s="57"/>
      <c r="FJ7" s="54"/>
      <c r="FK7" s="37"/>
      <c r="FL7" s="21"/>
      <c r="FM7" s="43"/>
      <c r="FN7" s="43"/>
      <c r="FO7" s="43"/>
      <c r="FQ7" s="57"/>
      <c r="FR7" s="57"/>
      <c r="FS7"/>
      <c r="FT7">
        <v>1977</v>
      </c>
      <c r="FU7">
        <v>3</v>
      </c>
      <c r="FV7">
        <v>59.5</v>
      </c>
      <c r="FW7" s="1">
        <v>64.099999999999994</v>
      </c>
      <c r="FX7"/>
      <c r="FY7" s="35"/>
      <c r="FZ7" s="35" t="s">
        <v>112</v>
      </c>
      <c r="GA7" s="36">
        <v>60.9</v>
      </c>
      <c r="GB7" s="36">
        <v>60.9</v>
      </c>
      <c r="GD7" s="35"/>
      <c r="GE7" s="35" t="s">
        <v>112</v>
      </c>
      <c r="GF7" s="1">
        <v>59.1</v>
      </c>
      <c r="GG7" s="1">
        <v>59.1</v>
      </c>
    </row>
    <row r="8" spans="1:189" x14ac:dyDescent="0.2">
      <c r="A8" s="1">
        <v>1977</v>
      </c>
      <c r="B8" s="1">
        <v>3</v>
      </c>
      <c r="C8" s="34">
        <v>120</v>
      </c>
      <c r="D8" s="34">
        <v>120</v>
      </c>
      <c r="E8" s="34">
        <v>135</v>
      </c>
      <c r="F8" s="30"/>
      <c r="G8" s="29"/>
      <c r="H8" s="4">
        <f t="shared" si="32"/>
        <v>120.00000000000003</v>
      </c>
      <c r="I8" s="4">
        <f t="shared" si="33"/>
        <v>128.23226578868599</v>
      </c>
      <c r="J8" s="34">
        <v>124</v>
      </c>
      <c r="K8" s="34"/>
      <c r="L8" s="34"/>
      <c r="M8" s="30"/>
      <c r="N8" s="29"/>
      <c r="O8" s="4"/>
      <c r="P8" s="4"/>
      <c r="Q8" s="34">
        <v>150</v>
      </c>
      <c r="R8" s="34">
        <v>130</v>
      </c>
      <c r="S8" s="34">
        <v>125</v>
      </c>
      <c r="T8" s="30"/>
      <c r="U8" s="29"/>
      <c r="V8" s="4">
        <f t="shared" si="0"/>
        <v>150</v>
      </c>
      <c r="W8" s="4">
        <f t="shared" si="1"/>
        <v>127.74890875077946</v>
      </c>
      <c r="X8" s="34">
        <v>100</v>
      </c>
      <c r="Y8" s="34">
        <v>130</v>
      </c>
      <c r="Z8" s="34">
        <v>160</v>
      </c>
      <c r="AA8" s="30"/>
      <c r="AB8" s="29"/>
      <c r="AC8" s="4">
        <f t="shared" si="34"/>
        <v>107.11541063455553</v>
      </c>
      <c r="AD8" s="4">
        <f t="shared" si="35"/>
        <v>143.41519843388497</v>
      </c>
      <c r="AE8" s="34">
        <v>126</v>
      </c>
      <c r="AF8" s="34"/>
      <c r="AG8" s="34">
        <v>129</v>
      </c>
      <c r="AH8" s="30"/>
      <c r="AI8" s="29"/>
      <c r="AJ8" s="4">
        <f t="shared" si="2"/>
        <v>124.150032638197</v>
      </c>
      <c r="AK8" s="4">
        <f t="shared" si="3"/>
        <v>129</v>
      </c>
      <c r="AL8" s="34"/>
      <c r="AM8" s="34">
        <v>120</v>
      </c>
      <c r="AN8" s="34">
        <v>125</v>
      </c>
      <c r="AO8" s="30"/>
      <c r="AP8" s="29"/>
      <c r="AQ8" s="4">
        <f t="shared" si="4"/>
        <v>122.4602066461882</v>
      </c>
      <c r="AR8" s="4">
        <f t="shared" si="5"/>
        <v>125</v>
      </c>
      <c r="AS8" s="34">
        <v>83</v>
      </c>
      <c r="AT8" s="34">
        <v>120</v>
      </c>
      <c r="AU8" s="34">
        <v>150</v>
      </c>
      <c r="AV8" s="30"/>
      <c r="AW8" s="29"/>
      <c r="AX8" s="4">
        <f t="shared" si="6"/>
        <v>93.879694656488539</v>
      </c>
      <c r="AY8" s="4">
        <f t="shared" si="7"/>
        <v>135.94827125527712</v>
      </c>
      <c r="AZ8" s="34">
        <v>105</v>
      </c>
      <c r="BA8" s="34">
        <v>135</v>
      </c>
      <c r="BB8" s="34">
        <v>150</v>
      </c>
      <c r="BC8" s="30"/>
      <c r="BD8" s="29"/>
      <c r="BE8" s="4">
        <f t="shared" si="8"/>
        <v>105</v>
      </c>
      <c r="BF8" s="4">
        <f t="shared" si="9"/>
        <v>143.0616</v>
      </c>
      <c r="BG8" s="34">
        <v>85</v>
      </c>
      <c r="BH8" s="34">
        <v>80</v>
      </c>
      <c r="BI8" s="34">
        <v>85</v>
      </c>
      <c r="BJ8" s="30"/>
      <c r="BK8" s="29"/>
      <c r="BL8" s="4">
        <f t="shared" si="10"/>
        <v>84.491017964071858</v>
      </c>
      <c r="BM8" s="4">
        <f t="shared" si="11"/>
        <v>81.748971193415642</v>
      </c>
      <c r="BN8" s="17">
        <v>130</v>
      </c>
      <c r="BO8" s="17">
        <v>130</v>
      </c>
      <c r="BP8" s="30"/>
      <c r="BQ8" s="30"/>
      <c r="BR8" s="34">
        <v>90</v>
      </c>
      <c r="BS8" s="34">
        <v>95</v>
      </c>
      <c r="BT8" s="34">
        <v>130</v>
      </c>
      <c r="BU8" s="30"/>
      <c r="BV8" s="29"/>
      <c r="BW8" s="4">
        <f t="shared" si="12"/>
        <v>90.433333333333337</v>
      </c>
      <c r="BX8" s="4">
        <f t="shared" si="13"/>
        <v>118.62732095490715</v>
      </c>
      <c r="BY8"/>
      <c r="BZ8" s="34">
        <v>30</v>
      </c>
      <c r="CA8" s="34">
        <v>33</v>
      </c>
      <c r="CB8" s="34">
        <v>35</v>
      </c>
      <c r="CC8" s="30"/>
      <c r="CD8" s="29"/>
      <c r="CE8" s="4">
        <f t="shared" si="14"/>
        <v>31.454624027657736</v>
      </c>
      <c r="CF8" s="4">
        <f t="shared" si="15"/>
        <v>34.046892039258452</v>
      </c>
      <c r="CG8" s="34">
        <v>30.5</v>
      </c>
      <c r="CH8" s="34"/>
      <c r="CI8" s="34"/>
      <c r="CJ8" s="30"/>
      <c r="CK8" s="29"/>
      <c r="CL8" s="4"/>
      <c r="CM8" s="4"/>
      <c r="CN8" s="34">
        <v>35.25</v>
      </c>
      <c r="CO8" s="34">
        <v>33.799999999999997</v>
      </c>
      <c r="CP8" s="34">
        <v>35</v>
      </c>
      <c r="CQ8" s="30"/>
      <c r="CR8" s="29"/>
      <c r="CS8" s="4">
        <f t="shared" si="16"/>
        <v>35.25</v>
      </c>
      <c r="CT8" s="4">
        <f t="shared" si="17"/>
        <v>35.070096685082881</v>
      </c>
      <c r="CU8" s="34">
        <v>31.3</v>
      </c>
      <c r="CV8" s="34">
        <v>32</v>
      </c>
      <c r="CW8" s="34">
        <v>32</v>
      </c>
      <c r="CX8" s="30"/>
      <c r="CY8" s="29"/>
      <c r="CZ8" s="4">
        <f t="shared" si="18"/>
        <v>31.466449511400651</v>
      </c>
      <c r="DA8" s="4">
        <f t="shared" si="19"/>
        <v>31.999999999999993</v>
      </c>
      <c r="DB8" s="34">
        <v>29.7</v>
      </c>
      <c r="DC8" s="34"/>
      <c r="DD8" s="34">
        <v>31.2</v>
      </c>
      <c r="DE8" s="30"/>
      <c r="DF8" s="29"/>
      <c r="DG8" s="4">
        <f t="shared" si="20"/>
        <v>29.7</v>
      </c>
      <c r="DH8" s="4">
        <f t="shared" si="21"/>
        <v>31.2</v>
      </c>
      <c r="DI8" s="34"/>
      <c r="DJ8" s="34">
        <v>32</v>
      </c>
      <c r="DK8" s="34">
        <v>33</v>
      </c>
      <c r="DL8" s="30"/>
      <c r="DM8" s="29"/>
      <c r="DN8" s="4">
        <f t="shared" si="22"/>
        <v>31.588235294117638</v>
      </c>
      <c r="DO8" s="4">
        <f t="shared" si="23"/>
        <v>33</v>
      </c>
      <c r="DP8" s="34">
        <v>31</v>
      </c>
      <c r="DQ8" s="34">
        <v>31.78</v>
      </c>
      <c r="DR8" s="34">
        <v>32.5</v>
      </c>
      <c r="DS8" s="30"/>
      <c r="DT8" s="29"/>
      <c r="DU8" s="4">
        <f t="shared" si="24"/>
        <v>31.386829268292679</v>
      </c>
      <c r="DV8" s="4">
        <f t="shared" si="25"/>
        <v>32.296226415094345</v>
      </c>
      <c r="DW8" s="34">
        <v>32.4</v>
      </c>
      <c r="DX8" s="34">
        <v>32.520000000000003</v>
      </c>
      <c r="DY8" s="34">
        <v>33.81</v>
      </c>
      <c r="DZ8" s="30"/>
      <c r="EA8" s="29"/>
      <c r="EB8" s="4">
        <f t="shared" si="26"/>
        <v>32.411999999999999</v>
      </c>
      <c r="EC8" s="4">
        <f t="shared" si="27"/>
        <v>32.964918367346939</v>
      </c>
      <c r="ED8" s="34">
        <v>30.6</v>
      </c>
      <c r="EE8" s="34">
        <v>31</v>
      </c>
      <c r="EF8" s="34">
        <v>31</v>
      </c>
      <c r="EG8" s="30"/>
      <c r="EH8" s="29"/>
      <c r="EI8" s="4">
        <f t="shared" si="28"/>
        <v>30.628571428571433</v>
      </c>
      <c r="EJ8" s="4">
        <f t="shared" si="29"/>
        <v>30.999999999999996</v>
      </c>
      <c r="EK8" s="17">
        <v>26</v>
      </c>
      <c r="EL8" s="17">
        <v>26</v>
      </c>
      <c r="EM8" s="30"/>
      <c r="EN8" s="32"/>
      <c r="EO8" s="34">
        <v>29</v>
      </c>
      <c r="EP8" s="34">
        <v>30.2</v>
      </c>
      <c r="EQ8" s="34">
        <v>31.8</v>
      </c>
      <c r="ER8" s="29"/>
      <c r="ES8" s="32"/>
      <c r="ET8" s="4">
        <f t="shared" si="30"/>
        <v>29.331914893617025</v>
      </c>
      <c r="EU8" s="4">
        <f t="shared" si="31"/>
        <v>30.641025641025646</v>
      </c>
      <c r="EV8"/>
      <c r="FA8"/>
      <c r="FB8" s="37" t="s">
        <v>114</v>
      </c>
      <c r="FC8" s="21">
        <v>1</v>
      </c>
      <c r="FD8" s="43">
        <v>0.84684921888713338</v>
      </c>
      <c r="FE8" s="43">
        <v>0.15244865718799366</v>
      </c>
      <c r="FF8" s="43">
        <v>7.0212392487274005E-4</v>
      </c>
      <c r="FG8" s="1">
        <v>1139.4000000000001</v>
      </c>
      <c r="FH8" s="57">
        <f>(FG8/(FG8+FG9))</f>
        <v>0.96953710006807359</v>
      </c>
      <c r="FI8" s="57">
        <f>FG8/(SUM(FG$5:FG$42))</f>
        <v>0.10857115631997714</v>
      </c>
      <c r="FJ8" s="54"/>
      <c r="FK8" s="37" t="s">
        <v>114</v>
      </c>
      <c r="FL8" s="21">
        <v>1</v>
      </c>
      <c r="FM8" s="43">
        <v>0.74821852731591454</v>
      </c>
      <c r="FN8" s="43">
        <v>0.25178147268408552</v>
      </c>
      <c r="FO8" s="43">
        <v>0</v>
      </c>
      <c r="FP8" s="1">
        <v>42.1</v>
      </c>
      <c r="FQ8" s="57">
        <f>(FP8/(FP8+FP9))</f>
        <v>0.91521739130434787</v>
      </c>
      <c r="FR8" s="57">
        <f>FP8/(SUM(FP$5:FP$42))</f>
        <v>5.4924983692106986E-2</v>
      </c>
      <c r="FS8"/>
      <c r="FT8">
        <v>1977</v>
      </c>
      <c r="FU8">
        <v>4</v>
      </c>
      <c r="FV8">
        <v>60</v>
      </c>
      <c r="FW8" s="1">
        <v>64.900000000000006</v>
      </c>
      <c r="FX8"/>
      <c r="FY8" s="35"/>
      <c r="FZ8" s="35" t="s">
        <v>113</v>
      </c>
      <c r="GA8" s="36">
        <v>61.4</v>
      </c>
      <c r="GB8" s="36">
        <v>61.4</v>
      </c>
      <c r="GD8" s="35"/>
      <c r="GE8" s="35" t="s">
        <v>113</v>
      </c>
      <c r="GF8" s="1">
        <v>59.5</v>
      </c>
      <c r="GG8" s="1">
        <v>59.5</v>
      </c>
    </row>
    <row r="9" spans="1:189" x14ac:dyDescent="0.2">
      <c r="A9" s="1">
        <v>1977</v>
      </c>
      <c r="B9" s="1">
        <v>4</v>
      </c>
      <c r="C9" s="34">
        <v>127</v>
      </c>
      <c r="D9" s="34">
        <v>142</v>
      </c>
      <c r="E9" s="34">
        <v>145</v>
      </c>
      <c r="F9" s="30"/>
      <c r="G9" s="29"/>
      <c r="H9" s="4">
        <f t="shared" si="32"/>
        <v>134.45432822014956</v>
      </c>
      <c r="I9" s="4">
        <f t="shared" si="33"/>
        <v>143.6464531577372</v>
      </c>
      <c r="J9" s="34">
        <v>143</v>
      </c>
      <c r="K9" s="34"/>
      <c r="L9" s="34"/>
      <c r="M9" s="30"/>
      <c r="N9" s="29"/>
      <c r="O9" s="4"/>
      <c r="P9" s="4"/>
      <c r="Q9" s="34">
        <v>159</v>
      </c>
      <c r="R9" s="34">
        <v>138</v>
      </c>
      <c r="S9" s="34">
        <v>133</v>
      </c>
      <c r="T9" s="30"/>
      <c r="U9" s="29"/>
      <c r="V9" s="4">
        <f t="shared" si="0"/>
        <v>159</v>
      </c>
      <c r="W9" s="4">
        <f t="shared" si="1"/>
        <v>135.85886510081065</v>
      </c>
      <c r="X9" s="34">
        <v>106</v>
      </c>
      <c r="Y9" s="34">
        <v>138</v>
      </c>
      <c r="Z9" s="34">
        <v>170</v>
      </c>
      <c r="AA9" s="30"/>
      <c r="AB9" s="29"/>
      <c r="AC9" s="4">
        <f t="shared" si="34"/>
        <v>113.58977134352588</v>
      </c>
      <c r="AD9" s="4">
        <f t="shared" si="35"/>
        <v>152.30954499614398</v>
      </c>
      <c r="AE9" s="34">
        <v>139</v>
      </c>
      <c r="AF9" s="34"/>
      <c r="AG9" s="34">
        <v>145</v>
      </c>
      <c r="AH9" s="30"/>
      <c r="AI9" s="29"/>
      <c r="AJ9" s="4">
        <f t="shared" si="2"/>
        <v>136.96165870752739</v>
      </c>
      <c r="AK9" s="4">
        <f t="shared" si="3"/>
        <v>145</v>
      </c>
      <c r="AL9" s="34"/>
      <c r="AM9" s="34">
        <v>127</v>
      </c>
      <c r="AN9" s="34">
        <v>130</v>
      </c>
      <c r="AO9" s="30"/>
      <c r="AP9" s="29"/>
      <c r="AQ9" s="4">
        <f t="shared" si="4"/>
        <v>128.3993297961463</v>
      </c>
      <c r="AR9" s="4">
        <f t="shared" si="5"/>
        <v>130</v>
      </c>
      <c r="AS9" s="34">
        <v>90</v>
      </c>
      <c r="AT9" s="34">
        <v>120</v>
      </c>
      <c r="AU9" s="34">
        <v>140</v>
      </c>
      <c r="AV9" s="30"/>
      <c r="AW9" s="29"/>
      <c r="AX9" s="4">
        <f t="shared" si="6"/>
        <v>98.82137404580152</v>
      </c>
      <c r="AY9" s="4">
        <f t="shared" si="7"/>
        <v>130.63218083685143</v>
      </c>
      <c r="AZ9" s="34">
        <v>116</v>
      </c>
      <c r="BA9" s="34">
        <v>150</v>
      </c>
      <c r="BB9" s="34">
        <v>160</v>
      </c>
      <c r="BC9" s="30"/>
      <c r="BD9" s="29"/>
      <c r="BE9" s="4">
        <f t="shared" si="8"/>
        <v>116</v>
      </c>
      <c r="BF9" s="4">
        <f t="shared" si="9"/>
        <v>155.37439999999998</v>
      </c>
      <c r="BG9" s="34">
        <v>90</v>
      </c>
      <c r="BH9" s="34">
        <v>80</v>
      </c>
      <c r="BI9" s="34">
        <v>90</v>
      </c>
      <c r="BJ9" s="30"/>
      <c r="BK9" s="29"/>
      <c r="BL9" s="4">
        <f t="shared" si="10"/>
        <v>88.982035928143702</v>
      </c>
      <c r="BM9" s="4">
        <f t="shared" si="11"/>
        <v>83.497942386831284</v>
      </c>
      <c r="BN9" s="17">
        <v>130</v>
      </c>
      <c r="BO9" s="17">
        <v>135</v>
      </c>
      <c r="BP9" s="30"/>
      <c r="BQ9" s="30"/>
      <c r="BR9" s="34">
        <v>90</v>
      </c>
      <c r="BS9" s="34">
        <v>105</v>
      </c>
      <c r="BT9" s="34">
        <v>125</v>
      </c>
      <c r="BU9" s="30"/>
      <c r="BV9" s="29"/>
      <c r="BW9" s="4">
        <f t="shared" si="12"/>
        <v>91.3</v>
      </c>
      <c r="BX9" s="4">
        <f t="shared" si="13"/>
        <v>118.50132625994692</v>
      </c>
      <c r="BY9"/>
      <c r="BZ9" s="34">
        <v>31.5</v>
      </c>
      <c r="CA9" s="34">
        <v>33</v>
      </c>
      <c r="CB9" s="34">
        <v>35</v>
      </c>
      <c r="CC9" s="30"/>
      <c r="CD9" s="29"/>
      <c r="CE9" s="4">
        <f t="shared" si="14"/>
        <v>32.227312013828865</v>
      </c>
      <c r="CF9" s="4">
        <f t="shared" si="15"/>
        <v>34.046892039258452</v>
      </c>
      <c r="CG9" s="34">
        <v>31</v>
      </c>
      <c r="CH9" s="34"/>
      <c r="CI9" s="34"/>
      <c r="CJ9" s="30"/>
      <c r="CK9" s="29"/>
      <c r="CL9" s="4"/>
      <c r="CM9" s="4"/>
      <c r="CN9" s="34">
        <v>35.25</v>
      </c>
      <c r="CO9" s="34">
        <v>33.799999999999997</v>
      </c>
      <c r="CP9" s="34">
        <v>35</v>
      </c>
      <c r="CQ9" s="30"/>
      <c r="CR9" s="29"/>
      <c r="CS9" s="4">
        <f t="shared" si="16"/>
        <v>35.25</v>
      </c>
      <c r="CT9" s="4">
        <f t="shared" si="17"/>
        <v>35.070096685082881</v>
      </c>
      <c r="CU9" s="34">
        <v>31.37</v>
      </c>
      <c r="CV9" s="34">
        <v>32.17</v>
      </c>
      <c r="CW9" s="34">
        <v>32.1</v>
      </c>
      <c r="CX9" s="30"/>
      <c r="CY9" s="29"/>
      <c r="CZ9" s="4">
        <f t="shared" si="18"/>
        <v>31.560228013029317</v>
      </c>
      <c r="DA9" s="4">
        <f t="shared" si="19"/>
        <v>32.136593591905559</v>
      </c>
      <c r="DB9" s="34">
        <v>30.14</v>
      </c>
      <c r="DC9" s="34"/>
      <c r="DD9" s="34">
        <v>31.58</v>
      </c>
      <c r="DE9" s="30"/>
      <c r="DF9" s="29"/>
      <c r="DG9" s="4">
        <f t="shared" si="20"/>
        <v>30.14</v>
      </c>
      <c r="DH9" s="4">
        <f t="shared" si="21"/>
        <v>31.58</v>
      </c>
      <c r="DI9" s="34"/>
      <c r="DJ9" s="34">
        <v>30</v>
      </c>
      <c r="DK9" s="34">
        <v>32.6</v>
      </c>
      <c r="DL9" s="30"/>
      <c r="DM9" s="29"/>
      <c r="DN9" s="4">
        <f t="shared" si="22"/>
        <v>29.461764705882345</v>
      </c>
      <c r="DO9" s="4">
        <f t="shared" si="23"/>
        <v>32.6</v>
      </c>
      <c r="DP9" s="34">
        <v>31</v>
      </c>
      <c r="DQ9" s="34">
        <v>32.4</v>
      </c>
      <c r="DR9" s="34">
        <v>33.5</v>
      </c>
      <c r="DS9" s="30"/>
      <c r="DT9" s="29"/>
      <c r="DU9" s="4">
        <f t="shared" si="24"/>
        <v>31.694308943089425</v>
      </c>
      <c r="DV9" s="4">
        <f t="shared" si="25"/>
        <v>33.188679245283026</v>
      </c>
      <c r="DW9" s="34">
        <v>32.51</v>
      </c>
      <c r="DX9" s="34">
        <v>32.520000000000003</v>
      </c>
      <c r="DY9" s="34">
        <v>33.9</v>
      </c>
      <c r="DZ9" s="30"/>
      <c r="EA9" s="29"/>
      <c r="EB9" s="4">
        <f t="shared" si="26"/>
        <v>32.511000000000003</v>
      </c>
      <c r="EC9" s="4">
        <f t="shared" si="27"/>
        <v>32.995959183673463</v>
      </c>
      <c r="ED9" s="34">
        <v>28.17</v>
      </c>
      <c r="EE9" s="34">
        <v>24</v>
      </c>
      <c r="EF9" s="34">
        <v>24</v>
      </c>
      <c r="EG9" s="30"/>
      <c r="EH9" s="29"/>
      <c r="EI9" s="4">
        <f t="shared" si="28"/>
        <v>27.872142857142862</v>
      </c>
      <c r="EJ9" s="4">
        <f t="shared" si="29"/>
        <v>23.999999999999996</v>
      </c>
      <c r="EK9" s="17">
        <v>25</v>
      </c>
      <c r="EL9" s="17">
        <v>26</v>
      </c>
      <c r="EM9" s="30"/>
      <c r="EN9" s="32"/>
      <c r="EO9" s="34">
        <v>27</v>
      </c>
      <c r="EP9" s="34">
        <v>27</v>
      </c>
      <c r="EQ9" s="34">
        <v>30.74</v>
      </c>
      <c r="ER9" s="29"/>
      <c r="ES9" s="32"/>
      <c r="ET9" s="4">
        <f t="shared" si="30"/>
        <v>27</v>
      </c>
      <c r="EU9" s="4">
        <f t="shared" si="31"/>
        <v>28.030897435897444</v>
      </c>
      <c r="EV9"/>
      <c r="FA9"/>
      <c r="FB9" s="37"/>
      <c r="FC9" s="21">
        <v>2</v>
      </c>
      <c r="FD9" s="43">
        <v>0</v>
      </c>
      <c r="FE9" s="43">
        <v>1</v>
      </c>
      <c r="FF9" s="43">
        <v>0</v>
      </c>
      <c r="FG9" s="1">
        <v>35.799999999999997</v>
      </c>
      <c r="FH9" s="57">
        <f>(FG9/(FG8+FG9))</f>
        <v>3.0462899931926479E-2</v>
      </c>
      <c r="FI9" s="57">
        <f>FG9/(SUM(FG$5:FG$42))</f>
        <v>3.4113106865500975E-3</v>
      </c>
      <c r="FJ9" s="54"/>
      <c r="FK9" s="37"/>
      <c r="FL9" s="21">
        <v>2</v>
      </c>
      <c r="FM9" s="43">
        <v>0</v>
      </c>
      <c r="FN9" s="43">
        <v>1</v>
      </c>
      <c r="FO9" s="43">
        <v>0</v>
      </c>
      <c r="FP9" s="1">
        <v>3.9</v>
      </c>
      <c r="FQ9" s="57">
        <f>(FP9/(FP8+FP9))</f>
        <v>8.478260869565217E-2</v>
      </c>
      <c r="FR9" s="57">
        <f>FP9/(SUM(FP$5:FP$42))</f>
        <v>5.0880626223091981E-3</v>
      </c>
      <c r="FS9"/>
      <c r="FT9">
        <v>1977</v>
      </c>
      <c r="FU9">
        <v>5</v>
      </c>
      <c r="FV9">
        <v>60.3</v>
      </c>
      <c r="FW9" s="1">
        <v>65.2</v>
      </c>
      <c r="FX9"/>
      <c r="FY9" s="35"/>
      <c r="FZ9" s="35" t="s">
        <v>115</v>
      </c>
      <c r="GA9" s="36">
        <v>61.9</v>
      </c>
      <c r="GB9" s="36">
        <v>61.9</v>
      </c>
      <c r="GD9" s="35"/>
      <c r="GE9" s="35" t="s">
        <v>115</v>
      </c>
      <c r="GF9" s="1">
        <v>60</v>
      </c>
      <c r="GG9" s="1">
        <v>60</v>
      </c>
    </row>
    <row r="10" spans="1:189" x14ac:dyDescent="0.2">
      <c r="A10" s="1">
        <v>1977</v>
      </c>
      <c r="B10" s="1">
        <v>5</v>
      </c>
      <c r="C10" s="34">
        <v>120</v>
      </c>
      <c r="D10" s="34">
        <v>140</v>
      </c>
      <c r="E10" s="34">
        <v>150</v>
      </c>
      <c r="F10" s="30"/>
      <c r="G10" s="29"/>
      <c r="H10" s="4">
        <f t="shared" si="32"/>
        <v>129.93910429353275</v>
      </c>
      <c r="I10" s="4">
        <f t="shared" si="33"/>
        <v>145.48817719245733</v>
      </c>
      <c r="J10" s="34">
        <v>160</v>
      </c>
      <c r="K10" s="34"/>
      <c r="L10" s="34"/>
      <c r="M10" s="30"/>
      <c r="N10" s="29"/>
      <c r="O10" s="4"/>
      <c r="P10" s="4"/>
      <c r="Q10" s="34">
        <v>170</v>
      </c>
      <c r="R10" s="34">
        <v>145</v>
      </c>
      <c r="S10" s="34">
        <v>150</v>
      </c>
      <c r="T10" s="30"/>
      <c r="U10" s="29"/>
      <c r="V10" s="4">
        <f t="shared" si="0"/>
        <v>170</v>
      </c>
      <c r="W10" s="4">
        <f t="shared" si="1"/>
        <v>152.19912700062358</v>
      </c>
      <c r="X10" s="34">
        <v>110</v>
      </c>
      <c r="Y10" s="34">
        <v>140</v>
      </c>
      <c r="Z10" s="34">
        <v>175</v>
      </c>
      <c r="AA10" s="30"/>
      <c r="AB10" s="29"/>
      <c r="AC10" s="4">
        <f t="shared" si="34"/>
        <v>117.11541063455552</v>
      </c>
      <c r="AD10" s="4">
        <f t="shared" si="35"/>
        <v>155.65106483953247</v>
      </c>
      <c r="AE10" s="34">
        <v>150</v>
      </c>
      <c r="AF10" s="34"/>
      <c r="AG10" s="34">
        <v>155</v>
      </c>
      <c r="AH10" s="30"/>
      <c r="AI10" s="29"/>
      <c r="AJ10" s="4">
        <f t="shared" si="2"/>
        <v>147.79898306249356</v>
      </c>
      <c r="AK10" s="4">
        <f t="shared" si="3"/>
        <v>155</v>
      </c>
      <c r="AL10" s="34"/>
      <c r="AM10" s="34">
        <v>140</v>
      </c>
      <c r="AN10" s="34">
        <v>150</v>
      </c>
      <c r="AO10" s="30"/>
      <c r="AP10" s="29"/>
      <c r="AQ10" s="4">
        <f t="shared" si="4"/>
        <v>145.06003909522479</v>
      </c>
      <c r="AR10" s="4">
        <f t="shared" si="5"/>
        <v>150</v>
      </c>
      <c r="AS10" s="34">
        <v>100</v>
      </c>
      <c r="AT10" s="34">
        <v>135</v>
      </c>
      <c r="AU10" s="34">
        <v>160</v>
      </c>
      <c r="AV10" s="30"/>
      <c r="AW10" s="29"/>
      <c r="AX10" s="4">
        <f t="shared" si="6"/>
        <v>110.2916030534351</v>
      </c>
      <c r="AY10" s="4">
        <f t="shared" si="7"/>
        <v>148.29022604606428</v>
      </c>
      <c r="AZ10" s="34">
        <v>116</v>
      </c>
      <c r="BA10" s="34">
        <v>150</v>
      </c>
      <c r="BB10" s="34">
        <v>170</v>
      </c>
      <c r="BC10" s="30"/>
      <c r="BD10" s="29"/>
      <c r="BE10" s="4">
        <f t="shared" si="8"/>
        <v>116</v>
      </c>
      <c r="BF10" s="4">
        <f t="shared" si="9"/>
        <v>160.74879999999999</v>
      </c>
      <c r="BG10" s="34">
        <v>100</v>
      </c>
      <c r="BH10" s="34">
        <v>90</v>
      </c>
      <c r="BI10" s="34">
        <v>95</v>
      </c>
      <c r="BJ10" s="30"/>
      <c r="BK10" s="29"/>
      <c r="BL10" s="4">
        <f t="shared" si="10"/>
        <v>98.982035928143702</v>
      </c>
      <c r="BM10" s="4">
        <f t="shared" si="11"/>
        <v>91.748971193415642</v>
      </c>
      <c r="BN10" s="17">
        <v>140</v>
      </c>
      <c r="BO10" s="17">
        <v>140</v>
      </c>
      <c r="BP10" s="30"/>
      <c r="BQ10" s="30"/>
      <c r="BR10" s="34">
        <v>93</v>
      </c>
      <c r="BS10" s="34">
        <v>108</v>
      </c>
      <c r="BT10" s="34">
        <v>129</v>
      </c>
      <c r="BU10" s="30"/>
      <c r="BV10" s="29"/>
      <c r="BW10" s="4">
        <f t="shared" si="12"/>
        <v>94.300000000000011</v>
      </c>
      <c r="BX10" s="4">
        <f t="shared" si="13"/>
        <v>122.17639257294428</v>
      </c>
      <c r="BY10"/>
      <c r="BZ10" s="34">
        <v>31.5</v>
      </c>
      <c r="CA10" s="34">
        <v>33</v>
      </c>
      <c r="CB10" s="34">
        <v>35</v>
      </c>
      <c r="CC10" s="30"/>
      <c r="CD10" s="29"/>
      <c r="CE10" s="4">
        <f t="shared" si="14"/>
        <v>32.227312013828865</v>
      </c>
      <c r="CF10" s="4">
        <f t="shared" si="15"/>
        <v>34.046892039258452</v>
      </c>
      <c r="CG10" s="34">
        <v>31.5</v>
      </c>
      <c r="CH10" s="34"/>
      <c r="CI10" s="34"/>
      <c r="CJ10" s="30"/>
      <c r="CK10" s="29"/>
      <c r="CL10" s="4"/>
      <c r="CM10" s="4"/>
      <c r="CN10" s="34">
        <v>35.25</v>
      </c>
      <c r="CO10" s="34">
        <v>33.799999999999997</v>
      </c>
      <c r="CP10" s="34">
        <v>35</v>
      </c>
      <c r="CQ10" s="30"/>
      <c r="CR10" s="29"/>
      <c r="CS10" s="4">
        <f t="shared" si="16"/>
        <v>35.25</v>
      </c>
      <c r="CT10" s="4">
        <f t="shared" si="17"/>
        <v>35.070096685082881</v>
      </c>
      <c r="CU10" s="34">
        <v>31.37</v>
      </c>
      <c r="CV10" s="34">
        <v>32.17</v>
      </c>
      <c r="CW10" s="34">
        <v>33</v>
      </c>
      <c r="CX10" s="30"/>
      <c r="CY10" s="29"/>
      <c r="CZ10" s="4">
        <f t="shared" si="18"/>
        <v>31.560228013029317</v>
      </c>
      <c r="DA10" s="4">
        <f t="shared" si="19"/>
        <v>32.566104553119722</v>
      </c>
      <c r="DB10" s="34">
        <v>30.14</v>
      </c>
      <c r="DC10" s="34"/>
      <c r="DD10" s="34">
        <v>31.58</v>
      </c>
      <c r="DE10" s="30"/>
      <c r="DF10" s="29"/>
      <c r="DG10" s="4">
        <f t="shared" si="20"/>
        <v>30.14</v>
      </c>
      <c r="DH10" s="4">
        <f t="shared" si="21"/>
        <v>31.58</v>
      </c>
      <c r="DI10" s="34"/>
      <c r="DJ10" s="34">
        <v>30</v>
      </c>
      <c r="DK10" s="34">
        <v>32.6</v>
      </c>
      <c r="DL10" s="30"/>
      <c r="DM10" s="29"/>
      <c r="DN10" s="4">
        <f t="shared" si="22"/>
        <v>29.461764705882345</v>
      </c>
      <c r="DO10" s="4">
        <f t="shared" si="23"/>
        <v>32.6</v>
      </c>
      <c r="DP10" s="34">
        <v>31</v>
      </c>
      <c r="DQ10" s="34">
        <v>32.4</v>
      </c>
      <c r="DR10" s="34">
        <v>33.5</v>
      </c>
      <c r="DS10" s="30"/>
      <c r="DT10" s="29"/>
      <c r="DU10" s="4">
        <f t="shared" si="24"/>
        <v>31.694308943089425</v>
      </c>
      <c r="DV10" s="4">
        <f t="shared" si="25"/>
        <v>33.188679245283026</v>
      </c>
      <c r="DW10" s="34">
        <v>32.51</v>
      </c>
      <c r="DX10" s="34">
        <v>32.520000000000003</v>
      </c>
      <c r="DY10" s="34">
        <v>34.17</v>
      </c>
      <c r="DZ10" s="30"/>
      <c r="EA10" s="29"/>
      <c r="EB10" s="4">
        <f t="shared" si="26"/>
        <v>32.511000000000003</v>
      </c>
      <c r="EC10" s="4">
        <f t="shared" si="27"/>
        <v>33.089081632653063</v>
      </c>
      <c r="ED10" s="34">
        <v>28.17</v>
      </c>
      <c r="EE10" s="34">
        <v>25.4</v>
      </c>
      <c r="EF10" s="34">
        <v>25.4</v>
      </c>
      <c r="EG10" s="30"/>
      <c r="EH10" s="29"/>
      <c r="EI10" s="4">
        <f t="shared" si="28"/>
        <v>27.97214285714286</v>
      </c>
      <c r="EJ10" s="4">
        <f t="shared" si="29"/>
        <v>25.4</v>
      </c>
      <c r="EK10" s="17">
        <v>27.4</v>
      </c>
      <c r="EL10" s="17">
        <v>28.75</v>
      </c>
      <c r="EM10" s="30"/>
      <c r="EN10" s="32"/>
      <c r="EO10" s="34">
        <v>29.2</v>
      </c>
      <c r="EP10" s="34">
        <v>30.4</v>
      </c>
      <c r="EQ10" s="34">
        <v>32.9</v>
      </c>
      <c r="ER10" s="29"/>
      <c r="ES10" s="32"/>
      <c r="ET10" s="4">
        <f t="shared" si="30"/>
        <v>29.531914893617028</v>
      </c>
      <c r="EU10" s="4">
        <f t="shared" si="31"/>
        <v>31.089102564102571</v>
      </c>
      <c r="EV10"/>
      <c r="FA10"/>
      <c r="FB10" s="37"/>
      <c r="FC10" s="21"/>
      <c r="FD10" s="43"/>
      <c r="FE10" s="43"/>
      <c r="FF10" s="43"/>
      <c r="FH10" s="57"/>
      <c r="FI10" s="57"/>
      <c r="FJ10" s="54"/>
      <c r="FK10" s="37"/>
      <c r="FL10" s="21"/>
      <c r="FM10" s="43"/>
      <c r="FN10" s="43"/>
      <c r="FO10" s="43"/>
      <c r="FQ10" s="57"/>
      <c r="FR10" s="57"/>
      <c r="FS10"/>
      <c r="FT10">
        <v>1977</v>
      </c>
      <c r="FU10">
        <v>6</v>
      </c>
      <c r="FV10">
        <v>60.7</v>
      </c>
      <c r="FW10" s="1">
        <v>65</v>
      </c>
      <c r="FX10"/>
      <c r="FY10" s="35"/>
      <c r="FZ10" s="35" t="s">
        <v>116</v>
      </c>
      <c r="GA10" s="36">
        <v>62.2</v>
      </c>
      <c r="GB10" s="36">
        <v>62.2</v>
      </c>
      <c r="GD10" s="35"/>
      <c r="GE10" s="35" t="s">
        <v>116</v>
      </c>
      <c r="GF10" s="1">
        <v>60.3</v>
      </c>
      <c r="GG10" s="1">
        <v>60.3</v>
      </c>
    </row>
    <row r="11" spans="1:189" x14ac:dyDescent="0.2">
      <c r="A11" s="1">
        <v>1977</v>
      </c>
      <c r="B11" s="1">
        <v>6</v>
      </c>
      <c r="C11" s="34">
        <v>120</v>
      </c>
      <c r="D11" s="34">
        <v>140</v>
      </c>
      <c r="E11" s="34">
        <v>140</v>
      </c>
      <c r="F11" s="30"/>
      <c r="G11" s="29"/>
      <c r="H11" s="4">
        <f t="shared" si="32"/>
        <v>129.93910429353275</v>
      </c>
      <c r="I11" s="4">
        <f t="shared" si="33"/>
        <v>140</v>
      </c>
      <c r="J11" s="34">
        <v>160</v>
      </c>
      <c r="K11" s="34"/>
      <c r="L11" s="34"/>
      <c r="M11" s="30"/>
      <c r="N11" s="29"/>
      <c r="O11" s="4"/>
      <c r="P11" s="4"/>
      <c r="Q11" s="34">
        <v>170</v>
      </c>
      <c r="R11" s="34">
        <v>145</v>
      </c>
      <c r="S11" s="34">
        <v>140</v>
      </c>
      <c r="T11" s="30"/>
      <c r="U11" s="29"/>
      <c r="V11" s="4">
        <f t="shared" si="0"/>
        <v>170</v>
      </c>
      <c r="W11" s="4">
        <f t="shared" si="1"/>
        <v>143.29869050093535</v>
      </c>
      <c r="X11" s="34">
        <v>110</v>
      </c>
      <c r="Y11" s="34">
        <v>140</v>
      </c>
      <c r="Z11" s="34">
        <v>175</v>
      </c>
      <c r="AA11" s="30"/>
      <c r="AB11" s="29"/>
      <c r="AC11" s="4">
        <f t="shared" si="34"/>
        <v>117.11541063455552</v>
      </c>
      <c r="AD11" s="4">
        <f t="shared" si="35"/>
        <v>155.65106483953247</v>
      </c>
      <c r="AE11" s="34">
        <v>150</v>
      </c>
      <c r="AF11" s="34"/>
      <c r="AG11" s="34">
        <v>155</v>
      </c>
      <c r="AH11" s="30"/>
      <c r="AI11" s="29"/>
      <c r="AJ11" s="4">
        <f t="shared" si="2"/>
        <v>147.79898306249356</v>
      </c>
      <c r="AK11" s="4">
        <f t="shared" si="3"/>
        <v>155</v>
      </c>
      <c r="AL11" s="34"/>
      <c r="AM11" s="34">
        <v>140</v>
      </c>
      <c r="AN11" s="34">
        <v>160</v>
      </c>
      <c r="AO11" s="30"/>
      <c r="AP11" s="29"/>
      <c r="AQ11" s="4">
        <f t="shared" si="4"/>
        <v>150.31555431443729</v>
      </c>
      <c r="AR11" s="4">
        <f t="shared" si="5"/>
        <v>160</v>
      </c>
      <c r="AS11" s="34">
        <v>100</v>
      </c>
      <c r="AT11" s="34">
        <v>135</v>
      </c>
      <c r="AU11" s="34">
        <v>160</v>
      </c>
      <c r="AV11" s="30"/>
      <c r="AW11" s="29"/>
      <c r="AX11" s="4">
        <f t="shared" si="6"/>
        <v>110.2916030534351</v>
      </c>
      <c r="AY11" s="4">
        <f t="shared" si="7"/>
        <v>148.29022604606428</v>
      </c>
      <c r="AZ11" s="34">
        <v>120</v>
      </c>
      <c r="BA11" s="34">
        <v>150</v>
      </c>
      <c r="BB11" s="34">
        <v>170</v>
      </c>
      <c r="BC11" s="30"/>
      <c r="BD11" s="29"/>
      <c r="BE11" s="4">
        <f t="shared" si="8"/>
        <v>120</v>
      </c>
      <c r="BF11" s="4">
        <f t="shared" si="9"/>
        <v>160.74879999999999</v>
      </c>
      <c r="BG11" s="34">
        <v>100</v>
      </c>
      <c r="BH11" s="34">
        <v>90</v>
      </c>
      <c r="BI11" s="34">
        <v>95</v>
      </c>
      <c r="BJ11" s="30"/>
      <c r="BK11" s="29"/>
      <c r="BL11" s="4">
        <f t="shared" si="10"/>
        <v>98.982035928143702</v>
      </c>
      <c r="BM11" s="4">
        <f t="shared" si="11"/>
        <v>91.748971193415642</v>
      </c>
      <c r="BN11" s="17">
        <v>140</v>
      </c>
      <c r="BO11" s="17">
        <v>140</v>
      </c>
      <c r="BP11" s="30"/>
      <c r="BQ11" s="30"/>
      <c r="BR11" s="34">
        <v>90</v>
      </c>
      <c r="BS11" s="34">
        <v>115</v>
      </c>
      <c r="BT11" s="34">
        <v>135</v>
      </c>
      <c r="BU11" s="30"/>
      <c r="BV11" s="29"/>
      <c r="BW11" s="4">
        <f t="shared" si="12"/>
        <v>92.166666666666671</v>
      </c>
      <c r="BX11" s="4">
        <f t="shared" si="13"/>
        <v>128.50132625994692</v>
      </c>
      <c r="BY11"/>
      <c r="BZ11" s="34">
        <v>31.5</v>
      </c>
      <c r="CA11" s="34">
        <v>33</v>
      </c>
      <c r="CB11" s="34">
        <v>35</v>
      </c>
      <c r="CC11" s="30"/>
      <c r="CD11" s="29"/>
      <c r="CE11" s="4">
        <f t="shared" si="14"/>
        <v>32.227312013828865</v>
      </c>
      <c r="CF11" s="4">
        <f t="shared" si="15"/>
        <v>34.046892039258452</v>
      </c>
      <c r="CG11" s="34">
        <v>32.5</v>
      </c>
      <c r="CH11" s="34"/>
      <c r="CI11" s="34"/>
      <c r="CJ11" s="30"/>
      <c r="CK11" s="29"/>
      <c r="CL11" s="4"/>
      <c r="CM11" s="4"/>
      <c r="CN11" s="34">
        <v>35.25</v>
      </c>
      <c r="CO11" s="34">
        <v>33.799999999999997</v>
      </c>
      <c r="CP11" s="34">
        <v>36</v>
      </c>
      <c r="CQ11" s="30"/>
      <c r="CR11" s="29"/>
      <c r="CS11" s="4">
        <f t="shared" si="16"/>
        <v>35.25</v>
      </c>
      <c r="CT11" s="4">
        <f t="shared" si="17"/>
        <v>35.789709944751387</v>
      </c>
      <c r="CU11" s="34">
        <v>31.8</v>
      </c>
      <c r="CV11" s="34">
        <v>32.700000000000003</v>
      </c>
      <c r="CW11" s="34">
        <v>33.799999999999997</v>
      </c>
      <c r="CX11" s="30"/>
      <c r="CY11" s="29"/>
      <c r="CZ11" s="4">
        <f t="shared" si="18"/>
        <v>32.014006514657979</v>
      </c>
      <c r="DA11" s="4">
        <f t="shared" si="19"/>
        <v>33.22495784148397</v>
      </c>
      <c r="DB11" s="34">
        <v>31.1</v>
      </c>
      <c r="DC11" s="34"/>
      <c r="DD11" s="34">
        <v>32.39</v>
      </c>
      <c r="DE11" s="30"/>
      <c r="DF11" s="29"/>
      <c r="DG11" s="4">
        <f t="shared" si="20"/>
        <v>31.1</v>
      </c>
      <c r="DH11" s="4">
        <f t="shared" si="21"/>
        <v>32.39</v>
      </c>
      <c r="DI11" s="34"/>
      <c r="DJ11" s="34">
        <v>32</v>
      </c>
      <c r="DK11" s="34">
        <v>33.17</v>
      </c>
      <c r="DL11" s="30"/>
      <c r="DM11" s="29"/>
      <c r="DN11" s="4">
        <f t="shared" si="22"/>
        <v>31.088235294117638</v>
      </c>
      <c r="DO11" s="4">
        <f t="shared" si="23"/>
        <v>33.17</v>
      </c>
      <c r="DP11" s="34">
        <v>31</v>
      </c>
      <c r="DQ11" s="34">
        <v>32.4</v>
      </c>
      <c r="DR11" s="34">
        <v>33.5</v>
      </c>
      <c r="DS11" s="30"/>
      <c r="DT11" s="29"/>
      <c r="DU11" s="4">
        <f t="shared" si="24"/>
        <v>31.694308943089425</v>
      </c>
      <c r="DV11" s="4">
        <f t="shared" si="25"/>
        <v>33.188679245283026</v>
      </c>
      <c r="DW11" s="34">
        <v>33.15</v>
      </c>
      <c r="DX11" s="34">
        <v>33.299999999999997</v>
      </c>
      <c r="DY11" s="34">
        <v>34.29</v>
      </c>
      <c r="DZ11" s="30"/>
      <c r="EA11" s="29"/>
      <c r="EB11" s="4">
        <f t="shared" si="26"/>
        <v>33.164999999999999</v>
      </c>
      <c r="EC11" s="4">
        <f t="shared" si="27"/>
        <v>33.641448979591829</v>
      </c>
      <c r="ED11" s="34">
        <v>28.9</v>
      </c>
      <c r="EE11" s="34">
        <v>26.55</v>
      </c>
      <c r="EF11" s="34">
        <v>26.72</v>
      </c>
      <c r="EG11" s="30"/>
      <c r="EH11" s="29"/>
      <c r="EI11" s="4">
        <f t="shared" si="28"/>
        <v>28.732142857142858</v>
      </c>
      <c r="EJ11" s="4">
        <f t="shared" si="29"/>
        <v>26.638148148148147</v>
      </c>
      <c r="EK11" s="17">
        <v>28.32</v>
      </c>
      <c r="EL11" s="17">
        <v>28.8</v>
      </c>
      <c r="EM11" s="30"/>
      <c r="EN11" s="32"/>
      <c r="EO11" s="34">
        <v>30.8</v>
      </c>
      <c r="EP11" s="34">
        <v>30.4</v>
      </c>
      <c r="EQ11" s="34">
        <v>33.200000000000003</v>
      </c>
      <c r="ER11" s="29"/>
      <c r="ES11" s="32"/>
      <c r="ET11" s="4">
        <f t="shared" si="30"/>
        <v>30.689361702127663</v>
      </c>
      <c r="EU11" s="4">
        <f t="shared" si="31"/>
        <v>31.17179487179488</v>
      </c>
      <c r="EV11"/>
      <c r="FA11"/>
      <c r="FB11" s="37" t="s">
        <v>118</v>
      </c>
      <c r="FC11" s="21">
        <v>1</v>
      </c>
      <c r="FD11" s="43">
        <v>1</v>
      </c>
      <c r="FE11" s="43">
        <v>0</v>
      </c>
      <c r="FF11" s="43">
        <v>0</v>
      </c>
      <c r="FG11" s="1">
        <v>624.79999999999995</v>
      </c>
      <c r="FH11" s="57">
        <f>(FG11/(FG11+FG12))</f>
        <v>0.56496970793019252</v>
      </c>
      <c r="FI11" s="57">
        <f>FG11/(SUM(FG$5:FG$42))</f>
        <v>5.9535947401019577E-2</v>
      </c>
      <c r="FJ11" s="54"/>
      <c r="FK11" s="37" t="s">
        <v>118</v>
      </c>
      <c r="FL11" s="21">
        <v>1</v>
      </c>
      <c r="FM11" s="43">
        <v>1</v>
      </c>
      <c r="FN11" s="43">
        <v>0</v>
      </c>
      <c r="FO11" s="43">
        <v>0</v>
      </c>
      <c r="FP11" s="1">
        <v>117.4</v>
      </c>
      <c r="FQ11" s="57">
        <f>(FP11/(FP11+FP12))</f>
        <v>0.61854583772391991</v>
      </c>
      <c r="FR11" s="57">
        <f>FP11/(SUM(FP$5:FP$42))</f>
        <v>0.15316373124592306</v>
      </c>
      <c r="FS11"/>
      <c r="FT11">
        <v>1977</v>
      </c>
      <c r="FU11">
        <v>7</v>
      </c>
      <c r="FV11">
        <v>61</v>
      </c>
      <c r="FW11" s="1">
        <v>65.099999999999994</v>
      </c>
      <c r="FX11"/>
      <c r="FY11" s="35"/>
      <c r="FZ11" s="35" t="s">
        <v>117</v>
      </c>
      <c r="GA11" s="36">
        <v>62.3</v>
      </c>
      <c r="GB11" s="36">
        <v>62.3</v>
      </c>
      <c r="GD11" s="35"/>
      <c r="GE11" s="35" t="s">
        <v>117</v>
      </c>
      <c r="GF11" s="1">
        <v>60.7</v>
      </c>
      <c r="GG11" s="1">
        <v>60.7</v>
      </c>
    </row>
    <row r="12" spans="1:189" x14ac:dyDescent="0.2">
      <c r="A12" s="1">
        <v>1977</v>
      </c>
      <c r="B12" s="1">
        <v>7</v>
      </c>
      <c r="C12" s="34">
        <v>120</v>
      </c>
      <c r="D12" s="34">
        <v>145</v>
      </c>
      <c r="E12" s="34">
        <v>147</v>
      </c>
      <c r="F12" s="30"/>
      <c r="G12" s="29"/>
      <c r="H12" s="4">
        <f t="shared" si="32"/>
        <v>132.42388036691594</v>
      </c>
      <c r="I12" s="4">
        <f t="shared" si="33"/>
        <v>146.09763543849147</v>
      </c>
      <c r="J12" s="34">
        <v>163</v>
      </c>
      <c r="K12" s="34"/>
      <c r="L12" s="34"/>
      <c r="M12" s="30"/>
      <c r="N12" s="29"/>
      <c r="O12" s="4"/>
      <c r="P12" s="4"/>
      <c r="Q12" s="34">
        <v>170</v>
      </c>
      <c r="R12" s="34">
        <v>150</v>
      </c>
      <c r="S12" s="34">
        <v>145</v>
      </c>
      <c r="T12" s="30"/>
      <c r="U12" s="29"/>
      <c r="V12" s="4">
        <f t="shared" si="0"/>
        <v>170</v>
      </c>
      <c r="W12" s="4">
        <f t="shared" si="1"/>
        <v>147.74890875077946</v>
      </c>
      <c r="X12" s="34">
        <v>115</v>
      </c>
      <c r="Y12" s="34">
        <v>150</v>
      </c>
      <c r="Z12" s="34">
        <v>175</v>
      </c>
      <c r="AA12" s="30"/>
      <c r="AB12" s="29"/>
      <c r="AC12" s="4">
        <f t="shared" si="34"/>
        <v>123.30131240698144</v>
      </c>
      <c r="AD12" s="4">
        <f t="shared" si="35"/>
        <v>161.17933202823747</v>
      </c>
      <c r="AE12" s="34">
        <v>155</v>
      </c>
      <c r="AF12" s="34"/>
      <c r="AG12" s="34">
        <v>160</v>
      </c>
      <c r="AH12" s="30"/>
      <c r="AI12" s="29"/>
      <c r="AJ12" s="4">
        <f t="shared" si="2"/>
        <v>152.72546122925758</v>
      </c>
      <c r="AK12" s="4">
        <f t="shared" si="3"/>
        <v>160</v>
      </c>
      <c r="AL12" s="34"/>
      <c r="AM12" s="34">
        <v>140</v>
      </c>
      <c r="AN12" s="34">
        <v>160</v>
      </c>
      <c r="AO12" s="30"/>
      <c r="AP12" s="29"/>
      <c r="AQ12" s="4">
        <f t="shared" si="4"/>
        <v>150.31555431443729</v>
      </c>
      <c r="AR12" s="4">
        <f t="shared" si="5"/>
        <v>160</v>
      </c>
      <c r="AS12" s="34">
        <v>100</v>
      </c>
      <c r="AT12" s="34">
        <v>140</v>
      </c>
      <c r="AU12" s="34">
        <v>160</v>
      </c>
      <c r="AV12" s="30"/>
      <c r="AW12" s="29"/>
      <c r="AX12" s="4">
        <f t="shared" si="6"/>
        <v>111.76183206106867</v>
      </c>
      <c r="AY12" s="4">
        <f t="shared" si="7"/>
        <v>150.63218083685143</v>
      </c>
      <c r="AZ12" s="34">
        <v>120</v>
      </c>
      <c r="BA12" s="34">
        <v>150</v>
      </c>
      <c r="BB12" s="34">
        <v>170</v>
      </c>
      <c r="BC12" s="30"/>
      <c r="BD12" s="29"/>
      <c r="BE12" s="4">
        <f t="shared" si="8"/>
        <v>120</v>
      </c>
      <c r="BF12" s="4">
        <f t="shared" si="9"/>
        <v>160.74879999999999</v>
      </c>
      <c r="BG12" s="34">
        <v>100</v>
      </c>
      <c r="BH12" s="34">
        <v>90</v>
      </c>
      <c r="BI12" s="34">
        <v>95</v>
      </c>
      <c r="BJ12" s="30"/>
      <c r="BK12" s="29"/>
      <c r="BL12" s="4">
        <f t="shared" si="10"/>
        <v>98.982035928143702</v>
      </c>
      <c r="BM12" s="4">
        <f t="shared" si="11"/>
        <v>91.748971193415642</v>
      </c>
      <c r="BN12" s="17">
        <v>140</v>
      </c>
      <c r="BO12" s="17">
        <v>150</v>
      </c>
      <c r="BP12" s="30"/>
      <c r="BQ12" s="30"/>
      <c r="BR12" s="34">
        <v>90</v>
      </c>
      <c r="BS12" s="34">
        <v>115</v>
      </c>
      <c r="BT12" s="34">
        <v>135</v>
      </c>
      <c r="BU12" s="30"/>
      <c r="BV12" s="29"/>
      <c r="BW12" s="4">
        <f t="shared" si="12"/>
        <v>92.166666666666671</v>
      </c>
      <c r="BX12" s="4">
        <f t="shared" si="13"/>
        <v>128.50132625994692</v>
      </c>
      <c r="BY12"/>
      <c r="BZ12" s="34">
        <v>31.57</v>
      </c>
      <c r="CA12" s="34">
        <v>33</v>
      </c>
      <c r="CB12" s="34">
        <v>35.04</v>
      </c>
      <c r="CC12" s="30"/>
      <c r="CD12" s="29"/>
      <c r="CE12" s="4">
        <f t="shared" si="14"/>
        <v>32.263370786516859</v>
      </c>
      <c r="CF12" s="4">
        <f t="shared" si="15"/>
        <v>34.067829880043618</v>
      </c>
      <c r="CG12" s="34">
        <v>32.299999999999997</v>
      </c>
      <c r="CH12" s="34"/>
      <c r="CI12" s="34"/>
      <c r="CJ12" s="30"/>
      <c r="CK12" s="29"/>
      <c r="CL12" s="4"/>
      <c r="CM12" s="4"/>
      <c r="CN12" s="34">
        <v>35.25</v>
      </c>
      <c r="CO12" s="34">
        <v>33.799999999999997</v>
      </c>
      <c r="CP12" s="34">
        <v>36</v>
      </c>
      <c r="CQ12" s="30"/>
      <c r="CR12" s="29"/>
      <c r="CS12" s="4">
        <f t="shared" si="16"/>
        <v>35.25</v>
      </c>
      <c r="CT12" s="4">
        <f t="shared" si="17"/>
        <v>35.789709944751387</v>
      </c>
      <c r="CU12" s="34">
        <v>31.8</v>
      </c>
      <c r="CV12" s="34">
        <v>32.92</v>
      </c>
      <c r="CW12" s="34">
        <v>33.96</v>
      </c>
      <c r="CX12" s="30"/>
      <c r="CY12" s="29"/>
      <c r="CZ12" s="4">
        <f t="shared" si="18"/>
        <v>32.066319218241041</v>
      </c>
      <c r="DA12" s="4">
        <f t="shared" si="19"/>
        <v>33.416323777403022</v>
      </c>
      <c r="DB12" s="34">
        <v>31.1</v>
      </c>
      <c r="DC12" s="34"/>
      <c r="DD12" s="34">
        <v>32.39</v>
      </c>
      <c r="DE12" s="30"/>
      <c r="DF12" s="29"/>
      <c r="DG12" s="4">
        <f t="shared" si="20"/>
        <v>31.1</v>
      </c>
      <c r="DH12" s="4">
        <f t="shared" si="21"/>
        <v>32.39</v>
      </c>
      <c r="DI12" s="34"/>
      <c r="DJ12" s="34">
        <v>32.22</v>
      </c>
      <c r="DK12" s="34">
        <v>33.6</v>
      </c>
      <c r="DL12" s="30"/>
      <c r="DM12" s="29"/>
      <c r="DN12" s="4">
        <f t="shared" si="22"/>
        <v>31.243529411764698</v>
      </c>
      <c r="DO12" s="4">
        <f t="shared" si="23"/>
        <v>33.6</v>
      </c>
      <c r="DP12" s="34">
        <v>31</v>
      </c>
      <c r="DQ12" s="34">
        <v>32.4</v>
      </c>
      <c r="DR12" s="34">
        <v>33.5</v>
      </c>
      <c r="DS12" s="30"/>
      <c r="DT12" s="29"/>
      <c r="DU12" s="4">
        <f t="shared" si="24"/>
        <v>31.694308943089425</v>
      </c>
      <c r="DV12" s="4">
        <f t="shared" si="25"/>
        <v>33.188679245283026</v>
      </c>
      <c r="DW12" s="34">
        <v>33.15</v>
      </c>
      <c r="DX12" s="34">
        <v>33.299999999999997</v>
      </c>
      <c r="DY12" s="34">
        <v>34.29</v>
      </c>
      <c r="DZ12" s="30"/>
      <c r="EA12" s="29"/>
      <c r="EB12" s="4">
        <f t="shared" si="26"/>
        <v>33.164999999999999</v>
      </c>
      <c r="EC12" s="4">
        <f t="shared" si="27"/>
        <v>33.641448979591829</v>
      </c>
      <c r="ED12" s="34">
        <v>28.9</v>
      </c>
      <c r="EE12" s="34">
        <v>26.78</v>
      </c>
      <c r="EF12" s="34">
        <v>26.96</v>
      </c>
      <c r="EG12" s="30"/>
      <c r="EH12" s="29"/>
      <c r="EI12" s="4">
        <f t="shared" si="28"/>
        <v>28.748571428571427</v>
      </c>
      <c r="EJ12" s="4">
        <f t="shared" si="29"/>
        <v>26.873333333333331</v>
      </c>
      <c r="EK12" s="17">
        <v>28.64</v>
      </c>
      <c r="EL12" s="17">
        <v>29.1</v>
      </c>
      <c r="EM12" s="30"/>
      <c r="EN12" s="32"/>
      <c r="EO12" s="34">
        <v>30.4</v>
      </c>
      <c r="EP12" s="34">
        <v>30.4</v>
      </c>
      <c r="EQ12" s="34">
        <v>33.200000000000003</v>
      </c>
      <c r="ER12" s="29"/>
      <c r="ES12" s="32"/>
      <c r="ET12" s="4">
        <f t="shared" si="30"/>
        <v>30.400000000000006</v>
      </c>
      <c r="EU12" s="4">
        <f t="shared" si="31"/>
        <v>31.17179487179488</v>
      </c>
      <c r="EV12"/>
      <c r="FA12"/>
      <c r="FB12" s="37"/>
      <c r="FC12" s="21">
        <v>2</v>
      </c>
      <c r="FD12" s="43">
        <v>0.10995635003117854</v>
      </c>
      <c r="FE12" s="43">
        <v>0</v>
      </c>
      <c r="FF12" s="43">
        <v>0.89004364996882146</v>
      </c>
      <c r="FG12" s="1">
        <v>481.1</v>
      </c>
      <c r="FH12" s="57">
        <f>(FG12/(FG11+FG12))</f>
        <v>0.43503029206980737</v>
      </c>
      <c r="FI12" s="57">
        <f>FG12/(SUM(FG$5:FG$42))</f>
        <v>4.58430606508171E-2</v>
      </c>
      <c r="FJ12" s="54"/>
      <c r="FK12" s="37"/>
      <c r="FL12" s="21">
        <v>2</v>
      </c>
      <c r="FM12" s="43">
        <v>0.28038674033149175</v>
      </c>
      <c r="FN12" s="43">
        <v>0</v>
      </c>
      <c r="FO12" s="43">
        <v>0.71961325966850842</v>
      </c>
      <c r="FP12" s="1">
        <v>72.400000000000006</v>
      </c>
      <c r="FQ12" s="57">
        <f>(FP12/(FP11+FP12))</f>
        <v>0.38145416227608009</v>
      </c>
      <c r="FR12" s="57">
        <f>FP12/(SUM(FP$5:FP$42))</f>
        <v>9.4455316373124612E-2</v>
      </c>
      <c r="FS12"/>
      <c r="FT12">
        <v>1977</v>
      </c>
      <c r="FU12">
        <v>8</v>
      </c>
      <c r="FV12">
        <v>61.2</v>
      </c>
      <c r="FW12" s="1">
        <v>65</v>
      </c>
      <c r="FX12"/>
      <c r="FY12" s="35"/>
      <c r="FZ12" s="35" t="s">
        <v>119</v>
      </c>
      <c r="GA12" s="36">
        <v>62.7</v>
      </c>
      <c r="GB12" s="36">
        <v>62.7</v>
      </c>
      <c r="GD12" s="35"/>
      <c r="GE12" s="35" t="s">
        <v>119</v>
      </c>
      <c r="GF12" s="1">
        <v>61</v>
      </c>
      <c r="GG12" s="1">
        <v>61</v>
      </c>
    </row>
    <row r="13" spans="1:189" x14ac:dyDescent="0.2">
      <c r="A13" s="1">
        <v>1977</v>
      </c>
      <c r="B13" s="1">
        <v>8</v>
      </c>
      <c r="C13" s="34">
        <v>120</v>
      </c>
      <c r="D13" s="34">
        <v>135</v>
      </c>
      <c r="E13" s="34">
        <v>165</v>
      </c>
      <c r="F13" s="30"/>
      <c r="G13" s="29"/>
      <c r="H13" s="4">
        <f t="shared" si="32"/>
        <v>127.45432822014956</v>
      </c>
      <c r="I13" s="4">
        <f t="shared" si="33"/>
        <v>151.46453157737204</v>
      </c>
      <c r="J13" s="34">
        <v>163</v>
      </c>
      <c r="K13" s="34"/>
      <c r="L13" s="34"/>
      <c r="M13" s="30"/>
      <c r="N13" s="29"/>
      <c r="O13" s="4"/>
      <c r="P13" s="4"/>
      <c r="Q13" s="34">
        <v>170</v>
      </c>
      <c r="R13" s="34">
        <v>145</v>
      </c>
      <c r="S13" s="34">
        <v>130</v>
      </c>
      <c r="T13" s="30"/>
      <c r="U13" s="29"/>
      <c r="V13" s="4">
        <f t="shared" si="0"/>
        <v>170</v>
      </c>
      <c r="W13" s="4">
        <f t="shared" si="1"/>
        <v>134.39825400124715</v>
      </c>
      <c r="X13" s="34">
        <v>117</v>
      </c>
      <c r="Y13" s="34">
        <v>140</v>
      </c>
      <c r="Z13" s="34">
        <v>165</v>
      </c>
      <c r="AA13" s="30"/>
      <c r="AB13" s="29"/>
      <c r="AC13" s="4">
        <f t="shared" si="34"/>
        <v>122.45514815315923</v>
      </c>
      <c r="AD13" s="4">
        <f t="shared" si="35"/>
        <v>151.17933202823747</v>
      </c>
      <c r="AE13" s="34">
        <v>155</v>
      </c>
      <c r="AF13" s="34"/>
      <c r="AG13" s="34">
        <v>160</v>
      </c>
      <c r="AH13" s="30"/>
      <c r="AI13" s="29"/>
      <c r="AJ13" s="4">
        <f t="shared" si="2"/>
        <v>152.72546122925758</v>
      </c>
      <c r="AK13" s="4">
        <f t="shared" si="3"/>
        <v>160</v>
      </c>
      <c r="AL13" s="34"/>
      <c r="AM13" s="34">
        <v>140</v>
      </c>
      <c r="AN13" s="34">
        <v>160</v>
      </c>
      <c r="AO13" s="30"/>
      <c r="AP13" s="29"/>
      <c r="AQ13" s="4">
        <f t="shared" si="4"/>
        <v>150.31555431443729</v>
      </c>
      <c r="AR13" s="4">
        <f t="shared" si="5"/>
        <v>160</v>
      </c>
      <c r="AS13" s="34">
        <v>110</v>
      </c>
      <c r="AT13" s="34">
        <v>140</v>
      </c>
      <c r="AU13" s="34">
        <v>168</v>
      </c>
      <c r="AV13" s="30"/>
      <c r="AW13" s="29"/>
      <c r="AX13" s="4">
        <f t="shared" si="6"/>
        <v>118.82137404580152</v>
      </c>
      <c r="AY13" s="4">
        <f t="shared" si="7"/>
        <v>154.88505317159201</v>
      </c>
      <c r="AZ13" s="34">
        <v>120</v>
      </c>
      <c r="BA13" s="34">
        <v>150</v>
      </c>
      <c r="BB13" s="34">
        <v>170</v>
      </c>
      <c r="BC13" s="30"/>
      <c r="BD13" s="29"/>
      <c r="BE13" s="4">
        <f t="shared" si="8"/>
        <v>120</v>
      </c>
      <c r="BF13" s="4">
        <f t="shared" si="9"/>
        <v>160.74879999999999</v>
      </c>
      <c r="BG13" s="34">
        <v>100</v>
      </c>
      <c r="BH13" s="34">
        <v>90</v>
      </c>
      <c r="BI13" s="34">
        <v>100</v>
      </c>
      <c r="BJ13" s="30"/>
      <c r="BK13" s="29"/>
      <c r="BL13" s="4">
        <f t="shared" si="10"/>
        <v>98.982035928143702</v>
      </c>
      <c r="BM13" s="4">
        <f t="shared" si="11"/>
        <v>93.497942386831284</v>
      </c>
      <c r="BN13" s="17">
        <v>145</v>
      </c>
      <c r="BO13" s="17">
        <v>152</v>
      </c>
      <c r="BP13" s="30"/>
      <c r="BQ13" s="30"/>
      <c r="BR13" s="34">
        <v>90</v>
      </c>
      <c r="BS13" s="34">
        <v>110</v>
      </c>
      <c r="BT13" s="34">
        <v>134</v>
      </c>
      <c r="BU13" s="30"/>
      <c r="BV13" s="29"/>
      <c r="BW13" s="4">
        <f t="shared" si="12"/>
        <v>91.733333333333334</v>
      </c>
      <c r="BX13" s="4">
        <f t="shared" si="13"/>
        <v>126.20159151193633</v>
      </c>
      <c r="BY13"/>
      <c r="BZ13" s="34">
        <v>31.57</v>
      </c>
      <c r="CA13" s="34">
        <v>33</v>
      </c>
      <c r="CB13" s="34">
        <v>36</v>
      </c>
      <c r="CC13" s="30"/>
      <c r="CD13" s="29"/>
      <c r="CE13" s="4">
        <f t="shared" si="14"/>
        <v>32.263370786516859</v>
      </c>
      <c r="CF13" s="4">
        <f t="shared" si="15"/>
        <v>34.570338058887678</v>
      </c>
      <c r="CG13" s="34">
        <v>32.299999999999997</v>
      </c>
      <c r="CH13" s="34"/>
      <c r="CI13" s="34"/>
      <c r="CJ13" s="30"/>
      <c r="CK13" s="29"/>
      <c r="CL13" s="4"/>
      <c r="CM13" s="4"/>
      <c r="CN13" s="34">
        <v>35.25</v>
      </c>
      <c r="CO13" s="34">
        <v>33.799999999999997</v>
      </c>
      <c r="CP13" s="34">
        <v>35.5</v>
      </c>
      <c r="CQ13" s="30"/>
      <c r="CR13" s="29"/>
      <c r="CS13" s="4">
        <f t="shared" si="16"/>
        <v>35.25</v>
      </c>
      <c r="CT13" s="4">
        <f t="shared" si="17"/>
        <v>35.429903314917134</v>
      </c>
      <c r="CU13" s="34">
        <v>31.8</v>
      </c>
      <c r="CV13" s="34">
        <v>32.92</v>
      </c>
      <c r="CW13" s="34">
        <v>33.42</v>
      </c>
      <c r="CX13" s="30"/>
      <c r="CY13" s="29"/>
      <c r="CZ13" s="4">
        <f t="shared" si="18"/>
        <v>32.066319218241041</v>
      </c>
      <c r="DA13" s="4">
        <f t="shared" si="19"/>
        <v>33.158617200674527</v>
      </c>
      <c r="DB13" s="34">
        <v>31.1</v>
      </c>
      <c r="DC13" s="34"/>
      <c r="DD13" s="34">
        <v>32.39</v>
      </c>
      <c r="DE13" s="30"/>
      <c r="DF13" s="29"/>
      <c r="DG13" s="4">
        <f t="shared" si="20"/>
        <v>31.1</v>
      </c>
      <c r="DH13" s="4">
        <f t="shared" si="21"/>
        <v>32.39</v>
      </c>
      <c r="DI13" s="34"/>
      <c r="DJ13" s="34">
        <v>32.22</v>
      </c>
      <c r="DK13" s="34">
        <v>33.6</v>
      </c>
      <c r="DL13" s="30"/>
      <c r="DM13" s="29"/>
      <c r="DN13" s="4">
        <f t="shared" si="22"/>
        <v>31.243529411764698</v>
      </c>
      <c r="DO13" s="4">
        <f t="shared" si="23"/>
        <v>33.6</v>
      </c>
      <c r="DP13" s="34">
        <v>31</v>
      </c>
      <c r="DQ13" s="34">
        <v>32.4</v>
      </c>
      <c r="DR13" s="34">
        <v>33.5</v>
      </c>
      <c r="DS13" s="30"/>
      <c r="DT13" s="29"/>
      <c r="DU13" s="4">
        <f t="shared" si="24"/>
        <v>31.694308943089425</v>
      </c>
      <c r="DV13" s="4">
        <f t="shared" si="25"/>
        <v>33.188679245283026</v>
      </c>
      <c r="DW13" s="34">
        <v>33.15</v>
      </c>
      <c r="DX13" s="34">
        <v>33.299999999999997</v>
      </c>
      <c r="DY13" s="34">
        <v>34.29</v>
      </c>
      <c r="DZ13" s="30"/>
      <c r="EA13" s="29"/>
      <c r="EB13" s="4">
        <f t="shared" si="26"/>
        <v>33.164999999999999</v>
      </c>
      <c r="EC13" s="4">
        <f t="shared" si="27"/>
        <v>33.641448979591829</v>
      </c>
      <c r="ED13" s="34">
        <v>28.9</v>
      </c>
      <c r="EE13" s="34">
        <v>26.78</v>
      </c>
      <c r="EF13" s="34">
        <v>26.96</v>
      </c>
      <c r="EG13" s="30"/>
      <c r="EH13" s="29"/>
      <c r="EI13" s="4">
        <f t="shared" si="28"/>
        <v>28.748571428571427</v>
      </c>
      <c r="EJ13" s="4">
        <f t="shared" si="29"/>
        <v>26.873333333333331</v>
      </c>
      <c r="EK13" s="17">
        <v>28.6</v>
      </c>
      <c r="EL13" s="17">
        <v>29</v>
      </c>
      <c r="EM13" s="30"/>
      <c r="EN13" s="32"/>
      <c r="EO13" s="34">
        <v>30.4</v>
      </c>
      <c r="EP13" s="34">
        <v>30.4</v>
      </c>
      <c r="EQ13" s="34">
        <v>33.200000000000003</v>
      </c>
      <c r="ER13" s="29"/>
      <c r="ES13" s="32"/>
      <c r="ET13" s="4">
        <f t="shared" si="30"/>
        <v>30.400000000000006</v>
      </c>
      <c r="EU13" s="4">
        <f t="shared" si="31"/>
        <v>31.17179487179488</v>
      </c>
      <c r="EV13"/>
      <c r="FA13"/>
      <c r="FB13" s="37"/>
      <c r="FC13" s="21"/>
      <c r="FD13" s="43"/>
      <c r="FE13" s="43"/>
      <c r="FF13" s="43"/>
      <c r="FH13" s="57"/>
      <c r="FI13" s="57"/>
      <c r="FJ13" s="54"/>
      <c r="FK13" s="37"/>
      <c r="FL13" s="21"/>
      <c r="FM13" s="43"/>
      <c r="FN13" s="43"/>
      <c r="FO13" s="43"/>
      <c r="FQ13" s="57"/>
      <c r="FR13" s="57"/>
      <c r="FS13"/>
      <c r="FT13">
        <v>1977</v>
      </c>
      <c r="FU13">
        <v>9</v>
      </c>
      <c r="FV13">
        <v>61.4</v>
      </c>
      <c r="FW13" s="1">
        <v>65.3</v>
      </c>
      <c r="FX13"/>
      <c r="FY13" s="35"/>
      <c r="FZ13" s="35" t="s">
        <v>120</v>
      </c>
      <c r="GA13" s="36">
        <v>63.1</v>
      </c>
      <c r="GB13" s="36">
        <v>63.1</v>
      </c>
      <c r="GD13" s="35"/>
      <c r="GE13" s="35" t="s">
        <v>120</v>
      </c>
      <c r="GF13" s="1">
        <v>61.2</v>
      </c>
      <c r="GG13" s="1">
        <v>61.2</v>
      </c>
    </row>
    <row r="14" spans="1:189" x14ac:dyDescent="0.2">
      <c r="A14" s="1">
        <v>1977</v>
      </c>
      <c r="B14" s="1">
        <v>9</v>
      </c>
      <c r="C14" s="34">
        <v>125</v>
      </c>
      <c r="D14" s="34">
        <v>140</v>
      </c>
      <c r="E14" s="34">
        <v>165</v>
      </c>
      <c r="F14" s="30"/>
      <c r="G14" s="29"/>
      <c r="H14" s="4">
        <f t="shared" si="32"/>
        <v>132.45432822014959</v>
      </c>
      <c r="I14" s="4">
        <f t="shared" si="33"/>
        <v>153.72044298114335</v>
      </c>
      <c r="J14" s="34">
        <v>175</v>
      </c>
      <c r="K14" s="34"/>
      <c r="L14" s="34"/>
      <c r="M14" s="30"/>
      <c r="N14" s="29"/>
      <c r="O14" s="4"/>
      <c r="P14" s="4"/>
      <c r="Q14" s="34">
        <v>145</v>
      </c>
      <c r="R14" s="34">
        <v>130</v>
      </c>
      <c r="S14" s="34">
        <v>130</v>
      </c>
      <c r="T14" s="30"/>
      <c r="U14" s="29"/>
      <c r="V14" s="4">
        <f t="shared" si="0"/>
        <v>145</v>
      </c>
      <c r="W14" s="4">
        <f t="shared" si="1"/>
        <v>131.64934525046769</v>
      </c>
      <c r="X14" s="34">
        <v>117</v>
      </c>
      <c r="Y14" s="34">
        <v>150</v>
      </c>
      <c r="Z14" s="34">
        <v>168</v>
      </c>
      <c r="AA14" s="30"/>
      <c r="AB14" s="29"/>
      <c r="AC14" s="4">
        <f t="shared" si="34"/>
        <v>124.82695169801107</v>
      </c>
      <c r="AD14" s="4">
        <f t="shared" si="35"/>
        <v>158.04911906033095</v>
      </c>
      <c r="AE14" s="34">
        <v>165</v>
      </c>
      <c r="AF14" s="34"/>
      <c r="AG14" s="34">
        <v>170</v>
      </c>
      <c r="AH14" s="30"/>
      <c r="AI14" s="29"/>
      <c r="AJ14" s="4">
        <f t="shared" si="2"/>
        <v>162.5784175627856</v>
      </c>
      <c r="AK14" s="4">
        <f t="shared" si="3"/>
        <v>170</v>
      </c>
      <c r="AL14" s="34"/>
      <c r="AM14" s="34">
        <v>160</v>
      </c>
      <c r="AN14" s="34">
        <v>175</v>
      </c>
      <c r="AO14" s="30"/>
      <c r="AP14" s="29"/>
      <c r="AQ14" s="4">
        <f t="shared" si="4"/>
        <v>167.65987154426136</v>
      </c>
      <c r="AR14" s="4">
        <f t="shared" si="5"/>
        <v>175</v>
      </c>
      <c r="AS14" s="34">
        <v>110</v>
      </c>
      <c r="AT14" s="34">
        <v>150</v>
      </c>
      <c r="AU14" s="34">
        <v>170</v>
      </c>
      <c r="AV14" s="30"/>
      <c r="AW14" s="29"/>
      <c r="AX14" s="4">
        <f t="shared" si="6"/>
        <v>121.76183206106869</v>
      </c>
      <c r="AY14" s="4">
        <f t="shared" si="7"/>
        <v>160.63218083685143</v>
      </c>
      <c r="AZ14" s="34">
        <v>125</v>
      </c>
      <c r="BA14" s="34">
        <v>150</v>
      </c>
      <c r="BB14" s="34">
        <v>170</v>
      </c>
      <c r="BC14" s="30"/>
      <c r="BD14" s="29"/>
      <c r="BE14" s="4">
        <f t="shared" si="8"/>
        <v>125</v>
      </c>
      <c r="BF14" s="4">
        <f t="shared" si="9"/>
        <v>160.74879999999999</v>
      </c>
      <c r="BG14" s="34">
        <v>108</v>
      </c>
      <c r="BH14" s="34">
        <v>95</v>
      </c>
      <c r="BI14" s="34">
        <v>105</v>
      </c>
      <c r="BJ14" s="30"/>
      <c r="BK14" s="29"/>
      <c r="BL14" s="4">
        <f t="shared" si="10"/>
        <v>106.67664670658684</v>
      </c>
      <c r="BM14" s="4">
        <f t="shared" si="11"/>
        <v>98.497942386831284</v>
      </c>
      <c r="BN14" s="17">
        <v>150</v>
      </c>
      <c r="BO14" s="17">
        <v>155</v>
      </c>
      <c r="BP14" s="30"/>
      <c r="BQ14" s="30"/>
      <c r="BR14" s="34">
        <v>90</v>
      </c>
      <c r="BS14" s="34">
        <v>125</v>
      </c>
      <c r="BT14" s="34">
        <v>140</v>
      </c>
      <c r="BU14" s="30"/>
      <c r="BV14" s="29"/>
      <c r="BW14" s="4">
        <f t="shared" si="12"/>
        <v>93.033333333333331</v>
      </c>
      <c r="BX14" s="4">
        <f t="shared" si="13"/>
        <v>135.12599469496018</v>
      </c>
      <c r="BY14"/>
      <c r="BZ14" s="34">
        <v>32.299999999999997</v>
      </c>
      <c r="CA14" s="34">
        <v>33.25</v>
      </c>
      <c r="CB14" s="34">
        <v>36.22</v>
      </c>
      <c r="CC14" s="30"/>
      <c r="CD14" s="29"/>
      <c r="CE14" s="4">
        <f t="shared" si="14"/>
        <v>32.760630942091616</v>
      </c>
      <c r="CF14" s="4">
        <f t="shared" si="15"/>
        <v>34.804634678298797</v>
      </c>
      <c r="CG14" s="34">
        <v>32.6</v>
      </c>
      <c r="CH14" s="34"/>
      <c r="CI14" s="34"/>
      <c r="CJ14" s="30"/>
      <c r="CK14" s="29"/>
      <c r="CL14" s="4"/>
      <c r="CM14" s="4"/>
      <c r="CN14" s="34">
        <v>36.119999999999997</v>
      </c>
      <c r="CO14" s="34">
        <v>34.450000000000003</v>
      </c>
      <c r="CP14" s="34">
        <v>35.9</v>
      </c>
      <c r="CQ14" s="30"/>
      <c r="CR14" s="29"/>
      <c r="CS14" s="4">
        <f t="shared" si="16"/>
        <v>36.119999999999997</v>
      </c>
      <c r="CT14" s="4">
        <f t="shared" si="17"/>
        <v>35.961685082872933</v>
      </c>
      <c r="CU14" s="34">
        <v>32.299999999999997</v>
      </c>
      <c r="CV14" s="34">
        <v>33.25</v>
      </c>
      <c r="CW14" s="34">
        <v>34.200000000000003</v>
      </c>
      <c r="CX14" s="30"/>
      <c r="CY14" s="29"/>
      <c r="CZ14" s="4">
        <f t="shared" si="18"/>
        <v>32.525895765472306</v>
      </c>
      <c r="DA14" s="4">
        <f t="shared" si="19"/>
        <v>33.703372681281607</v>
      </c>
      <c r="DB14" s="34">
        <v>32.08</v>
      </c>
      <c r="DC14" s="34"/>
      <c r="DD14" s="34">
        <v>32.39</v>
      </c>
      <c r="DE14" s="30"/>
      <c r="DF14" s="29"/>
      <c r="DG14" s="4">
        <f t="shared" si="20"/>
        <v>32.08</v>
      </c>
      <c r="DH14" s="4">
        <f t="shared" si="21"/>
        <v>32.39</v>
      </c>
      <c r="DI14" s="34"/>
      <c r="DJ14" s="34">
        <v>34.1</v>
      </c>
      <c r="DK14" s="34">
        <v>35.25</v>
      </c>
      <c r="DL14" s="30"/>
      <c r="DM14" s="29"/>
      <c r="DN14" s="4">
        <f t="shared" si="22"/>
        <v>32.717647058823523</v>
      </c>
      <c r="DO14" s="4">
        <f t="shared" si="23"/>
        <v>35.25</v>
      </c>
      <c r="DP14" s="34">
        <v>31.65</v>
      </c>
      <c r="DQ14" s="34">
        <v>32.4</v>
      </c>
      <c r="DR14" s="34">
        <v>33.5</v>
      </c>
      <c r="DS14" s="30"/>
      <c r="DT14" s="29"/>
      <c r="DU14" s="4">
        <f t="shared" si="24"/>
        <v>32.021951219512189</v>
      </c>
      <c r="DV14" s="4">
        <f t="shared" si="25"/>
        <v>33.188679245283026</v>
      </c>
      <c r="DW14" s="34">
        <v>33.4</v>
      </c>
      <c r="DX14" s="34">
        <v>34.15</v>
      </c>
      <c r="DY14" s="34">
        <v>35.08</v>
      </c>
      <c r="DZ14" s="30"/>
      <c r="EA14" s="29"/>
      <c r="EB14" s="4">
        <f t="shared" si="26"/>
        <v>33.475000000000001</v>
      </c>
      <c r="EC14" s="4">
        <f t="shared" si="27"/>
        <v>34.470755102040812</v>
      </c>
      <c r="ED14" s="34">
        <v>29.4</v>
      </c>
      <c r="EE14" s="34">
        <v>27.4</v>
      </c>
      <c r="EF14" s="34">
        <v>27.59</v>
      </c>
      <c r="EG14" s="30"/>
      <c r="EH14" s="29"/>
      <c r="EI14" s="4">
        <f t="shared" si="28"/>
        <v>29.25714285714286</v>
      </c>
      <c r="EJ14" s="4">
        <f t="shared" si="29"/>
        <v>27.498518518518516</v>
      </c>
      <c r="EK14" s="17">
        <v>28.6</v>
      </c>
      <c r="EL14" s="17">
        <v>29</v>
      </c>
      <c r="EM14" s="30"/>
      <c r="EN14" s="32"/>
      <c r="EO14" s="34">
        <v>30.4</v>
      </c>
      <c r="EP14" s="34">
        <v>30.65</v>
      </c>
      <c r="EQ14" s="34">
        <v>33.200000000000003</v>
      </c>
      <c r="ER14" s="29"/>
      <c r="ES14" s="32"/>
      <c r="ET14" s="4">
        <f t="shared" si="30"/>
        <v>30.469148936170214</v>
      </c>
      <c r="EU14" s="4">
        <f t="shared" si="31"/>
        <v>31.352884615384621</v>
      </c>
      <c r="EV14"/>
      <c r="FA14"/>
      <c r="FB14" s="37" t="s">
        <v>122</v>
      </c>
      <c r="FC14" s="21">
        <v>1</v>
      </c>
      <c r="FD14" s="43">
        <v>0.76281964551481518</v>
      </c>
      <c r="FE14" s="43">
        <v>0.23718035448518465</v>
      </c>
      <c r="FF14" s="43">
        <v>0</v>
      </c>
      <c r="FG14" s="1">
        <v>369.55</v>
      </c>
      <c r="FH14" s="57">
        <f>(FG14/(FG14+FG15))</f>
        <v>0.30480864401187724</v>
      </c>
      <c r="FI14" s="57">
        <f>FG14/(SUM(FG$5:FG$42))</f>
        <v>3.5213683357949402E-2</v>
      </c>
      <c r="FJ14" s="54"/>
      <c r="FK14" s="37" t="s">
        <v>122</v>
      </c>
      <c r="FL14" s="21">
        <v>1</v>
      </c>
      <c r="FM14" s="43">
        <v>0.76221498371335505</v>
      </c>
      <c r="FN14" s="43">
        <v>0.23778501628664492</v>
      </c>
      <c r="FO14" s="43">
        <v>0</v>
      </c>
      <c r="FP14" s="1">
        <v>30.7</v>
      </c>
      <c r="FQ14" s="57">
        <f>(FP14/(FP14+FP15))</f>
        <v>0.34111111111111109</v>
      </c>
      <c r="FR14" s="57">
        <f>FP14/(SUM(FP$5:FP$42))</f>
        <v>4.0052185257664713E-2</v>
      </c>
      <c r="FS14"/>
      <c r="FT14">
        <v>1977</v>
      </c>
      <c r="FU14">
        <v>10</v>
      </c>
      <c r="FV14">
        <v>61.6</v>
      </c>
      <c r="FW14" s="1">
        <v>65.599999999999994</v>
      </c>
      <c r="FX14"/>
      <c r="FY14" s="35"/>
      <c r="FZ14" s="35" t="s">
        <v>121</v>
      </c>
      <c r="GA14" s="36">
        <v>63.3</v>
      </c>
      <c r="GB14" s="36">
        <v>63.3</v>
      </c>
      <c r="GD14" s="35"/>
      <c r="GE14" s="35" t="s">
        <v>121</v>
      </c>
      <c r="GF14" s="1">
        <v>61.4</v>
      </c>
      <c r="GG14" s="1">
        <v>61.4</v>
      </c>
    </row>
    <row r="15" spans="1:189" x14ac:dyDescent="0.2">
      <c r="A15" s="1">
        <v>1977</v>
      </c>
      <c r="B15" s="1">
        <v>10</v>
      </c>
      <c r="C15" s="34">
        <v>120</v>
      </c>
      <c r="D15" s="34">
        <v>135</v>
      </c>
      <c r="E15" s="34">
        <v>155</v>
      </c>
      <c r="F15" s="30"/>
      <c r="G15" s="29"/>
      <c r="H15" s="4">
        <f t="shared" si="32"/>
        <v>127.45432822014956</v>
      </c>
      <c r="I15" s="4">
        <f t="shared" si="33"/>
        <v>145.97635438491469</v>
      </c>
      <c r="J15" s="34">
        <v>180</v>
      </c>
      <c r="K15" s="34"/>
      <c r="L15" s="34"/>
      <c r="M15" s="30"/>
      <c r="N15" s="29"/>
      <c r="O15" s="4"/>
      <c r="P15" s="4"/>
      <c r="Q15" s="34">
        <v>140</v>
      </c>
      <c r="R15" s="34">
        <v>135</v>
      </c>
      <c r="S15" s="34">
        <v>130</v>
      </c>
      <c r="T15" s="30"/>
      <c r="U15" s="29"/>
      <c r="V15" s="4">
        <f t="shared" si="0"/>
        <v>140</v>
      </c>
      <c r="W15" s="4">
        <f t="shared" si="1"/>
        <v>131.0995635003118</v>
      </c>
      <c r="X15" s="34">
        <v>120</v>
      </c>
      <c r="Y15" s="34">
        <v>150</v>
      </c>
      <c r="Z15" s="34">
        <v>165</v>
      </c>
      <c r="AA15" s="30"/>
      <c r="AB15" s="29"/>
      <c r="AC15" s="4">
        <f t="shared" si="34"/>
        <v>127.11541063455552</v>
      </c>
      <c r="AD15" s="4">
        <f t="shared" si="35"/>
        <v>156.70759921694247</v>
      </c>
      <c r="AE15" s="34">
        <v>165</v>
      </c>
      <c r="AF15" s="34"/>
      <c r="AG15" s="34">
        <v>170</v>
      </c>
      <c r="AH15" s="30"/>
      <c r="AI15" s="29"/>
      <c r="AJ15" s="4">
        <f t="shared" si="2"/>
        <v>162.5784175627856</v>
      </c>
      <c r="AK15" s="4">
        <f t="shared" si="3"/>
        <v>170</v>
      </c>
      <c r="AL15" s="34"/>
      <c r="AM15" s="34">
        <v>165</v>
      </c>
      <c r="AN15" s="34">
        <v>175</v>
      </c>
      <c r="AO15" s="30"/>
      <c r="AP15" s="29"/>
      <c r="AQ15" s="4">
        <f t="shared" si="4"/>
        <v>170.02513264451267</v>
      </c>
      <c r="AR15" s="4">
        <f t="shared" si="5"/>
        <v>175</v>
      </c>
      <c r="AS15" s="34">
        <v>115</v>
      </c>
      <c r="AT15" s="34">
        <v>155</v>
      </c>
      <c r="AU15" s="34">
        <v>170</v>
      </c>
      <c r="AV15" s="30"/>
      <c r="AW15" s="29"/>
      <c r="AX15" s="4">
        <f t="shared" si="6"/>
        <v>126.76183206106867</v>
      </c>
      <c r="AY15" s="4">
        <f t="shared" si="7"/>
        <v>162.97413562763859</v>
      </c>
      <c r="AZ15" s="34">
        <v>125</v>
      </c>
      <c r="BA15" s="34">
        <v>150</v>
      </c>
      <c r="BB15" s="34">
        <v>170</v>
      </c>
      <c r="BC15" s="30"/>
      <c r="BD15" s="29"/>
      <c r="BE15" s="4">
        <f t="shared" si="8"/>
        <v>125</v>
      </c>
      <c r="BF15" s="4">
        <f t="shared" si="9"/>
        <v>160.74879999999999</v>
      </c>
      <c r="BG15" s="34">
        <v>110</v>
      </c>
      <c r="BH15" s="34">
        <v>100</v>
      </c>
      <c r="BI15" s="34">
        <v>110</v>
      </c>
      <c r="BJ15" s="30"/>
      <c r="BK15" s="29"/>
      <c r="BL15" s="4">
        <f t="shared" si="10"/>
        <v>108.98203592814372</v>
      </c>
      <c r="BM15" s="4">
        <f t="shared" si="11"/>
        <v>103.49794238683128</v>
      </c>
      <c r="BN15" s="17">
        <v>150</v>
      </c>
      <c r="BO15" s="17">
        <v>155</v>
      </c>
      <c r="BP15" s="30"/>
      <c r="BQ15" s="30"/>
      <c r="BR15" s="34">
        <v>100</v>
      </c>
      <c r="BS15" s="34">
        <v>120</v>
      </c>
      <c r="BT15" s="34">
        <v>140</v>
      </c>
      <c r="BU15" s="30"/>
      <c r="BV15" s="29"/>
      <c r="BW15" s="4">
        <f t="shared" si="12"/>
        <v>101.73333333333335</v>
      </c>
      <c r="BX15" s="4">
        <f t="shared" si="13"/>
        <v>133.50132625994692</v>
      </c>
      <c r="BY15"/>
      <c r="BZ15" s="34">
        <v>32.549999999999997</v>
      </c>
      <c r="CA15" s="34">
        <v>33.4</v>
      </c>
      <c r="CB15" s="34">
        <v>36.520000000000003</v>
      </c>
      <c r="CC15" s="30"/>
      <c r="CD15" s="29"/>
      <c r="CE15" s="4">
        <f t="shared" si="14"/>
        <v>32.962143474503023</v>
      </c>
      <c r="CF15" s="4">
        <f t="shared" si="15"/>
        <v>35.033151581243189</v>
      </c>
      <c r="CG15" s="34">
        <v>32.799999999999997</v>
      </c>
      <c r="CH15" s="34"/>
      <c r="CI15" s="34"/>
      <c r="CJ15" s="30"/>
      <c r="CK15" s="29"/>
      <c r="CL15" s="4"/>
      <c r="CM15" s="4"/>
      <c r="CN15" s="34">
        <v>36.770000000000003</v>
      </c>
      <c r="CO15" s="34">
        <v>35.200000000000003</v>
      </c>
      <c r="CP15" s="34">
        <v>35.94</v>
      </c>
      <c r="CQ15" s="30"/>
      <c r="CR15" s="29"/>
      <c r="CS15" s="4">
        <f t="shared" si="16"/>
        <v>36.770000000000003</v>
      </c>
      <c r="CT15" s="4">
        <f t="shared" si="17"/>
        <v>36.172720994475142</v>
      </c>
      <c r="CU15" s="34">
        <v>32.9</v>
      </c>
      <c r="CV15" s="34">
        <v>33.409999999999997</v>
      </c>
      <c r="CW15" s="34">
        <v>34.72</v>
      </c>
      <c r="CX15" s="30"/>
      <c r="CY15" s="29"/>
      <c r="CZ15" s="4">
        <f t="shared" si="18"/>
        <v>33.021270358306182</v>
      </c>
      <c r="DA15" s="4">
        <f t="shared" si="19"/>
        <v>34.035177065767272</v>
      </c>
      <c r="DB15" s="34">
        <v>32.6</v>
      </c>
      <c r="DC15" s="34"/>
      <c r="DD15" s="34">
        <v>32.82</v>
      </c>
      <c r="DE15" s="30"/>
      <c r="DF15" s="29"/>
      <c r="DG15" s="4">
        <f t="shared" si="20"/>
        <v>32.6</v>
      </c>
      <c r="DH15" s="4">
        <f t="shared" si="21"/>
        <v>32.82</v>
      </c>
      <c r="DI15" s="34"/>
      <c r="DJ15" s="34">
        <v>35.4</v>
      </c>
      <c r="DK15" s="34">
        <v>35.75</v>
      </c>
      <c r="DL15" s="30"/>
      <c r="DM15" s="29"/>
      <c r="DN15" s="4">
        <f t="shared" si="22"/>
        <v>33.885294117647049</v>
      </c>
      <c r="DO15" s="4">
        <f t="shared" si="23"/>
        <v>35.75</v>
      </c>
      <c r="DP15" s="34">
        <v>31.9</v>
      </c>
      <c r="DQ15" s="34">
        <v>32.549999999999997</v>
      </c>
      <c r="DR15" s="34">
        <v>33.799999999999997</v>
      </c>
      <c r="DS15" s="30"/>
      <c r="DT15" s="29"/>
      <c r="DU15" s="4">
        <f t="shared" si="24"/>
        <v>32.222357723577232</v>
      </c>
      <c r="DV15" s="4">
        <f t="shared" si="25"/>
        <v>33.446226415094344</v>
      </c>
      <c r="DW15" s="34">
        <v>33.4</v>
      </c>
      <c r="DX15" s="34">
        <v>34.15</v>
      </c>
      <c r="DY15" s="34">
        <v>35.08</v>
      </c>
      <c r="DZ15" s="30"/>
      <c r="EA15" s="29"/>
      <c r="EB15" s="4">
        <f t="shared" si="26"/>
        <v>33.475000000000001</v>
      </c>
      <c r="EC15" s="4">
        <f t="shared" si="27"/>
        <v>34.470755102040812</v>
      </c>
      <c r="ED15" s="34">
        <v>30.25</v>
      </c>
      <c r="EE15" s="34">
        <v>28.32</v>
      </c>
      <c r="EF15" s="34">
        <v>28.1</v>
      </c>
      <c r="EG15" s="30"/>
      <c r="EH15" s="29"/>
      <c r="EI15" s="4">
        <f t="shared" si="28"/>
        <v>30.11214285714286</v>
      </c>
      <c r="EJ15" s="4">
        <f t="shared" si="29"/>
        <v>28.205925925925925</v>
      </c>
      <c r="EK15" s="17">
        <v>29.75</v>
      </c>
      <c r="EL15" s="17">
        <v>29.9</v>
      </c>
      <c r="EM15" s="30"/>
      <c r="EN15" s="32"/>
      <c r="EO15" s="34">
        <v>31.1</v>
      </c>
      <c r="EP15" s="34">
        <v>31.29</v>
      </c>
      <c r="EQ15" s="34">
        <v>33.200000000000003</v>
      </c>
      <c r="ER15" s="29"/>
      <c r="ES15" s="32"/>
      <c r="ET15" s="4">
        <f t="shared" si="30"/>
        <v>31.152553191489368</v>
      </c>
      <c r="EU15" s="4">
        <f t="shared" si="31"/>
        <v>31.816474358974364</v>
      </c>
      <c r="EV15"/>
      <c r="FA15"/>
      <c r="FB15" s="37"/>
      <c r="FC15" s="21">
        <v>2</v>
      </c>
      <c r="FD15" s="43">
        <v>0</v>
      </c>
      <c r="FE15" s="43">
        <v>0.55282671887049861</v>
      </c>
      <c r="FF15" s="43">
        <v>0.44717328112950094</v>
      </c>
      <c r="FG15" s="1">
        <v>842.85</v>
      </c>
      <c r="FH15" s="57">
        <f>(FG15/(FG14+FG15))</f>
        <v>0.69519135598812265</v>
      </c>
      <c r="FI15" s="57">
        <f>FG15/(SUM(FG$5:FG$42))</f>
        <v>8.0313497546333795E-2</v>
      </c>
      <c r="FJ15" s="54"/>
      <c r="FK15" s="37"/>
      <c r="FL15" s="21">
        <v>2</v>
      </c>
      <c r="FM15" s="43">
        <v>0</v>
      </c>
      <c r="FN15" s="43">
        <v>0.52276559865092742</v>
      </c>
      <c r="FO15" s="43">
        <v>0.4772344013490723</v>
      </c>
      <c r="FP15" s="1">
        <v>59.3</v>
      </c>
      <c r="FQ15" s="57">
        <f>(FP15/(FP14+FP15))</f>
        <v>0.65888888888888886</v>
      </c>
      <c r="FR15" s="57">
        <f>FP15/(SUM(FP$5:FP$42))</f>
        <v>7.7364644487932163E-2</v>
      </c>
      <c r="FS15"/>
      <c r="FT15">
        <v>1977</v>
      </c>
      <c r="FU15">
        <v>11</v>
      </c>
      <c r="FV15">
        <v>61.9</v>
      </c>
      <c r="FW15" s="1">
        <v>65.8</v>
      </c>
      <c r="FX15"/>
      <c r="FY15" s="35"/>
      <c r="FZ15" s="35" t="s">
        <v>123</v>
      </c>
      <c r="GA15" s="36">
        <v>63.7</v>
      </c>
      <c r="GB15" s="36">
        <v>63.7</v>
      </c>
      <c r="GD15" s="35"/>
      <c r="GE15" s="35" t="s">
        <v>123</v>
      </c>
      <c r="GF15" s="1">
        <v>61.6</v>
      </c>
      <c r="GG15" s="1">
        <v>61.6</v>
      </c>
    </row>
    <row r="16" spans="1:189" x14ac:dyDescent="0.2">
      <c r="A16" s="1">
        <v>1977</v>
      </c>
      <c r="B16" s="1">
        <v>11</v>
      </c>
      <c r="C16" s="34">
        <v>125</v>
      </c>
      <c r="D16" s="34">
        <v>140</v>
      </c>
      <c r="E16" s="34">
        <v>155</v>
      </c>
      <c r="F16" s="30"/>
      <c r="G16" s="29"/>
      <c r="H16" s="4">
        <f t="shared" si="32"/>
        <v>132.45432822014959</v>
      </c>
      <c r="I16" s="4">
        <f t="shared" si="33"/>
        <v>148.23226578868602</v>
      </c>
      <c r="J16" s="34">
        <v>180</v>
      </c>
      <c r="K16" s="34"/>
      <c r="L16" s="34"/>
      <c r="M16" s="30"/>
      <c r="N16" s="29"/>
      <c r="O16" s="4"/>
      <c r="P16" s="4"/>
      <c r="Q16" s="34">
        <v>150</v>
      </c>
      <c r="R16" s="34">
        <v>140</v>
      </c>
      <c r="S16" s="34">
        <v>150</v>
      </c>
      <c r="T16" s="30"/>
      <c r="U16" s="29"/>
      <c r="V16" s="4">
        <f t="shared" si="0"/>
        <v>150</v>
      </c>
      <c r="W16" s="4">
        <f t="shared" si="1"/>
        <v>150</v>
      </c>
      <c r="X16" s="34">
        <v>125</v>
      </c>
      <c r="Y16" s="34">
        <v>150</v>
      </c>
      <c r="Z16" s="34">
        <v>165</v>
      </c>
      <c r="AA16" s="30"/>
      <c r="AB16" s="29"/>
      <c r="AC16" s="4">
        <f t="shared" si="34"/>
        <v>130.92950886212958</v>
      </c>
      <c r="AD16" s="4">
        <f t="shared" si="35"/>
        <v>156.70759921694247</v>
      </c>
      <c r="AE16" s="34">
        <v>160</v>
      </c>
      <c r="AF16" s="34"/>
      <c r="AG16" s="34">
        <v>175</v>
      </c>
      <c r="AH16" s="30"/>
      <c r="AI16" s="29"/>
      <c r="AJ16" s="4">
        <f t="shared" si="2"/>
        <v>157.66121551516818</v>
      </c>
      <c r="AK16" s="4">
        <f t="shared" si="3"/>
        <v>175</v>
      </c>
      <c r="AL16" s="34"/>
      <c r="AM16" s="34">
        <v>135</v>
      </c>
      <c r="AN16" s="34">
        <v>165</v>
      </c>
      <c r="AO16" s="30"/>
      <c r="AP16" s="29"/>
      <c r="AQ16" s="4">
        <f t="shared" si="4"/>
        <v>150.57805082379221</v>
      </c>
      <c r="AR16" s="4">
        <f t="shared" si="5"/>
        <v>165</v>
      </c>
      <c r="AS16" s="34">
        <v>117</v>
      </c>
      <c r="AT16" s="34">
        <v>155</v>
      </c>
      <c r="AU16" s="34">
        <v>160</v>
      </c>
      <c r="AV16" s="30"/>
      <c r="AW16" s="29"/>
      <c r="AX16" s="4">
        <f t="shared" si="6"/>
        <v>128.17374045801523</v>
      </c>
      <c r="AY16" s="4">
        <f t="shared" si="7"/>
        <v>157.6580452092129</v>
      </c>
      <c r="AZ16" s="34">
        <v>125</v>
      </c>
      <c r="BA16" s="34">
        <v>150</v>
      </c>
      <c r="BB16" s="34">
        <v>170</v>
      </c>
      <c r="BC16" s="30"/>
      <c r="BD16" s="29"/>
      <c r="BE16" s="4">
        <f t="shared" si="8"/>
        <v>125</v>
      </c>
      <c r="BF16" s="4">
        <f t="shared" si="9"/>
        <v>160.74879999999999</v>
      </c>
      <c r="BG16" s="34">
        <v>100</v>
      </c>
      <c r="BH16" s="34">
        <v>90</v>
      </c>
      <c r="BI16" s="34">
        <v>100</v>
      </c>
      <c r="BJ16" s="30"/>
      <c r="BK16" s="29"/>
      <c r="BL16" s="4">
        <f t="shared" si="10"/>
        <v>98.982035928143702</v>
      </c>
      <c r="BM16" s="4">
        <f t="shared" si="11"/>
        <v>93.497942386831284</v>
      </c>
      <c r="BN16" s="17">
        <v>155</v>
      </c>
      <c r="BO16" s="17">
        <v>155</v>
      </c>
      <c r="BP16" s="30"/>
      <c r="BQ16" s="30"/>
      <c r="BR16" s="34">
        <v>100</v>
      </c>
      <c r="BS16" s="34">
        <v>110</v>
      </c>
      <c r="BT16" s="34">
        <v>145</v>
      </c>
      <c r="BU16" s="30"/>
      <c r="BV16" s="29"/>
      <c r="BW16" s="4">
        <f t="shared" si="12"/>
        <v>100.86666666666667</v>
      </c>
      <c r="BX16" s="4">
        <f t="shared" si="13"/>
        <v>133.62732095490713</v>
      </c>
      <c r="BY16"/>
      <c r="BZ16" s="34">
        <v>32.549999999999997</v>
      </c>
      <c r="CA16" s="34">
        <v>34</v>
      </c>
      <c r="CB16" s="34">
        <v>37.9</v>
      </c>
      <c r="CC16" s="30"/>
      <c r="CD16" s="29"/>
      <c r="CE16" s="4">
        <f t="shared" si="14"/>
        <v>33.253068280034569</v>
      </c>
      <c r="CF16" s="4">
        <f t="shared" si="15"/>
        <v>36.041439476553983</v>
      </c>
      <c r="CG16" s="34">
        <v>33</v>
      </c>
      <c r="CH16" s="34"/>
      <c r="CI16" s="34"/>
      <c r="CJ16" s="30"/>
      <c r="CK16" s="29"/>
      <c r="CL16" s="4"/>
      <c r="CM16" s="4"/>
      <c r="CN16" s="34">
        <v>36.770000000000003</v>
      </c>
      <c r="CO16" s="34">
        <v>35.450000000000003</v>
      </c>
      <c r="CP16" s="34">
        <v>35.5</v>
      </c>
      <c r="CQ16" s="30"/>
      <c r="CR16" s="29"/>
      <c r="CS16" s="4">
        <f t="shared" si="16"/>
        <v>36.770000000000003</v>
      </c>
      <c r="CT16" s="4">
        <f t="shared" si="17"/>
        <v>35.856091160220998</v>
      </c>
      <c r="CU16" s="34">
        <v>32.4</v>
      </c>
      <c r="CV16" s="34">
        <v>33.200000000000003</v>
      </c>
      <c r="CW16" s="34">
        <v>33.450000000000003</v>
      </c>
      <c r="CX16" s="30"/>
      <c r="CY16" s="29"/>
      <c r="CZ16" s="4">
        <f t="shared" si="18"/>
        <v>32.590228013029318</v>
      </c>
      <c r="DA16" s="4">
        <f t="shared" si="19"/>
        <v>33.319308600337266</v>
      </c>
      <c r="DB16" s="34">
        <v>33</v>
      </c>
      <c r="DC16" s="34"/>
      <c r="DD16" s="34">
        <v>35</v>
      </c>
      <c r="DE16" s="30"/>
      <c r="DF16" s="29"/>
      <c r="DG16" s="4">
        <f t="shared" si="20"/>
        <v>33</v>
      </c>
      <c r="DH16" s="4">
        <f t="shared" si="21"/>
        <v>35</v>
      </c>
      <c r="DI16" s="34"/>
      <c r="DJ16" s="34">
        <v>32.799999999999997</v>
      </c>
      <c r="DK16" s="34">
        <v>35.75</v>
      </c>
      <c r="DL16" s="30"/>
      <c r="DM16" s="29"/>
      <c r="DN16" s="4">
        <f t="shared" si="22"/>
        <v>32.04999999999999</v>
      </c>
      <c r="DO16" s="4">
        <f t="shared" si="23"/>
        <v>35.75</v>
      </c>
      <c r="DP16" s="34">
        <v>33.25</v>
      </c>
      <c r="DQ16" s="34">
        <v>32.549999999999997</v>
      </c>
      <c r="DR16" s="34">
        <v>33.799999999999997</v>
      </c>
      <c r="DS16" s="30"/>
      <c r="DT16" s="29"/>
      <c r="DU16" s="4">
        <f t="shared" si="24"/>
        <v>32.902845528455273</v>
      </c>
      <c r="DV16" s="4">
        <f t="shared" si="25"/>
        <v>33.446226415094344</v>
      </c>
      <c r="DW16" s="34">
        <v>33.4</v>
      </c>
      <c r="DX16" s="34">
        <v>34.15</v>
      </c>
      <c r="DY16" s="34">
        <v>35.08</v>
      </c>
      <c r="DZ16" s="30"/>
      <c r="EA16" s="29"/>
      <c r="EB16" s="4">
        <f t="shared" si="26"/>
        <v>33.475000000000001</v>
      </c>
      <c r="EC16" s="4">
        <f t="shared" si="27"/>
        <v>34.470755102040812</v>
      </c>
      <c r="ED16" s="34">
        <v>30.25</v>
      </c>
      <c r="EE16" s="34">
        <v>28.32</v>
      </c>
      <c r="EF16" s="34">
        <v>28.1</v>
      </c>
      <c r="EG16" s="30"/>
      <c r="EH16" s="29"/>
      <c r="EI16" s="4">
        <f t="shared" si="28"/>
        <v>30.11214285714286</v>
      </c>
      <c r="EJ16" s="4">
        <f t="shared" si="29"/>
        <v>28.205925925925925</v>
      </c>
      <c r="EK16" s="17">
        <v>30.25</v>
      </c>
      <c r="EL16" s="17">
        <v>30.6</v>
      </c>
      <c r="EM16" s="30"/>
      <c r="EN16" s="32"/>
      <c r="EO16" s="34">
        <v>30</v>
      </c>
      <c r="EP16" s="34">
        <v>27.5</v>
      </c>
      <c r="EQ16" s="34">
        <v>33.200000000000003</v>
      </c>
      <c r="ER16" s="29"/>
      <c r="ES16" s="32"/>
      <c r="ET16" s="4">
        <f t="shared" si="30"/>
        <v>29.308510638297875</v>
      </c>
      <c r="EU16" s="4">
        <f t="shared" si="31"/>
        <v>29.071153846153852</v>
      </c>
      <c r="EV16"/>
      <c r="FA16"/>
      <c r="FB16" s="37"/>
      <c r="FC16" s="21"/>
      <c r="FD16" s="43"/>
      <c r="FE16" s="43"/>
      <c r="FF16" s="43"/>
      <c r="FH16" s="57"/>
      <c r="FI16" s="57"/>
      <c r="FJ16" s="54"/>
      <c r="FK16" s="37"/>
      <c r="FL16" s="21"/>
      <c r="FM16" s="43"/>
      <c r="FN16" s="43"/>
      <c r="FO16" s="43"/>
      <c r="FQ16" s="57"/>
      <c r="FR16" s="57"/>
      <c r="FS16"/>
      <c r="FT16">
        <v>1977</v>
      </c>
      <c r="FU16">
        <v>12</v>
      </c>
      <c r="FV16">
        <v>62.1</v>
      </c>
      <c r="FW16" s="1">
        <v>66.2</v>
      </c>
      <c r="FX16"/>
      <c r="FY16" s="35"/>
      <c r="FZ16" s="35" t="s">
        <v>124</v>
      </c>
      <c r="GA16" s="36">
        <v>63.8</v>
      </c>
      <c r="GB16" s="36">
        <v>63.8</v>
      </c>
      <c r="GD16" s="35"/>
      <c r="GE16" s="35" t="s">
        <v>124</v>
      </c>
      <c r="GF16" s="1">
        <v>61.9</v>
      </c>
      <c r="GG16" s="1">
        <v>61.9</v>
      </c>
    </row>
    <row r="17" spans="1:189" x14ac:dyDescent="0.2">
      <c r="A17" s="1">
        <v>1977</v>
      </c>
      <c r="B17" s="1">
        <v>12</v>
      </c>
      <c r="C17" s="34">
        <v>130</v>
      </c>
      <c r="D17" s="34">
        <v>140</v>
      </c>
      <c r="E17" s="34">
        <v>155</v>
      </c>
      <c r="F17" s="30"/>
      <c r="G17" s="29"/>
      <c r="H17" s="4">
        <f t="shared" si="32"/>
        <v>134.96955214676638</v>
      </c>
      <c r="I17" s="4">
        <f t="shared" si="33"/>
        <v>148.23226578868602</v>
      </c>
      <c r="J17" s="34">
        <v>180</v>
      </c>
      <c r="K17" s="34"/>
      <c r="L17" s="34"/>
      <c r="M17" s="30"/>
      <c r="N17" s="29"/>
      <c r="O17" s="4"/>
      <c r="P17" s="4"/>
      <c r="Q17" s="34">
        <v>150</v>
      </c>
      <c r="R17" s="34">
        <v>135</v>
      </c>
      <c r="S17" s="34">
        <v>150</v>
      </c>
      <c r="T17" s="30"/>
      <c r="U17" s="29"/>
      <c r="V17" s="4">
        <f t="shared" si="0"/>
        <v>150</v>
      </c>
      <c r="W17" s="4">
        <f t="shared" si="1"/>
        <v>150</v>
      </c>
      <c r="X17" s="34">
        <v>125</v>
      </c>
      <c r="Y17" s="34">
        <v>150</v>
      </c>
      <c r="Z17" s="34">
        <v>165</v>
      </c>
      <c r="AA17" s="30"/>
      <c r="AB17" s="29"/>
      <c r="AC17" s="4">
        <f t="shared" si="34"/>
        <v>130.92950886212958</v>
      </c>
      <c r="AD17" s="4">
        <f t="shared" si="35"/>
        <v>156.70759921694247</v>
      </c>
      <c r="AE17" s="34">
        <v>160</v>
      </c>
      <c r="AF17" s="34"/>
      <c r="AG17" s="34">
        <v>175</v>
      </c>
      <c r="AH17" s="30"/>
      <c r="AI17" s="29"/>
      <c r="AJ17" s="4">
        <f t="shared" si="2"/>
        <v>157.66121551516818</v>
      </c>
      <c r="AK17" s="4">
        <f t="shared" si="3"/>
        <v>175</v>
      </c>
      <c r="AL17" s="34"/>
      <c r="AM17" s="34">
        <v>135</v>
      </c>
      <c r="AN17" s="34">
        <v>165</v>
      </c>
      <c r="AO17" s="30"/>
      <c r="AP17" s="29"/>
      <c r="AQ17" s="4">
        <f t="shared" si="4"/>
        <v>150.57805082379221</v>
      </c>
      <c r="AR17" s="4">
        <f t="shared" si="5"/>
        <v>165</v>
      </c>
      <c r="AS17" s="34">
        <v>120</v>
      </c>
      <c r="AT17" s="34">
        <v>155</v>
      </c>
      <c r="AU17" s="34">
        <v>160</v>
      </c>
      <c r="AV17" s="30"/>
      <c r="AW17" s="29"/>
      <c r="AX17" s="4">
        <f t="shared" si="6"/>
        <v>130.2916030534351</v>
      </c>
      <c r="AY17" s="4">
        <f t="shared" si="7"/>
        <v>157.6580452092129</v>
      </c>
      <c r="AZ17" s="34">
        <v>125</v>
      </c>
      <c r="BA17" s="34">
        <v>150</v>
      </c>
      <c r="BB17" s="34">
        <v>170</v>
      </c>
      <c r="BC17" s="30"/>
      <c r="BD17" s="29"/>
      <c r="BE17" s="4">
        <f t="shared" si="8"/>
        <v>125</v>
      </c>
      <c r="BF17" s="4">
        <f t="shared" si="9"/>
        <v>160.74879999999999</v>
      </c>
      <c r="BG17" s="34">
        <v>85</v>
      </c>
      <c r="BH17" s="34">
        <v>80</v>
      </c>
      <c r="BI17" s="34">
        <v>100</v>
      </c>
      <c r="BJ17" s="30"/>
      <c r="BK17" s="29"/>
      <c r="BL17" s="4">
        <f t="shared" si="10"/>
        <v>84.491017964071858</v>
      </c>
      <c r="BM17" s="4">
        <f t="shared" si="11"/>
        <v>86.995884773662553</v>
      </c>
      <c r="BN17" s="17">
        <v>160</v>
      </c>
      <c r="BO17" s="17">
        <v>160</v>
      </c>
      <c r="BP17" s="30"/>
      <c r="BQ17" s="30"/>
      <c r="BR17" s="34">
        <v>100</v>
      </c>
      <c r="BS17" s="34">
        <v>110</v>
      </c>
      <c r="BT17" s="34">
        <v>145</v>
      </c>
      <c r="BU17" s="30"/>
      <c r="BV17" s="29"/>
      <c r="BW17" s="4">
        <f t="shared" si="12"/>
        <v>100.86666666666667</v>
      </c>
      <c r="BX17" s="4">
        <f t="shared" si="13"/>
        <v>133.62732095490713</v>
      </c>
      <c r="BY17"/>
      <c r="BZ17" s="34">
        <v>32.840000000000003</v>
      </c>
      <c r="CA17" s="34">
        <v>34</v>
      </c>
      <c r="CB17" s="34">
        <v>37.9</v>
      </c>
      <c r="CC17" s="30"/>
      <c r="CD17" s="29"/>
      <c r="CE17" s="4">
        <f t="shared" si="14"/>
        <v>33.402454624027655</v>
      </c>
      <c r="CF17" s="4">
        <f t="shared" si="15"/>
        <v>36.041439476553983</v>
      </c>
      <c r="CG17" s="34">
        <v>33</v>
      </c>
      <c r="CH17" s="34"/>
      <c r="CI17" s="34"/>
      <c r="CJ17" s="30"/>
      <c r="CK17" s="29"/>
      <c r="CL17" s="4"/>
      <c r="CM17" s="4"/>
      <c r="CN17" s="34">
        <v>36.770000000000003</v>
      </c>
      <c r="CO17" s="34">
        <v>35.450000000000003</v>
      </c>
      <c r="CP17" s="34">
        <v>35.630000000000003</v>
      </c>
      <c r="CQ17" s="30"/>
      <c r="CR17" s="29"/>
      <c r="CS17" s="4">
        <f t="shared" si="16"/>
        <v>36.770000000000003</v>
      </c>
      <c r="CT17" s="4">
        <f t="shared" si="17"/>
        <v>35.949640883977906</v>
      </c>
      <c r="CU17" s="34">
        <v>32.4</v>
      </c>
      <c r="CV17" s="34">
        <v>33.35</v>
      </c>
      <c r="CW17" s="34">
        <v>33.67</v>
      </c>
      <c r="CX17" s="30"/>
      <c r="CY17" s="29"/>
      <c r="CZ17" s="4">
        <f t="shared" si="18"/>
        <v>32.625895765472315</v>
      </c>
      <c r="DA17" s="4">
        <f t="shared" si="19"/>
        <v>33.502715008431693</v>
      </c>
      <c r="DB17" s="34">
        <v>33</v>
      </c>
      <c r="DC17" s="34"/>
      <c r="DD17" s="34">
        <v>35</v>
      </c>
      <c r="DE17" s="30"/>
      <c r="DF17" s="29"/>
      <c r="DG17" s="4">
        <f t="shared" si="20"/>
        <v>33</v>
      </c>
      <c r="DH17" s="4">
        <f t="shared" si="21"/>
        <v>35</v>
      </c>
      <c r="DI17" s="34"/>
      <c r="DJ17" s="34">
        <v>32.799999999999997</v>
      </c>
      <c r="DK17" s="34">
        <v>35.75</v>
      </c>
      <c r="DL17" s="30"/>
      <c r="DM17" s="29"/>
      <c r="DN17" s="4">
        <f t="shared" si="22"/>
        <v>32.04999999999999</v>
      </c>
      <c r="DO17" s="4">
        <f t="shared" si="23"/>
        <v>35.75</v>
      </c>
      <c r="DP17" s="34">
        <v>33.25</v>
      </c>
      <c r="DQ17" s="34">
        <v>32.549999999999997</v>
      </c>
      <c r="DR17" s="34">
        <v>33.799999999999997</v>
      </c>
      <c r="DS17" s="30"/>
      <c r="DT17" s="29"/>
      <c r="DU17" s="4">
        <f t="shared" si="24"/>
        <v>32.902845528455273</v>
      </c>
      <c r="DV17" s="4">
        <f t="shared" si="25"/>
        <v>33.446226415094344</v>
      </c>
      <c r="DW17" s="34">
        <v>33.4</v>
      </c>
      <c r="DX17" s="34">
        <v>34.15</v>
      </c>
      <c r="DY17" s="34">
        <v>35.08</v>
      </c>
      <c r="DZ17" s="30"/>
      <c r="EA17" s="29"/>
      <c r="EB17" s="4">
        <f t="shared" si="26"/>
        <v>33.475000000000001</v>
      </c>
      <c r="EC17" s="4">
        <f t="shared" si="27"/>
        <v>34.470755102040812</v>
      </c>
      <c r="ED17" s="34">
        <v>30.25</v>
      </c>
      <c r="EE17" s="34">
        <v>28.32</v>
      </c>
      <c r="EF17" s="34">
        <v>28.1</v>
      </c>
      <c r="EG17" s="30"/>
      <c r="EH17" s="29"/>
      <c r="EI17" s="4">
        <f t="shared" si="28"/>
        <v>30.11214285714286</v>
      </c>
      <c r="EJ17" s="4">
        <f t="shared" si="29"/>
        <v>28.205925925925925</v>
      </c>
      <c r="EK17" s="17">
        <v>30.25</v>
      </c>
      <c r="EL17" s="17">
        <v>30.6</v>
      </c>
      <c r="EM17" s="30"/>
      <c r="EN17" s="32"/>
      <c r="EO17" s="34">
        <v>30</v>
      </c>
      <c r="EP17" s="34">
        <v>27.5</v>
      </c>
      <c r="EQ17" s="34">
        <v>33.200000000000003</v>
      </c>
      <c r="ER17" s="29"/>
      <c r="ES17" s="32"/>
      <c r="ET17" s="4">
        <f t="shared" si="30"/>
        <v>29.308510638297875</v>
      </c>
      <c r="EU17" s="4">
        <f t="shared" si="31"/>
        <v>29.071153846153852</v>
      </c>
      <c r="EV17"/>
      <c r="FA17"/>
      <c r="FB17" s="7" t="s">
        <v>126</v>
      </c>
      <c r="FC17" s="21">
        <v>1</v>
      </c>
      <c r="FD17" s="43">
        <v>0.5435540069686412</v>
      </c>
      <c r="FE17" s="43">
        <v>0.4564459930313588</v>
      </c>
      <c r="FF17" s="43">
        <v>0</v>
      </c>
      <c r="FG17" s="1">
        <v>14.35</v>
      </c>
      <c r="FH17" s="57">
        <f>(FG17/(FG17+FG18))</f>
        <v>0.98965517241379308</v>
      </c>
      <c r="FI17" s="57">
        <f>FG17/(SUM(FG$5:FG$42))</f>
        <v>1.3673829148601647E-3</v>
      </c>
      <c r="FJ17" s="54"/>
      <c r="FK17" s="7" t="s">
        <v>126</v>
      </c>
      <c r="FL17" s="21">
        <v>1</v>
      </c>
      <c r="FM17" s="43">
        <v>0.54166666666666663</v>
      </c>
      <c r="FN17" s="43">
        <v>0.4583333333333332</v>
      </c>
      <c r="FO17" s="43">
        <v>0</v>
      </c>
      <c r="FP17" s="1">
        <v>2.4</v>
      </c>
      <c r="FQ17" s="57">
        <f>(FP17/(FP17+FP18))</f>
        <v>1</v>
      </c>
      <c r="FR17" s="57">
        <f>FP17/(SUM(FP$5:FP$42))</f>
        <v>3.1311154598825837E-3</v>
      </c>
      <c r="FS17"/>
      <c r="FT17">
        <f>FT5+1</f>
        <v>1978</v>
      </c>
      <c r="FU17">
        <f>FU5</f>
        <v>1</v>
      </c>
      <c r="FV17">
        <v>62.5</v>
      </c>
      <c r="FW17" s="1">
        <v>66.8</v>
      </c>
      <c r="FX17"/>
      <c r="FY17" s="35"/>
      <c r="FZ17" s="35" t="s">
        <v>125</v>
      </c>
      <c r="GA17" s="36">
        <v>64.099999999999994</v>
      </c>
      <c r="GB17" s="36">
        <v>64.099999999999994</v>
      </c>
      <c r="GD17" s="35"/>
      <c r="GE17" s="35" t="s">
        <v>125</v>
      </c>
      <c r="GF17" s="1">
        <v>62.1</v>
      </c>
      <c r="GG17" s="1">
        <v>62.1</v>
      </c>
    </row>
    <row r="18" spans="1:189" x14ac:dyDescent="0.2">
      <c r="A18" s="1">
        <v>1978</v>
      </c>
      <c r="B18" s="1">
        <v>1</v>
      </c>
      <c r="C18" s="34">
        <v>130</v>
      </c>
      <c r="D18" s="34">
        <v>140</v>
      </c>
      <c r="E18" s="34">
        <v>155</v>
      </c>
      <c r="F18" s="30"/>
      <c r="G18" s="29"/>
      <c r="H18" s="4">
        <f t="shared" si="32"/>
        <v>134.96955214676638</v>
      </c>
      <c r="I18" s="4">
        <f t="shared" si="33"/>
        <v>148.23226578868602</v>
      </c>
      <c r="J18" s="34">
        <v>175</v>
      </c>
      <c r="K18" s="34"/>
      <c r="L18" s="34"/>
      <c r="M18" s="30"/>
      <c r="N18" s="29"/>
      <c r="O18" s="4"/>
      <c r="P18" s="4"/>
      <c r="Q18" s="34">
        <v>160</v>
      </c>
      <c r="R18" s="34">
        <v>140</v>
      </c>
      <c r="S18" s="34">
        <v>150</v>
      </c>
      <c r="T18" s="30"/>
      <c r="U18" s="29"/>
      <c r="V18" s="4">
        <f t="shared" si="0"/>
        <v>160</v>
      </c>
      <c r="W18" s="4">
        <f t="shared" si="1"/>
        <v>151.09956350031177</v>
      </c>
      <c r="X18" s="34">
        <v>125</v>
      </c>
      <c r="Y18" s="34">
        <v>150</v>
      </c>
      <c r="Z18" s="34">
        <v>165</v>
      </c>
      <c r="AA18" s="30"/>
      <c r="AB18" s="29"/>
      <c r="AC18" s="4">
        <f t="shared" si="34"/>
        <v>130.92950886212958</v>
      </c>
      <c r="AD18" s="4">
        <f t="shared" si="35"/>
        <v>156.70759921694247</v>
      </c>
      <c r="AE18" s="34">
        <v>160</v>
      </c>
      <c r="AF18" s="34"/>
      <c r="AG18" s="34">
        <v>175</v>
      </c>
      <c r="AH18" s="30"/>
      <c r="AI18" s="29"/>
      <c r="AJ18" s="4">
        <f t="shared" si="2"/>
        <v>157.66121551516818</v>
      </c>
      <c r="AK18" s="4">
        <f t="shared" si="3"/>
        <v>175</v>
      </c>
      <c r="AL18" s="34"/>
      <c r="AM18" s="34">
        <v>135</v>
      </c>
      <c r="AN18" s="34">
        <v>165</v>
      </c>
      <c r="AO18" s="30"/>
      <c r="AP18" s="29"/>
      <c r="AQ18" s="4">
        <f t="shared" si="4"/>
        <v>150.57805082379221</v>
      </c>
      <c r="AR18" s="4">
        <f t="shared" si="5"/>
        <v>165</v>
      </c>
      <c r="AS18" s="34">
        <v>120</v>
      </c>
      <c r="AT18" s="34">
        <v>155</v>
      </c>
      <c r="AU18" s="34">
        <v>160</v>
      </c>
      <c r="AV18" s="30"/>
      <c r="AW18" s="29"/>
      <c r="AX18" s="4">
        <f t="shared" si="6"/>
        <v>130.2916030534351</v>
      </c>
      <c r="AY18" s="4">
        <f t="shared" si="7"/>
        <v>157.6580452092129</v>
      </c>
      <c r="AZ18" s="34">
        <v>125</v>
      </c>
      <c r="BA18" s="34">
        <v>155</v>
      </c>
      <c r="BB18" s="34">
        <v>170</v>
      </c>
      <c r="BC18" s="30"/>
      <c r="BD18" s="29"/>
      <c r="BE18" s="4">
        <f t="shared" si="8"/>
        <v>125</v>
      </c>
      <c r="BF18" s="4">
        <f t="shared" si="9"/>
        <v>163.0616</v>
      </c>
      <c r="BG18" s="34">
        <v>85</v>
      </c>
      <c r="BH18" s="34">
        <v>80</v>
      </c>
      <c r="BI18" s="34">
        <v>100</v>
      </c>
      <c r="BJ18" s="30"/>
      <c r="BK18" s="29"/>
      <c r="BL18" s="4">
        <f t="shared" si="10"/>
        <v>84.491017964071858</v>
      </c>
      <c r="BM18" s="4">
        <f t="shared" si="11"/>
        <v>86.995884773662553</v>
      </c>
      <c r="BN18" s="17">
        <v>155</v>
      </c>
      <c r="BO18" s="17">
        <v>155</v>
      </c>
      <c r="BP18" s="30"/>
      <c r="BQ18" s="30"/>
      <c r="BR18" s="34">
        <v>100</v>
      </c>
      <c r="BS18" s="34">
        <v>110</v>
      </c>
      <c r="BT18" s="34">
        <v>145</v>
      </c>
      <c r="BU18" s="30"/>
      <c r="BV18" s="29"/>
      <c r="BW18" s="4">
        <f t="shared" si="12"/>
        <v>100.86666666666667</v>
      </c>
      <c r="BX18" s="4">
        <f t="shared" si="13"/>
        <v>133.62732095490713</v>
      </c>
      <c r="BY18"/>
      <c r="BZ18" s="34">
        <v>32.840000000000003</v>
      </c>
      <c r="CA18" s="34">
        <v>34</v>
      </c>
      <c r="CB18" s="34">
        <v>37.9</v>
      </c>
      <c r="CC18" s="30"/>
      <c r="CD18" s="29"/>
      <c r="CE18" s="4">
        <f t="shared" si="14"/>
        <v>33.402454624027655</v>
      </c>
      <c r="CF18" s="4">
        <f t="shared" si="15"/>
        <v>36.041439476553983</v>
      </c>
      <c r="CG18" s="34">
        <v>33</v>
      </c>
      <c r="CH18" s="34"/>
      <c r="CI18" s="34"/>
      <c r="CJ18" s="30"/>
      <c r="CK18" s="29"/>
      <c r="CL18" s="4"/>
      <c r="CM18" s="4"/>
      <c r="CN18" s="34">
        <v>36.770000000000003</v>
      </c>
      <c r="CO18" s="34">
        <v>35.450000000000003</v>
      </c>
      <c r="CP18" s="34">
        <v>35.630000000000003</v>
      </c>
      <c r="CQ18" s="30"/>
      <c r="CR18" s="29"/>
      <c r="CS18" s="4">
        <f t="shared" si="16"/>
        <v>36.770000000000003</v>
      </c>
      <c r="CT18" s="4">
        <f t="shared" si="17"/>
        <v>35.949640883977906</v>
      </c>
      <c r="CU18" s="34">
        <v>32.4</v>
      </c>
      <c r="CV18" s="34">
        <v>33.35</v>
      </c>
      <c r="CW18" s="34">
        <v>33.450000000000003</v>
      </c>
      <c r="CX18" s="30"/>
      <c r="CY18" s="29"/>
      <c r="CZ18" s="4">
        <f t="shared" si="18"/>
        <v>32.625895765472315</v>
      </c>
      <c r="DA18" s="4">
        <f t="shared" si="19"/>
        <v>33.397723440134897</v>
      </c>
      <c r="DB18" s="34">
        <v>33</v>
      </c>
      <c r="DC18" s="34"/>
      <c r="DD18" s="34">
        <v>35</v>
      </c>
      <c r="DE18" s="30"/>
      <c r="DF18" s="29"/>
      <c r="DG18" s="4">
        <f t="shared" si="20"/>
        <v>33</v>
      </c>
      <c r="DH18" s="4">
        <f t="shared" si="21"/>
        <v>35</v>
      </c>
      <c r="DI18" s="34"/>
      <c r="DJ18" s="34">
        <v>32.799999999999997</v>
      </c>
      <c r="DK18" s="34">
        <v>35.75</v>
      </c>
      <c r="DL18" s="30"/>
      <c r="DM18" s="29"/>
      <c r="DN18" s="4">
        <f t="shared" si="22"/>
        <v>32.04999999999999</v>
      </c>
      <c r="DO18" s="4">
        <f t="shared" si="23"/>
        <v>35.75</v>
      </c>
      <c r="DP18" s="34">
        <v>33.25</v>
      </c>
      <c r="DQ18" s="34">
        <v>32.549999999999997</v>
      </c>
      <c r="DR18" s="34">
        <v>33.799999999999997</v>
      </c>
      <c r="DS18" s="30"/>
      <c r="DT18" s="29"/>
      <c r="DU18" s="4">
        <f t="shared" si="24"/>
        <v>32.902845528455273</v>
      </c>
      <c r="DV18" s="4">
        <f t="shared" si="25"/>
        <v>33.446226415094344</v>
      </c>
      <c r="DW18" s="34">
        <v>33.4</v>
      </c>
      <c r="DX18" s="34">
        <v>34.15</v>
      </c>
      <c r="DY18" s="34">
        <v>35.08</v>
      </c>
      <c r="DZ18" s="30"/>
      <c r="EA18" s="29"/>
      <c r="EB18" s="4">
        <f t="shared" si="26"/>
        <v>33.475000000000001</v>
      </c>
      <c r="EC18" s="4">
        <f t="shared" si="27"/>
        <v>34.470755102040812</v>
      </c>
      <c r="ED18" s="34">
        <v>30.25</v>
      </c>
      <c r="EE18" s="34">
        <v>28.32</v>
      </c>
      <c r="EF18" s="34">
        <v>28.1</v>
      </c>
      <c r="EG18" s="30"/>
      <c r="EH18" s="29"/>
      <c r="EI18" s="4">
        <f t="shared" si="28"/>
        <v>30.11214285714286</v>
      </c>
      <c r="EJ18" s="4">
        <f t="shared" si="29"/>
        <v>28.205925925925925</v>
      </c>
      <c r="EK18" s="17">
        <v>30.25</v>
      </c>
      <c r="EL18" s="17">
        <v>30.75</v>
      </c>
      <c r="EM18" s="30"/>
      <c r="EN18" s="32"/>
      <c r="EO18" s="34">
        <v>30.7</v>
      </c>
      <c r="EP18" s="34">
        <v>39.1</v>
      </c>
      <c r="EQ18" s="34">
        <v>33.200000000000003</v>
      </c>
      <c r="ER18" s="29"/>
      <c r="ES18" s="32"/>
      <c r="ET18" s="4">
        <f t="shared" si="30"/>
        <v>33.02340425531915</v>
      </c>
      <c r="EU18" s="4">
        <f t="shared" si="31"/>
        <v>37.473717948717962</v>
      </c>
      <c r="EV18"/>
      <c r="FA18"/>
      <c r="FB18" s="7"/>
      <c r="FC18" s="21">
        <v>2</v>
      </c>
      <c r="FD18" s="43">
        <v>0</v>
      </c>
      <c r="FE18" s="43">
        <v>1</v>
      </c>
      <c r="FF18" s="43">
        <v>0</v>
      </c>
      <c r="FG18" s="1">
        <v>0.15</v>
      </c>
      <c r="FH18" s="57">
        <f>(FG18/(FG17+FG18))</f>
        <v>1.0344827586206896E-2</v>
      </c>
      <c r="FI18" s="57">
        <f>FG18/(SUM(FG$5:FG$42))</f>
        <v>1.42932012006289E-5</v>
      </c>
      <c r="FJ18" s="54"/>
      <c r="FK18" s="7"/>
      <c r="FL18" s="21">
        <v>2</v>
      </c>
      <c r="FM18" s="43" t="e">
        <v>#DIV/0!</v>
      </c>
      <c r="FN18" s="43" t="e">
        <v>#DIV/0!</v>
      </c>
      <c r="FO18" s="43" t="e">
        <v>#DIV/0!</v>
      </c>
      <c r="FP18" s="1">
        <v>0</v>
      </c>
      <c r="FQ18" s="57">
        <f>(FP18/(FP17+FP18))</f>
        <v>0</v>
      </c>
      <c r="FR18" s="57">
        <f>FP18/(SUM(FP$5:FP$42))</f>
        <v>0</v>
      </c>
      <c r="FS18"/>
      <c r="FT18">
        <f t="shared" ref="FT18:FT81" si="36">FT6+1</f>
        <v>1978</v>
      </c>
      <c r="FU18">
        <f t="shared" ref="FU18:FU81" si="37">FU6</f>
        <v>2</v>
      </c>
      <c r="FV18">
        <v>62.9</v>
      </c>
      <c r="FW18" s="1">
        <v>67.5</v>
      </c>
      <c r="FX18"/>
      <c r="FY18" s="35">
        <v>1978</v>
      </c>
      <c r="FZ18" s="35" t="s">
        <v>111</v>
      </c>
      <c r="GA18" s="36">
        <v>64.599999999999994</v>
      </c>
      <c r="GB18" s="36">
        <v>64.599999999999994</v>
      </c>
      <c r="GD18" s="35">
        <v>1978</v>
      </c>
      <c r="GE18" s="35" t="s">
        <v>111</v>
      </c>
      <c r="GF18" s="1">
        <v>62.5</v>
      </c>
      <c r="GG18" s="1">
        <v>62.5</v>
      </c>
    </row>
    <row r="19" spans="1:189" x14ac:dyDescent="0.2">
      <c r="A19" s="1">
        <v>1978</v>
      </c>
      <c r="B19" s="1">
        <v>2</v>
      </c>
      <c r="C19" s="34">
        <v>135</v>
      </c>
      <c r="D19" s="34">
        <v>140</v>
      </c>
      <c r="E19" s="34">
        <v>155</v>
      </c>
      <c r="F19" s="30"/>
      <c r="G19" s="29"/>
      <c r="H19" s="4">
        <f t="shared" si="32"/>
        <v>137.48477607338322</v>
      </c>
      <c r="I19" s="4">
        <f t="shared" si="33"/>
        <v>148.23226578868602</v>
      </c>
      <c r="J19" s="34">
        <v>175</v>
      </c>
      <c r="K19" s="34"/>
      <c r="L19" s="34"/>
      <c r="M19" s="30"/>
      <c r="N19" s="29"/>
      <c r="O19" s="4"/>
      <c r="P19" s="4"/>
      <c r="Q19" s="34">
        <v>160</v>
      </c>
      <c r="R19" s="34">
        <v>145</v>
      </c>
      <c r="S19" s="34">
        <v>155</v>
      </c>
      <c r="T19" s="30"/>
      <c r="U19" s="29"/>
      <c r="V19" s="4">
        <f t="shared" si="0"/>
        <v>160</v>
      </c>
      <c r="W19" s="4">
        <f t="shared" si="1"/>
        <v>155.54978175015589</v>
      </c>
      <c r="X19" s="34">
        <v>130</v>
      </c>
      <c r="Y19" s="34">
        <v>150</v>
      </c>
      <c r="Z19" s="34">
        <v>165</v>
      </c>
      <c r="AA19" s="30"/>
      <c r="AB19" s="29"/>
      <c r="AC19" s="4">
        <f t="shared" si="34"/>
        <v>134.74360708970369</v>
      </c>
      <c r="AD19" s="4">
        <f t="shared" si="35"/>
        <v>156.70759921694247</v>
      </c>
      <c r="AE19" s="34">
        <v>170</v>
      </c>
      <c r="AF19" s="34"/>
      <c r="AG19" s="34">
        <v>177</v>
      </c>
      <c r="AH19" s="30"/>
      <c r="AI19" s="29"/>
      <c r="AJ19" s="4">
        <f t="shared" si="2"/>
        <v>167.50675095337891</v>
      </c>
      <c r="AK19" s="4">
        <f t="shared" si="3"/>
        <v>177</v>
      </c>
      <c r="AL19" s="34"/>
      <c r="AM19" s="34">
        <v>135</v>
      </c>
      <c r="AN19" s="34">
        <v>165</v>
      </c>
      <c r="AO19" s="30"/>
      <c r="AP19" s="29"/>
      <c r="AQ19" s="4">
        <f t="shared" si="4"/>
        <v>150.57805082379221</v>
      </c>
      <c r="AR19" s="4">
        <f t="shared" si="5"/>
        <v>165</v>
      </c>
      <c r="AS19" s="34">
        <v>120</v>
      </c>
      <c r="AT19" s="34">
        <v>155</v>
      </c>
      <c r="AU19" s="34">
        <v>160</v>
      </c>
      <c r="AV19" s="30"/>
      <c r="AW19" s="29"/>
      <c r="AX19" s="4">
        <f t="shared" si="6"/>
        <v>130.2916030534351</v>
      </c>
      <c r="AY19" s="4">
        <f t="shared" si="7"/>
        <v>157.6580452092129</v>
      </c>
      <c r="AZ19" s="34">
        <v>130</v>
      </c>
      <c r="BA19" s="34">
        <v>155</v>
      </c>
      <c r="BB19" s="34">
        <v>170</v>
      </c>
      <c r="BC19" s="30"/>
      <c r="BD19" s="29"/>
      <c r="BE19" s="4">
        <f t="shared" si="8"/>
        <v>130</v>
      </c>
      <c r="BF19" s="4">
        <f t="shared" si="9"/>
        <v>163.0616</v>
      </c>
      <c r="BG19" s="34">
        <v>90</v>
      </c>
      <c r="BH19" s="34">
        <v>90</v>
      </c>
      <c r="BI19" s="34">
        <v>100</v>
      </c>
      <c r="BJ19" s="30"/>
      <c r="BK19" s="29"/>
      <c r="BL19" s="4">
        <f t="shared" si="10"/>
        <v>89.999999999999986</v>
      </c>
      <c r="BM19" s="4">
        <f t="shared" si="11"/>
        <v>93.497942386831284</v>
      </c>
      <c r="BN19" s="17">
        <v>160</v>
      </c>
      <c r="BO19" s="17">
        <v>155</v>
      </c>
      <c r="BP19" s="30"/>
      <c r="BQ19" s="30"/>
      <c r="BR19" s="34">
        <v>115</v>
      </c>
      <c r="BS19" s="34">
        <v>120</v>
      </c>
      <c r="BT19" s="34">
        <v>135</v>
      </c>
      <c r="BU19" s="30"/>
      <c r="BV19" s="29"/>
      <c r="BW19" s="4">
        <f t="shared" si="12"/>
        <v>115.43333333333335</v>
      </c>
      <c r="BX19" s="4">
        <f t="shared" si="13"/>
        <v>130.12599469496018</v>
      </c>
      <c r="BY19"/>
      <c r="BZ19" s="34">
        <v>32.82</v>
      </c>
      <c r="CA19" s="34">
        <v>34</v>
      </c>
      <c r="CB19" s="34">
        <v>37.9</v>
      </c>
      <c r="CC19" s="30"/>
      <c r="CD19" s="29"/>
      <c r="CE19" s="4">
        <f t="shared" si="14"/>
        <v>33.392152117545379</v>
      </c>
      <c r="CF19" s="4">
        <f t="shared" si="15"/>
        <v>36.041439476553983</v>
      </c>
      <c r="CG19" s="34">
        <v>33</v>
      </c>
      <c r="CH19" s="34"/>
      <c r="CI19" s="34"/>
      <c r="CJ19" s="30"/>
      <c r="CK19" s="29"/>
      <c r="CL19" s="4"/>
      <c r="CM19" s="4"/>
      <c r="CN19" s="34">
        <v>36.770000000000003</v>
      </c>
      <c r="CO19" s="34">
        <v>35.450000000000003</v>
      </c>
      <c r="CP19" s="34">
        <v>35.630000000000003</v>
      </c>
      <c r="CQ19" s="30"/>
      <c r="CR19" s="29"/>
      <c r="CS19" s="4">
        <f t="shared" si="16"/>
        <v>36.770000000000003</v>
      </c>
      <c r="CT19" s="4">
        <f t="shared" si="17"/>
        <v>35.949640883977906</v>
      </c>
      <c r="CU19" s="34">
        <v>32.74</v>
      </c>
      <c r="CV19" s="34">
        <v>33.81</v>
      </c>
      <c r="CW19" s="34">
        <v>33.950000000000003</v>
      </c>
      <c r="CX19" s="30"/>
      <c r="CY19" s="29"/>
      <c r="CZ19" s="4">
        <f t="shared" si="18"/>
        <v>32.994429967426711</v>
      </c>
      <c r="DA19" s="4">
        <f t="shared" si="19"/>
        <v>33.87681281618886</v>
      </c>
      <c r="DB19" s="34">
        <v>33.270000000000003</v>
      </c>
      <c r="DC19" s="34"/>
      <c r="DD19" s="34">
        <v>35</v>
      </c>
      <c r="DE19" s="30"/>
      <c r="DF19" s="29"/>
      <c r="DG19" s="4">
        <f t="shared" si="20"/>
        <v>33.270000000000003</v>
      </c>
      <c r="DH19" s="4">
        <f t="shared" si="21"/>
        <v>35</v>
      </c>
      <c r="DI19" s="34"/>
      <c r="DJ19" s="34">
        <v>33.15</v>
      </c>
      <c r="DK19" s="34">
        <v>35.75</v>
      </c>
      <c r="DL19" s="30"/>
      <c r="DM19" s="29"/>
      <c r="DN19" s="4">
        <f t="shared" si="22"/>
        <v>32.297058823529397</v>
      </c>
      <c r="DO19" s="4">
        <f t="shared" si="23"/>
        <v>35.75</v>
      </c>
      <c r="DP19" s="34">
        <v>33.25</v>
      </c>
      <c r="DQ19" s="34">
        <v>32.549999999999997</v>
      </c>
      <c r="DR19" s="34">
        <v>33.799999999999997</v>
      </c>
      <c r="DS19" s="30"/>
      <c r="DT19" s="29"/>
      <c r="DU19" s="4">
        <f t="shared" si="24"/>
        <v>32.902845528455273</v>
      </c>
      <c r="DV19" s="4">
        <f t="shared" si="25"/>
        <v>33.446226415094344</v>
      </c>
      <c r="DW19" s="34">
        <v>33.4</v>
      </c>
      <c r="DX19" s="34">
        <v>34.15</v>
      </c>
      <c r="DY19" s="34">
        <v>35.08</v>
      </c>
      <c r="DZ19" s="30"/>
      <c r="EA19" s="29"/>
      <c r="EB19" s="4">
        <f t="shared" si="26"/>
        <v>33.475000000000001</v>
      </c>
      <c r="EC19" s="4">
        <f t="shared" si="27"/>
        <v>34.470755102040812</v>
      </c>
      <c r="ED19" s="34">
        <v>30.25</v>
      </c>
      <c r="EE19" s="34">
        <v>28.7</v>
      </c>
      <c r="EF19" s="34">
        <v>28.38</v>
      </c>
      <c r="EG19" s="30"/>
      <c r="EH19" s="29"/>
      <c r="EI19" s="4">
        <f t="shared" si="28"/>
        <v>30.139285714285716</v>
      </c>
      <c r="EJ19" s="4">
        <f t="shared" si="29"/>
        <v>28.53407407407407</v>
      </c>
      <c r="EK19" s="17">
        <v>30.5</v>
      </c>
      <c r="EL19" s="17">
        <v>30.75</v>
      </c>
      <c r="EM19" s="30"/>
      <c r="EN19" s="32"/>
      <c r="EO19" s="34">
        <v>30.5</v>
      </c>
      <c r="EP19" s="34">
        <v>29</v>
      </c>
      <c r="EQ19" s="34">
        <v>32.9</v>
      </c>
      <c r="ER19" s="29"/>
      <c r="ES19" s="32"/>
      <c r="ET19" s="4">
        <f t="shared" si="30"/>
        <v>30.085106382978729</v>
      </c>
      <c r="EU19" s="4">
        <f t="shared" si="31"/>
        <v>30.075000000000006</v>
      </c>
      <c r="EV19"/>
      <c r="FA19"/>
      <c r="FB19" s="7"/>
      <c r="FC19" s="15"/>
      <c r="FD19" s="43"/>
      <c r="FE19" s="43"/>
      <c r="FF19" s="43"/>
      <c r="FH19" s="57"/>
      <c r="FI19" s="57"/>
      <c r="FJ19" s="54"/>
      <c r="FK19" s="7"/>
      <c r="FL19" s="15"/>
      <c r="FM19" s="43"/>
      <c r="FN19" s="43"/>
      <c r="FO19" s="43"/>
      <c r="FQ19" s="57"/>
      <c r="FR19" s="57"/>
      <c r="FS19"/>
      <c r="FT19">
        <f t="shared" si="36"/>
        <v>1978</v>
      </c>
      <c r="FU19">
        <f t="shared" si="37"/>
        <v>3</v>
      </c>
      <c r="FV19">
        <v>63.4</v>
      </c>
      <c r="FW19" s="1">
        <v>68.099999999999994</v>
      </c>
      <c r="FX19"/>
      <c r="FY19" s="35"/>
      <c r="FZ19" s="35" t="s">
        <v>112</v>
      </c>
      <c r="GA19" s="36">
        <v>65</v>
      </c>
      <c r="GB19" s="36">
        <v>65</v>
      </c>
      <c r="GD19" s="35"/>
      <c r="GE19" s="35" t="s">
        <v>112</v>
      </c>
      <c r="GF19" s="1">
        <v>62.9</v>
      </c>
      <c r="GG19" s="1">
        <v>62.9</v>
      </c>
    </row>
    <row r="20" spans="1:189" x14ac:dyDescent="0.2">
      <c r="A20" s="1">
        <v>1978</v>
      </c>
      <c r="B20" s="1">
        <v>3</v>
      </c>
      <c r="C20" s="34">
        <v>130</v>
      </c>
      <c r="D20" s="34">
        <v>144</v>
      </c>
      <c r="E20" s="34">
        <v>159</v>
      </c>
      <c r="F20" s="30"/>
      <c r="G20" s="29"/>
      <c r="H20" s="4">
        <f t="shared" si="32"/>
        <v>136.95737300547293</v>
      </c>
      <c r="I20" s="4">
        <f t="shared" si="33"/>
        <v>152.23226578868599</v>
      </c>
      <c r="J20" s="34">
        <v>177</v>
      </c>
      <c r="K20" s="34"/>
      <c r="L20" s="34"/>
      <c r="M20" s="30"/>
      <c r="N20" s="29"/>
      <c r="O20" s="4"/>
      <c r="P20" s="4"/>
      <c r="Q20" s="34">
        <v>160</v>
      </c>
      <c r="R20" s="34">
        <v>150</v>
      </c>
      <c r="S20" s="34">
        <v>155</v>
      </c>
      <c r="T20" s="30"/>
      <c r="U20" s="29"/>
      <c r="V20" s="4">
        <f t="shared" si="0"/>
        <v>160</v>
      </c>
      <c r="W20" s="4">
        <f t="shared" si="1"/>
        <v>155.54978175015589</v>
      </c>
      <c r="X20" s="34">
        <v>130</v>
      </c>
      <c r="Y20" s="34">
        <v>150</v>
      </c>
      <c r="Z20" s="34">
        <v>155</v>
      </c>
      <c r="AA20" s="30"/>
      <c r="AB20" s="29"/>
      <c r="AC20" s="4">
        <f t="shared" si="34"/>
        <v>134.74360708970369</v>
      </c>
      <c r="AD20" s="4">
        <f t="shared" si="35"/>
        <v>152.23586640564744</v>
      </c>
      <c r="AE20" s="34">
        <v>179</v>
      </c>
      <c r="AF20" s="34"/>
      <c r="AG20" s="34">
        <v>177</v>
      </c>
      <c r="AH20" s="30"/>
      <c r="AI20" s="29"/>
      <c r="AJ20" s="4">
        <f t="shared" si="2"/>
        <v>176.36606314632218</v>
      </c>
      <c r="AK20" s="4">
        <f t="shared" si="3"/>
        <v>177</v>
      </c>
      <c r="AL20" s="34"/>
      <c r="AM20" s="34">
        <v>150</v>
      </c>
      <c r="AN20" s="34">
        <v>175</v>
      </c>
      <c r="AO20" s="30"/>
      <c r="AP20" s="29"/>
      <c r="AQ20" s="4">
        <f t="shared" si="4"/>
        <v>162.9293493437587</v>
      </c>
      <c r="AR20" s="4">
        <f t="shared" si="5"/>
        <v>175</v>
      </c>
      <c r="AS20" s="34">
        <v>120</v>
      </c>
      <c r="AT20" s="34">
        <v>155</v>
      </c>
      <c r="AU20" s="34">
        <v>160</v>
      </c>
      <c r="AV20" s="30"/>
      <c r="AW20" s="29"/>
      <c r="AX20" s="4">
        <f t="shared" si="6"/>
        <v>130.2916030534351</v>
      </c>
      <c r="AY20" s="4">
        <f t="shared" si="7"/>
        <v>157.6580452092129</v>
      </c>
      <c r="AZ20" s="34">
        <v>130</v>
      </c>
      <c r="BA20" s="34">
        <v>155</v>
      </c>
      <c r="BB20" s="34">
        <v>165</v>
      </c>
      <c r="BC20" s="30"/>
      <c r="BD20" s="29"/>
      <c r="BE20" s="4">
        <f t="shared" si="8"/>
        <v>130</v>
      </c>
      <c r="BF20" s="4">
        <f t="shared" si="9"/>
        <v>160.37439999999998</v>
      </c>
      <c r="BG20" s="34">
        <v>90</v>
      </c>
      <c r="BH20" s="34">
        <v>90</v>
      </c>
      <c r="BI20" s="34">
        <v>110</v>
      </c>
      <c r="BJ20" s="30"/>
      <c r="BK20" s="29"/>
      <c r="BL20" s="4">
        <f t="shared" si="10"/>
        <v>89.999999999999986</v>
      </c>
      <c r="BM20" s="4">
        <f t="shared" si="11"/>
        <v>96.995884773662553</v>
      </c>
      <c r="BN20" s="17">
        <v>162</v>
      </c>
      <c r="BO20" s="17">
        <v>158</v>
      </c>
      <c r="BP20" s="30"/>
      <c r="BQ20" s="30"/>
      <c r="BR20" s="34">
        <v>117</v>
      </c>
      <c r="BS20" s="34">
        <v>125</v>
      </c>
      <c r="BT20" s="34">
        <v>135</v>
      </c>
      <c r="BU20" s="30"/>
      <c r="BV20" s="29"/>
      <c r="BW20" s="4">
        <f t="shared" si="12"/>
        <v>117.69333333333334</v>
      </c>
      <c r="BX20" s="4">
        <f t="shared" si="13"/>
        <v>131.75066312997345</v>
      </c>
      <c r="BY20"/>
      <c r="BZ20" s="34">
        <v>32.840000000000003</v>
      </c>
      <c r="CA20" s="34">
        <v>34</v>
      </c>
      <c r="CB20" s="34">
        <v>37.9</v>
      </c>
      <c r="CC20" s="30"/>
      <c r="CD20" s="29"/>
      <c r="CE20" s="4">
        <f t="shared" si="14"/>
        <v>33.402454624027655</v>
      </c>
      <c r="CF20" s="4">
        <f t="shared" si="15"/>
        <v>36.041439476553983</v>
      </c>
      <c r="CG20" s="34">
        <v>33</v>
      </c>
      <c r="CH20" s="34"/>
      <c r="CI20" s="34"/>
      <c r="CJ20" s="30"/>
      <c r="CK20" s="29"/>
      <c r="CL20" s="4"/>
      <c r="CM20" s="4"/>
      <c r="CN20" s="34">
        <v>36.770000000000003</v>
      </c>
      <c r="CO20" s="34">
        <v>35.450000000000003</v>
      </c>
      <c r="CP20" s="34">
        <v>36</v>
      </c>
      <c r="CQ20" s="30"/>
      <c r="CR20" s="29"/>
      <c r="CS20" s="4">
        <f t="shared" si="16"/>
        <v>36.770000000000003</v>
      </c>
      <c r="CT20" s="4">
        <f t="shared" si="17"/>
        <v>36.215897790055259</v>
      </c>
      <c r="CU20" s="34">
        <v>32.74</v>
      </c>
      <c r="CV20" s="34">
        <v>33.4</v>
      </c>
      <c r="CW20" s="34">
        <v>33.6</v>
      </c>
      <c r="CX20" s="30"/>
      <c r="CY20" s="29"/>
      <c r="CZ20" s="4">
        <f t="shared" si="18"/>
        <v>32.896938110749183</v>
      </c>
      <c r="DA20" s="4">
        <f t="shared" si="19"/>
        <v>33.49544688026981</v>
      </c>
      <c r="DB20" s="34">
        <v>33.270000000000003</v>
      </c>
      <c r="DC20" s="34"/>
      <c r="DD20" s="34">
        <v>35</v>
      </c>
      <c r="DE20" s="30"/>
      <c r="DF20" s="29"/>
      <c r="DG20" s="4">
        <f t="shared" si="20"/>
        <v>33.270000000000003</v>
      </c>
      <c r="DH20" s="4">
        <f t="shared" si="21"/>
        <v>35</v>
      </c>
      <c r="DI20" s="34"/>
      <c r="DJ20" s="34">
        <v>33.15</v>
      </c>
      <c r="DK20" s="34">
        <v>35.75</v>
      </c>
      <c r="DL20" s="30"/>
      <c r="DM20" s="29"/>
      <c r="DN20" s="4">
        <f t="shared" si="22"/>
        <v>32.297058823529397</v>
      </c>
      <c r="DO20" s="4">
        <f t="shared" si="23"/>
        <v>35.75</v>
      </c>
      <c r="DP20" s="34">
        <v>33.42</v>
      </c>
      <c r="DQ20" s="34">
        <v>32.549999999999997</v>
      </c>
      <c r="DR20" s="34">
        <v>33.799999999999997</v>
      </c>
      <c r="DS20" s="30"/>
      <c r="DT20" s="29"/>
      <c r="DU20" s="4">
        <f t="shared" si="24"/>
        <v>32.98853658536585</v>
      </c>
      <c r="DV20" s="4">
        <f t="shared" si="25"/>
        <v>33.446226415094344</v>
      </c>
      <c r="DW20" s="34">
        <v>33.4</v>
      </c>
      <c r="DX20" s="34">
        <v>34.15</v>
      </c>
      <c r="DY20" s="34">
        <v>35.08</v>
      </c>
      <c r="DZ20" s="30"/>
      <c r="EA20" s="29"/>
      <c r="EB20" s="4">
        <f t="shared" si="26"/>
        <v>33.475000000000001</v>
      </c>
      <c r="EC20" s="4">
        <f t="shared" si="27"/>
        <v>34.470755102040812</v>
      </c>
      <c r="ED20" s="34">
        <v>30.25</v>
      </c>
      <c r="EE20" s="34">
        <v>28.7</v>
      </c>
      <c r="EF20" s="34">
        <v>28.38</v>
      </c>
      <c r="EG20" s="30"/>
      <c r="EH20" s="29"/>
      <c r="EI20" s="4">
        <f t="shared" si="28"/>
        <v>30.139285714285716</v>
      </c>
      <c r="EJ20" s="4">
        <f t="shared" si="29"/>
        <v>28.53407407407407</v>
      </c>
      <c r="EK20" s="17">
        <v>31.22</v>
      </c>
      <c r="EL20" s="17">
        <v>31.36</v>
      </c>
      <c r="EM20" s="30"/>
      <c r="EN20" s="32"/>
      <c r="EO20" s="34">
        <v>30.5</v>
      </c>
      <c r="EP20" s="34">
        <v>29.7</v>
      </c>
      <c r="EQ20" s="34">
        <v>32.9</v>
      </c>
      <c r="ER20" s="29"/>
      <c r="ES20" s="32"/>
      <c r="ET20" s="4">
        <f t="shared" si="30"/>
        <v>30.278723404255324</v>
      </c>
      <c r="EU20" s="4">
        <f t="shared" si="31"/>
        <v>30.582051282051289</v>
      </c>
      <c r="EV20"/>
      <c r="FA20"/>
      <c r="FB20" s="37" t="s">
        <v>127</v>
      </c>
      <c r="FC20" s="21">
        <v>1</v>
      </c>
      <c r="FD20" s="43">
        <v>0.98436802143814206</v>
      </c>
      <c r="FE20" s="43">
        <v>1.4704366647198269E-2</v>
      </c>
      <c r="FF20" s="43">
        <v>9.2761191465970394E-4</v>
      </c>
      <c r="FG20" s="1">
        <v>1455.35</v>
      </c>
      <c r="FH20" s="57">
        <f>(FG20/(FG20+FG21))</f>
        <v>0.81797999100719432</v>
      </c>
      <c r="FI20" s="57">
        <f>FG20/(SUM(FG$5:FG$42))</f>
        <v>0.13867740244890181</v>
      </c>
      <c r="FJ20" s="54"/>
      <c r="FK20" s="37" t="s">
        <v>127</v>
      </c>
      <c r="FL20" s="21">
        <v>1</v>
      </c>
      <c r="FM20" s="43">
        <v>0.99940652818991105</v>
      </c>
      <c r="FN20" s="43">
        <v>0</v>
      </c>
      <c r="FO20" s="43">
        <v>5.9347181008902075E-4</v>
      </c>
      <c r="FP20" s="1">
        <v>84.25</v>
      </c>
      <c r="FQ20" s="57">
        <f>(FP20/(FP20+FP21))</f>
        <v>0.88405036726128017</v>
      </c>
      <c r="FR20" s="57">
        <f>FP20/(SUM(FP$5:FP$42))</f>
        <v>0.10991519895629487</v>
      </c>
      <c r="FS20"/>
      <c r="FT20">
        <f t="shared" si="36"/>
        <v>1978</v>
      </c>
      <c r="FU20">
        <f t="shared" si="37"/>
        <v>4</v>
      </c>
      <c r="FV20">
        <v>63.9</v>
      </c>
      <c r="FW20" s="1">
        <v>69</v>
      </c>
      <c r="FX20"/>
      <c r="FY20" s="35"/>
      <c r="FZ20" s="35" t="s">
        <v>113</v>
      </c>
      <c r="GA20" s="36">
        <v>65.400000000000006</v>
      </c>
      <c r="GB20" s="36">
        <v>65.400000000000006</v>
      </c>
      <c r="GD20" s="35"/>
      <c r="GE20" s="35" t="s">
        <v>113</v>
      </c>
      <c r="GF20" s="1">
        <v>63.4</v>
      </c>
      <c r="GG20" s="1">
        <v>63.4</v>
      </c>
    </row>
    <row r="21" spans="1:189" x14ac:dyDescent="0.2">
      <c r="A21" s="1">
        <v>1978</v>
      </c>
      <c r="B21" s="1">
        <v>4</v>
      </c>
      <c r="C21" s="34">
        <v>130</v>
      </c>
      <c r="D21" s="34">
        <v>145</v>
      </c>
      <c r="E21" s="34">
        <v>160</v>
      </c>
      <c r="F21" s="30"/>
      <c r="G21" s="29"/>
      <c r="H21" s="4">
        <f t="shared" si="32"/>
        <v>137.45432822014956</v>
      </c>
      <c r="I21" s="4">
        <f t="shared" si="33"/>
        <v>153.23226578868599</v>
      </c>
      <c r="J21" s="34">
        <v>175</v>
      </c>
      <c r="K21" s="34"/>
      <c r="L21" s="34"/>
      <c r="M21" s="30"/>
      <c r="N21" s="29"/>
      <c r="O21" s="4"/>
      <c r="P21" s="4"/>
      <c r="Q21" s="34">
        <v>160</v>
      </c>
      <c r="R21" s="34">
        <v>150</v>
      </c>
      <c r="S21" s="34">
        <v>155</v>
      </c>
      <c r="T21" s="30"/>
      <c r="U21" s="29"/>
      <c r="V21" s="4">
        <f t="shared" si="0"/>
        <v>160</v>
      </c>
      <c r="W21" s="4">
        <f t="shared" si="1"/>
        <v>155.54978175015589</v>
      </c>
      <c r="X21" s="34">
        <v>135</v>
      </c>
      <c r="Y21" s="34">
        <v>150</v>
      </c>
      <c r="Z21" s="34">
        <v>155</v>
      </c>
      <c r="AA21" s="30"/>
      <c r="AB21" s="29"/>
      <c r="AC21" s="4">
        <f t="shared" si="34"/>
        <v>138.55770531727774</v>
      </c>
      <c r="AD21" s="4">
        <f t="shared" si="35"/>
        <v>152.23586640564744</v>
      </c>
      <c r="AE21" s="34">
        <v>174</v>
      </c>
      <c r="AF21" s="34"/>
      <c r="AG21" s="34">
        <v>178</v>
      </c>
      <c r="AH21" s="30"/>
      <c r="AI21" s="29"/>
      <c r="AJ21" s="4">
        <f t="shared" si="2"/>
        <v>171.44515065104613</v>
      </c>
      <c r="AK21" s="4">
        <f t="shared" si="3"/>
        <v>178</v>
      </c>
      <c r="AL21" s="34"/>
      <c r="AM21" s="34">
        <v>160</v>
      </c>
      <c r="AN21" s="34">
        <v>175</v>
      </c>
      <c r="AO21" s="30"/>
      <c r="AP21" s="29"/>
      <c r="AQ21" s="4">
        <f t="shared" si="4"/>
        <v>167.65987154426136</v>
      </c>
      <c r="AR21" s="4">
        <f t="shared" si="5"/>
        <v>175</v>
      </c>
      <c r="AS21" s="34">
        <v>110</v>
      </c>
      <c r="AT21" s="34">
        <v>155</v>
      </c>
      <c r="AU21" s="34">
        <v>160</v>
      </c>
      <c r="AV21" s="30"/>
      <c r="AW21" s="29"/>
      <c r="AX21" s="4">
        <f t="shared" si="6"/>
        <v>123.23206106870228</v>
      </c>
      <c r="AY21" s="4">
        <f t="shared" si="7"/>
        <v>157.6580452092129</v>
      </c>
      <c r="AZ21" s="34">
        <v>135</v>
      </c>
      <c r="BA21" s="34">
        <v>152</v>
      </c>
      <c r="BB21" s="34">
        <v>160</v>
      </c>
      <c r="BC21" s="30"/>
      <c r="BD21" s="29"/>
      <c r="BE21" s="4">
        <f t="shared" si="8"/>
        <v>135</v>
      </c>
      <c r="BF21" s="4">
        <f t="shared" si="9"/>
        <v>156.29952</v>
      </c>
      <c r="BG21" s="34">
        <v>95</v>
      </c>
      <c r="BH21" s="34">
        <v>95</v>
      </c>
      <c r="BI21" s="34">
        <v>110</v>
      </c>
      <c r="BJ21" s="30"/>
      <c r="BK21" s="29"/>
      <c r="BL21" s="4">
        <f t="shared" si="10"/>
        <v>95</v>
      </c>
      <c r="BM21" s="4">
        <f t="shared" si="11"/>
        <v>100.24691358024691</v>
      </c>
      <c r="BN21" s="17">
        <v>160</v>
      </c>
      <c r="BO21" s="17">
        <v>155</v>
      </c>
      <c r="BP21" s="30"/>
      <c r="BQ21" s="30"/>
      <c r="BR21" s="34">
        <v>120</v>
      </c>
      <c r="BS21" s="34">
        <v>125</v>
      </c>
      <c r="BT21" s="34">
        <v>140</v>
      </c>
      <c r="BU21" s="30"/>
      <c r="BV21" s="29"/>
      <c r="BW21" s="4">
        <f t="shared" si="12"/>
        <v>120.43333333333334</v>
      </c>
      <c r="BX21" s="4">
        <f t="shared" si="13"/>
        <v>135.12599469496018</v>
      </c>
      <c r="BY21"/>
      <c r="BZ21" s="34">
        <v>32.840000000000003</v>
      </c>
      <c r="CA21" s="34">
        <v>34.29</v>
      </c>
      <c r="CB21" s="34">
        <v>37.9</v>
      </c>
      <c r="CC21" s="30"/>
      <c r="CD21" s="29"/>
      <c r="CE21" s="4">
        <f t="shared" si="14"/>
        <v>33.543068280034575</v>
      </c>
      <c r="CF21" s="4">
        <f t="shared" si="15"/>
        <v>36.1796401308615</v>
      </c>
      <c r="CG21" s="34">
        <v>33</v>
      </c>
      <c r="CH21" s="34"/>
      <c r="CI21" s="34"/>
      <c r="CJ21" s="30"/>
      <c r="CK21" s="29"/>
      <c r="CL21" s="4"/>
      <c r="CM21" s="4"/>
      <c r="CN21" s="34">
        <v>36.770000000000003</v>
      </c>
      <c r="CO21" s="34">
        <v>35.450000000000003</v>
      </c>
      <c r="CP21" s="34">
        <v>36</v>
      </c>
      <c r="CQ21" s="30"/>
      <c r="CR21" s="29"/>
      <c r="CS21" s="4">
        <f t="shared" si="16"/>
        <v>36.770000000000003</v>
      </c>
      <c r="CT21" s="4">
        <f t="shared" si="17"/>
        <v>36.215897790055259</v>
      </c>
      <c r="CU21" s="34">
        <v>33.15</v>
      </c>
      <c r="CV21" s="34">
        <v>33.520000000000003</v>
      </c>
      <c r="CW21" s="34">
        <v>33.799999999999997</v>
      </c>
      <c r="CX21" s="30"/>
      <c r="CY21" s="29"/>
      <c r="CZ21" s="4">
        <f t="shared" si="18"/>
        <v>33.237980456026058</v>
      </c>
      <c r="DA21" s="4">
        <f t="shared" si="19"/>
        <v>33.653625632377725</v>
      </c>
      <c r="DB21" s="34">
        <v>33.270000000000003</v>
      </c>
      <c r="DC21" s="34"/>
      <c r="DD21" s="34">
        <v>35</v>
      </c>
      <c r="DE21" s="30"/>
      <c r="DF21" s="29"/>
      <c r="DG21" s="4">
        <f t="shared" si="20"/>
        <v>33.270000000000003</v>
      </c>
      <c r="DH21" s="4">
        <f t="shared" si="21"/>
        <v>35</v>
      </c>
      <c r="DI21" s="34"/>
      <c r="DJ21" s="34">
        <v>33.15</v>
      </c>
      <c r="DK21" s="34">
        <v>35.75</v>
      </c>
      <c r="DL21" s="30"/>
      <c r="DM21" s="29"/>
      <c r="DN21" s="4">
        <f t="shared" si="22"/>
        <v>32.297058823529397</v>
      </c>
      <c r="DO21" s="4">
        <f t="shared" si="23"/>
        <v>35.75</v>
      </c>
      <c r="DP21" s="34">
        <v>33.42</v>
      </c>
      <c r="DQ21" s="34">
        <v>32.549999999999997</v>
      </c>
      <c r="DR21" s="34">
        <v>33.6</v>
      </c>
      <c r="DS21" s="30"/>
      <c r="DT21" s="29"/>
      <c r="DU21" s="4">
        <f t="shared" si="24"/>
        <v>32.98853658536585</v>
      </c>
      <c r="DV21" s="4">
        <f t="shared" si="25"/>
        <v>33.302830188679252</v>
      </c>
      <c r="DW21" s="34">
        <v>33.520000000000003</v>
      </c>
      <c r="DX21" s="34">
        <v>34.22</v>
      </c>
      <c r="DY21" s="34">
        <v>35.08</v>
      </c>
      <c r="DZ21" s="30"/>
      <c r="EA21" s="29"/>
      <c r="EB21" s="4">
        <f t="shared" si="26"/>
        <v>33.590000000000003</v>
      </c>
      <c r="EC21" s="4">
        <f t="shared" si="27"/>
        <v>34.516612244897956</v>
      </c>
      <c r="ED21" s="34">
        <v>30.25</v>
      </c>
      <c r="EE21" s="34">
        <v>28.7</v>
      </c>
      <c r="EF21" s="34">
        <v>28.38</v>
      </c>
      <c r="EG21" s="30"/>
      <c r="EH21" s="29"/>
      <c r="EI21" s="4">
        <f t="shared" si="28"/>
        <v>30.139285714285716</v>
      </c>
      <c r="EJ21" s="4">
        <f t="shared" si="29"/>
        <v>28.53407407407407</v>
      </c>
      <c r="EK21" s="17">
        <v>30.5</v>
      </c>
      <c r="EL21" s="17">
        <v>30.75</v>
      </c>
      <c r="EM21" s="30"/>
      <c r="EN21" s="32"/>
      <c r="EO21" s="34">
        <v>30.5</v>
      </c>
      <c r="EP21" s="34">
        <v>29.7</v>
      </c>
      <c r="EQ21" s="34">
        <v>32.9</v>
      </c>
      <c r="ER21" s="29"/>
      <c r="ES21" s="32"/>
      <c r="ET21" s="4">
        <f t="shared" si="30"/>
        <v>30.278723404255324</v>
      </c>
      <c r="EU21" s="4">
        <f t="shared" si="31"/>
        <v>30.582051282051289</v>
      </c>
      <c r="EV21"/>
      <c r="FA21"/>
      <c r="FB21" s="37"/>
      <c r="FC21" s="21">
        <v>2</v>
      </c>
      <c r="FD21" s="43">
        <v>0</v>
      </c>
      <c r="FE21" s="43">
        <v>0</v>
      </c>
      <c r="FF21" s="43">
        <v>1</v>
      </c>
      <c r="FG21" s="1">
        <v>323.85000000000002</v>
      </c>
      <c r="FH21" s="57">
        <f>(FG21/(FG20+FG21))</f>
        <v>0.18202000899280579</v>
      </c>
      <c r="FI21" s="57">
        <f>FG21/(SUM(FG$5:FG$42))</f>
        <v>3.08590213921578E-2</v>
      </c>
      <c r="FJ21" s="54"/>
      <c r="FK21" s="37"/>
      <c r="FL21" s="21">
        <v>2</v>
      </c>
      <c r="FM21" s="43">
        <v>0</v>
      </c>
      <c r="FN21" s="43">
        <v>0</v>
      </c>
      <c r="FO21" s="43">
        <v>1</v>
      </c>
      <c r="FP21" s="1">
        <v>11.05</v>
      </c>
      <c r="FQ21" s="57">
        <f>(FP21/(FP20+FP21))</f>
        <v>0.11594963273871985</v>
      </c>
      <c r="FR21" s="57">
        <f>FP21/(SUM(FP$5:FP$42))</f>
        <v>1.4416177429876062E-2</v>
      </c>
      <c r="FS21"/>
      <c r="FT21">
        <f t="shared" si="36"/>
        <v>1978</v>
      </c>
      <c r="FU21">
        <f t="shared" si="37"/>
        <v>5</v>
      </c>
      <c r="FV21">
        <v>64.5</v>
      </c>
      <c r="FW21" s="1">
        <v>69.5</v>
      </c>
      <c r="FX21"/>
      <c r="FY21" s="35"/>
      <c r="FZ21" s="35" t="s">
        <v>115</v>
      </c>
      <c r="GA21" s="36">
        <v>66</v>
      </c>
      <c r="GB21" s="36">
        <v>66</v>
      </c>
      <c r="GD21" s="35"/>
      <c r="GE21" s="35" t="s">
        <v>115</v>
      </c>
      <c r="GF21" s="1">
        <v>63.9</v>
      </c>
      <c r="GG21" s="1">
        <v>63.9</v>
      </c>
    </row>
    <row r="22" spans="1:189" x14ac:dyDescent="0.2">
      <c r="A22" s="1">
        <v>1978</v>
      </c>
      <c r="B22" s="1">
        <v>5</v>
      </c>
      <c r="C22" s="34">
        <v>130</v>
      </c>
      <c r="D22" s="34">
        <v>150</v>
      </c>
      <c r="E22" s="34">
        <v>165</v>
      </c>
      <c r="F22" s="30"/>
      <c r="G22" s="29"/>
      <c r="H22" s="4">
        <f t="shared" si="32"/>
        <v>139.93910429353275</v>
      </c>
      <c r="I22" s="4">
        <f t="shared" si="33"/>
        <v>158.23226578868599</v>
      </c>
      <c r="J22" s="34">
        <v>175</v>
      </c>
      <c r="K22" s="34"/>
      <c r="L22" s="34"/>
      <c r="M22" s="30"/>
      <c r="N22" s="29"/>
      <c r="O22" s="4"/>
      <c r="P22" s="4"/>
      <c r="Q22" s="34">
        <v>160</v>
      </c>
      <c r="R22" s="34">
        <v>150</v>
      </c>
      <c r="S22" s="34">
        <v>155</v>
      </c>
      <c r="T22" s="30"/>
      <c r="U22" s="29"/>
      <c r="V22" s="4">
        <f t="shared" si="0"/>
        <v>160</v>
      </c>
      <c r="W22" s="4">
        <f t="shared" si="1"/>
        <v>155.54978175015589</v>
      </c>
      <c r="X22" s="34">
        <v>135</v>
      </c>
      <c r="Y22" s="34">
        <v>150</v>
      </c>
      <c r="Z22" s="34">
        <v>165</v>
      </c>
      <c r="AA22" s="30"/>
      <c r="AB22" s="29"/>
      <c r="AC22" s="4">
        <f t="shared" si="34"/>
        <v>138.55770531727774</v>
      </c>
      <c r="AD22" s="4">
        <f t="shared" si="35"/>
        <v>156.70759921694247</v>
      </c>
      <c r="AE22" s="34">
        <v>175</v>
      </c>
      <c r="AF22" s="34"/>
      <c r="AG22" s="34">
        <v>180</v>
      </c>
      <c r="AH22" s="30"/>
      <c r="AI22" s="29"/>
      <c r="AJ22" s="4">
        <f t="shared" si="2"/>
        <v>172.4313738963136</v>
      </c>
      <c r="AK22" s="4">
        <f t="shared" si="3"/>
        <v>180</v>
      </c>
      <c r="AL22" s="34"/>
      <c r="AM22" s="34">
        <v>170</v>
      </c>
      <c r="AN22" s="34">
        <v>180</v>
      </c>
      <c r="AO22" s="30"/>
      <c r="AP22" s="29"/>
      <c r="AQ22" s="4">
        <f t="shared" si="4"/>
        <v>175.01815135437027</v>
      </c>
      <c r="AR22" s="4">
        <f t="shared" si="5"/>
        <v>180</v>
      </c>
      <c r="AS22" s="34">
        <v>109</v>
      </c>
      <c r="AT22" s="34">
        <v>135</v>
      </c>
      <c r="AU22" s="34">
        <v>160</v>
      </c>
      <c r="AV22" s="30"/>
      <c r="AW22" s="29"/>
      <c r="AX22" s="4">
        <f t="shared" si="6"/>
        <v>116.64519083969464</v>
      </c>
      <c r="AY22" s="4">
        <f t="shared" si="7"/>
        <v>148.29022604606428</v>
      </c>
      <c r="AZ22" s="34">
        <v>135</v>
      </c>
      <c r="BA22" s="34">
        <v>152</v>
      </c>
      <c r="BB22" s="34">
        <v>160</v>
      </c>
      <c r="BC22" s="30"/>
      <c r="BD22" s="29"/>
      <c r="BE22" s="4">
        <f t="shared" si="8"/>
        <v>135</v>
      </c>
      <c r="BF22" s="4">
        <f t="shared" si="9"/>
        <v>156.29952</v>
      </c>
      <c r="BG22" s="34">
        <v>100</v>
      </c>
      <c r="BH22" s="34">
        <v>100</v>
      </c>
      <c r="BI22" s="34">
        <v>110</v>
      </c>
      <c r="BJ22" s="30"/>
      <c r="BK22" s="29"/>
      <c r="BL22" s="4">
        <f t="shared" si="10"/>
        <v>100</v>
      </c>
      <c r="BM22" s="4">
        <f t="shared" si="11"/>
        <v>103.49794238683128</v>
      </c>
      <c r="BN22" s="17">
        <v>165</v>
      </c>
      <c r="BO22" s="17">
        <v>155</v>
      </c>
      <c r="BP22" s="30"/>
      <c r="BQ22" s="30"/>
      <c r="BR22" s="34">
        <v>125</v>
      </c>
      <c r="BS22" s="34">
        <v>125</v>
      </c>
      <c r="BT22" s="34">
        <v>140</v>
      </c>
      <c r="BU22" s="30"/>
      <c r="BV22" s="29"/>
      <c r="BW22" s="4">
        <f t="shared" si="12"/>
        <v>125.00000000000001</v>
      </c>
      <c r="BX22" s="4">
        <f t="shared" si="13"/>
        <v>135.12599469496018</v>
      </c>
      <c r="BY22"/>
      <c r="BZ22" s="34">
        <v>32.840000000000003</v>
      </c>
      <c r="CA22" s="34">
        <v>34.29</v>
      </c>
      <c r="CB22" s="34">
        <v>37.9</v>
      </c>
      <c r="CC22" s="30"/>
      <c r="CD22" s="29"/>
      <c r="CE22" s="4">
        <f t="shared" si="14"/>
        <v>33.543068280034575</v>
      </c>
      <c r="CF22" s="4">
        <f t="shared" si="15"/>
        <v>36.1796401308615</v>
      </c>
      <c r="CG22" s="34">
        <v>33</v>
      </c>
      <c r="CH22" s="34"/>
      <c r="CI22" s="34"/>
      <c r="CJ22" s="30"/>
      <c r="CK22" s="29"/>
      <c r="CL22" s="4"/>
      <c r="CM22" s="4"/>
      <c r="CN22" s="34">
        <v>36.770000000000003</v>
      </c>
      <c r="CO22" s="34">
        <v>35.450000000000003</v>
      </c>
      <c r="CP22" s="34">
        <v>36</v>
      </c>
      <c r="CQ22" s="30"/>
      <c r="CR22" s="29"/>
      <c r="CS22" s="4">
        <f t="shared" si="16"/>
        <v>36.770000000000003</v>
      </c>
      <c r="CT22" s="4">
        <f t="shared" si="17"/>
        <v>36.215897790055259</v>
      </c>
      <c r="CU22" s="34">
        <v>33.15</v>
      </c>
      <c r="CV22" s="34">
        <v>33.520000000000003</v>
      </c>
      <c r="CW22" s="34">
        <v>33.799999999999997</v>
      </c>
      <c r="CX22" s="30"/>
      <c r="CY22" s="29"/>
      <c r="CZ22" s="4">
        <f t="shared" si="18"/>
        <v>33.237980456026058</v>
      </c>
      <c r="DA22" s="4">
        <f t="shared" si="19"/>
        <v>33.653625632377725</v>
      </c>
      <c r="DB22" s="34">
        <v>33.270000000000003</v>
      </c>
      <c r="DC22" s="34"/>
      <c r="DD22" s="34">
        <v>35</v>
      </c>
      <c r="DE22" s="30"/>
      <c r="DF22" s="29"/>
      <c r="DG22" s="4">
        <f t="shared" si="20"/>
        <v>33.270000000000003</v>
      </c>
      <c r="DH22" s="4">
        <f t="shared" si="21"/>
        <v>35</v>
      </c>
      <c r="DI22" s="34"/>
      <c r="DJ22" s="34">
        <v>33.15</v>
      </c>
      <c r="DK22" s="34">
        <v>35.75</v>
      </c>
      <c r="DL22" s="30"/>
      <c r="DM22" s="29"/>
      <c r="DN22" s="4">
        <f t="shared" si="22"/>
        <v>32.297058823529397</v>
      </c>
      <c r="DO22" s="4">
        <f t="shared" si="23"/>
        <v>35.75</v>
      </c>
      <c r="DP22" s="34">
        <v>33.42</v>
      </c>
      <c r="DQ22" s="34">
        <v>32.549999999999997</v>
      </c>
      <c r="DR22" s="34">
        <v>33.6</v>
      </c>
      <c r="DS22" s="30"/>
      <c r="DT22" s="29"/>
      <c r="DU22" s="4">
        <f t="shared" si="24"/>
        <v>32.98853658536585</v>
      </c>
      <c r="DV22" s="4">
        <f t="shared" si="25"/>
        <v>33.302830188679252</v>
      </c>
      <c r="DW22" s="34">
        <v>33.520000000000003</v>
      </c>
      <c r="DX22" s="34">
        <v>34.22</v>
      </c>
      <c r="DY22" s="34">
        <v>35.08</v>
      </c>
      <c r="DZ22" s="30"/>
      <c r="EA22" s="29"/>
      <c r="EB22" s="4">
        <f t="shared" si="26"/>
        <v>33.590000000000003</v>
      </c>
      <c r="EC22" s="4">
        <f t="shared" si="27"/>
        <v>34.516612244897956</v>
      </c>
      <c r="ED22" s="34">
        <v>30.25</v>
      </c>
      <c r="EE22" s="34">
        <v>28.7</v>
      </c>
      <c r="EF22" s="34">
        <v>28.38</v>
      </c>
      <c r="EG22" s="30"/>
      <c r="EH22" s="29"/>
      <c r="EI22" s="4">
        <f t="shared" si="28"/>
        <v>30.139285714285716</v>
      </c>
      <c r="EJ22" s="4">
        <f t="shared" si="29"/>
        <v>28.53407407407407</v>
      </c>
      <c r="EK22" s="17">
        <v>30.85</v>
      </c>
      <c r="EL22" s="17">
        <v>31.2</v>
      </c>
      <c r="EM22" s="30"/>
      <c r="EN22" s="32"/>
      <c r="EO22" s="34">
        <v>30.5</v>
      </c>
      <c r="EP22" s="34">
        <v>29.7</v>
      </c>
      <c r="EQ22" s="34">
        <v>32.9</v>
      </c>
      <c r="ER22" s="29"/>
      <c r="ES22" s="32"/>
      <c r="ET22" s="4">
        <f t="shared" si="30"/>
        <v>30.278723404255324</v>
      </c>
      <c r="EU22" s="4">
        <f t="shared" si="31"/>
        <v>30.582051282051289</v>
      </c>
      <c r="EV22"/>
      <c r="FA22"/>
      <c r="FB22" s="37"/>
      <c r="FC22" s="21"/>
      <c r="FD22" s="43"/>
      <c r="FE22" s="43"/>
      <c r="FF22" s="43"/>
      <c r="FH22" s="57"/>
      <c r="FI22" s="57"/>
      <c r="FJ22" s="54"/>
      <c r="FK22" s="37"/>
      <c r="FL22" s="21"/>
      <c r="FM22" s="43"/>
      <c r="FN22" s="43"/>
      <c r="FO22" s="43"/>
      <c r="FQ22" s="57"/>
      <c r="FR22" s="57"/>
      <c r="FS22"/>
      <c r="FT22">
        <f t="shared" si="36"/>
        <v>1978</v>
      </c>
      <c r="FU22">
        <f t="shared" si="37"/>
        <v>6</v>
      </c>
      <c r="FV22">
        <v>65.2</v>
      </c>
      <c r="FW22" s="1">
        <v>70</v>
      </c>
      <c r="FX22"/>
      <c r="FY22" s="35"/>
      <c r="FZ22" s="35" t="s">
        <v>116</v>
      </c>
      <c r="GA22" s="36">
        <v>66.400000000000006</v>
      </c>
      <c r="GB22" s="36">
        <v>66.400000000000006</v>
      </c>
      <c r="GD22" s="35"/>
      <c r="GE22" s="35" t="s">
        <v>116</v>
      </c>
      <c r="GF22" s="1">
        <v>64.5</v>
      </c>
      <c r="GG22" s="1">
        <v>64.5</v>
      </c>
    </row>
    <row r="23" spans="1:189" x14ac:dyDescent="0.2">
      <c r="A23" s="1">
        <v>1978</v>
      </c>
      <c r="B23" s="1">
        <v>6</v>
      </c>
      <c r="C23" s="34">
        <v>130</v>
      </c>
      <c r="D23" s="34">
        <v>150</v>
      </c>
      <c r="E23" s="34">
        <v>175</v>
      </c>
      <c r="F23" s="30"/>
      <c r="G23" s="29"/>
      <c r="H23" s="4">
        <f t="shared" ref="H23:H38" si="38">FD$5*C23+FE$5*D23+FF$5*E23</f>
        <v>139.93910429353275</v>
      </c>
      <c r="I23" s="4">
        <f t="shared" si="33"/>
        <v>163.72044298114335</v>
      </c>
      <c r="J23" s="34">
        <v>175</v>
      </c>
      <c r="K23" s="34"/>
      <c r="L23" s="34"/>
      <c r="M23" s="30"/>
      <c r="N23" s="29"/>
      <c r="O23" s="4"/>
      <c r="P23" s="4"/>
      <c r="Q23" s="34">
        <v>160</v>
      </c>
      <c r="R23" s="34">
        <v>150</v>
      </c>
      <c r="S23" s="34">
        <v>160</v>
      </c>
      <c r="T23" s="30"/>
      <c r="U23" s="29"/>
      <c r="V23" s="4">
        <f t="shared" si="0"/>
        <v>160</v>
      </c>
      <c r="W23" s="4">
        <f t="shared" si="1"/>
        <v>160</v>
      </c>
      <c r="X23" s="34">
        <v>135</v>
      </c>
      <c r="Y23" s="34">
        <v>150</v>
      </c>
      <c r="Z23" s="34">
        <v>160</v>
      </c>
      <c r="AA23" s="30"/>
      <c r="AB23" s="29"/>
      <c r="AC23" s="4">
        <f t="shared" ref="AC23:AC38" si="39">FD$14*X23+FE$14*Y23+FF$14*Z23</f>
        <v>138.55770531727774</v>
      </c>
      <c r="AD23" s="4">
        <f t="shared" si="35"/>
        <v>154.47173281129494</v>
      </c>
      <c r="AE23" s="34">
        <v>175</v>
      </c>
      <c r="AF23" s="34"/>
      <c r="AG23" s="34">
        <v>180</v>
      </c>
      <c r="AH23" s="30"/>
      <c r="AI23" s="29"/>
      <c r="AJ23" s="4">
        <f t="shared" si="2"/>
        <v>172.4313738963136</v>
      </c>
      <c r="AK23" s="4">
        <f t="shared" si="3"/>
        <v>180</v>
      </c>
      <c r="AL23" s="34"/>
      <c r="AM23" s="34">
        <v>170</v>
      </c>
      <c r="AN23" s="34">
        <v>180</v>
      </c>
      <c r="AO23" s="30"/>
      <c r="AP23" s="29"/>
      <c r="AQ23" s="4">
        <f t="shared" si="4"/>
        <v>175.01815135437027</v>
      </c>
      <c r="AR23" s="4">
        <f t="shared" si="5"/>
        <v>180</v>
      </c>
      <c r="AS23" s="34">
        <v>120</v>
      </c>
      <c r="AT23" s="34">
        <v>132</v>
      </c>
      <c r="AU23" s="34">
        <v>165</v>
      </c>
      <c r="AV23" s="30"/>
      <c r="AW23" s="29"/>
      <c r="AX23" s="4">
        <f t="shared" si="6"/>
        <v>123.5285496183206</v>
      </c>
      <c r="AY23" s="4">
        <f t="shared" si="7"/>
        <v>149.54309838080485</v>
      </c>
      <c r="AZ23" s="34">
        <v>138</v>
      </c>
      <c r="BA23" s="34">
        <v>152</v>
      </c>
      <c r="BB23" s="34">
        <v>160</v>
      </c>
      <c r="BC23" s="30"/>
      <c r="BD23" s="29"/>
      <c r="BE23" s="4">
        <f t="shared" si="8"/>
        <v>138</v>
      </c>
      <c r="BF23" s="4">
        <f t="shared" si="9"/>
        <v>156.29952</v>
      </c>
      <c r="BG23" s="34">
        <v>95</v>
      </c>
      <c r="BH23" s="34">
        <v>90</v>
      </c>
      <c r="BI23" s="34">
        <v>110</v>
      </c>
      <c r="BJ23" s="30"/>
      <c r="BK23" s="29"/>
      <c r="BL23" s="4">
        <f t="shared" si="10"/>
        <v>94.491017964071844</v>
      </c>
      <c r="BM23" s="4">
        <f t="shared" si="11"/>
        <v>96.995884773662553</v>
      </c>
      <c r="BN23" s="17">
        <v>170</v>
      </c>
      <c r="BO23" s="17">
        <v>160</v>
      </c>
      <c r="BP23" s="30"/>
      <c r="BQ23" s="30"/>
      <c r="BR23" s="34">
        <v>120</v>
      </c>
      <c r="BS23" s="34">
        <v>125</v>
      </c>
      <c r="BT23" s="34">
        <v>140</v>
      </c>
      <c r="BU23" s="30"/>
      <c r="BV23" s="29"/>
      <c r="BW23" s="4">
        <f t="shared" si="12"/>
        <v>120.43333333333334</v>
      </c>
      <c r="BX23" s="4">
        <f t="shared" si="13"/>
        <v>135.12599469496018</v>
      </c>
      <c r="BY23"/>
      <c r="BZ23" s="34">
        <v>32.840000000000003</v>
      </c>
      <c r="CA23" s="34">
        <v>34.299999999999997</v>
      </c>
      <c r="CB23" s="34">
        <v>38</v>
      </c>
      <c r="CC23" s="30"/>
      <c r="CD23" s="29"/>
      <c r="CE23" s="4">
        <f t="shared" si="14"/>
        <v>33.547917026793428</v>
      </c>
      <c r="CF23" s="4">
        <f t="shared" si="15"/>
        <v>36.236750272628136</v>
      </c>
      <c r="CG23" s="34">
        <v>33</v>
      </c>
      <c r="CH23" s="34"/>
      <c r="CI23" s="34"/>
      <c r="CJ23" s="30"/>
      <c r="CK23" s="29"/>
      <c r="CL23" s="4"/>
      <c r="CM23" s="4"/>
      <c r="CN23" s="34">
        <v>36.770000000000003</v>
      </c>
      <c r="CO23" s="34">
        <v>35.450000000000003</v>
      </c>
      <c r="CP23" s="34">
        <v>35.5</v>
      </c>
      <c r="CQ23" s="30"/>
      <c r="CR23" s="29"/>
      <c r="CS23" s="4">
        <f t="shared" si="16"/>
        <v>36.770000000000003</v>
      </c>
      <c r="CT23" s="4">
        <f t="shared" si="17"/>
        <v>35.856091160220998</v>
      </c>
      <c r="CU23" s="34">
        <v>33</v>
      </c>
      <c r="CV23" s="34">
        <v>33.22</v>
      </c>
      <c r="CW23" s="34">
        <v>33.9</v>
      </c>
      <c r="CX23" s="30"/>
      <c r="CY23" s="29"/>
      <c r="CZ23" s="4">
        <f t="shared" si="18"/>
        <v>33.052312703583063</v>
      </c>
      <c r="DA23" s="4">
        <f t="shared" si="19"/>
        <v>33.544519392917358</v>
      </c>
      <c r="DB23" s="34">
        <v>33.270000000000003</v>
      </c>
      <c r="DC23" s="34"/>
      <c r="DD23" s="34">
        <v>35</v>
      </c>
      <c r="DE23" s="30"/>
      <c r="DF23" s="29"/>
      <c r="DG23" s="4">
        <f t="shared" si="20"/>
        <v>33.270000000000003</v>
      </c>
      <c r="DH23" s="4">
        <f t="shared" si="21"/>
        <v>35</v>
      </c>
      <c r="DI23" s="34"/>
      <c r="DJ23" s="34">
        <v>33.15</v>
      </c>
      <c r="DK23" s="34">
        <v>35.75</v>
      </c>
      <c r="DL23" s="30"/>
      <c r="DM23" s="29"/>
      <c r="DN23" s="4">
        <f t="shared" si="22"/>
        <v>32.297058823529397</v>
      </c>
      <c r="DO23" s="4">
        <f t="shared" si="23"/>
        <v>35.75</v>
      </c>
      <c r="DP23" s="34">
        <v>33.22</v>
      </c>
      <c r="DQ23" s="34">
        <v>32.549999999999997</v>
      </c>
      <c r="DR23" s="34">
        <v>33.799999999999997</v>
      </c>
      <c r="DS23" s="30"/>
      <c r="DT23" s="29"/>
      <c r="DU23" s="4">
        <f t="shared" si="24"/>
        <v>32.887723577235761</v>
      </c>
      <c r="DV23" s="4">
        <f t="shared" si="25"/>
        <v>33.446226415094344</v>
      </c>
      <c r="DW23" s="34">
        <v>33.520000000000003</v>
      </c>
      <c r="DX23" s="34">
        <v>34.22</v>
      </c>
      <c r="DY23" s="34">
        <v>35.08</v>
      </c>
      <c r="DZ23" s="30"/>
      <c r="EA23" s="29"/>
      <c r="EB23" s="4">
        <f t="shared" si="26"/>
        <v>33.590000000000003</v>
      </c>
      <c r="EC23" s="4">
        <f t="shared" si="27"/>
        <v>34.516612244897956</v>
      </c>
      <c r="ED23" s="34">
        <v>30.25</v>
      </c>
      <c r="EE23" s="34">
        <v>28.7</v>
      </c>
      <c r="EF23" s="34">
        <v>28.38</v>
      </c>
      <c r="EG23" s="30"/>
      <c r="EH23" s="29"/>
      <c r="EI23" s="4">
        <f t="shared" si="28"/>
        <v>30.139285714285716</v>
      </c>
      <c r="EJ23" s="4">
        <f t="shared" si="29"/>
        <v>28.53407407407407</v>
      </c>
      <c r="EK23" s="17">
        <v>31.22</v>
      </c>
      <c r="EL23" s="17">
        <v>21.65</v>
      </c>
      <c r="EM23" s="30"/>
      <c r="EN23" s="32"/>
      <c r="EO23" s="34">
        <v>30.5</v>
      </c>
      <c r="EP23" s="34">
        <v>29</v>
      </c>
      <c r="EQ23" s="34">
        <v>32.9</v>
      </c>
      <c r="ER23" s="29"/>
      <c r="ES23" s="32"/>
      <c r="ET23" s="4">
        <f t="shared" si="30"/>
        <v>30.085106382978729</v>
      </c>
      <c r="EU23" s="4">
        <f t="shared" si="31"/>
        <v>30.075000000000006</v>
      </c>
      <c r="EV23"/>
      <c r="FA23"/>
      <c r="FB23" s="37" t="s">
        <v>128</v>
      </c>
      <c r="FC23" s="21">
        <v>1</v>
      </c>
      <c r="FD23" s="43">
        <v>1.3962580284836634E-3</v>
      </c>
      <c r="FE23" s="43">
        <v>0.4730522200502652</v>
      </c>
      <c r="FF23" s="43">
        <v>0.52555152192125099</v>
      </c>
      <c r="FG23" s="1">
        <v>390.2</v>
      </c>
      <c r="FH23" s="57">
        <f>(FG23/(FG23+FG24))</f>
        <v>0.347647897362794</v>
      </c>
      <c r="FI23" s="57">
        <f>FG23/(SUM(FG$5:FG$42))</f>
        <v>3.7181380723235978E-2</v>
      </c>
      <c r="FJ23" s="54"/>
      <c r="FK23" s="37" t="s">
        <v>128</v>
      </c>
      <c r="FL23" s="21">
        <v>1</v>
      </c>
      <c r="FM23" s="43">
        <v>0</v>
      </c>
      <c r="FN23" s="43">
        <v>0.70588235294117618</v>
      </c>
      <c r="FO23" s="43">
        <v>0.29411764705882354</v>
      </c>
      <c r="FP23" s="1">
        <v>24.6</v>
      </c>
      <c r="FQ23" s="57">
        <f>(FP23/(FP23+FP24))</f>
        <v>0.44565217391304346</v>
      </c>
      <c r="FR23" s="57">
        <f>FP23/(SUM(FP$5:FP$42))</f>
        <v>3.2093933463796485E-2</v>
      </c>
      <c r="FS23"/>
      <c r="FT23">
        <f t="shared" si="36"/>
        <v>1978</v>
      </c>
      <c r="FU23">
        <f t="shared" si="37"/>
        <v>7</v>
      </c>
      <c r="FV23">
        <v>65.7</v>
      </c>
      <c r="FW23" s="1">
        <v>70.400000000000006</v>
      </c>
      <c r="FX23"/>
      <c r="FY23" s="35"/>
      <c r="FZ23" s="35" t="s">
        <v>117</v>
      </c>
      <c r="GA23" s="36">
        <v>66.8</v>
      </c>
      <c r="GB23" s="36">
        <v>66.8</v>
      </c>
      <c r="GD23" s="35"/>
      <c r="GE23" s="35" t="s">
        <v>117</v>
      </c>
      <c r="GF23" s="1">
        <v>65.2</v>
      </c>
      <c r="GG23" s="1">
        <v>65.2</v>
      </c>
    </row>
    <row r="24" spans="1:189" x14ac:dyDescent="0.2">
      <c r="A24" s="1">
        <v>1978</v>
      </c>
      <c r="B24" s="1">
        <v>7</v>
      </c>
      <c r="C24" s="34">
        <v>140</v>
      </c>
      <c r="D24" s="34">
        <v>150</v>
      </c>
      <c r="E24" s="34">
        <v>175</v>
      </c>
      <c r="F24" s="30"/>
      <c r="G24" s="29"/>
      <c r="H24" s="4">
        <f t="shared" si="38"/>
        <v>144.9695521467664</v>
      </c>
      <c r="I24" s="4">
        <f t="shared" si="33"/>
        <v>163.72044298114335</v>
      </c>
      <c r="J24" s="34">
        <v>180</v>
      </c>
      <c r="K24" s="34"/>
      <c r="L24" s="34"/>
      <c r="M24" s="30"/>
      <c r="N24" s="29"/>
      <c r="O24" s="4"/>
      <c r="P24" s="4"/>
      <c r="Q24" s="34">
        <v>160</v>
      </c>
      <c r="R24" s="34">
        <v>150</v>
      </c>
      <c r="S24" s="34">
        <v>160</v>
      </c>
      <c r="T24" s="30"/>
      <c r="U24" s="29"/>
      <c r="V24" s="4">
        <f t="shared" si="0"/>
        <v>160</v>
      </c>
      <c r="W24" s="4">
        <f t="shared" si="1"/>
        <v>160</v>
      </c>
      <c r="X24" s="34">
        <v>135</v>
      </c>
      <c r="Y24" s="34">
        <v>150</v>
      </c>
      <c r="Z24" s="34">
        <v>160</v>
      </c>
      <c r="AA24" s="30"/>
      <c r="AB24" s="29"/>
      <c r="AC24" s="4">
        <f t="shared" si="39"/>
        <v>138.55770531727774</v>
      </c>
      <c r="AD24" s="4">
        <f t="shared" si="35"/>
        <v>154.47173281129494</v>
      </c>
      <c r="AE24" s="34">
        <v>170</v>
      </c>
      <c r="AF24" s="34"/>
      <c r="AG24" s="34">
        <v>180</v>
      </c>
      <c r="AH24" s="30"/>
      <c r="AI24" s="29"/>
      <c r="AJ24" s="4">
        <f t="shared" si="2"/>
        <v>167.50953378912291</v>
      </c>
      <c r="AK24" s="4">
        <f t="shared" si="3"/>
        <v>180</v>
      </c>
      <c r="AL24" s="34"/>
      <c r="AM24" s="34">
        <v>170</v>
      </c>
      <c r="AN24" s="34">
        <v>180</v>
      </c>
      <c r="AO24" s="30"/>
      <c r="AP24" s="29"/>
      <c r="AQ24" s="4">
        <f t="shared" si="4"/>
        <v>175.01815135437027</v>
      </c>
      <c r="AR24" s="4">
        <f t="shared" si="5"/>
        <v>180</v>
      </c>
      <c r="AS24" s="34">
        <v>120</v>
      </c>
      <c r="AT24" s="34">
        <v>135</v>
      </c>
      <c r="AU24" s="34">
        <v>165</v>
      </c>
      <c r="AV24" s="30"/>
      <c r="AW24" s="29"/>
      <c r="AX24" s="4">
        <f t="shared" si="6"/>
        <v>124.41068702290073</v>
      </c>
      <c r="AY24" s="4">
        <f t="shared" si="7"/>
        <v>150.94827125527712</v>
      </c>
      <c r="AZ24" s="34">
        <v>135</v>
      </c>
      <c r="BA24" s="34">
        <v>160</v>
      </c>
      <c r="BB24" s="34">
        <v>160</v>
      </c>
      <c r="BC24" s="30"/>
      <c r="BD24" s="29"/>
      <c r="BE24" s="4">
        <f t="shared" si="8"/>
        <v>135</v>
      </c>
      <c r="BF24" s="4">
        <f t="shared" si="9"/>
        <v>160</v>
      </c>
      <c r="BG24" s="34">
        <v>80</v>
      </c>
      <c r="BH24" s="34">
        <v>90</v>
      </c>
      <c r="BI24" s="34">
        <v>110</v>
      </c>
      <c r="BJ24" s="30"/>
      <c r="BK24" s="29"/>
      <c r="BL24" s="4">
        <f t="shared" si="10"/>
        <v>81.017964071856284</v>
      </c>
      <c r="BM24" s="4">
        <f t="shared" si="11"/>
        <v>96.995884773662553</v>
      </c>
      <c r="BN24" s="17">
        <v>170</v>
      </c>
      <c r="BO24" s="17">
        <v>160</v>
      </c>
      <c r="BP24" s="30"/>
      <c r="BQ24" s="30"/>
      <c r="BR24" s="34">
        <v>120</v>
      </c>
      <c r="BS24" s="34">
        <v>130</v>
      </c>
      <c r="BT24" s="34">
        <v>140</v>
      </c>
      <c r="BU24" s="30"/>
      <c r="BV24" s="29"/>
      <c r="BW24" s="4">
        <f t="shared" si="12"/>
        <v>120.86666666666667</v>
      </c>
      <c r="BX24" s="4">
        <f t="shared" si="13"/>
        <v>136.75066312997345</v>
      </c>
      <c r="BY24"/>
      <c r="BZ24" s="34">
        <v>33</v>
      </c>
      <c r="CA24" s="34">
        <v>34.840000000000003</v>
      </c>
      <c r="CB24" s="34">
        <v>38.21</v>
      </c>
      <c r="CC24" s="30"/>
      <c r="CD24" s="29"/>
      <c r="CE24" s="4">
        <f t="shared" si="14"/>
        <v>33.892169403630078</v>
      </c>
      <c r="CF24" s="4">
        <f t="shared" si="15"/>
        <v>36.604013086150495</v>
      </c>
      <c r="CG24" s="34">
        <v>33</v>
      </c>
      <c r="CH24" s="34"/>
      <c r="CI24" s="34"/>
      <c r="CJ24" s="30"/>
      <c r="CK24" s="29"/>
      <c r="CL24" s="4"/>
      <c r="CM24" s="4"/>
      <c r="CN24" s="34">
        <v>36.770000000000003</v>
      </c>
      <c r="CO24" s="34">
        <v>35.450000000000003</v>
      </c>
      <c r="CP24" s="34">
        <v>35.5</v>
      </c>
      <c r="CQ24" s="30"/>
      <c r="CR24" s="29"/>
      <c r="CS24" s="4">
        <f t="shared" si="16"/>
        <v>36.770000000000003</v>
      </c>
      <c r="CT24" s="4">
        <f t="shared" si="17"/>
        <v>35.856091160220998</v>
      </c>
      <c r="CU24" s="34">
        <v>33.22</v>
      </c>
      <c r="CV24" s="34">
        <v>33.79</v>
      </c>
      <c r="CW24" s="34">
        <v>34.44</v>
      </c>
      <c r="CX24" s="30"/>
      <c r="CY24" s="29"/>
      <c r="CZ24" s="4">
        <f t="shared" si="18"/>
        <v>33.355537459283383</v>
      </c>
      <c r="DA24" s="4">
        <f t="shared" si="19"/>
        <v>34.100202360876885</v>
      </c>
      <c r="DB24" s="34">
        <v>33.270000000000003</v>
      </c>
      <c r="DC24" s="34"/>
      <c r="DD24" s="34">
        <v>35</v>
      </c>
      <c r="DE24" s="30"/>
      <c r="DF24" s="29"/>
      <c r="DG24" s="4">
        <f t="shared" si="20"/>
        <v>33.270000000000003</v>
      </c>
      <c r="DH24" s="4">
        <f t="shared" si="21"/>
        <v>35</v>
      </c>
      <c r="DI24" s="34"/>
      <c r="DJ24" s="34">
        <v>33.15</v>
      </c>
      <c r="DK24" s="34">
        <v>35.75</v>
      </c>
      <c r="DL24" s="30"/>
      <c r="DM24" s="29"/>
      <c r="DN24" s="4">
        <f t="shared" si="22"/>
        <v>32.297058823529397</v>
      </c>
      <c r="DO24" s="4">
        <f t="shared" si="23"/>
        <v>35.75</v>
      </c>
      <c r="DP24" s="34">
        <v>33.22</v>
      </c>
      <c r="DQ24" s="34">
        <v>32.549999999999997</v>
      </c>
      <c r="DR24" s="34">
        <v>33.799999999999997</v>
      </c>
      <c r="DS24" s="30"/>
      <c r="DT24" s="29"/>
      <c r="DU24" s="4">
        <f t="shared" si="24"/>
        <v>32.887723577235761</v>
      </c>
      <c r="DV24" s="4">
        <f t="shared" si="25"/>
        <v>33.446226415094344</v>
      </c>
      <c r="DW24" s="34">
        <v>33.64</v>
      </c>
      <c r="DX24" s="34">
        <v>34.35</v>
      </c>
      <c r="DY24" s="34">
        <v>35.08</v>
      </c>
      <c r="DZ24" s="30"/>
      <c r="EA24" s="29"/>
      <c r="EB24" s="4">
        <f t="shared" si="26"/>
        <v>33.710999999999999</v>
      </c>
      <c r="EC24" s="4">
        <f t="shared" si="27"/>
        <v>34.601775510204078</v>
      </c>
      <c r="ED24" s="34">
        <v>30.25</v>
      </c>
      <c r="EE24" s="34">
        <v>28.7</v>
      </c>
      <c r="EF24" s="34">
        <v>28.38</v>
      </c>
      <c r="EG24" s="30"/>
      <c r="EH24" s="29"/>
      <c r="EI24" s="4">
        <f t="shared" si="28"/>
        <v>30.139285714285716</v>
      </c>
      <c r="EJ24" s="4">
        <f t="shared" si="29"/>
        <v>28.53407407407407</v>
      </c>
      <c r="EK24" s="17">
        <v>31.22</v>
      </c>
      <c r="EL24" s="17">
        <v>31.65</v>
      </c>
      <c r="EM24" s="30"/>
      <c r="EN24" s="32"/>
      <c r="EO24" s="34">
        <v>30.5</v>
      </c>
      <c r="EP24" s="34">
        <v>29</v>
      </c>
      <c r="EQ24" s="34">
        <v>32.9</v>
      </c>
      <c r="ER24" s="29"/>
      <c r="ES24" s="32"/>
      <c r="ET24" s="4">
        <f t="shared" si="30"/>
        <v>30.085106382978729</v>
      </c>
      <c r="EU24" s="4">
        <f t="shared" si="31"/>
        <v>30.075000000000006</v>
      </c>
      <c r="EV24"/>
      <c r="FA24"/>
      <c r="FB24" s="37"/>
      <c r="FC24" s="21">
        <v>2</v>
      </c>
      <c r="FD24" s="43">
        <v>0</v>
      </c>
      <c r="FE24" s="43">
        <v>0</v>
      </c>
      <c r="FF24" s="43">
        <v>1</v>
      </c>
      <c r="FG24" s="1">
        <v>732.2</v>
      </c>
      <c r="FH24" s="57">
        <f>(FG24/(FG23+FG24))</f>
        <v>0.652352102637206</v>
      </c>
      <c r="FI24" s="57">
        <f>FG24/(SUM(FG$5:FG$42))</f>
        <v>6.9769879460669884E-2</v>
      </c>
      <c r="FJ24" s="54"/>
      <c r="FK24" s="37"/>
      <c r="FL24" s="21">
        <v>2</v>
      </c>
      <c r="FM24" s="43">
        <v>0</v>
      </c>
      <c r="FN24" s="43">
        <v>0</v>
      </c>
      <c r="FO24" s="43">
        <v>1</v>
      </c>
      <c r="FP24" s="1">
        <v>30.6</v>
      </c>
      <c r="FQ24" s="57">
        <f>(FP24/(FP23+FP24))</f>
        <v>0.55434782608695654</v>
      </c>
      <c r="FR24" s="57">
        <f>FP24/(SUM(FP$5:FP$42))</f>
        <v>3.9921722113502943E-2</v>
      </c>
      <c r="FS24"/>
      <c r="FT24">
        <f t="shared" si="36"/>
        <v>1978</v>
      </c>
      <c r="FU24">
        <f t="shared" si="37"/>
        <v>8</v>
      </c>
      <c r="FV24">
        <v>66</v>
      </c>
      <c r="FW24" s="1">
        <v>70.400000000000006</v>
      </c>
      <c r="FX24"/>
      <c r="FY24" s="35"/>
      <c r="FZ24" s="35" t="s">
        <v>119</v>
      </c>
      <c r="GA24" s="36">
        <v>67.3</v>
      </c>
      <c r="GB24" s="36">
        <v>67.3</v>
      </c>
      <c r="GD24" s="35"/>
      <c r="GE24" s="35" t="s">
        <v>119</v>
      </c>
      <c r="GF24" s="1">
        <v>65.7</v>
      </c>
      <c r="GG24" s="1">
        <v>65.7</v>
      </c>
    </row>
    <row r="25" spans="1:189" x14ac:dyDescent="0.2">
      <c r="A25" s="1">
        <v>1978</v>
      </c>
      <c r="B25" s="1">
        <v>8</v>
      </c>
      <c r="C25" s="34">
        <v>140</v>
      </c>
      <c r="D25" s="34">
        <v>150</v>
      </c>
      <c r="E25" s="34">
        <v>175</v>
      </c>
      <c r="F25" s="30"/>
      <c r="G25" s="29"/>
      <c r="H25" s="4">
        <f t="shared" si="38"/>
        <v>144.9695521467664</v>
      </c>
      <c r="I25" s="4">
        <f t="shared" si="33"/>
        <v>163.72044298114335</v>
      </c>
      <c r="J25" s="34">
        <v>185</v>
      </c>
      <c r="K25" s="34"/>
      <c r="L25" s="34"/>
      <c r="M25" s="30"/>
      <c r="N25" s="29"/>
      <c r="O25" s="4"/>
      <c r="P25" s="4"/>
      <c r="Q25" s="34">
        <v>170</v>
      </c>
      <c r="R25" s="34">
        <v>155</v>
      </c>
      <c r="S25" s="34">
        <v>165</v>
      </c>
      <c r="T25" s="30"/>
      <c r="U25" s="29"/>
      <c r="V25" s="4">
        <f t="shared" si="0"/>
        <v>170</v>
      </c>
      <c r="W25" s="4">
        <f t="shared" si="1"/>
        <v>165.54978175015589</v>
      </c>
      <c r="X25" s="34">
        <v>135</v>
      </c>
      <c r="Y25" s="34">
        <v>160</v>
      </c>
      <c r="Z25" s="34">
        <v>165</v>
      </c>
      <c r="AA25" s="30"/>
      <c r="AB25" s="29"/>
      <c r="AC25" s="4">
        <f t="shared" si="39"/>
        <v>140.92950886212961</v>
      </c>
      <c r="AD25" s="4">
        <f t="shared" si="35"/>
        <v>162.23586640564744</v>
      </c>
      <c r="AE25" s="34">
        <v>175</v>
      </c>
      <c r="AF25" s="34"/>
      <c r="AG25" s="34">
        <v>180</v>
      </c>
      <c r="AH25" s="30"/>
      <c r="AI25" s="29"/>
      <c r="AJ25" s="4">
        <f t="shared" si="2"/>
        <v>172.4313738963136</v>
      </c>
      <c r="AK25" s="4">
        <f t="shared" si="3"/>
        <v>180</v>
      </c>
      <c r="AL25" s="34"/>
      <c r="AM25" s="34">
        <v>170</v>
      </c>
      <c r="AN25" s="34">
        <v>190</v>
      </c>
      <c r="AO25" s="30"/>
      <c r="AP25" s="29"/>
      <c r="AQ25" s="4">
        <f t="shared" si="4"/>
        <v>180.27366657358277</v>
      </c>
      <c r="AR25" s="4">
        <f t="shared" si="5"/>
        <v>190</v>
      </c>
      <c r="AS25" s="34">
        <v>120</v>
      </c>
      <c r="AT25" s="34">
        <v>140</v>
      </c>
      <c r="AU25" s="34">
        <v>165</v>
      </c>
      <c r="AV25" s="30"/>
      <c r="AW25" s="29"/>
      <c r="AX25" s="4">
        <f t="shared" si="6"/>
        <v>125.88091603053434</v>
      </c>
      <c r="AY25" s="4">
        <f t="shared" si="7"/>
        <v>153.29022604606428</v>
      </c>
      <c r="AZ25" s="34">
        <v>135</v>
      </c>
      <c r="BA25" s="34">
        <v>160</v>
      </c>
      <c r="BB25" s="34">
        <v>160</v>
      </c>
      <c r="BC25" s="30"/>
      <c r="BD25" s="29"/>
      <c r="BE25" s="4">
        <f t="shared" si="8"/>
        <v>135</v>
      </c>
      <c r="BF25" s="4">
        <f t="shared" si="9"/>
        <v>160</v>
      </c>
      <c r="BG25" s="34">
        <v>80</v>
      </c>
      <c r="BH25" s="34">
        <v>90</v>
      </c>
      <c r="BI25" s="34">
        <v>110</v>
      </c>
      <c r="BJ25" s="30"/>
      <c r="BK25" s="29"/>
      <c r="BL25" s="4">
        <f t="shared" si="10"/>
        <v>81.017964071856284</v>
      </c>
      <c r="BM25" s="4">
        <f t="shared" si="11"/>
        <v>96.995884773662553</v>
      </c>
      <c r="BN25" s="17">
        <v>175</v>
      </c>
      <c r="BO25" s="17">
        <v>165</v>
      </c>
      <c r="BP25" s="30"/>
      <c r="BQ25" s="30"/>
      <c r="BR25" s="34">
        <v>120</v>
      </c>
      <c r="BS25" s="34">
        <v>130</v>
      </c>
      <c r="BT25" s="34">
        <v>140</v>
      </c>
      <c r="BU25" s="30"/>
      <c r="BV25" s="29"/>
      <c r="BW25" s="4">
        <f t="shared" si="12"/>
        <v>120.86666666666667</v>
      </c>
      <c r="BX25" s="4">
        <f t="shared" si="13"/>
        <v>136.75066312997345</v>
      </c>
      <c r="BY25"/>
      <c r="BZ25" s="34">
        <v>33.22</v>
      </c>
      <c r="CA25" s="34">
        <v>35.14</v>
      </c>
      <c r="CB25" s="34">
        <v>38.549999999999997</v>
      </c>
      <c r="CC25" s="30"/>
      <c r="CD25" s="29"/>
      <c r="CE25" s="4">
        <f t="shared" si="14"/>
        <v>34.150959377700957</v>
      </c>
      <c r="CF25" s="4">
        <f t="shared" si="15"/>
        <v>36.924950926935665</v>
      </c>
      <c r="CG25" s="34">
        <v>33</v>
      </c>
      <c r="CH25" s="34"/>
      <c r="CI25" s="34"/>
      <c r="CJ25" s="30"/>
      <c r="CK25" s="29"/>
      <c r="CL25" s="4"/>
      <c r="CM25" s="4"/>
      <c r="CN25" s="34">
        <v>37.049999999999997</v>
      </c>
      <c r="CO25" s="34">
        <v>35.590000000000003</v>
      </c>
      <c r="CP25" s="34">
        <v>35.5</v>
      </c>
      <c r="CQ25" s="30"/>
      <c r="CR25" s="29"/>
      <c r="CS25" s="4">
        <f t="shared" si="16"/>
        <v>37.049999999999997</v>
      </c>
      <c r="CT25" s="4">
        <f t="shared" si="17"/>
        <v>35.934599447513818</v>
      </c>
      <c r="CU25" s="34">
        <v>33.22</v>
      </c>
      <c r="CV25" s="34">
        <v>33.9</v>
      </c>
      <c r="CW25" s="34">
        <v>34.44</v>
      </c>
      <c r="CX25" s="30"/>
      <c r="CY25" s="29"/>
      <c r="CZ25" s="4">
        <f t="shared" si="18"/>
        <v>33.381693811074918</v>
      </c>
      <c r="DA25" s="4">
        <f t="shared" si="19"/>
        <v>34.157706576728486</v>
      </c>
      <c r="DB25" s="34">
        <v>33.5</v>
      </c>
      <c r="DC25" s="34"/>
      <c r="DD25" s="34">
        <v>35</v>
      </c>
      <c r="DE25" s="30"/>
      <c r="DF25" s="29"/>
      <c r="DG25" s="4">
        <f t="shared" si="20"/>
        <v>33.5</v>
      </c>
      <c r="DH25" s="4">
        <f t="shared" si="21"/>
        <v>35</v>
      </c>
      <c r="DI25" s="34"/>
      <c r="DJ25" s="34">
        <v>33.15</v>
      </c>
      <c r="DK25" s="34">
        <v>35.75</v>
      </c>
      <c r="DL25" s="30"/>
      <c r="DM25" s="29"/>
      <c r="DN25" s="4">
        <f t="shared" si="22"/>
        <v>32.297058823529397</v>
      </c>
      <c r="DO25" s="4">
        <f t="shared" si="23"/>
        <v>35.75</v>
      </c>
      <c r="DP25" s="34">
        <v>33.22</v>
      </c>
      <c r="DQ25" s="34">
        <v>32.549999999999997</v>
      </c>
      <c r="DR25" s="34">
        <v>33.799999999999997</v>
      </c>
      <c r="DS25" s="30"/>
      <c r="DT25" s="29"/>
      <c r="DU25" s="4">
        <f t="shared" si="24"/>
        <v>32.887723577235761</v>
      </c>
      <c r="DV25" s="4">
        <f t="shared" si="25"/>
        <v>33.446226415094344</v>
      </c>
      <c r="DW25" s="34">
        <v>33.64</v>
      </c>
      <c r="DX25" s="34">
        <v>34.35</v>
      </c>
      <c r="DY25" s="34">
        <v>35.08</v>
      </c>
      <c r="DZ25" s="30"/>
      <c r="EA25" s="29"/>
      <c r="EB25" s="4">
        <f t="shared" si="26"/>
        <v>33.710999999999999</v>
      </c>
      <c r="EC25" s="4">
        <f t="shared" si="27"/>
        <v>34.601775510204078</v>
      </c>
      <c r="ED25" s="34">
        <v>30.25</v>
      </c>
      <c r="EE25" s="34">
        <v>28.7</v>
      </c>
      <c r="EF25" s="34">
        <v>28.38</v>
      </c>
      <c r="EG25" s="30"/>
      <c r="EH25" s="29"/>
      <c r="EI25" s="4">
        <f t="shared" si="28"/>
        <v>30.139285714285716</v>
      </c>
      <c r="EJ25" s="4">
        <f t="shared" si="29"/>
        <v>28.53407407407407</v>
      </c>
      <c r="EK25" s="17">
        <v>31.22</v>
      </c>
      <c r="EL25" s="17">
        <v>31.64</v>
      </c>
      <c r="EM25" s="30"/>
      <c r="EN25" s="32"/>
      <c r="EO25" s="34">
        <v>30.5</v>
      </c>
      <c r="EP25" s="34">
        <v>29</v>
      </c>
      <c r="EQ25" s="34">
        <v>32.9</v>
      </c>
      <c r="ER25" s="29"/>
      <c r="ES25" s="32"/>
      <c r="ET25" s="4">
        <f t="shared" si="30"/>
        <v>30.085106382978729</v>
      </c>
      <c r="EU25" s="4">
        <f t="shared" si="31"/>
        <v>30.075000000000006</v>
      </c>
      <c r="EV25"/>
      <c r="FA25"/>
      <c r="FB25" s="37"/>
      <c r="FC25" s="21"/>
      <c r="FD25" s="43"/>
      <c r="FE25" s="43"/>
      <c r="FF25" s="43"/>
      <c r="FH25" s="57"/>
      <c r="FI25" s="57"/>
      <c r="FJ25" s="54"/>
      <c r="FK25" s="37"/>
      <c r="FL25" s="21"/>
      <c r="FM25" s="43"/>
      <c r="FN25" s="43"/>
      <c r="FO25" s="43"/>
      <c r="FQ25" s="57"/>
      <c r="FR25" s="57"/>
      <c r="FS25"/>
      <c r="FT25">
        <f t="shared" si="36"/>
        <v>1978</v>
      </c>
      <c r="FU25">
        <f t="shared" si="37"/>
        <v>9</v>
      </c>
      <c r="FV25">
        <v>66.5</v>
      </c>
      <c r="FW25" s="1">
        <v>71</v>
      </c>
      <c r="FX25"/>
      <c r="FY25" s="35"/>
      <c r="FZ25" s="35" t="s">
        <v>120</v>
      </c>
      <c r="GA25" s="36">
        <v>67.7</v>
      </c>
      <c r="GB25" s="36">
        <v>67.7</v>
      </c>
      <c r="GD25" s="35"/>
      <c r="GE25" s="35" t="s">
        <v>120</v>
      </c>
      <c r="GF25" s="1">
        <v>66</v>
      </c>
      <c r="GG25" s="1">
        <v>66</v>
      </c>
    </row>
    <row r="26" spans="1:189" x14ac:dyDescent="0.2">
      <c r="A26" s="1">
        <v>1978</v>
      </c>
      <c r="B26" s="1">
        <v>9</v>
      </c>
      <c r="C26" s="34">
        <v>140</v>
      </c>
      <c r="D26" s="34">
        <v>160</v>
      </c>
      <c r="E26" s="34">
        <v>180</v>
      </c>
      <c r="F26" s="30"/>
      <c r="G26" s="29"/>
      <c r="H26" s="4">
        <f t="shared" si="38"/>
        <v>149.93910429353275</v>
      </c>
      <c r="I26" s="4">
        <f t="shared" si="33"/>
        <v>170.97635438491469</v>
      </c>
      <c r="J26" s="34">
        <v>190</v>
      </c>
      <c r="K26" s="34"/>
      <c r="L26" s="34"/>
      <c r="M26" s="30"/>
      <c r="N26" s="29"/>
      <c r="O26" s="4"/>
      <c r="P26" s="4"/>
      <c r="Q26" s="34">
        <v>180</v>
      </c>
      <c r="R26" s="34">
        <v>165</v>
      </c>
      <c r="S26" s="34">
        <v>175</v>
      </c>
      <c r="T26" s="30"/>
      <c r="U26" s="29"/>
      <c r="V26" s="4">
        <f t="shared" si="0"/>
        <v>180</v>
      </c>
      <c r="W26" s="4">
        <f t="shared" si="1"/>
        <v>175.54978175015589</v>
      </c>
      <c r="X26" s="34">
        <v>137</v>
      </c>
      <c r="Y26" s="34">
        <v>160</v>
      </c>
      <c r="Z26" s="34">
        <v>175</v>
      </c>
      <c r="AA26" s="30"/>
      <c r="AB26" s="29"/>
      <c r="AC26" s="4">
        <f t="shared" si="39"/>
        <v>142.45514815315923</v>
      </c>
      <c r="AD26" s="4">
        <f t="shared" si="35"/>
        <v>166.70759921694244</v>
      </c>
      <c r="AE26" s="34">
        <v>175</v>
      </c>
      <c r="AF26" s="34"/>
      <c r="AG26" s="34">
        <v>180</v>
      </c>
      <c r="AH26" s="30"/>
      <c r="AI26" s="29"/>
      <c r="AJ26" s="4">
        <f t="shared" si="2"/>
        <v>172.4313738963136</v>
      </c>
      <c r="AK26" s="4">
        <f t="shared" si="3"/>
        <v>180</v>
      </c>
      <c r="AL26" s="34"/>
      <c r="AM26" s="34">
        <v>175</v>
      </c>
      <c r="AN26" s="34">
        <v>190</v>
      </c>
      <c r="AO26" s="30"/>
      <c r="AP26" s="29"/>
      <c r="AQ26" s="4">
        <f t="shared" si="4"/>
        <v>182.6389276738341</v>
      </c>
      <c r="AR26" s="4">
        <f t="shared" si="5"/>
        <v>190</v>
      </c>
      <c r="AS26" s="34">
        <v>125</v>
      </c>
      <c r="AT26" s="34">
        <v>150</v>
      </c>
      <c r="AU26" s="34">
        <v>165</v>
      </c>
      <c r="AV26" s="30"/>
      <c r="AW26" s="29"/>
      <c r="AX26" s="4">
        <f t="shared" si="6"/>
        <v>132.35114503816791</v>
      </c>
      <c r="AY26" s="4">
        <f t="shared" si="7"/>
        <v>157.97413562763859</v>
      </c>
      <c r="AZ26" s="34">
        <v>140</v>
      </c>
      <c r="BA26" s="34">
        <v>165</v>
      </c>
      <c r="BB26" s="34">
        <v>175</v>
      </c>
      <c r="BC26" s="30"/>
      <c r="BD26" s="29"/>
      <c r="BE26" s="4">
        <f t="shared" si="8"/>
        <v>140</v>
      </c>
      <c r="BF26" s="4">
        <f t="shared" si="9"/>
        <v>170.37439999999998</v>
      </c>
      <c r="BG26" s="34">
        <v>85</v>
      </c>
      <c r="BH26" s="34">
        <v>90</v>
      </c>
      <c r="BI26" s="34">
        <v>110</v>
      </c>
      <c r="BJ26" s="30"/>
      <c r="BK26" s="29"/>
      <c r="BL26" s="4">
        <f t="shared" si="10"/>
        <v>85.508982035928142</v>
      </c>
      <c r="BM26" s="4">
        <f t="shared" si="11"/>
        <v>96.995884773662553</v>
      </c>
      <c r="BN26" s="17">
        <v>180</v>
      </c>
      <c r="BO26" s="17">
        <v>170</v>
      </c>
      <c r="BP26" s="30"/>
      <c r="BQ26" s="30"/>
      <c r="BR26" s="34">
        <v>120</v>
      </c>
      <c r="BS26" s="34">
        <v>130</v>
      </c>
      <c r="BT26" s="34">
        <v>140</v>
      </c>
      <c r="BU26" s="30"/>
      <c r="BV26" s="29"/>
      <c r="BW26" s="4">
        <f t="shared" si="12"/>
        <v>120.86666666666667</v>
      </c>
      <c r="BX26" s="4">
        <f t="shared" si="13"/>
        <v>136.75066312997345</v>
      </c>
      <c r="BY26"/>
      <c r="BZ26" s="34">
        <v>33.22</v>
      </c>
      <c r="CA26" s="34">
        <v>35.14</v>
      </c>
      <c r="CB26" s="34">
        <v>38.549999999999997</v>
      </c>
      <c r="CC26" s="30"/>
      <c r="CD26" s="29"/>
      <c r="CE26" s="4">
        <f t="shared" si="14"/>
        <v>34.150959377700957</v>
      </c>
      <c r="CF26" s="4">
        <f t="shared" si="15"/>
        <v>36.924950926935665</v>
      </c>
      <c r="CG26" s="34">
        <v>33</v>
      </c>
      <c r="CH26" s="34"/>
      <c r="CI26" s="34"/>
      <c r="CJ26" s="30"/>
      <c r="CK26" s="29"/>
      <c r="CL26" s="4"/>
      <c r="CM26" s="4"/>
      <c r="CN26" s="34">
        <v>37.049999999999997</v>
      </c>
      <c r="CO26" s="34">
        <v>35.700000000000003</v>
      </c>
      <c r="CP26" s="34">
        <v>35</v>
      </c>
      <c r="CQ26" s="30"/>
      <c r="CR26" s="29"/>
      <c r="CS26" s="4">
        <f t="shared" si="16"/>
        <v>37.049999999999997</v>
      </c>
      <c r="CT26" s="4">
        <f t="shared" si="17"/>
        <v>35.574792817679565</v>
      </c>
      <c r="CU26" s="34">
        <v>33.5</v>
      </c>
      <c r="CV26" s="34">
        <v>33.9</v>
      </c>
      <c r="CW26" s="34">
        <v>34</v>
      </c>
      <c r="CX26" s="30"/>
      <c r="CY26" s="29"/>
      <c r="CZ26" s="4">
        <f t="shared" si="18"/>
        <v>33.595114006514656</v>
      </c>
      <c r="DA26" s="4">
        <f t="shared" si="19"/>
        <v>33.947723440134894</v>
      </c>
      <c r="DB26" s="34">
        <v>33.5</v>
      </c>
      <c r="DC26" s="34"/>
      <c r="DD26" s="34">
        <v>35</v>
      </c>
      <c r="DE26" s="30"/>
      <c r="DF26" s="29"/>
      <c r="DG26" s="4">
        <f t="shared" si="20"/>
        <v>33.5</v>
      </c>
      <c r="DH26" s="4">
        <f t="shared" si="21"/>
        <v>35</v>
      </c>
      <c r="DI26" s="34"/>
      <c r="DJ26" s="34">
        <v>33.9</v>
      </c>
      <c r="DK26" s="34">
        <v>35.950000000000003</v>
      </c>
      <c r="DL26" s="30"/>
      <c r="DM26" s="29"/>
      <c r="DN26" s="4">
        <f t="shared" si="22"/>
        <v>32.826470588235281</v>
      </c>
      <c r="DO26" s="4">
        <f t="shared" si="23"/>
        <v>35.950000000000003</v>
      </c>
      <c r="DP26" s="34">
        <v>33.4</v>
      </c>
      <c r="DQ26" s="34">
        <v>32.770000000000003</v>
      </c>
      <c r="DR26" s="34">
        <v>33.950000000000003</v>
      </c>
      <c r="DS26" s="30"/>
      <c r="DT26" s="29"/>
      <c r="DU26" s="4">
        <f t="shared" si="24"/>
        <v>33.087560975609748</v>
      </c>
      <c r="DV26" s="4">
        <f t="shared" si="25"/>
        <v>33.616037735849062</v>
      </c>
      <c r="DW26" s="34">
        <v>33.64</v>
      </c>
      <c r="DX26" s="34">
        <v>34.35</v>
      </c>
      <c r="DY26" s="34">
        <v>35.08</v>
      </c>
      <c r="DZ26" s="30"/>
      <c r="EA26" s="29"/>
      <c r="EB26" s="4">
        <f t="shared" si="26"/>
        <v>33.710999999999999</v>
      </c>
      <c r="EC26" s="4">
        <f t="shared" si="27"/>
        <v>34.601775510204078</v>
      </c>
      <c r="ED26" s="34">
        <v>30.25</v>
      </c>
      <c r="EE26" s="34">
        <v>28.7</v>
      </c>
      <c r="EF26" s="34">
        <v>28.38</v>
      </c>
      <c r="EG26" s="30"/>
      <c r="EH26" s="29"/>
      <c r="EI26" s="4">
        <f t="shared" si="28"/>
        <v>30.139285714285716</v>
      </c>
      <c r="EJ26" s="4">
        <f t="shared" si="29"/>
        <v>28.53407407407407</v>
      </c>
      <c r="EK26" s="17">
        <v>31.22</v>
      </c>
      <c r="EL26" s="17">
        <v>31.65</v>
      </c>
      <c r="EM26" s="30"/>
      <c r="EN26" s="32"/>
      <c r="EO26" s="34">
        <v>30.5</v>
      </c>
      <c r="EP26" s="34">
        <v>29</v>
      </c>
      <c r="EQ26" s="34">
        <v>32.9</v>
      </c>
      <c r="ER26" s="29"/>
      <c r="ES26" s="32"/>
      <c r="ET26" s="4">
        <f t="shared" si="30"/>
        <v>30.085106382978729</v>
      </c>
      <c r="EU26" s="4">
        <f t="shared" si="31"/>
        <v>30.075000000000006</v>
      </c>
      <c r="EV26"/>
      <c r="FA26"/>
      <c r="FB26" s="37" t="s">
        <v>129</v>
      </c>
      <c r="FC26" s="21">
        <v>1</v>
      </c>
      <c r="FD26" s="43">
        <v>0.70595419847328233</v>
      </c>
      <c r="FE26" s="43">
        <v>0.2940458015267175</v>
      </c>
      <c r="FF26" s="43">
        <v>0</v>
      </c>
      <c r="FG26" s="1">
        <v>81.875</v>
      </c>
      <c r="FH26" s="57">
        <f>(FG26/(FG26+FG27))</f>
        <v>0.14894487902492268</v>
      </c>
      <c r="FI26" s="57">
        <f>FG26/(SUM(FG$5:FG$42))</f>
        <v>7.8017056553432752E-3</v>
      </c>
      <c r="FJ26" s="54"/>
      <c r="FK26" s="37" t="s">
        <v>129</v>
      </c>
      <c r="FL26" s="21">
        <v>1</v>
      </c>
      <c r="FM26" s="43">
        <v>0.50406504065040647</v>
      </c>
      <c r="FN26" s="43">
        <v>0.49593495934959336</v>
      </c>
      <c r="FO26" s="43">
        <v>0</v>
      </c>
      <c r="FP26" s="1">
        <v>6.15</v>
      </c>
      <c r="FQ26" s="57">
        <f>(FP26/(FP26+FP27))</f>
        <v>0.12011718750000001</v>
      </c>
      <c r="FR26" s="57">
        <f>FP26/(SUM(FP$5:FP$42))</f>
        <v>8.0234833659491214E-3</v>
      </c>
      <c r="FS26"/>
      <c r="FT26">
        <f t="shared" si="36"/>
        <v>1978</v>
      </c>
      <c r="FU26">
        <f t="shared" si="37"/>
        <v>10</v>
      </c>
      <c r="FV26">
        <v>67.099999999999994</v>
      </c>
      <c r="FW26" s="1">
        <v>71.8</v>
      </c>
      <c r="FX26"/>
      <c r="FY26" s="35"/>
      <c r="FZ26" s="35" t="s">
        <v>121</v>
      </c>
      <c r="GA26" s="36">
        <v>68</v>
      </c>
      <c r="GB26" s="36">
        <v>68</v>
      </c>
      <c r="GD26" s="35"/>
      <c r="GE26" s="35" t="s">
        <v>121</v>
      </c>
      <c r="GF26" s="1">
        <v>66.5</v>
      </c>
      <c r="GG26" s="1">
        <v>66.5</v>
      </c>
    </row>
    <row r="27" spans="1:189" x14ac:dyDescent="0.2">
      <c r="A27" s="1">
        <v>1978</v>
      </c>
      <c r="B27" s="1">
        <v>10</v>
      </c>
      <c r="C27" s="34">
        <v>140</v>
      </c>
      <c r="D27" s="34">
        <v>160</v>
      </c>
      <c r="E27" s="34">
        <v>180</v>
      </c>
      <c r="F27" s="30"/>
      <c r="G27" s="29"/>
      <c r="H27" s="4">
        <f t="shared" si="38"/>
        <v>149.93910429353275</v>
      </c>
      <c r="I27" s="4">
        <f t="shared" si="33"/>
        <v>170.97635438491469</v>
      </c>
      <c r="J27" s="34">
        <v>190</v>
      </c>
      <c r="K27" s="34"/>
      <c r="L27" s="34"/>
      <c r="M27" s="30"/>
      <c r="N27" s="29"/>
      <c r="O27" s="4"/>
      <c r="P27" s="4"/>
      <c r="Q27" s="34">
        <v>180</v>
      </c>
      <c r="R27" s="34">
        <v>165</v>
      </c>
      <c r="S27" s="34">
        <v>180</v>
      </c>
      <c r="T27" s="30"/>
      <c r="U27" s="29"/>
      <c r="V27" s="4">
        <f t="shared" si="0"/>
        <v>180</v>
      </c>
      <c r="W27" s="4">
        <f t="shared" si="1"/>
        <v>180</v>
      </c>
      <c r="X27" s="34">
        <v>137</v>
      </c>
      <c r="Y27" s="34">
        <v>160</v>
      </c>
      <c r="Z27" s="34">
        <v>180</v>
      </c>
      <c r="AA27" s="30"/>
      <c r="AB27" s="29"/>
      <c r="AC27" s="4">
        <f t="shared" si="39"/>
        <v>142.45514815315923</v>
      </c>
      <c r="AD27" s="4">
        <f t="shared" si="35"/>
        <v>168.94346562258994</v>
      </c>
      <c r="AE27" s="34">
        <v>195</v>
      </c>
      <c r="AF27" s="34"/>
      <c r="AG27" s="34">
        <v>183</v>
      </c>
      <c r="AH27" s="30"/>
      <c r="AI27" s="29"/>
      <c r="AJ27" s="4">
        <f t="shared" si="2"/>
        <v>192.12151716082042</v>
      </c>
      <c r="AK27" s="4">
        <f t="shared" si="3"/>
        <v>183</v>
      </c>
      <c r="AL27" s="34"/>
      <c r="AM27" s="34">
        <v>180</v>
      </c>
      <c r="AN27" s="34">
        <v>200</v>
      </c>
      <c r="AO27" s="30"/>
      <c r="AP27" s="29"/>
      <c r="AQ27" s="4">
        <f t="shared" si="4"/>
        <v>190.25970399329793</v>
      </c>
      <c r="AR27" s="4">
        <f t="shared" si="5"/>
        <v>200</v>
      </c>
      <c r="AS27" s="34">
        <v>125</v>
      </c>
      <c r="AT27" s="34">
        <v>150</v>
      </c>
      <c r="AU27" s="34">
        <v>165</v>
      </c>
      <c r="AV27" s="30"/>
      <c r="AW27" s="29"/>
      <c r="AX27" s="4">
        <f t="shared" si="6"/>
        <v>132.35114503816791</v>
      </c>
      <c r="AY27" s="4">
        <f t="shared" si="7"/>
        <v>157.97413562763859</v>
      </c>
      <c r="AZ27" s="34">
        <v>140</v>
      </c>
      <c r="BA27" s="34">
        <v>165</v>
      </c>
      <c r="BB27" s="34">
        <v>180</v>
      </c>
      <c r="BC27" s="30"/>
      <c r="BD27" s="29"/>
      <c r="BE27" s="4">
        <f t="shared" si="8"/>
        <v>140</v>
      </c>
      <c r="BF27" s="4">
        <f t="shared" si="9"/>
        <v>173.0616</v>
      </c>
      <c r="BG27" s="34">
        <v>85</v>
      </c>
      <c r="BH27" s="34">
        <v>90</v>
      </c>
      <c r="BI27" s="34">
        <v>110</v>
      </c>
      <c r="BJ27" s="30"/>
      <c r="BK27" s="29"/>
      <c r="BL27" s="4">
        <f t="shared" si="10"/>
        <v>85.508982035928142</v>
      </c>
      <c r="BM27" s="4">
        <f t="shared" si="11"/>
        <v>96.995884773662553</v>
      </c>
      <c r="BN27" s="17">
        <v>185</v>
      </c>
      <c r="BO27" s="17">
        <v>175</v>
      </c>
      <c r="BP27" s="30"/>
      <c r="BQ27" s="30"/>
      <c r="BR27" s="34">
        <v>120</v>
      </c>
      <c r="BS27" s="34">
        <v>130</v>
      </c>
      <c r="BT27" s="34">
        <v>125</v>
      </c>
      <c r="BU27" s="30"/>
      <c r="BV27" s="29"/>
      <c r="BW27" s="4">
        <f t="shared" si="12"/>
        <v>120.86666666666667</v>
      </c>
      <c r="BX27" s="4">
        <f t="shared" si="13"/>
        <v>126.62466843501323</v>
      </c>
      <c r="BY27"/>
      <c r="BZ27" s="34">
        <v>33.700000000000003</v>
      </c>
      <c r="CA27" s="34">
        <v>35.14</v>
      </c>
      <c r="CB27" s="34">
        <v>38.799999999999997</v>
      </c>
      <c r="CC27" s="30"/>
      <c r="CD27" s="29"/>
      <c r="CE27" s="4">
        <f t="shared" si="14"/>
        <v>34.398219533275721</v>
      </c>
      <c r="CF27" s="4">
        <f t="shared" si="15"/>
        <v>37.055812431842966</v>
      </c>
      <c r="CG27" s="34">
        <v>34.4</v>
      </c>
      <c r="CH27" s="34"/>
      <c r="CI27" s="34"/>
      <c r="CJ27" s="30"/>
      <c r="CK27" s="29"/>
      <c r="CL27" s="4"/>
      <c r="CM27" s="4"/>
      <c r="CN27" s="34">
        <v>37.049999999999997</v>
      </c>
      <c r="CO27" s="34">
        <v>35.700000000000003</v>
      </c>
      <c r="CP27" s="34">
        <v>35</v>
      </c>
      <c r="CQ27" s="30"/>
      <c r="CR27" s="29"/>
      <c r="CS27" s="4">
        <f t="shared" si="16"/>
        <v>37.049999999999997</v>
      </c>
      <c r="CT27" s="4">
        <f t="shared" si="17"/>
        <v>35.574792817679565</v>
      </c>
      <c r="CU27" s="34">
        <v>33.9</v>
      </c>
      <c r="CV27" s="34">
        <v>34.5</v>
      </c>
      <c r="CW27" s="34">
        <v>35</v>
      </c>
      <c r="CX27" s="30"/>
      <c r="CY27" s="29"/>
      <c r="CZ27" s="4">
        <f t="shared" si="18"/>
        <v>34.042671009771986</v>
      </c>
      <c r="DA27" s="4">
        <f t="shared" si="19"/>
        <v>34.738617200674526</v>
      </c>
      <c r="DB27" s="34">
        <v>34</v>
      </c>
      <c r="DC27" s="34"/>
      <c r="DD27" s="34">
        <v>35.5</v>
      </c>
      <c r="DE27" s="30"/>
      <c r="DF27" s="29"/>
      <c r="DG27" s="4">
        <f t="shared" si="20"/>
        <v>34</v>
      </c>
      <c r="DH27" s="4">
        <f t="shared" si="21"/>
        <v>35.5</v>
      </c>
      <c r="DI27" s="34"/>
      <c r="DJ27" s="34">
        <v>34.75</v>
      </c>
      <c r="DK27" s="34">
        <v>36.520000000000003</v>
      </c>
      <c r="DL27" s="30"/>
      <c r="DM27" s="29"/>
      <c r="DN27" s="4">
        <f t="shared" si="22"/>
        <v>34.161764705882348</v>
      </c>
      <c r="DO27" s="4">
        <f t="shared" si="23"/>
        <v>36.520000000000003</v>
      </c>
      <c r="DP27" s="34">
        <v>33.4</v>
      </c>
      <c r="DQ27" s="34">
        <v>32.200000000000003</v>
      </c>
      <c r="DR27" s="34">
        <v>33.950000000000003</v>
      </c>
      <c r="DS27" s="30"/>
      <c r="DT27" s="29"/>
      <c r="DU27" s="4">
        <f t="shared" si="24"/>
        <v>32.804878048780481</v>
      </c>
      <c r="DV27" s="4">
        <f t="shared" si="25"/>
        <v>33.454716981132087</v>
      </c>
      <c r="DW27" s="34">
        <v>34</v>
      </c>
      <c r="DX27" s="34">
        <v>34.9</v>
      </c>
      <c r="DY27" s="34">
        <v>35.42</v>
      </c>
      <c r="DZ27" s="30"/>
      <c r="EA27" s="29"/>
      <c r="EB27" s="4">
        <f t="shared" si="26"/>
        <v>34.090000000000003</v>
      </c>
      <c r="EC27" s="4">
        <f t="shared" si="27"/>
        <v>35.079346938775508</v>
      </c>
      <c r="ED27" s="34">
        <v>32.75</v>
      </c>
      <c r="EE27" s="34">
        <v>29</v>
      </c>
      <c r="EF27" s="34">
        <v>28.75</v>
      </c>
      <c r="EG27" s="30"/>
      <c r="EH27" s="29"/>
      <c r="EI27" s="4">
        <f t="shared" si="28"/>
        <v>32.482142857142861</v>
      </c>
      <c r="EJ27" s="4">
        <f t="shared" si="29"/>
        <v>28.870370370370367</v>
      </c>
      <c r="EK27" s="17">
        <v>32.75</v>
      </c>
      <c r="EL27" s="17">
        <v>32.590000000000003</v>
      </c>
      <c r="EM27" s="30"/>
      <c r="EN27" s="32"/>
      <c r="EO27" s="34">
        <v>30.5</v>
      </c>
      <c r="EP27" s="34">
        <v>29</v>
      </c>
      <c r="EQ27" s="34">
        <v>32.9</v>
      </c>
      <c r="ER27" s="29"/>
      <c r="ES27" s="32"/>
      <c r="ET27" s="4">
        <f t="shared" si="30"/>
        <v>30.085106382978729</v>
      </c>
      <c r="EU27" s="4">
        <f t="shared" si="31"/>
        <v>30.075000000000006</v>
      </c>
      <c r="EV27"/>
      <c r="FA27"/>
      <c r="FB27" s="37"/>
      <c r="FC27" s="21">
        <v>2</v>
      </c>
      <c r="FD27" s="43">
        <v>0</v>
      </c>
      <c r="FE27" s="43">
        <v>0.46839095815743081</v>
      </c>
      <c r="FF27" s="43">
        <v>0.53160904184256952</v>
      </c>
      <c r="FG27" s="1">
        <v>467.82499999999999</v>
      </c>
      <c r="FH27" s="57">
        <f>(FG27/(FG26+FG27))</f>
        <v>0.85105512097507718</v>
      </c>
      <c r="FI27" s="57">
        <f>FG27/(SUM(FG$5:FG$42))</f>
        <v>4.4578112344561438E-2</v>
      </c>
      <c r="FJ27" s="54"/>
      <c r="FK27" s="37"/>
      <c r="FL27" s="21">
        <v>2</v>
      </c>
      <c r="FM27" s="43">
        <v>0</v>
      </c>
      <c r="FN27" s="43">
        <v>0.28301886792452829</v>
      </c>
      <c r="FO27" s="43">
        <v>0.71698113207547187</v>
      </c>
      <c r="FP27" s="1">
        <v>45.05</v>
      </c>
      <c r="FQ27" s="57">
        <f>(FP27/(FP26+FP27))</f>
        <v>0.8798828125</v>
      </c>
      <c r="FR27" s="57">
        <f>FP27/(SUM(FP$5:FP$42))</f>
        <v>5.8773646444879327E-2</v>
      </c>
      <c r="FS27"/>
      <c r="FT27">
        <f t="shared" si="36"/>
        <v>1978</v>
      </c>
      <c r="FU27">
        <f t="shared" si="37"/>
        <v>11</v>
      </c>
      <c r="FV27">
        <v>67.400000000000006</v>
      </c>
      <c r="FW27" s="1">
        <v>72.099999999999994</v>
      </c>
      <c r="FX27"/>
      <c r="FY27" s="35"/>
      <c r="FZ27" s="35" t="s">
        <v>123</v>
      </c>
      <c r="GA27" s="36">
        <v>68.7</v>
      </c>
      <c r="GB27" s="36">
        <v>68.7</v>
      </c>
      <c r="GD27" s="35"/>
      <c r="GE27" s="35" t="s">
        <v>123</v>
      </c>
      <c r="GF27" s="1">
        <v>67.099999999999994</v>
      </c>
      <c r="GG27" s="1">
        <v>67.099999999999994</v>
      </c>
    </row>
    <row r="28" spans="1:189" x14ac:dyDescent="0.2">
      <c r="A28" s="1">
        <v>1978</v>
      </c>
      <c r="B28" s="1">
        <v>11</v>
      </c>
      <c r="C28" s="34">
        <v>150</v>
      </c>
      <c r="D28" s="34">
        <v>162</v>
      </c>
      <c r="E28" s="34">
        <v>185</v>
      </c>
      <c r="F28" s="30"/>
      <c r="G28" s="29"/>
      <c r="H28" s="4">
        <f t="shared" si="38"/>
        <v>155.96346257611967</v>
      </c>
      <c r="I28" s="4">
        <f t="shared" si="33"/>
        <v>174.62280754265188</v>
      </c>
      <c r="J28" s="34">
        <v>190</v>
      </c>
      <c r="K28" s="34"/>
      <c r="L28" s="34"/>
      <c r="M28" s="30"/>
      <c r="N28" s="29"/>
      <c r="O28" s="4"/>
      <c r="P28" s="4"/>
      <c r="Q28" s="34">
        <v>200</v>
      </c>
      <c r="R28" s="34">
        <v>175</v>
      </c>
      <c r="S28" s="34">
        <v>190</v>
      </c>
      <c r="T28" s="30"/>
      <c r="U28" s="29"/>
      <c r="V28" s="4">
        <f t="shared" si="0"/>
        <v>200</v>
      </c>
      <c r="W28" s="4">
        <f t="shared" si="1"/>
        <v>191.09956350031177</v>
      </c>
      <c r="X28" s="34">
        <v>137</v>
      </c>
      <c r="Y28" s="34">
        <v>160</v>
      </c>
      <c r="Z28" s="34">
        <v>180</v>
      </c>
      <c r="AA28" s="30"/>
      <c r="AB28" s="29"/>
      <c r="AC28" s="4">
        <f t="shared" si="39"/>
        <v>142.45514815315923</v>
      </c>
      <c r="AD28" s="4">
        <f t="shared" si="35"/>
        <v>168.94346562258994</v>
      </c>
      <c r="AE28" s="34">
        <v>192</v>
      </c>
      <c r="AF28" s="34"/>
      <c r="AG28" s="34">
        <v>195</v>
      </c>
      <c r="AH28" s="30"/>
      <c r="AI28" s="29"/>
      <c r="AJ28" s="4">
        <f t="shared" si="2"/>
        <v>189.17954443948193</v>
      </c>
      <c r="AK28" s="4">
        <f t="shared" si="3"/>
        <v>195</v>
      </c>
      <c r="AL28" s="34"/>
      <c r="AM28" s="34">
        <v>180</v>
      </c>
      <c r="AN28" s="34">
        <v>200</v>
      </c>
      <c r="AO28" s="30"/>
      <c r="AP28" s="29"/>
      <c r="AQ28" s="4">
        <f t="shared" si="4"/>
        <v>190.25970399329793</v>
      </c>
      <c r="AR28" s="4">
        <f t="shared" si="5"/>
        <v>200</v>
      </c>
      <c r="AS28" s="34">
        <v>125</v>
      </c>
      <c r="AT28" s="34">
        <v>150</v>
      </c>
      <c r="AU28" s="34">
        <v>165</v>
      </c>
      <c r="AV28" s="30"/>
      <c r="AW28" s="29"/>
      <c r="AX28" s="4">
        <f t="shared" si="6"/>
        <v>132.35114503816791</v>
      </c>
      <c r="AY28" s="4">
        <f t="shared" si="7"/>
        <v>157.97413562763859</v>
      </c>
      <c r="AZ28" s="34">
        <v>140</v>
      </c>
      <c r="BA28" s="34">
        <v>165</v>
      </c>
      <c r="BB28" s="34">
        <v>180</v>
      </c>
      <c r="BC28" s="30"/>
      <c r="BD28" s="29"/>
      <c r="BE28" s="4">
        <f t="shared" si="8"/>
        <v>140</v>
      </c>
      <c r="BF28" s="4">
        <f t="shared" si="9"/>
        <v>173.0616</v>
      </c>
      <c r="BG28" s="34">
        <v>85</v>
      </c>
      <c r="BH28" s="34">
        <v>90</v>
      </c>
      <c r="BI28" s="34">
        <v>110</v>
      </c>
      <c r="BJ28" s="30"/>
      <c r="BK28" s="29"/>
      <c r="BL28" s="4">
        <f t="shared" si="10"/>
        <v>85.508982035928142</v>
      </c>
      <c r="BM28" s="4">
        <f t="shared" si="11"/>
        <v>96.995884773662553</v>
      </c>
      <c r="BN28" s="17">
        <v>190</v>
      </c>
      <c r="BO28" s="17">
        <v>185</v>
      </c>
      <c r="BP28" s="30"/>
      <c r="BQ28" s="30"/>
      <c r="BR28" s="34">
        <v>120</v>
      </c>
      <c r="BS28" s="34">
        <v>130</v>
      </c>
      <c r="BT28" s="34">
        <v>125</v>
      </c>
      <c r="BU28" s="30"/>
      <c r="BV28" s="29"/>
      <c r="BW28" s="4">
        <f t="shared" si="12"/>
        <v>120.86666666666667</v>
      </c>
      <c r="BX28" s="4">
        <f t="shared" si="13"/>
        <v>126.62466843501323</v>
      </c>
      <c r="BY28"/>
      <c r="BZ28" s="34">
        <v>34.299999999999997</v>
      </c>
      <c r="CA28" s="34">
        <v>35.909999999999997</v>
      </c>
      <c r="CB28" s="34">
        <v>39.4</v>
      </c>
      <c r="CC28" s="30"/>
      <c r="CD28" s="29"/>
      <c r="CE28" s="4">
        <f t="shared" si="14"/>
        <v>35.080648228176315</v>
      </c>
      <c r="CF28" s="4">
        <f t="shared" si="15"/>
        <v>37.736826608505993</v>
      </c>
      <c r="CG28" s="34">
        <v>34.4</v>
      </c>
      <c r="CH28" s="34"/>
      <c r="CI28" s="34"/>
      <c r="CJ28" s="30"/>
      <c r="CK28" s="29"/>
      <c r="CL28" s="4"/>
      <c r="CM28" s="4"/>
      <c r="CN28" s="34">
        <v>37.81</v>
      </c>
      <c r="CO28" s="34">
        <v>36.159999999999997</v>
      </c>
      <c r="CP28" s="34">
        <v>37</v>
      </c>
      <c r="CQ28" s="30"/>
      <c r="CR28" s="29"/>
      <c r="CS28" s="4">
        <f t="shared" si="16"/>
        <v>37.81</v>
      </c>
      <c r="CT28" s="4">
        <f t="shared" si="17"/>
        <v>37.227113259668513</v>
      </c>
      <c r="CU28" s="34">
        <v>34.25</v>
      </c>
      <c r="CV28" s="34">
        <v>35.770000000000003</v>
      </c>
      <c r="CW28" s="34">
        <v>37.159999999999997</v>
      </c>
      <c r="CX28" s="30"/>
      <c r="CY28" s="29"/>
      <c r="CZ28" s="4">
        <f t="shared" si="18"/>
        <v>34.6114332247557</v>
      </c>
      <c r="DA28" s="4">
        <f t="shared" si="19"/>
        <v>36.433355817875203</v>
      </c>
      <c r="DB28" s="34">
        <v>35.11</v>
      </c>
      <c r="DC28" s="34"/>
      <c r="DD28" s="34">
        <v>36.409999999999997</v>
      </c>
      <c r="DE28" s="30"/>
      <c r="DF28" s="29"/>
      <c r="DG28" s="4">
        <f t="shared" si="20"/>
        <v>35.11</v>
      </c>
      <c r="DH28" s="4">
        <f t="shared" si="21"/>
        <v>36.409999999999997</v>
      </c>
      <c r="DI28" s="34"/>
      <c r="DJ28" s="34">
        <v>35.22</v>
      </c>
      <c r="DK28" s="34">
        <v>36.71</v>
      </c>
      <c r="DL28" s="30"/>
      <c r="DM28" s="29"/>
      <c r="DN28" s="4">
        <f t="shared" si="22"/>
        <v>34.522941176470574</v>
      </c>
      <c r="DO28" s="4">
        <f t="shared" si="23"/>
        <v>36.71</v>
      </c>
      <c r="DP28" s="34">
        <v>33.4</v>
      </c>
      <c r="DQ28" s="34">
        <v>33.200000000000003</v>
      </c>
      <c r="DR28" s="34">
        <v>33.950000000000003</v>
      </c>
      <c r="DS28" s="30"/>
      <c r="DT28" s="29"/>
      <c r="DU28" s="4">
        <f t="shared" si="24"/>
        <v>33.300813008130078</v>
      </c>
      <c r="DV28" s="4">
        <f t="shared" si="25"/>
        <v>33.737735849056612</v>
      </c>
      <c r="DW28" s="34">
        <v>34.700000000000003</v>
      </c>
      <c r="DX28" s="34">
        <v>36</v>
      </c>
      <c r="DY28" s="34">
        <v>37</v>
      </c>
      <c r="DZ28" s="30"/>
      <c r="EA28" s="29"/>
      <c r="EB28" s="4">
        <f t="shared" si="26"/>
        <v>34.830000000000005</v>
      </c>
      <c r="EC28" s="4">
        <f t="shared" si="27"/>
        <v>36.344897959183669</v>
      </c>
      <c r="ED28" s="34">
        <v>32.85</v>
      </c>
      <c r="EE28" s="34">
        <v>29.9</v>
      </c>
      <c r="EF28" s="34">
        <v>30</v>
      </c>
      <c r="EG28" s="30"/>
      <c r="EH28" s="29"/>
      <c r="EI28" s="4">
        <f t="shared" si="28"/>
        <v>32.63928571428572</v>
      </c>
      <c r="EJ28" s="4">
        <f t="shared" si="29"/>
        <v>29.951851851851849</v>
      </c>
      <c r="EK28" s="17">
        <v>34.6</v>
      </c>
      <c r="EL28" s="17">
        <v>34.520000000000003</v>
      </c>
      <c r="EM28" s="30"/>
      <c r="EN28" s="32"/>
      <c r="EO28" s="34">
        <v>30.5</v>
      </c>
      <c r="EP28" s="34">
        <v>31</v>
      </c>
      <c r="EQ28" s="34">
        <v>32.9</v>
      </c>
      <c r="ER28" s="29"/>
      <c r="ES28" s="32"/>
      <c r="ET28" s="4">
        <f t="shared" si="30"/>
        <v>30.638297872340431</v>
      </c>
      <c r="EU28" s="4">
        <f t="shared" si="31"/>
        <v>31.523717948717955</v>
      </c>
      <c r="EV28"/>
      <c r="FA28"/>
      <c r="FB28" s="37"/>
      <c r="FC28" s="21"/>
      <c r="FD28" s="43"/>
      <c r="FE28" s="43"/>
      <c r="FF28" s="43"/>
      <c r="FH28" s="57"/>
      <c r="FI28" s="57"/>
      <c r="FJ28" s="54"/>
      <c r="FK28" s="37"/>
      <c r="FL28" s="21"/>
      <c r="FM28" s="43"/>
      <c r="FN28" s="43"/>
      <c r="FO28" s="43"/>
      <c r="FQ28" s="57"/>
      <c r="FR28" s="57"/>
      <c r="FS28"/>
      <c r="FT28">
        <f t="shared" si="36"/>
        <v>1978</v>
      </c>
      <c r="FU28">
        <f t="shared" si="37"/>
        <v>12</v>
      </c>
      <c r="FV28">
        <v>67.7</v>
      </c>
      <c r="FW28" s="1">
        <v>72.7</v>
      </c>
      <c r="FX28"/>
      <c r="FY28" s="35"/>
      <c r="FZ28" s="35" t="s">
        <v>124</v>
      </c>
      <c r="GA28" s="36">
        <v>69.2</v>
      </c>
      <c r="GB28" s="36">
        <v>69.2</v>
      </c>
      <c r="GD28" s="35"/>
      <c r="GE28" s="35" t="s">
        <v>124</v>
      </c>
      <c r="GF28" s="1">
        <v>67.400000000000006</v>
      </c>
      <c r="GG28" s="1">
        <v>67.400000000000006</v>
      </c>
    </row>
    <row r="29" spans="1:189" x14ac:dyDescent="0.2">
      <c r="A29" s="1">
        <v>1978</v>
      </c>
      <c r="B29" s="1">
        <v>12</v>
      </c>
      <c r="C29" s="34">
        <v>150</v>
      </c>
      <c r="D29" s="34">
        <v>165</v>
      </c>
      <c r="E29" s="34">
        <v>185</v>
      </c>
      <c r="F29" s="30"/>
      <c r="G29" s="29"/>
      <c r="H29" s="4">
        <f t="shared" si="38"/>
        <v>157.45432822014959</v>
      </c>
      <c r="I29" s="4">
        <f t="shared" si="33"/>
        <v>175.97635438491469</v>
      </c>
      <c r="J29" s="34">
        <v>195</v>
      </c>
      <c r="K29" s="34"/>
      <c r="L29" s="34"/>
      <c r="M29" s="30"/>
      <c r="N29" s="29"/>
      <c r="O29" s="4"/>
      <c r="P29" s="4"/>
      <c r="Q29" s="34">
        <v>195</v>
      </c>
      <c r="R29" s="34">
        <v>180</v>
      </c>
      <c r="S29" s="34">
        <v>190</v>
      </c>
      <c r="T29" s="30"/>
      <c r="U29" s="29"/>
      <c r="V29" s="4">
        <f t="shared" si="0"/>
        <v>195</v>
      </c>
      <c r="W29" s="4">
        <f t="shared" si="1"/>
        <v>190.54978175015589</v>
      </c>
      <c r="X29" s="34">
        <v>145</v>
      </c>
      <c r="Y29" s="34">
        <v>170</v>
      </c>
      <c r="Z29" s="34">
        <v>185</v>
      </c>
      <c r="AA29" s="30"/>
      <c r="AB29" s="29"/>
      <c r="AC29" s="4">
        <f t="shared" si="39"/>
        <v>150.92950886212958</v>
      </c>
      <c r="AD29" s="4">
        <f t="shared" si="35"/>
        <v>176.70759921694244</v>
      </c>
      <c r="AE29" s="34">
        <v>200</v>
      </c>
      <c r="AF29" s="34"/>
      <c r="AG29" s="34">
        <v>210</v>
      </c>
      <c r="AH29" s="30"/>
      <c r="AI29" s="29"/>
      <c r="AJ29" s="4">
        <f t="shared" si="2"/>
        <v>197.06840278970694</v>
      </c>
      <c r="AK29" s="4">
        <f t="shared" si="3"/>
        <v>210</v>
      </c>
      <c r="AL29" s="34"/>
      <c r="AM29" s="34">
        <v>185</v>
      </c>
      <c r="AN29" s="34">
        <v>200</v>
      </c>
      <c r="AO29" s="30"/>
      <c r="AP29" s="29"/>
      <c r="AQ29" s="4">
        <f t="shared" si="4"/>
        <v>192.62496509354926</v>
      </c>
      <c r="AR29" s="4">
        <f t="shared" si="5"/>
        <v>200</v>
      </c>
      <c r="AS29" s="34">
        <v>130</v>
      </c>
      <c r="AT29" s="34">
        <v>155</v>
      </c>
      <c r="AU29" s="34">
        <v>170</v>
      </c>
      <c r="AV29" s="30"/>
      <c r="AW29" s="29"/>
      <c r="AX29" s="4">
        <f t="shared" si="6"/>
        <v>137.35114503816791</v>
      </c>
      <c r="AY29" s="4">
        <f t="shared" si="7"/>
        <v>162.97413562763859</v>
      </c>
      <c r="AZ29" s="34">
        <v>145</v>
      </c>
      <c r="BA29" s="34">
        <v>178</v>
      </c>
      <c r="BB29" s="34">
        <v>185</v>
      </c>
      <c r="BC29" s="30"/>
      <c r="BD29" s="29"/>
      <c r="BE29" s="4">
        <f t="shared" si="8"/>
        <v>145</v>
      </c>
      <c r="BF29" s="4">
        <f t="shared" si="9"/>
        <v>181.76208</v>
      </c>
      <c r="BG29" s="34">
        <v>90</v>
      </c>
      <c r="BH29" s="34">
        <v>100</v>
      </c>
      <c r="BI29" s="34">
        <v>110</v>
      </c>
      <c r="BJ29" s="30"/>
      <c r="BK29" s="29"/>
      <c r="BL29" s="4">
        <f t="shared" si="10"/>
        <v>91.017964071856284</v>
      </c>
      <c r="BM29" s="4">
        <f t="shared" si="11"/>
        <v>103.49794238683128</v>
      </c>
      <c r="BN29" s="17">
        <v>195</v>
      </c>
      <c r="BO29" s="17">
        <v>195</v>
      </c>
      <c r="BP29" s="30"/>
      <c r="BQ29" s="30"/>
      <c r="BR29" s="34">
        <v>125</v>
      </c>
      <c r="BS29" s="34">
        <v>135</v>
      </c>
      <c r="BT29" s="34">
        <v>135</v>
      </c>
      <c r="BU29" s="30"/>
      <c r="BV29" s="29"/>
      <c r="BW29" s="4">
        <f t="shared" si="12"/>
        <v>125.86666666666669</v>
      </c>
      <c r="BX29" s="4">
        <f t="shared" si="13"/>
        <v>134.99999999999997</v>
      </c>
      <c r="BY29"/>
      <c r="BZ29" s="34">
        <v>34.299999999999997</v>
      </c>
      <c r="CA29" s="34">
        <v>35.909999999999997</v>
      </c>
      <c r="CB29" s="34">
        <v>39.4</v>
      </c>
      <c r="CC29" s="30"/>
      <c r="CD29" s="29"/>
      <c r="CE29" s="4">
        <f t="shared" si="14"/>
        <v>35.080648228176315</v>
      </c>
      <c r="CF29" s="4">
        <f t="shared" si="15"/>
        <v>37.736826608505993</v>
      </c>
      <c r="CG29" s="34">
        <v>34.799999999999997</v>
      </c>
      <c r="CH29" s="34"/>
      <c r="CI29" s="34"/>
      <c r="CJ29" s="30"/>
      <c r="CK29" s="29"/>
      <c r="CL29" s="4"/>
      <c r="CM29" s="4"/>
      <c r="CN29" s="34">
        <v>37.81</v>
      </c>
      <c r="CO29" s="34">
        <v>36.159999999999997</v>
      </c>
      <c r="CP29" s="34">
        <v>37</v>
      </c>
      <c r="CQ29" s="30"/>
      <c r="CR29" s="29"/>
      <c r="CS29" s="4">
        <f t="shared" si="16"/>
        <v>37.81</v>
      </c>
      <c r="CT29" s="4">
        <f t="shared" si="17"/>
        <v>37.227113259668513</v>
      </c>
      <c r="CU29" s="34">
        <v>34.25</v>
      </c>
      <c r="CV29" s="34">
        <v>35.770000000000003</v>
      </c>
      <c r="CW29" s="34">
        <v>37.159999999999997</v>
      </c>
      <c r="CX29" s="30"/>
      <c r="CY29" s="29"/>
      <c r="CZ29" s="4">
        <f t="shared" si="18"/>
        <v>34.6114332247557</v>
      </c>
      <c r="DA29" s="4">
        <f t="shared" si="19"/>
        <v>36.433355817875203</v>
      </c>
      <c r="DB29" s="34">
        <v>35.11</v>
      </c>
      <c r="DC29" s="34"/>
      <c r="DD29" s="34">
        <v>36.409999999999997</v>
      </c>
      <c r="DE29" s="30"/>
      <c r="DF29" s="29"/>
      <c r="DG29" s="4">
        <f t="shared" si="20"/>
        <v>35.11</v>
      </c>
      <c r="DH29" s="4">
        <f t="shared" si="21"/>
        <v>36.409999999999997</v>
      </c>
      <c r="DI29" s="34"/>
      <c r="DJ29" s="34">
        <v>35.22</v>
      </c>
      <c r="DK29" s="34">
        <v>36.71</v>
      </c>
      <c r="DL29" s="30"/>
      <c r="DM29" s="29"/>
      <c r="DN29" s="4">
        <f t="shared" si="22"/>
        <v>34.522941176470574</v>
      </c>
      <c r="DO29" s="4">
        <f t="shared" si="23"/>
        <v>36.71</v>
      </c>
      <c r="DP29" s="34">
        <v>33.4</v>
      </c>
      <c r="DQ29" s="34">
        <v>33.200000000000003</v>
      </c>
      <c r="DR29" s="34">
        <v>33.950000000000003</v>
      </c>
      <c r="DS29" s="30"/>
      <c r="DT29" s="29"/>
      <c r="DU29" s="4">
        <f t="shared" si="24"/>
        <v>33.300813008130078</v>
      </c>
      <c r="DV29" s="4">
        <f t="shared" si="25"/>
        <v>33.737735849056612</v>
      </c>
      <c r="DW29" s="34">
        <v>34.700000000000003</v>
      </c>
      <c r="DX29" s="34">
        <v>36</v>
      </c>
      <c r="DY29" s="34">
        <v>37</v>
      </c>
      <c r="DZ29" s="30"/>
      <c r="EA29" s="29"/>
      <c r="EB29" s="4">
        <f t="shared" si="26"/>
        <v>34.830000000000005</v>
      </c>
      <c r="EC29" s="4">
        <f t="shared" si="27"/>
        <v>36.344897959183669</v>
      </c>
      <c r="ED29" s="34">
        <v>32.85</v>
      </c>
      <c r="EE29" s="34">
        <v>31</v>
      </c>
      <c r="EF29" s="34">
        <v>30.5</v>
      </c>
      <c r="EG29" s="30"/>
      <c r="EH29" s="29"/>
      <c r="EI29" s="4">
        <f t="shared" si="28"/>
        <v>32.717857142857142</v>
      </c>
      <c r="EJ29" s="4">
        <f t="shared" si="29"/>
        <v>30.740740740740737</v>
      </c>
      <c r="EK29" s="17">
        <v>34.6</v>
      </c>
      <c r="EL29" s="17">
        <v>34.520000000000003</v>
      </c>
      <c r="EM29" s="30"/>
      <c r="EN29" s="32"/>
      <c r="EO29" s="34">
        <v>30.5</v>
      </c>
      <c r="EP29" s="34">
        <v>31</v>
      </c>
      <c r="EQ29" s="34">
        <v>32.9</v>
      </c>
      <c r="ER29" s="29"/>
      <c r="ES29" s="32"/>
      <c r="ET29" s="4">
        <f t="shared" si="30"/>
        <v>30.638297872340431</v>
      </c>
      <c r="EU29" s="4">
        <f t="shared" si="31"/>
        <v>31.523717948717955</v>
      </c>
      <c r="EV29"/>
      <c r="FA29"/>
      <c r="FB29" s="37" t="s">
        <v>130</v>
      </c>
      <c r="FC29" s="21">
        <v>1</v>
      </c>
      <c r="FD29" s="43">
        <v>0.81566820276497709</v>
      </c>
      <c r="FE29" s="43">
        <v>0.18433179723502305</v>
      </c>
      <c r="FF29" s="43">
        <v>0</v>
      </c>
      <c r="FG29" s="1">
        <v>65.099999999999994</v>
      </c>
      <c r="FH29" s="57">
        <f>(FG29/(FG29+FG30))</f>
        <v>0.98786039453717756</v>
      </c>
      <c r="FI29" s="57">
        <f>FG29/(SUM(FG$5:FG$42))</f>
        <v>6.2032493210729426E-3</v>
      </c>
      <c r="FJ29" s="54"/>
      <c r="FK29" s="37" t="s">
        <v>130</v>
      </c>
      <c r="FL29" s="21">
        <v>1</v>
      </c>
      <c r="FM29" s="43">
        <v>0.9</v>
      </c>
      <c r="FN29" s="43">
        <v>0.1</v>
      </c>
      <c r="FO29" s="43">
        <v>0</v>
      </c>
      <c r="FP29" s="1">
        <v>5</v>
      </c>
      <c r="FQ29" s="57">
        <f>(FP29/(FP29+FP30))</f>
        <v>1</v>
      </c>
      <c r="FR29" s="57">
        <f>FP29/(SUM(FP$5:FP$42))</f>
        <v>6.5231572080887163E-3</v>
      </c>
      <c r="FS29"/>
      <c r="FT29">
        <f t="shared" si="36"/>
        <v>1979</v>
      </c>
      <c r="FU29">
        <f t="shared" si="37"/>
        <v>1</v>
      </c>
      <c r="FV29">
        <v>68.3</v>
      </c>
      <c r="FW29" s="1">
        <v>73.8</v>
      </c>
      <c r="FX29"/>
      <c r="FY29" s="35"/>
      <c r="FZ29" s="35" t="s">
        <v>125</v>
      </c>
      <c r="GA29" s="36">
        <v>69.599999999999994</v>
      </c>
      <c r="GB29" s="36">
        <v>69.599999999999994</v>
      </c>
      <c r="GD29" s="35"/>
      <c r="GE29" s="35" t="s">
        <v>125</v>
      </c>
      <c r="GF29" s="1">
        <v>67.7</v>
      </c>
      <c r="GG29" s="1">
        <v>67.7</v>
      </c>
    </row>
    <row r="30" spans="1:189" x14ac:dyDescent="0.2">
      <c r="A30" s="1">
        <v>1979</v>
      </c>
      <c r="B30" s="1">
        <v>1</v>
      </c>
      <c r="C30" s="34">
        <v>150</v>
      </c>
      <c r="D30" s="34">
        <v>170</v>
      </c>
      <c r="E30" s="34">
        <v>190</v>
      </c>
      <c r="F30" s="30"/>
      <c r="G30" s="29"/>
      <c r="H30" s="4">
        <f t="shared" si="38"/>
        <v>159.93910429353275</v>
      </c>
      <c r="I30" s="4">
        <f t="shared" si="33"/>
        <v>180.97635438491466</v>
      </c>
      <c r="J30" s="34">
        <v>200</v>
      </c>
      <c r="K30" s="34"/>
      <c r="L30" s="34"/>
      <c r="M30" s="30"/>
      <c r="N30" s="29"/>
      <c r="O30" s="4"/>
      <c r="P30" s="4"/>
      <c r="Q30" s="34">
        <v>195</v>
      </c>
      <c r="R30" s="34">
        <v>180</v>
      </c>
      <c r="S30" s="34">
        <v>190</v>
      </c>
      <c r="T30" s="30"/>
      <c r="U30" s="29"/>
      <c r="V30" s="4">
        <f t="shared" si="0"/>
        <v>195</v>
      </c>
      <c r="W30" s="4">
        <f t="shared" si="1"/>
        <v>190.54978175015589</v>
      </c>
      <c r="X30" s="34">
        <v>145</v>
      </c>
      <c r="Y30" s="34">
        <v>170</v>
      </c>
      <c r="Z30" s="34">
        <v>190</v>
      </c>
      <c r="AA30" s="30"/>
      <c r="AB30" s="29"/>
      <c r="AC30" s="4">
        <f t="shared" si="39"/>
        <v>150.92950886212958</v>
      </c>
      <c r="AD30" s="4">
        <f t="shared" si="35"/>
        <v>178.94346562258994</v>
      </c>
      <c r="AE30" s="34">
        <v>200</v>
      </c>
      <c r="AF30" s="34"/>
      <c r="AG30" s="34">
        <v>210</v>
      </c>
      <c r="AH30" s="30"/>
      <c r="AI30" s="29"/>
      <c r="AJ30" s="4">
        <f t="shared" si="2"/>
        <v>197.06840278970694</v>
      </c>
      <c r="AK30" s="4">
        <f t="shared" si="3"/>
        <v>210</v>
      </c>
      <c r="AL30" s="34"/>
      <c r="AM30" s="34">
        <v>185</v>
      </c>
      <c r="AN30" s="34">
        <v>210</v>
      </c>
      <c r="AO30" s="30"/>
      <c r="AP30" s="29"/>
      <c r="AQ30" s="4">
        <f t="shared" si="4"/>
        <v>197.88048031276179</v>
      </c>
      <c r="AR30" s="4">
        <f t="shared" si="5"/>
        <v>210</v>
      </c>
      <c r="AS30" s="34">
        <v>150</v>
      </c>
      <c r="AT30" s="34">
        <v>175</v>
      </c>
      <c r="AU30" s="34">
        <v>200</v>
      </c>
      <c r="AV30" s="30"/>
      <c r="AW30" s="29"/>
      <c r="AX30" s="4">
        <f t="shared" si="6"/>
        <v>157.35114503816791</v>
      </c>
      <c r="AY30" s="4">
        <f t="shared" si="7"/>
        <v>188.29022604606428</v>
      </c>
      <c r="AZ30" s="34">
        <v>145</v>
      </c>
      <c r="BA30" s="34">
        <v>175</v>
      </c>
      <c r="BB30" s="34">
        <v>185</v>
      </c>
      <c r="BC30" s="30"/>
      <c r="BD30" s="29"/>
      <c r="BE30" s="4">
        <f t="shared" si="8"/>
        <v>145</v>
      </c>
      <c r="BF30" s="4">
        <f t="shared" si="9"/>
        <v>180.37439999999998</v>
      </c>
      <c r="BG30" s="34">
        <v>100</v>
      </c>
      <c r="BH30" s="34">
        <v>103</v>
      </c>
      <c r="BI30" s="34">
        <v>110</v>
      </c>
      <c r="BJ30" s="30"/>
      <c r="BK30" s="29"/>
      <c r="BL30" s="4">
        <f t="shared" si="10"/>
        <v>100.30538922155688</v>
      </c>
      <c r="BM30" s="4">
        <f t="shared" si="11"/>
        <v>105.4485596707819</v>
      </c>
      <c r="BN30" s="17">
        <v>190</v>
      </c>
      <c r="BO30" s="17">
        <v>190</v>
      </c>
      <c r="BP30" s="30"/>
      <c r="BQ30" s="30"/>
      <c r="BR30" s="34">
        <v>125</v>
      </c>
      <c r="BS30" s="34">
        <v>140</v>
      </c>
      <c r="BT30" s="34">
        <v>145</v>
      </c>
      <c r="BU30" s="30"/>
      <c r="BV30" s="29"/>
      <c r="BW30" s="4">
        <f t="shared" si="12"/>
        <v>126.30000000000001</v>
      </c>
      <c r="BX30" s="4">
        <f t="shared" si="13"/>
        <v>143.37533156498671</v>
      </c>
      <c r="BY30"/>
      <c r="BZ30" s="34">
        <v>34.299999999999997</v>
      </c>
      <c r="CA30" s="34">
        <v>35.909999999999997</v>
      </c>
      <c r="CB30" s="34">
        <v>39.9</v>
      </c>
      <c r="CC30" s="30"/>
      <c r="CD30" s="29"/>
      <c r="CE30" s="4">
        <f t="shared" si="14"/>
        <v>35.080648228176315</v>
      </c>
      <c r="CF30" s="4">
        <f t="shared" si="15"/>
        <v>37.99854961832061</v>
      </c>
      <c r="CG30" s="34">
        <v>35</v>
      </c>
      <c r="CH30" s="34"/>
      <c r="CI30" s="34"/>
      <c r="CJ30" s="30"/>
      <c r="CK30" s="29"/>
      <c r="CL30" s="4"/>
      <c r="CM30" s="4"/>
      <c r="CN30" s="34">
        <v>37.81</v>
      </c>
      <c r="CO30" s="34">
        <v>36.159999999999997</v>
      </c>
      <c r="CP30" s="34">
        <v>37</v>
      </c>
      <c r="CQ30" s="30"/>
      <c r="CR30" s="29"/>
      <c r="CS30" s="4">
        <f t="shared" si="16"/>
        <v>37.81</v>
      </c>
      <c r="CT30" s="4">
        <f t="shared" si="17"/>
        <v>37.227113259668513</v>
      </c>
      <c r="CU30" s="34">
        <v>34.5</v>
      </c>
      <c r="CV30" s="34">
        <v>35.770000000000003</v>
      </c>
      <c r="CW30" s="34">
        <v>37.159999999999997</v>
      </c>
      <c r="CX30" s="30"/>
      <c r="CY30" s="29"/>
      <c r="CZ30" s="4">
        <f t="shared" si="18"/>
        <v>34.801986970684041</v>
      </c>
      <c r="DA30" s="4">
        <f t="shared" si="19"/>
        <v>36.433355817875203</v>
      </c>
      <c r="DB30" s="34">
        <v>35.11</v>
      </c>
      <c r="DC30" s="34"/>
      <c r="DD30" s="34">
        <v>36.409999999999997</v>
      </c>
      <c r="DE30" s="30"/>
      <c r="DF30" s="29"/>
      <c r="DG30" s="4">
        <f t="shared" si="20"/>
        <v>35.11</v>
      </c>
      <c r="DH30" s="4">
        <f t="shared" si="21"/>
        <v>36.409999999999997</v>
      </c>
      <c r="DI30" s="34"/>
      <c r="DJ30" s="34">
        <v>35.22</v>
      </c>
      <c r="DK30" s="34">
        <v>36.71</v>
      </c>
      <c r="DL30" s="30"/>
      <c r="DM30" s="29"/>
      <c r="DN30" s="4">
        <f t="shared" si="22"/>
        <v>34.522941176470574</v>
      </c>
      <c r="DO30" s="4">
        <f t="shared" si="23"/>
        <v>36.71</v>
      </c>
      <c r="DP30" s="34">
        <v>33.4</v>
      </c>
      <c r="DQ30" s="34">
        <v>33.200000000000003</v>
      </c>
      <c r="DR30" s="34">
        <v>33.950000000000003</v>
      </c>
      <c r="DS30" s="30"/>
      <c r="DT30" s="29"/>
      <c r="DU30" s="4">
        <f t="shared" si="24"/>
        <v>33.300813008130078</v>
      </c>
      <c r="DV30" s="4">
        <f t="shared" si="25"/>
        <v>33.737735849056612</v>
      </c>
      <c r="DW30" s="34">
        <v>34.700000000000003</v>
      </c>
      <c r="DX30" s="34">
        <v>36</v>
      </c>
      <c r="DY30" s="34">
        <v>37</v>
      </c>
      <c r="DZ30" s="30"/>
      <c r="EA30" s="29"/>
      <c r="EB30" s="4">
        <f t="shared" si="26"/>
        <v>34.830000000000005</v>
      </c>
      <c r="EC30" s="4">
        <f t="shared" si="27"/>
        <v>36.344897959183669</v>
      </c>
      <c r="ED30" s="34">
        <v>32.85</v>
      </c>
      <c r="EE30" s="34">
        <v>31</v>
      </c>
      <c r="EF30" s="34">
        <v>30.5</v>
      </c>
      <c r="EG30" s="30"/>
      <c r="EH30" s="29"/>
      <c r="EI30" s="4">
        <f t="shared" si="28"/>
        <v>32.717857142857142</v>
      </c>
      <c r="EJ30" s="4">
        <f t="shared" si="29"/>
        <v>30.740740740740737</v>
      </c>
      <c r="EK30" s="17">
        <v>34.6</v>
      </c>
      <c r="EL30" s="17">
        <v>34.520000000000003</v>
      </c>
      <c r="EM30" s="30"/>
      <c r="EN30" s="32"/>
      <c r="EO30" s="34">
        <v>30.5</v>
      </c>
      <c r="EP30" s="34">
        <v>31</v>
      </c>
      <c r="EQ30" s="34">
        <v>32.9</v>
      </c>
      <c r="ER30" s="29"/>
      <c r="ES30" s="32"/>
      <c r="ET30" s="4">
        <f t="shared" si="30"/>
        <v>30.638297872340431</v>
      </c>
      <c r="EU30" s="4">
        <f t="shared" si="31"/>
        <v>31.523717948717955</v>
      </c>
      <c r="EV30"/>
      <c r="FA30"/>
      <c r="FB30" s="37"/>
      <c r="FC30" s="21">
        <v>2</v>
      </c>
      <c r="FD30" s="43">
        <v>0</v>
      </c>
      <c r="FE30" s="43">
        <v>0</v>
      </c>
      <c r="FF30" s="43">
        <v>1</v>
      </c>
      <c r="FG30" s="1">
        <v>0.8</v>
      </c>
      <c r="FH30" s="57">
        <f>(FG30/(FG29+FG30))</f>
        <v>1.213960546282246E-2</v>
      </c>
      <c r="FI30" s="57">
        <f>FG30/(SUM(FG$5:FG$42))</f>
        <v>7.6230406403354146E-5</v>
      </c>
      <c r="FJ30" s="54"/>
      <c r="FK30" s="37"/>
      <c r="FL30" s="21">
        <v>2</v>
      </c>
      <c r="FM30" s="43" t="e">
        <v>#DIV/0!</v>
      </c>
      <c r="FN30" s="43" t="e">
        <v>#DIV/0!</v>
      </c>
      <c r="FO30" s="43" t="e">
        <v>#DIV/0!</v>
      </c>
      <c r="FP30" s="1">
        <v>0</v>
      </c>
      <c r="FQ30" s="57">
        <f>(FP30/(FP29+FP30))</f>
        <v>0</v>
      </c>
      <c r="FR30" s="57">
        <f>FP30/(SUM(FP$5:FP$42))</f>
        <v>0</v>
      </c>
      <c r="FS30"/>
      <c r="FT30">
        <f t="shared" si="36"/>
        <v>1979</v>
      </c>
      <c r="FU30">
        <f t="shared" si="37"/>
        <v>2</v>
      </c>
      <c r="FV30">
        <v>69.099999999999994</v>
      </c>
      <c r="FW30" s="1">
        <v>74.900000000000006</v>
      </c>
      <c r="FX30"/>
      <c r="FY30" s="35">
        <v>1979</v>
      </c>
      <c r="FZ30" s="35" t="s">
        <v>111</v>
      </c>
      <c r="GA30" s="36">
        <v>70.5</v>
      </c>
      <c r="GB30" s="36">
        <v>70.5</v>
      </c>
      <c r="GD30" s="35">
        <v>1979</v>
      </c>
      <c r="GE30" s="35" t="s">
        <v>111</v>
      </c>
      <c r="GF30" s="1">
        <v>68.3</v>
      </c>
      <c r="GG30" s="1">
        <v>68.3</v>
      </c>
    </row>
    <row r="31" spans="1:189" x14ac:dyDescent="0.2">
      <c r="A31" s="1">
        <v>1979</v>
      </c>
      <c r="B31" s="1">
        <v>2</v>
      </c>
      <c r="C31" s="34">
        <v>165</v>
      </c>
      <c r="D31" s="34">
        <v>175</v>
      </c>
      <c r="E31" s="34">
        <v>195</v>
      </c>
      <c r="F31" s="30"/>
      <c r="G31" s="29"/>
      <c r="H31" s="4">
        <f t="shared" si="38"/>
        <v>169.96955214676638</v>
      </c>
      <c r="I31" s="4">
        <f t="shared" si="33"/>
        <v>185.97635438491466</v>
      </c>
      <c r="J31" s="34">
        <v>220</v>
      </c>
      <c r="K31" s="34"/>
      <c r="L31" s="34"/>
      <c r="M31" s="30"/>
      <c r="N31" s="29"/>
      <c r="O31" s="4"/>
      <c r="P31" s="4"/>
      <c r="Q31" s="34">
        <v>195</v>
      </c>
      <c r="R31" s="34">
        <v>185</v>
      </c>
      <c r="S31" s="34">
        <v>190</v>
      </c>
      <c r="T31" s="30"/>
      <c r="U31" s="29"/>
      <c r="V31" s="4">
        <f t="shared" si="0"/>
        <v>195</v>
      </c>
      <c r="W31" s="4">
        <f t="shared" si="1"/>
        <v>190.54978175015589</v>
      </c>
      <c r="X31" s="34">
        <v>147</v>
      </c>
      <c r="Y31" s="34">
        <v>175</v>
      </c>
      <c r="Z31" s="34">
        <v>192</v>
      </c>
      <c r="AA31" s="30"/>
      <c r="AB31" s="29"/>
      <c r="AC31" s="4">
        <f t="shared" si="39"/>
        <v>153.64104992558515</v>
      </c>
      <c r="AD31" s="4">
        <f t="shared" si="35"/>
        <v>182.60194577920146</v>
      </c>
      <c r="AE31" s="34">
        <v>215</v>
      </c>
      <c r="AF31" s="34"/>
      <c r="AG31" s="34">
        <v>220</v>
      </c>
      <c r="AH31" s="30"/>
      <c r="AI31" s="29"/>
      <c r="AJ31" s="4">
        <f t="shared" si="2"/>
        <v>211.84319923042568</v>
      </c>
      <c r="AK31" s="4">
        <f t="shared" si="3"/>
        <v>220</v>
      </c>
      <c r="AL31" s="34"/>
      <c r="AM31" s="34">
        <v>188</v>
      </c>
      <c r="AN31" s="34">
        <v>218</v>
      </c>
      <c r="AO31" s="30"/>
      <c r="AP31" s="29"/>
      <c r="AQ31" s="4">
        <f t="shared" si="4"/>
        <v>203.50404914828258</v>
      </c>
      <c r="AR31" s="4">
        <f t="shared" si="5"/>
        <v>218</v>
      </c>
      <c r="AS31" s="34">
        <v>143</v>
      </c>
      <c r="AT31" s="34">
        <v>165</v>
      </c>
      <c r="AU31" s="34">
        <v>185</v>
      </c>
      <c r="AV31" s="30"/>
      <c r="AW31" s="29"/>
      <c r="AX31" s="4">
        <f t="shared" si="6"/>
        <v>149.46900763358775</v>
      </c>
      <c r="AY31" s="4">
        <f t="shared" si="7"/>
        <v>175.63218083685143</v>
      </c>
      <c r="AZ31" s="34">
        <v>150</v>
      </c>
      <c r="BA31" s="34">
        <v>177</v>
      </c>
      <c r="BB31" s="34">
        <v>193</v>
      </c>
      <c r="BC31" s="30"/>
      <c r="BD31" s="29"/>
      <c r="BE31" s="4">
        <f t="shared" si="8"/>
        <v>150</v>
      </c>
      <c r="BF31" s="4">
        <f t="shared" si="9"/>
        <v>185.59904</v>
      </c>
      <c r="BG31" s="34">
        <v>100</v>
      </c>
      <c r="BH31" s="34">
        <v>103</v>
      </c>
      <c r="BI31" s="34">
        <v>110</v>
      </c>
      <c r="BJ31" s="30"/>
      <c r="BK31" s="29"/>
      <c r="BL31" s="4">
        <f t="shared" si="10"/>
        <v>100.30538922155688</v>
      </c>
      <c r="BM31" s="4">
        <f t="shared" si="11"/>
        <v>105.4485596707819</v>
      </c>
      <c r="BN31" s="17">
        <v>200</v>
      </c>
      <c r="BO31" s="17">
        <v>190</v>
      </c>
      <c r="BP31" s="30"/>
      <c r="BQ31" s="30"/>
      <c r="BR31" s="34">
        <v>125</v>
      </c>
      <c r="BS31" s="34">
        <v>140</v>
      </c>
      <c r="BT31" s="34">
        <v>145</v>
      </c>
      <c r="BU31" s="30"/>
      <c r="BV31" s="29"/>
      <c r="BW31" s="4">
        <f t="shared" si="12"/>
        <v>126.30000000000001</v>
      </c>
      <c r="BX31" s="4">
        <f t="shared" si="13"/>
        <v>143.37533156498671</v>
      </c>
      <c r="BY31"/>
      <c r="BZ31" s="34">
        <v>35.79</v>
      </c>
      <c r="CA31" s="34">
        <v>36.72</v>
      </c>
      <c r="CB31" s="34">
        <v>40.21</v>
      </c>
      <c r="CC31" s="30"/>
      <c r="CD31" s="29"/>
      <c r="CE31" s="4">
        <f t="shared" si="14"/>
        <v>36.240933448573898</v>
      </c>
      <c r="CF31" s="4">
        <f t="shared" si="15"/>
        <v>38.546826608505995</v>
      </c>
      <c r="CG31" s="34">
        <v>35.29</v>
      </c>
      <c r="CH31" s="34"/>
      <c r="CI31" s="34"/>
      <c r="CJ31" s="30"/>
      <c r="CK31" s="29"/>
      <c r="CL31" s="4"/>
      <c r="CM31" s="4"/>
      <c r="CN31" s="34">
        <v>38.22</v>
      </c>
      <c r="CO31" s="34">
        <v>36.72</v>
      </c>
      <c r="CP31" s="34">
        <v>37.9</v>
      </c>
      <c r="CQ31" s="30"/>
      <c r="CR31" s="29"/>
      <c r="CS31" s="4">
        <f t="shared" si="16"/>
        <v>38.22</v>
      </c>
      <c r="CT31" s="4">
        <f t="shared" si="17"/>
        <v>37.989723756906081</v>
      </c>
      <c r="CU31" s="34">
        <v>34.5</v>
      </c>
      <c r="CV31" s="34">
        <v>36.57</v>
      </c>
      <c r="CW31" s="34">
        <v>38.25</v>
      </c>
      <c r="CX31" s="30"/>
      <c r="CY31" s="29"/>
      <c r="CZ31" s="4">
        <f t="shared" si="18"/>
        <v>34.992214983713353</v>
      </c>
      <c r="DA31" s="4">
        <f t="shared" si="19"/>
        <v>37.371753794266432</v>
      </c>
      <c r="DB31" s="34">
        <v>35.29</v>
      </c>
      <c r="DC31" s="34"/>
      <c r="DD31" s="34">
        <v>36.409999999999997</v>
      </c>
      <c r="DE31" s="30"/>
      <c r="DF31" s="29"/>
      <c r="DG31" s="4">
        <f t="shared" si="20"/>
        <v>35.29</v>
      </c>
      <c r="DH31" s="4">
        <f t="shared" si="21"/>
        <v>36.409999999999997</v>
      </c>
      <c r="DI31" s="34"/>
      <c r="DJ31" s="34">
        <v>35.22</v>
      </c>
      <c r="DK31" s="34">
        <v>36.71</v>
      </c>
      <c r="DL31" s="30"/>
      <c r="DM31" s="29"/>
      <c r="DN31" s="4">
        <f t="shared" si="22"/>
        <v>34.522941176470574</v>
      </c>
      <c r="DO31" s="4">
        <f t="shared" si="23"/>
        <v>36.71</v>
      </c>
      <c r="DP31" s="34">
        <v>33.659999999999997</v>
      </c>
      <c r="DQ31" s="34">
        <v>33.54</v>
      </c>
      <c r="DR31" s="34">
        <v>34.6</v>
      </c>
      <c r="DS31" s="30"/>
      <c r="DT31" s="29"/>
      <c r="DU31" s="4">
        <f t="shared" si="24"/>
        <v>33.600487804878043</v>
      </c>
      <c r="DV31" s="4">
        <f t="shared" si="25"/>
        <v>34.300000000000011</v>
      </c>
      <c r="DW31" s="34">
        <v>34.700000000000003</v>
      </c>
      <c r="DX31" s="34">
        <v>36.25</v>
      </c>
      <c r="DY31" s="34">
        <v>37.6</v>
      </c>
      <c r="DZ31" s="30"/>
      <c r="EA31" s="29"/>
      <c r="EB31" s="4">
        <f t="shared" si="26"/>
        <v>34.855000000000004</v>
      </c>
      <c r="EC31" s="4">
        <f t="shared" si="27"/>
        <v>36.715612244897954</v>
      </c>
      <c r="ED31" s="34">
        <v>32.85</v>
      </c>
      <c r="EE31" s="34">
        <v>31</v>
      </c>
      <c r="EF31" s="34">
        <v>30.5</v>
      </c>
      <c r="EG31" s="30"/>
      <c r="EH31" s="29"/>
      <c r="EI31" s="4">
        <f t="shared" si="28"/>
        <v>32.717857142857142</v>
      </c>
      <c r="EJ31" s="4">
        <f t="shared" si="29"/>
        <v>30.740740740740737</v>
      </c>
      <c r="EK31" s="17">
        <v>34.6</v>
      </c>
      <c r="EL31" s="17">
        <v>34.520000000000003</v>
      </c>
      <c r="EM31" s="30"/>
      <c r="EN31" s="32"/>
      <c r="EO31" s="34">
        <v>30.5</v>
      </c>
      <c r="EP31" s="34">
        <v>31</v>
      </c>
      <c r="EQ31" s="34">
        <v>32.9</v>
      </c>
      <c r="ER31" s="29"/>
      <c r="ES31" s="32"/>
      <c r="ET31" s="4">
        <f t="shared" si="30"/>
        <v>30.638297872340431</v>
      </c>
      <c r="EU31" s="4">
        <f t="shared" si="31"/>
        <v>31.523717948717955</v>
      </c>
      <c r="EV31"/>
      <c r="FA31"/>
      <c r="FB31" s="37"/>
      <c r="FC31" s="21"/>
      <c r="FD31" s="43"/>
      <c r="FE31" s="43"/>
      <c r="FF31" s="43"/>
      <c r="FH31" s="57"/>
      <c r="FI31" s="57"/>
      <c r="FJ31" s="54"/>
      <c r="FK31" s="37"/>
      <c r="FL31" s="21"/>
      <c r="FM31" s="43"/>
      <c r="FN31" s="43"/>
      <c r="FO31" s="43"/>
      <c r="FQ31" s="57"/>
      <c r="FR31" s="57"/>
      <c r="FS31"/>
      <c r="FT31">
        <f t="shared" si="36"/>
        <v>1979</v>
      </c>
      <c r="FU31">
        <f t="shared" si="37"/>
        <v>3</v>
      </c>
      <c r="FV31">
        <v>69.8</v>
      </c>
      <c r="FW31" s="1">
        <v>75.8</v>
      </c>
      <c r="FX31"/>
      <c r="FY31" s="35"/>
      <c r="FZ31" s="35" t="s">
        <v>112</v>
      </c>
      <c r="GA31" s="36">
        <v>71.3</v>
      </c>
      <c r="GB31" s="36">
        <v>71.3</v>
      </c>
      <c r="GD31" s="35"/>
      <c r="GE31" s="35" t="s">
        <v>112</v>
      </c>
      <c r="GF31" s="1">
        <v>69.099999999999994</v>
      </c>
      <c r="GG31" s="1">
        <v>69.099999999999994</v>
      </c>
    </row>
    <row r="32" spans="1:189" x14ac:dyDescent="0.2">
      <c r="A32" s="1">
        <v>1979</v>
      </c>
      <c r="B32" s="1">
        <v>3</v>
      </c>
      <c r="C32" s="34">
        <v>167</v>
      </c>
      <c r="D32" s="34">
        <v>185</v>
      </c>
      <c r="E32" s="34">
        <v>200</v>
      </c>
      <c r="F32" s="30"/>
      <c r="G32" s="29"/>
      <c r="H32" s="4">
        <f t="shared" si="38"/>
        <v>175.94519386417949</v>
      </c>
      <c r="I32" s="4">
        <f t="shared" si="33"/>
        <v>193.23226578868599</v>
      </c>
      <c r="J32" s="34">
        <v>220</v>
      </c>
      <c r="K32" s="34"/>
      <c r="L32" s="34"/>
      <c r="M32" s="30"/>
      <c r="N32" s="29"/>
      <c r="O32" s="4"/>
      <c r="P32" s="4"/>
      <c r="Q32" s="34">
        <v>195</v>
      </c>
      <c r="R32" s="34">
        <v>180</v>
      </c>
      <c r="S32" s="34">
        <v>190</v>
      </c>
      <c r="T32" s="30"/>
      <c r="U32" s="29"/>
      <c r="V32" s="4">
        <f t="shared" si="0"/>
        <v>195</v>
      </c>
      <c r="W32" s="4">
        <f t="shared" si="1"/>
        <v>190.54978175015589</v>
      </c>
      <c r="X32" s="34">
        <v>147</v>
      </c>
      <c r="Y32" s="34">
        <v>180</v>
      </c>
      <c r="Z32" s="34">
        <v>195</v>
      </c>
      <c r="AA32" s="30"/>
      <c r="AB32" s="29"/>
      <c r="AC32" s="4">
        <f t="shared" si="39"/>
        <v>154.82695169801107</v>
      </c>
      <c r="AD32" s="4">
        <f t="shared" si="35"/>
        <v>186.70759921694244</v>
      </c>
      <c r="AE32" s="34">
        <v>220</v>
      </c>
      <c r="AF32" s="34"/>
      <c r="AG32" s="34">
        <v>230</v>
      </c>
      <c r="AH32" s="30"/>
      <c r="AI32" s="29"/>
      <c r="AJ32" s="4">
        <f t="shared" si="2"/>
        <v>216.77431545676299</v>
      </c>
      <c r="AK32" s="4">
        <f t="shared" si="3"/>
        <v>230</v>
      </c>
      <c r="AL32" s="34"/>
      <c r="AM32" s="34">
        <v>200</v>
      </c>
      <c r="AN32" s="34">
        <v>225</v>
      </c>
      <c r="AO32" s="30"/>
      <c r="AP32" s="29"/>
      <c r="AQ32" s="4">
        <f t="shared" si="4"/>
        <v>212.8595364423345</v>
      </c>
      <c r="AR32" s="4">
        <f t="shared" si="5"/>
        <v>225</v>
      </c>
      <c r="AS32" s="34">
        <v>143</v>
      </c>
      <c r="AT32" s="34">
        <v>167</v>
      </c>
      <c r="AU32" s="34">
        <v>190</v>
      </c>
      <c r="AV32" s="30"/>
      <c r="AW32" s="29"/>
      <c r="AX32" s="4">
        <f t="shared" si="6"/>
        <v>150.05709923664119</v>
      </c>
      <c r="AY32" s="4">
        <f t="shared" si="7"/>
        <v>179.22700796237916</v>
      </c>
      <c r="AZ32" s="34">
        <v>150</v>
      </c>
      <c r="BA32" s="34">
        <v>185</v>
      </c>
      <c r="BB32" s="34">
        <v>200</v>
      </c>
      <c r="BC32" s="30"/>
      <c r="BD32" s="29"/>
      <c r="BE32" s="4">
        <f t="shared" si="8"/>
        <v>150</v>
      </c>
      <c r="BF32" s="4">
        <f t="shared" si="9"/>
        <v>193.0616</v>
      </c>
      <c r="BG32" s="34">
        <v>105</v>
      </c>
      <c r="BH32" s="34">
        <v>103</v>
      </c>
      <c r="BI32" s="34">
        <v>110</v>
      </c>
      <c r="BJ32" s="30"/>
      <c r="BK32" s="29"/>
      <c r="BL32" s="4">
        <f t="shared" si="10"/>
        <v>104.79640718562874</v>
      </c>
      <c r="BM32" s="4">
        <f t="shared" si="11"/>
        <v>105.4485596707819</v>
      </c>
      <c r="BN32" s="17">
        <v>200</v>
      </c>
      <c r="BO32" s="17">
        <v>190</v>
      </c>
      <c r="BP32" s="30"/>
      <c r="BQ32" s="30"/>
      <c r="BR32" s="34">
        <v>125</v>
      </c>
      <c r="BS32" s="34">
        <v>145</v>
      </c>
      <c r="BT32" s="34">
        <v>145</v>
      </c>
      <c r="BU32" s="30"/>
      <c r="BV32" s="29"/>
      <c r="BW32" s="4">
        <f t="shared" si="12"/>
        <v>126.73333333333335</v>
      </c>
      <c r="BX32" s="4">
        <f t="shared" si="13"/>
        <v>144.99999999999997</v>
      </c>
      <c r="BY32"/>
      <c r="BZ32" s="34">
        <v>35.79</v>
      </c>
      <c r="CA32" s="34">
        <v>36.72</v>
      </c>
      <c r="CB32" s="34">
        <v>40.21</v>
      </c>
      <c r="CC32" s="30"/>
      <c r="CD32" s="29"/>
      <c r="CE32" s="4">
        <f t="shared" si="14"/>
        <v>36.240933448573898</v>
      </c>
      <c r="CF32" s="4">
        <f t="shared" si="15"/>
        <v>38.546826608505995</v>
      </c>
      <c r="CG32" s="34">
        <v>35.81</v>
      </c>
      <c r="CH32" s="34"/>
      <c r="CI32" s="34"/>
      <c r="CJ32" s="30"/>
      <c r="CK32" s="29"/>
      <c r="CL32" s="4"/>
      <c r="CM32" s="4"/>
      <c r="CN32" s="34">
        <v>38.22</v>
      </c>
      <c r="CO32" s="34">
        <v>37.5</v>
      </c>
      <c r="CP32" s="34">
        <v>38.450000000000003</v>
      </c>
      <c r="CQ32" s="30"/>
      <c r="CR32" s="29"/>
      <c r="CS32" s="4">
        <f t="shared" si="16"/>
        <v>38.22</v>
      </c>
      <c r="CT32" s="4">
        <f t="shared" si="17"/>
        <v>38.38551104972376</v>
      </c>
      <c r="CU32" s="34">
        <v>36</v>
      </c>
      <c r="CV32" s="34">
        <v>37.57</v>
      </c>
      <c r="CW32" s="34">
        <v>39</v>
      </c>
      <c r="CX32" s="30"/>
      <c r="CY32" s="29"/>
      <c r="CZ32" s="4">
        <f t="shared" si="18"/>
        <v>36.373322475570035</v>
      </c>
      <c r="DA32" s="4">
        <f t="shared" si="19"/>
        <v>38.252445193929162</v>
      </c>
      <c r="DB32" s="34">
        <v>35.29</v>
      </c>
      <c r="DC32" s="34"/>
      <c r="DD32" s="34">
        <v>36.409999999999997</v>
      </c>
      <c r="DE32" s="30"/>
      <c r="DF32" s="29"/>
      <c r="DG32" s="4">
        <f t="shared" si="20"/>
        <v>35.29</v>
      </c>
      <c r="DH32" s="4">
        <f t="shared" si="21"/>
        <v>36.409999999999997</v>
      </c>
      <c r="DI32" s="34"/>
      <c r="DJ32" s="34">
        <v>36</v>
      </c>
      <c r="DK32" s="34">
        <v>37.4</v>
      </c>
      <c r="DL32" s="30"/>
      <c r="DM32" s="29"/>
      <c r="DN32" s="4">
        <f t="shared" si="22"/>
        <v>35.073529411764696</v>
      </c>
      <c r="DO32" s="4">
        <f t="shared" si="23"/>
        <v>37.4</v>
      </c>
      <c r="DP32" s="34">
        <v>33.659999999999997</v>
      </c>
      <c r="DQ32" s="34">
        <v>33.54</v>
      </c>
      <c r="DR32" s="34">
        <v>34.6</v>
      </c>
      <c r="DS32" s="30"/>
      <c r="DT32" s="29"/>
      <c r="DU32" s="4">
        <f t="shared" si="24"/>
        <v>33.600487804878043</v>
      </c>
      <c r="DV32" s="4">
        <f t="shared" si="25"/>
        <v>34.300000000000011</v>
      </c>
      <c r="DW32" s="34">
        <v>35.549999999999997</v>
      </c>
      <c r="DX32" s="34">
        <v>36.71</v>
      </c>
      <c r="DY32" s="34">
        <v>38.9</v>
      </c>
      <c r="DZ32" s="30"/>
      <c r="EA32" s="29"/>
      <c r="EB32" s="4">
        <f t="shared" si="26"/>
        <v>35.665999999999997</v>
      </c>
      <c r="EC32" s="4">
        <f t="shared" si="27"/>
        <v>37.465326530612245</v>
      </c>
      <c r="ED32" s="34">
        <v>32.85</v>
      </c>
      <c r="EE32" s="34">
        <v>31</v>
      </c>
      <c r="EF32" s="34">
        <v>30.5</v>
      </c>
      <c r="EG32" s="30"/>
      <c r="EH32" s="29"/>
      <c r="EI32" s="4">
        <f t="shared" si="28"/>
        <v>32.717857142857142</v>
      </c>
      <c r="EJ32" s="4">
        <f t="shared" si="29"/>
        <v>30.740740740740737</v>
      </c>
      <c r="EK32" s="17">
        <v>34.6</v>
      </c>
      <c r="EL32" s="17">
        <v>34.520000000000003</v>
      </c>
      <c r="EM32" s="30"/>
      <c r="EN32" s="32"/>
      <c r="EO32" s="34">
        <v>30.5</v>
      </c>
      <c r="EP32" s="34">
        <v>31</v>
      </c>
      <c r="EQ32" s="34">
        <v>32.9</v>
      </c>
      <c r="ER32" s="29"/>
      <c r="ES32" s="32"/>
      <c r="ET32" s="4">
        <f t="shared" si="30"/>
        <v>30.638297872340431</v>
      </c>
      <c r="EU32" s="4">
        <f t="shared" si="31"/>
        <v>31.523717948717955</v>
      </c>
      <c r="EV32"/>
      <c r="FA32"/>
      <c r="FB32" s="37" t="s">
        <v>131</v>
      </c>
      <c r="FC32" s="21">
        <v>1</v>
      </c>
      <c r="FD32" s="43">
        <v>0.89801699716713879</v>
      </c>
      <c r="FE32" s="43">
        <v>0.1019830028328612</v>
      </c>
      <c r="FF32" s="43">
        <v>0</v>
      </c>
      <c r="FG32" s="1">
        <v>31.7</v>
      </c>
      <c r="FH32" s="57">
        <f>(FG32/(FG32+FG33))</f>
        <v>4.8008480993487805E-2</v>
      </c>
      <c r="FI32" s="57">
        <f>FG32/(SUM(FG$5:FG$42))</f>
        <v>3.0206298537329077E-3</v>
      </c>
      <c r="FJ32" s="54"/>
      <c r="FK32" s="37" t="s">
        <v>131</v>
      </c>
      <c r="FL32" s="21">
        <v>1</v>
      </c>
      <c r="FM32" s="43">
        <v>0.9</v>
      </c>
      <c r="FN32" s="43">
        <v>0.1</v>
      </c>
      <c r="FO32" s="43">
        <v>0</v>
      </c>
      <c r="FP32" s="1">
        <v>6.3</v>
      </c>
      <c r="FQ32" s="57">
        <f>(FP32/(FP32+FP33))</f>
        <v>0.1125</v>
      </c>
      <c r="FR32" s="57">
        <f>FP32/(SUM(FP$5:FP$42))</f>
        <v>8.2191780821917818E-3</v>
      </c>
      <c r="FS32"/>
      <c r="FT32">
        <f t="shared" si="36"/>
        <v>1979</v>
      </c>
      <c r="FU32">
        <f t="shared" si="37"/>
        <v>4</v>
      </c>
      <c r="FV32">
        <v>70.599999999999994</v>
      </c>
      <c r="FW32" s="1">
        <v>76.900000000000006</v>
      </c>
      <c r="FX32"/>
      <c r="FY32" s="35"/>
      <c r="FZ32" s="35" t="s">
        <v>113</v>
      </c>
      <c r="GA32" s="36">
        <v>72.2</v>
      </c>
      <c r="GB32" s="36">
        <v>72.2</v>
      </c>
      <c r="GD32" s="35"/>
      <c r="GE32" s="35" t="s">
        <v>113</v>
      </c>
      <c r="GF32" s="1">
        <v>69.8</v>
      </c>
      <c r="GG32" s="1">
        <v>69.8</v>
      </c>
    </row>
    <row r="33" spans="1:189" x14ac:dyDescent="0.2">
      <c r="A33" s="1">
        <v>1979</v>
      </c>
      <c r="B33" s="1">
        <v>4</v>
      </c>
      <c r="C33" s="34">
        <v>167</v>
      </c>
      <c r="D33" s="34">
        <v>190</v>
      </c>
      <c r="E33" s="34">
        <v>200</v>
      </c>
      <c r="F33" s="30"/>
      <c r="G33" s="29"/>
      <c r="H33" s="4">
        <f t="shared" si="38"/>
        <v>178.42996993756267</v>
      </c>
      <c r="I33" s="4">
        <f t="shared" si="33"/>
        <v>195.48817719245733</v>
      </c>
      <c r="J33" s="34">
        <v>220</v>
      </c>
      <c r="K33" s="34"/>
      <c r="L33" s="34"/>
      <c r="M33" s="30"/>
      <c r="N33" s="29"/>
      <c r="O33" s="4"/>
      <c r="P33" s="4"/>
      <c r="Q33" s="34">
        <v>195</v>
      </c>
      <c r="R33" s="34">
        <v>180</v>
      </c>
      <c r="S33" s="34">
        <v>190</v>
      </c>
      <c r="T33" s="30"/>
      <c r="U33" s="29"/>
      <c r="V33" s="4">
        <f t="shared" si="0"/>
        <v>195</v>
      </c>
      <c r="W33" s="4">
        <f t="shared" si="1"/>
        <v>190.54978175015589</v>
      </c>
      <c r="X33" s="34">
        <v>140</v>
      </c>
      <c r="Y33" s="34">
        <v>180</v>
      </c>
      <c r="Z33" s="34">
        <v>195</v>
      </c>
      <c r="AA33" s="30"/>
      <c r="AB33" s="29"/>
      <c r="AC33" s="4">
        <f t="shared" si="39"/>
        <v>149.48721417940737</v>
      </c>
      <c r="AD33" s="4">
        <f t="shared" si="35"/>
        <v>186.70759921694244</v>
      </c>
      <c r="AE33" s="34">
        <v>210</v>
      </c>
      <c r="AF33" s="34"/>
      <c r="AG33" s="34">
        <v>220</v>
      </c>
      <c r="AH33" s="30"/>
      <c r="AI33" s="29"/>
      <c r="AJ33" s="4">
        <f t="shared" si="2"/>
        <v>206.92135912323499</v>
      </c>
      <c r="AK33" s="4">
        <f t="shared" si="3"/>
        <v>220</v>
      </c>
      <c r="AL33" s="34"/>
      <c r="AM33" s="34">
        <v>200</v>
      </c>
      <c r="AN33" s="34">
        <v>220</v>
      </c>
      <c r="AO33" s="30"/>
      <c r="AP33" s="29"/>
      <c r="AQ33" s="4">
        <f t="shared" si="4"/>
        <v>210.23177883272825</v>
      </c>
      <c r="AR33" s="4">
        <f t="shared" si="5"/>
        <v>220</v>
      </c>
      <c r="AS33" s="34">
        <v>143</v>
      </c>
      <c r="AT33" s="34">
        <v>167</v>
      </c>
      <c r="AU33" s="34">
        <v>190</v>
      </c>
      <c r="AV33" s="30"/>
      <c r="AW33" s="29"/>
      <c r="AX33" s="4">
        <f t="shared" si="6"/>
        <v>150.05709923664119</v>
      </c>
      <c r="AY33" s="4">
        <f t="shared" si="7"/>
        <v>179.22700796237916</v>
      </c>
      <c r="AZ33" s="34">
        <v>145</v>
      </c>
      <c r="BA33" s="34">
        <v>180</v>
      </c>
      <c r="BB33" s="34">
        <v>200</v>
      </c>
      <c r="BC33" s="30"/>
      <c r="BD33" s="29"/>
      <c r="BE33" s="4">
        <f t="shared" si="8"/>
        <v>145</v>
      </c>
      <c r="BF33" s="4">
        <f t="shared" si="9"/>
        <v>190.74879999999999</v>
      </c>
      <c r="BG33" s="34">
        <v>100</v>
      </c>
      <c r="BH33" s="34">
        <v>105</v>
      </c>
      <c r="BI33" s="34">
        <v>110</v>
      </c>
      <c r="BJ33" s="30"/>
      <c r="BK33" s="29"/>
      <c r="BL33" s="4">
        <f t="shared" si="10"/>
        <v>100.50898203592814</v>
      </c>
      <c r="BM33" s="4">
        <f t="shared" si="11"/>
        <v>106.74897119341564</v>
      </c>
      <c r="BN33" s="17">
        <v>215</v>
      </c>
      <c r="BO33" s="17">
        <v>200</v>
      </c>
      <c r="BP33" s="30"/>
      <c r="BQ33" s="30"/>
      <c r="BR33" s="34">
        <v>125</v>
      </c>
      <c r="BS33" s="34">
        <v>145</v>
      </c>
      <c r="BT33" s="34">
        <v>145</v>
      </c>
      <c r="BU33" s="30"/>
      <c r="BV33" s="29"/>
      <c r="BW33" s="4">
        <f t="shared" si="12"/>
        <v>126.73333333333335</v>
      </c>
      <c r="BX33" s="4">
        <f t="shared" si="13"/>
        <v>144.99999999999997</v>
      </c>
      <c r="BY33"/>
      <c r="BZ33" s="34">
        <v>35.79</v>
      </c>
      <c r="CA33" s="34">
        <v>36.72</v>
      </c>
      <c r="CB33" s="34">
        <v>40.21</v>
      </c>
      <c r="CC33" s="30"/>
      <c r="CD33" s="29"/>
      <c r="CE33" s="4">
        <f t="shared" si="14"/>
        <v>36.240933448573898</v>
      </c>
      <c r="CF33" s="4">
        <f t="shared" si="15"/>
        <v>38.546826608505995</v>
      </c>
      <c r="CG33" s="34">
        <v>36.5</v>
      </c>
      <c r="CH33" s="34"/>
      <c r="CI33" s="34"/>
      <c r="CJ33" s="30"/>
      <c r="CK33" s="29"/>
      <c r="CL33" s="4"/>
      <c r="CM33" s="4"/>
      <c r="CN33" s="34">
        <v>39.4</v>
      </c>
      <c r="CO33" s="34">
        <v>38</v>
      </c>
      <c r="CP33" s="34">
        <v>39.880000000000003</v>
      </c>
      <c r="CQ33" s="30"/>
      <c r="CR33" s="29"/>
      <c r="CS33" s="4">
        <f t="shared" si="16"/>
        <v>39.4</v>
      </c>
      <c r="CT33" s="4">
        <f t="shared" si="17"/>
        <v>39.745414364640894</v>
      </c>
      <c r="CU33" s="34">
        <v>36</v>
      </c>
      <c r="CV33" s="34">
        <v>37.57</v>
      </c>
      <c r="CW33" s="34">
        <v>39</v>
      </c>
      <c r="CX33" s="30"/>
      <c r="CY33" s="29"/>
      <c r="CZ33" s="4">
        <f t="shared" si="18"/>
        <v>36.373322475570035</v>
      </c>
      <c r="DA33" s="4">
        <f t="shared" si="19"/>
        <v>38.252445193929162</v>
      </c>
      <c r="DB33" s="34">
        <v>36.11</v>
      </c>
      <c r="DC33" s="34"/>
      <c r="DD33" s="34">
        <v>36.71</v>
      </c>
      <c r="DE33" s="30"/>
      <c r="DF33" s="29"/>
      <c r="DG33" s="4">
        <f t="shared" si="20"/>
        <v>36.11</v>
      </c>
      <c r="DH33" s="4">
        <f t="shared" si="21"/>
        <v>36.71</v>
      </c>
      <c r="DI33" s="34"/>
      <c r="DJ33" s="34">
        <v>36</v>
      </c>
      <c r="DK33" s="34">
        <v>37.4</v>
      </c>
      <c r="DL33" s="30"/>
      <c r="DM33" s="29"/>
      <c r="DN33" s="4">
        <f t="shared" si="22"/>
        <v>35.073529411764696</v>
      </c>
      <c r="DO33" s="4">
        <f t="shared" si="23"/>
        <v>37.4</v>
      </c>
      <c r="DP33" s="34">
        <v>33.659999999999997</v>
      </c>
      <c r="DQ33" s="34">
        <v>33.54</v>
      </c>
      <c r="DR33" s="34">
        <v>34.6</v>
      </c>
      <c r="DS33" s="30"/>
      <c r="DT33" s="29"/>
      <c r="DU33" s="4">
        <f t="shared" si="24"/>
        <v>33.600487804878043</v>
      </c>
      <c r="DV33" s="4">
        <f t="shared" si="25"/>
        <v>34.300000000000011</v>
      </c>
      <c r="DW33" s="34">
        <v>35.549999999999997</v>
      </c>
      <c r="DX33" s="34">
        <v>36.71</v>
      </c>
      <c r="DY33" s="34">
        <v>38.9</v>
      </c>
      <c r="DZ33" s="30"/>
      <c r="EA33" s="29"/>
      <c r="EB33" s="4">
        <f t="shared" si="26"/>
        <v>35.665999999999997</v>
      </c>
      <c r="EC33" s="4">
        <f t="shared" si="27"/>
        <v>37.465326530612245</v>
      </c>
      <c r="ED33" s="34">
        <v>32.85</v>
      </c>
      <c r="EE33" s="34">
        <v>31</v>
      </c>
      <c r="EF33" s="34">
        <v>30.5</v>
      </c>
      <c r="EG33" s="30"/>
      <c r="EH33" s="29"/>
      <c r="EI33" s="4">
        <f t="shared" si="28"/>
        <v>32.717857142857142</v>
      </c>
      <c r="EJ33" s="4">
        <f t="shared" si="29"/>
        <v>30.740740740740737</v>
      </c>
      <c r="EK33" s="17">
        <v>34.6</v>
      </c>
      <c r="EL33" s="17">
        <v>34.520000000000003</v>
      </c>
      <c r="EM33" s="30"/>
      <c r="EN33" s="32"/>
      <c r="EO33" s="34">
        <v>30.5</v>
      </c>
      <c r="EP33" s="34">
        <v>31</v>
      </c>
      <c r="EQ33" s="34">
        <v>32.9</v>
      </c>
      <c r="ER33" s="29"/>
      <c r="ES33" s="32"/>
      <c r="ET33" s="4">
        <f t="shared" si="30"/>
        <v>30.638297872340431</v>
      </c>
      <c r="EU33" s="4">
        <f t="shared" si="31"/>
        <v>31.523717948717955</v>
      </c>
      <c r="EV33"/>
      <c r="FA33"/>
      <c r="FB33" s="37"/>
      <c r="FC33" s="21">
        <v>2</v>
      </c>
      <c r="FD33" s="43">
        <v>0</v>
      </c>
      <c r="FE33" s="43">
        <v>0.46256000000000003</v>
      </c>
      <c r="FF33" s="43">
        <v>0.53743999999999992</v>
      </c>
      <c r="FG33" s="1">
        <v>628.6</v>
      </c>
      <c r="FH33" s="57">
        <f>(FG33/(FG32+FG33))</f>
        <v>0.95199151900651213</v>
      </c>
      <c r="FI33" s="57">
        <f>FG33/(SUM(FG$5:FG$42))</f>
        <v>5.9898041831435517E-2</v>
      </c>
      <c r="FJ33" s="54"/>
      <c r="FK33" s="37"/>
      <c r="FL33" s="21">
        <v>2</v>
      </c>
      <c r="FM33" s="43">
        <v>0</v>
      </c>
      <c r="FN33" s="43">
        <v>0.65510204081632639</v>
      </c>
      <c r="FO33" s="43">
        <v>0.3448979591836735</v>
      </c>
      <c r="FP33" s="1">
        <v>49.7</v>
      </c>
      <c r="FQ33" s="57">
        <f>(FP33/(FP32+FP33))</f>
        <v>0.88750000000000007</v>
      </c>
      <c r="FR33" s="57">
        <f>FP33/(SUM(FP$5:FP$42))</f>
        <v>6.4840182648401842E-2</v>
      </c>
      <c r="FS33"/>
      <c r="FT33">
        <f t="shared" si="36"/>
        <v>1979</v>
      </c>
      <c r="FU33">
        <f t="shared" si="37"/>
        <v>5</v>
      </c>
      <c r="FV33">
        <v>71.5</v>
      </c>
      <c r="FW33" s="1">
        <v>77.5</v>
      </c>
      <c r="FX33"/>
      <c r="FY33" s="35"/>
      <c r="FZ33" s="35" t="s">
        <v>115</v>
      </c>
      <c r="GA33" s="36">
        <v>73.3</v>
      </c>
      <c r="GB33" s="36">
        <v>73.3</v>
      </c>
      <c r="GD33" s="35"/>
      <c r="GE33" s="35" t="s">
        <v>115</v>
      </c>
      <c r="GF33" s="1">
        <v>70.599999999999994</v>
      </c>
      <c r="GG33" s="1">
        <v>70.599999999999994</v>
      </c>
    </row>
    <row r="34" spans="1:189" x14ac:dyDescent="0.2">
      <c r="A34" s="1">
        <v>1979</v>
      </c>
      <c r="B34" s="1">
        <v>5</v>
      </c>
      <c r="C34" s="34">
        <v>165</v>
      </c>
      <c r="D34" s="34">
        <v>190</v>
      </c>
      <c r="E34" s="34">
        <v>205</v>
      </c>
      <c r="F34" s="30"/>
      <c r="G34" s="29"/>
      <c r="H34" s="4">
        <f t="shared" si="38"/>
        <v>177.42388036691594</v>
      </c>
      <c r="I34" s="4">
        <f t="shared" si="33"/>
        <v>198.23226578868599</v>
      </c>
      <c r="J34" s="34">
        <v>210</v>
      </c>
      <c r="K34" s="34"/>
      <c r="L34" s="34"/>
      <c r="M34" s="30"/>
      <c r="N34" s="29"/>
      <c r="O34" s="4"/>
      <c r="P34" s="4"/>
      <c r="Q34" s="34">
        <v>195</v>
      </c>
      <c r="R34" s="34">
        <v>175</v>
      </c>
      <c r="S34" s="34">
        <v>180</v>
      </c>
      <c r="T34" s="30"/>
      <c r="U34" s="29"/>
      <c r="V34" s="4">
        <f t="shared" si="0"/>
        <v>195</v>
      </c>
      <c r="W34" s="4">
        <f t="shared" si="1"/>
        <v>181.64934525046769</v>
      </c>
      <c r="X34" s="34">
        <v>140</v>
      </c>
      <c r="Y34" s="34">
        <v>180</v>
      </c>
      <c r="Z34" s="34">
        <v>195</v>
      </c>
      <c r="AA34" s="30"/>
      <c r="AB34" s="29"/>
      <c r="AC34" s="4">
        <f t="shared" si="39"/>
        <v>149.48721417940737</v>
      </c>
      <c r="AD34" s="4">
        <f t="shared" si="35"/>
        <v>186.70759921694244</v>
      </c>
      <c r="AE34" s="34">
        <v>205</v>
      </c>
      <c r="AF34" s="34"/>
      <c r="AG34" s="34">
        <v>210</v>
      </c>
      <c r="AH34" s="30"/>
      <c r="AI34" s="29"/>
      <c r="AJ34" s="4">
        <f t="shared" si="2"/>
        <v>201.99024289689766</v>
      </c>
      <c r="AK34" s="4">
        <f t="shared" si="3"/>
        <v>210</v>
      </c>
      <c r="AL34" s="34"/>
      <c r="AM34" s="34">
        <v>200</v>
      </c>
      <c r="AN34" s="34">
        <v>220</v>
      </c>
      <c r="AO34" s="30"/>
      <c r="AP34" s="29"/>
      <c r="AQ34" s="4">
        <f t="shared" si="4"/>
        <v>210.23177883272825</v>
      </c>
      <c r="AR34" s="4">
        <f t="shared" si="5"/>
        <v>220</v>
      </c>
      <c r="AS34" s="34">
        <v>150</v>
      </c>
      <c r="AT34" s="34">
        <v>170</v>
      </c>
      <c r="AU34" s="34">
        <v>190</v>
      </c>
      <c r="AV34" s="30"/>
      <c r="AW34" s="29"/>
      <c r="AX34" s="4">
        <f t="shared" si="6"/>
        <v>155.88091603053431</v>
      </c>
      <c r="AY34" s="4">
        <f t="shared" si="7"/>
        <v>180.63218083685143</v>
      </c>
      <c r="AZ34" s="34">
        <v>145</v>
      </c>
      <c r="BA34" s="34">
        <v>180</v>
      </c>
      <c r="BB34" s="34">
        <v>200</v>
      </c>
      <c r="BC34" s="30"/>
      <c r="BD34" s="29"/>
      <c r="BE34" s="4">
        <f t="shared" si="8"/>
        <v>145</v>
      </c>
      <c r="BF34" s="4">
        <f t="shared" si="9"/>
        <v>190.74879999999999</v>
      </c>
      <c r="BG34" s="34">
        <v>100</v>
      </c>
      <c r="BH34" s="34">
        <v>105</v>
      </c>
      <c r="BI34" s="34">
        <v>115</v>
      </c>
      <c r="BJ34" s="30"/>
      <c r="BK34" s="29"/>
      <c r="BL34" s="4">
        <f t="shared" si="10"/>
        <v>100.50898203592814</v>
      </c>
      <c r="BM34" s="4">
        <f t="shared" si="11"/>
        <v>108.49794238683128</v>
      </c>
      <c r="BN34" s="17">
        <v>225</v>
      </c>
      <c r="BO34" s="17">
        <v>210</v>
      </c>
      <c r="BP34" s="30"/>
      <c r="BQ34" s="30"/>
      <c r="BR34" s="34">
        <v>125</v>
      </c>
      <c r="BS34" s="34">
        <v>150</v>
      </c>
      <c r="BT34" s="34">
        <v>145</v>
      </c>
      <c r="BU34" s="30"/>
      <c r="BV34" s="29"/>
      <c r="BW34" s="4">
        <f t="shared" si="12"/>
        <v>127.16666666666669</v>
      </c>
      <c r="BX34" s="4">
        <f t="shared" si="13"/>
        <v>146.62466843501323</v>
      </c>
      <c r="BY34"/>
      <c r="BZ34" s="34">
        <v>36</v>
      </c>
      <c r="CA34" s="34">
        <v>37.08</v>
      </c>
      <c r="CB34" s="34">
        <v>40.549999999999997</v>
      </c>
      <c r="CC34" s="30"/>
      <c r="CD34" s="29"/>
      <c r="CE34" s="4">
        <f t="shared" si="14"/>
        <v>36.523664649956785</v>
      </c>
      <c r="CF34" s="4">
        <f t="shared" si="15"/>
        <v>38.896357688113412</v>
      </c>
      <c r="CG34" s="34">
        <v>36.25</v>
      </c>
      <c r="CH34" s="34"/>
      <c r="CI34" s="34"/>
      <c r="CJ34" s="30"/>
      <c r="CK34" s="29"/>
      <c r="CL34" s="4"/>
      <c r="CM34" s="4"/>
      <c r="CN34" s="34">
        <v>39.4</v>
      </c>
      <c r="CO34" s="34">
        <v>38</v>
      </c>
      <c r="CP34" s="34">
        <v>39.880000000000003</v>
      </c>
      <c r="CQ34" s="30"/>
      <c r="CR34" s="29"/>
      <c r="CS34" s="4">
        <f t="shared" si="16"/>
        <v>39.4</v>
      </c>
      <c r="CT34" s="4">
        <f t="shared" si="17"/>
        <v>39.745414364640894</v>
      </c>
      <c r="CU34" s="34">
        <v>36</v>
      </c>
      <c r="CV34" s="34">
        <v>37.57</v>
      </c>
      <c r="CW34" s="34">
        <v>39</v>
      </c>
      <c r="CX34" s="30"/>
      <c r="CY34" s="29"/>
      <c r="CZ34" s="4">
        <f t="shared" si="18"/>
        <v>36.373322475570035</v>
      </c>
      <c r="DA34" s="4">
        <f t="shared" si="19"/>
        <v>38.252445193929162</v>
      </c>
      <c r="DB34" s="34">
        <v>36.11</v>
      </c>
      <c r="DC34" s="34"/>
      <c r="DD34" s="34">
        <v>36.71</v>
      </c>
      <c r="DE34" s="30"/>
      <c r="DF34" s="29"/>
      <c r="DG34" s="4">
        <f t="shared" si="20"/>
        <v>36.11</v>
      </c>
      <c r="DH34" s="4">
        <f t="shared" si="21"/>
        <v>36.71</v>
      </c>
      <c r="DI34" s="34"/>
      <c r="DJ34" s="34">
        <v>36.6</v>
      </c>
      <c r="DK34" s="34">
        <v>38.270000000000003</v>
      </c>
      <c r="DL34" s="30"/>
      <c r="DM34" s="29"/>
      <c r="DN34" s="4">
        <f t="shared" si="22"/>
        <v>35.702941176470574</v>
      </c>
      <c r="DO34" s="4">
        <f t="shared" si="23"/>
        <v>38.270000000000003</v>
      </c>
      <c r="DP34" s="34">
        <v>33.659999999999997</v>
      </c>
      <c r="DQ34" s="34">
        <v>34.200000000000003</v>
      </c>
      <c r="DR34" s="34">
        <v>35</v>
      </c>
      <c r="DS34" s="30"/>
      <c r="DT34" s="29"/>
      <c r="DU34" s="4">
        <f t="shared" si="24"/>
        <v>33.927804878048775</v>
      </c>
      <c r="DV34" s="4">
        <f t="shared" si="25"/>
        <v>34.773584905660385</v>
      </c>
      <c r="DW34" s="34">
        <v>35.549999999999997</v>
      </c>
      <c r="DX34" s="34">
        <v>36.71</v>
      </c>
      <c r="DY34" s="34">
        <v>38.9</v>
      </c>
      <c r="DZ34" s="30"/>
      <c r="EA34" s="29"/>
      <c r="EB34" s="4">
        <f t="shared" si="26"/>
        <v>35.665999999999997</v>
      </c>
      <c r="EC34" s="4">
        <f t="shared" si="27"/>
        <v>37.465326530612245</v>
      </c>
      <c r="ED34" s="34">
        <v>33.549999999999997</v>
      </c>
      <c r="EE34" s="34">
        <v>32</v>
      </c>
      <c r="EF34" s="34">
        <v>31.5</v>
      </c>
      <c r="EG34" s="30"/>
      <c r="EH34" s="29"/>
      <c r="EI34" s="4">
        <f t="shared" si="28"/>
        <v>33.439285714285717</v>
      </c>
      <c r="EJ34" s="4">
        <f t="shared" si="29"/>
        <v>31.740740740740737</v>
      </c>
      <c r="EK34" s="17">
        <v>35</v>
      </c>
      <c r="EL34" s="17">
        <v>34.880000000000003</v>
      </c>
      <c r="EM34" s="30"/>
      <c r="EN34" s="32"/>
      <c r="EO34" s="34">
        <v>31.75</v>
      </c>
      <c r="EP34" s="34">
        <v>32</v>
      </c>
      <c r="EQ34" s="34">
        <v>33.1</v>
      </c>
      <c r="ER34" s="29"/>
      <c r="ES34" s="32"/>
      <c r="ET34" s="4">
        <f t="shared" si="30"/>
        <v>31.819148936170215</v>
      </c>
      <c r="EU34" s="4">
        <f t="shared" si="31"/>
        <v>32.303205128205136</v>
      </c>
      <c r="EV34"/>
      <c r="FA34"/>
      <c r="FB34" s="37"/>
      <c r="FC34" s="21"/>
      <c r="FD34" s="43"/>
      <c r="FE34" s="43"/>
      <c r="FF34" s="43"/>
      <c r="FH34" s="57"/>
      <c r="FI34" s="57"/>
      <c r="FJ34" s="54"/>
      <c r="FK34" s="37"/>
      <c r="FL34" s="21"/>
      <c r="FM34" s="43"/>
      <c r="FN34" s="43"/>
      <c r="FO34" s="43"/>
      <c r="FQ34" s="57"/>
      <c r="FR34" s="57"/>
      <c r="FS34"/>
      <c r="FT34">
        <f t="shared" si="36"/>
        <v>1979</v>
      </c>
      <c r="FU34">
        <f t="shared" si="37"/>
        <v>6</v>
      </c>
      <c r="FV34">
        <v>72.3</v>
      </c>
      <c r="FW34" s="1">
        <v>78</v>
      </c>
      <c r="FX34"/>
      <c r="FY34" s="35"/>
      <c r="FZ34" s="35" t="s">
        <v>116</v>
      </c>
      <c r="GA34" s="36">
        <v>74.2</v>
      </c>
      <c r="GB34" s="36">
        <v>74.2</v>
      </c>
      <c r="GD34" s="35"/>
      <c r="GE34" s="35" t="s">
        <v>116</v>
      </c>
      <c r="GF34" s="1">
        <v>71.5</v>
      </c>
      <c r="GG34" s="1">
        <v>71.5</v>
      </c>
    </row>
    <row r="35" spans="1:189" x14ac:dyDescent="0.2">
      <c r="A35" s="1">
        <v>1979</v>
      </c>
      <c r="B35" s="1">
        <v>6</v>
      </c>
      <c r="C35" s="34">
        <v>145</v>
      </c>
      <c r="D35" s="34">
        <v>190</v>
      </c>
      <c r="E35" s="34">
        <v>205</v>
      </c>
      <c r="F35" s="30"/>
      <c r="G35" s="29"/>
      <c r="H35" s="4">
        <f t="shared" si="38"/>
        <v>167.36298466044866</v>
      </c>
      <c r="I35" s="4">
        <f t="shared" si="33"/>
        <v>198.23226578868599</v>
      </c>
      <c r="J35" s="34">
        <v>200</v>
      </c>
      <c r="K35" s="34"/>
      <c r="L35" s="34"/>
      <c r="M35" s="30"/>
      <c r="N35" s="29"/>
      <c r="O35" s="4"/>
      <c r="P35" s="4"/>
      <c r="Q35" s="34">
        <v>195</v>
      </c>
      <c r="R35" s="34">
        <v>175</v>
      </c>
      <c r="S35" s="34">
        <v>185</v>
      </c>
      <c r="T35" s="30"/>
      <c r="U35" s="29"/>
      <c r="V35" s="4">
        <f t="shared" si="0"/>
        <v>195</v>
      </c>
      <c r="W35" s="4">
        <f t="shared" si="1"/>
        <v>186.0995635003118</v>
      </c>
      <c r="X35" s="34">
        <v>140</v>
      </c>
      <c r="Y35" s="34">
        <v>180</v>
      </c>
      <c r="Z35" s="34">
        <v>195</v>
      </c>
      <c r="AA35" s="30"/>
      <c r="AB35" s="29"/>
      <c r="AC35" s="4">
        <f t="shared" si="39"/>
        <v>149.48721417940737</v>
      </c>
      <c r="AD35" s="4">
        <f t="shared" si="35"/>
        <v>186.70759921694244</v>
      </c>
      <c r="AE35" s="34">
        <v>200</v>
      </c>
      <c r="AF35" s="34"/>
      <c r="AG35" s="34">
        <v>210</v>
      </c>
      <c r="AH35" s="30"/>
      <c r="AI35" s="29"/>
      <c r="AJ35" s="4">
        <f t="shared" si="2"/>
        <v>197.06840278970694</v>
      </c>
      <c r="AK35" s="4">
        <f t="shared" si="3"/>
        <v>210</v>
      </c>
      <c r="AL35" s="34"/>
      <c r="AM35" s="34">
        <v>200</v>
      </c>
      <c r="AN35" s="34">
        <v>220</v>
      </c>
      <c r="AO35" s="30"/>
      <c r="AP35" s="29"/>
      <c r="AQ35" s="4">
        <f t="shared" si="4"/>
        <v>210.23177883272825</v>
      </c>
      <c r="AR35" s="4">
        <f t="shared" si="5"/>
        <v>220</v>
      </c>
      <c r="AS35" s="34">
        <v>150</v>
      </c>
      <c r="AT35" s="34">
        <v>170</v>
      </c>
      <c r="AU35" s="34">
        <v>190</v>
      </c>
      <c r="AV35" s="30"/>
      <c r="AW35" s="29"/>
      <c r="AX35" s="4">
        <f t="shared" si="6"/>
        <v>155.88091603053431</v>
      </c>
      <c r="AY35" s="4">
        <f t="shared" si="7"/>
        <v>180.63218083685143</v>
      </c>
      <c r="AZ35" s="34">
        <v>140</v>
      </c>
      <c r="BA35" s="34">
        <v>180</v>
      </c>
      <c r="BB35" s="34">
        <v>200</v>
      </c>
      <c r="BC35" s="30"/>
      <c r="BD35" s="29"/>
      <c r="BE35" s="4">
        <f t="shared" si="8"/>
        <v>140</v>
      </c>
      <c r="BF35" s="4">
        <f t="shared" si="9"/>
        <v>190.74879999999999</v>
      </c>
      <c r="BG35" s="34">
        <v>100</v>
      </c>
      <c r="BH35" s="34">
        <v>102</v>
      </c>
      <c r="BI35" s="34">
        <v>116</v>
      </c>
      <c r="BJ35" s="30"/>
      <c r="BK35" s="29"/>
      <c r="BL35" s="4">
        <f t="shared" si="10"/>
        <v>100.20359281437125</v>
      </c>
      <c r="BM35" s="4">
        <f t="shared" si="11"/>
        <v>106.89711934156378</v>
      </c>
      <c r="BN35" s="17">
        <v>225</v>
      </c>
      <c r="BO35" s="17">
        <v>210</v>
      </c>
      <c r="BP35" s="30"/>
      <c r="BQ35" s="30"/>
      <c r="BR35" s="34">
        <v>127</v>
      </c>
      <c r="BS35" s="34">
        <v>150</v>
      </c>
      <c r="BT35" s="34">
        <v>145</v>
      </c>
      <c r="BU35" s="30"/>
      <c r="BV35" s="29"/>
      <c r="BW35" s="4">
        <f t="shared" si="12"/>
        <v>128.99333333333334</v>
      </c>
      <c r="BX35" s="4">
        <f t="shared" si="13"/>
        <v>146.62466843501323</v>
      </c>
      <c r="BY35"/>
      <c r="BZ35" s="34">
        <v>36</v>
      </c>
      <c r="CA35" s="34">
        <v>37.08</v>
      </c>
      <c r="CB35" s="34">
        <v>40.549999999999997</v>
      </c>
      <c r="CC35" s="30"/>
      <c r="CD35" s="29"/>
      <c r="CE35" s="4">
        <f t="shared" si="14"/>
        <v>36.523664649956785</v>
      </c>
      <c r="CF35" s="4">
        <f t="shared" si="15"/>
        <v>38.896357688113412</v>
      </c>
      <c r="CG35" s="34">
        <v>36.25</v>
      </c>
      <c r="CH35" s="34"/>
      <c r="CI35" s="34"/>
      <c r="CJ35" s="30"/>
      <c r="CK35" s="29"/>
      <c r="CL35" s="4"/>
      <c r="CM35" s="4"/>
      <c r="CN35" s="34">
        <v>40</v>
      </c>
      <c r="CO35" s="34">
        <v>38</v>
      </c>
      <c r="CP35" s="34">
        <v>40</v>
      </c>
      <c r="CQ35" s="30"/>
      <c r="CR35" s="29"/>
      <c r="CS35" s="4">
        <f t="shared" si="16"/>
        <v>40</v>
      </c>
      <c r="CT35" s="4">
        <f t="shared" si="17"/>
        <v>40.000000000000007</v>
      </c>
      <c r="CU35" s="34">
        <v>37</v>
      </c>
      <c r="CV35" s="34">
        <v>38.4</v>
      </c>
      <c r="CW35" s="34">
        <v>39.5</v>
      </c>
      <c r="CX35" s="30"/>
      <c r="CY35" s="29"/>
      <c r="CZ35" s="4">
        <f t="shared" si="18"/>
        <v>37.3328990228013</v>
      </c>
      <c r="DA35" s="4">
        <f t="shared" si="19"/>
        <v>38.924957841483966</v>
      </c>
      <c r="DB35" s="34">
        <v>36.5</v>
      </c>
      <c r="DC35" s="34"/>
      <c r="DD35" s="34">
        <v>36.85</v>
      </c>
      <c r="DE35" s="30"/>
      <c r="DF35" s="29"/>
      <c r="DG35" s="4">
        <f t="shared" si="20"/>
        <v>36.5</v>
      </c>
      <c r="DH35" s="4">
        <f t="shared" si="21"/>
        <v>36.85</v>
      </c>
      <c r="DI35" s="34"/>
      <c r="DJ35" s="34">
        <v>36.6</v>
      </c>
      <c r="DK35" s="34">
        <v>38.270000000000003</v>
      </c>
      <c r="DL35" s="30"/>
      <c r="DM35" s="29"/>
      <c r="DN35" s="4">
        <f t="shared" si="22"/>
        <v>35.702941176470574</v>
      </c>
      <c r="DO35" s="4">
        <f t="shared" si="23"/>
        <v>38.270000000000003</v>
      </c>
      <c r="DP35" s="34">
        <v>33.71</v>
      </c>
      <c r="DQ35" s="34">
        <v>34.799999999999997</v>
      </c>
      <c r="DR35" s="34">
        <v>36</v>
      </c>
      <c r="DS35" s="30"/>
      <c r="DT35" s="29"/>
      <c r="DU35" s="4">
        <f t="shared" si="24"/>
        <v>34.250569105691049</v>
      </c>
      <c r="DV35" s="4">
        <f t="shared" si="25"/>
        <v>35.660377358490571</v>
      </c>
      <c r="DW35" s="34">
        <v>36.520000000000003</v>
      </c>
      <c r="DX35" s="34">
        <v>37.71</v>
      </c>
      <c r="DY35" s="34">
        <v>39.299999999999997</v>
      </c>
      <c r="DZ35" s="30"/>
      <c r="EA35" s="29"/>
      <c r="EB35" s="4">
        <f t="shared" si="26"/>
        <v>36.639000000000003</v>
      </c>
      <c r="EC35" s="4">
        <f t="shared" si="27"/>
        <v>38.258387755102035</v>
      </c>
      <c r="ED35" s="34">
        <v>33.549999999999997</v>
      </c>
      <c r="EE35" s="34">
        <v>32</v>
      </c>
      <c r="EF35" s="34">
        <v>31.5</v>
      </c>
      <c r="EG35" s="30"/>
      <c r="EH35" s="29"/>
      <c r="EI35" s="4">
        <f t="shared" si="28"/>
        <v>33.439285714285717</v>
      </c>
      <c r="EJ35" s="4">
        <f t="shared" si="29"/>
        <v>31.740740740740737</v>
      </c>
      <c r="EK35" s="17">
        <v>35</v>
      </c>
      <c r="EL35" s="17">
        <v>34.880000000000003</v>
      </c>
      <c r="EM35" s="30"/>
      <c r="EN35" s="32"/>
      <c r="EO35" s="34">
        <v>31.75</v>
      </c>
      <c r="EP35" s="34">
        <v>32</v>
      </c>
      <c r="EQ35" s="34">
        <v>33.1</v>
      </c>
      <c r="ER35" s="29"/>
      <c r="ES35" s="32"/>
      <c r="ET35" s="4">
        <f t="shared" si="30"/>
        <v>31.819148936170215</v>
      </c>
      <c r="EU35" s="4">
        <f t="shared" si="31"/>
        <v>32.303205128205136</v>
      </c>
      <c r="EV35"/>
      <c r="FA35"/>
      <c r="FB35" s="37" t="s">
        <v>132</v>
      </c>
      <c r="FC35" s="21">
        <v>1</v>
      </c>
      <c r="FD35" s="43">
        <v>0.89820359281437123</v>
      </c>
      <c r="FE35" s="43">
        <v>0.10179640718562874</v>
      </c>
      <c r="FF35" s="43">
        <v>0</v>
      </c>
      <c r="FG35" s="1">
        <v>66.8</v>
      </c>
      <c r="FH35" s="57">
        <f>(FG35/(FG35+FG36))</f>
        <v>0.7332601536772777</v>
      </c>
      <c r="FI35" s="57">
        <f>FG35/(SUM(FG$5:FG$42))</f>
        <v>6.3652389346800699E-3</v>
      </c>
      <c r="FJ35" s="54"/>
      <c r="FK35" s="37" t="s">
        <v>132</v>
      </c>
      <c r="FL35" s="21">
        <v>1</v>
      </c>
      <c r="FM35" s="43">
        <v>0.9285714285714286</v>
      </c>
      <c r="FN35" s="43">
        <v>7.1428571428571452E-2</v>
      </c>
      <c r="FO35" s="43">
        <v>0</v>
      </c>
      <c r="FP35" s="1">
        <v>5.6</v>
      </c>
      <c r="FQ35" s="57">
        <f>(FP35/(FP35+FP36))</f>
        <v>0.67469879518072284</v>
      </c>
      <c r="FR35" s="57">
        <f>FP35/(SUM(FP$5:FP$42))</f>
        <v>7.3059360730593614E-3</v>
      </c>
      <c r="FS35"/>
      <c r="FT35">
        <f t="shared" si="36"/>
        <v>1979</v>
      </c>
      <c r="FU35">
        <f t="shared" si="37"/>
        <v>7</v>
      </c>
      <c r="FV35">
        <v>73.099999999999994</v>
      </c>
      <c r="FW35" s="1">
        <v>79.2</v>
      </c>
      <c r="FX35"/>
      <c r="FY35" s="35"/>
      <c r="FZ35" s="35" t="s">
        <v>117</v>
      </c>
      <c r="GA35" s="36">
        <v>74.900000000000006</v>
      </c>
      <c r="GB35" s="36">
        <v>74.900000000000006</v>
      </c>
      <c r="GD35" s="35"/>
      <c r="GE35" s="35" t="s">
        <v>117</v>
      </c>
      <c r="GF35" s="1">
        <v>72.3</v>
      </c>
      <c r="GG35" s="1">
        <v>72.3</v>
      </c>
    </row>
    <row r="36" spans="1:189" x14ac:dyDescent="0.2">
      <c r="A36" s="1">
        <v>1979</v>
      </c>
      <c r="B36" s="1">
        <v>7</v>
      </c>
      <c r="C36" s="34">
        <v>145</v>
      </c>
      <c r="D36" s="34">
        <v>190</v>
      </c>
      <c r="E36" s="34">
        <v>205</v>
      </c>
      <c r="F36" s="30"/>
      <c r="G36" s="29"/>
      <c r="H36" s="4">
        <f t="shared" si="38"/>
        <v>167.36298466044866</v>
      </c>
      <c r="I36" s="4">
        <f t="shared" si="33"/>
        <v>198.23226578868599</v>
      </c>
      <c r="J36" s="34">
        <v>207</v>
      </c>
      <c r="K36" s="34"/>
      <c r="L36" s="34"/>
      <c r="M36" s="30"/>
      <c r="N36" s="29"/>
      <c r="O36" s="4"/>
      <c r="P36" s="4"/>
      <c r="Q36" s="34">
        <v>195</v>
      </c>
      <c r="R36" s="34">
        <v>175</v>
      </c>
      <c r="S36" s="34">
        <v>185</v>
      </c>
      <c r="T36" s="30"/>
      <c r="U36" s="29"/>
      <c r="V36" s="4">
        <f t="shared" si="0"/>
        <v>195</v>
      </c>
      <c r="W36" s="4">
        <f t="shared" si="1"/>
        <v>186.0995635003118</v>
      </c>
      <c r="X36" s="34">
        <v>136</v>
      </c>
      <c r="Y36" s="34">
        <v>180</v>
      </c>
      <c r="Z36" s="34">
        <v>195</v>
      </c>
      <c r="AA36" s="30"/>
      <c r="AB36" s="29"/>
      <c r="AC36" s="4">
        <f t="shared" si="39"/>
        <v>146.43593559734811</v>
      </c>
      <c r="AD36" s="4">
        <f t="shared" si="35"/>
        <v>186.70759921694244</v>
      </c>
      <c r="AE36" s="34">
        <v>200</v>
      </c>
      <c r="AF36" s="34"/>
      <c r="AG36" s="34">
        <v>210</v>
      </c>
      <c r="AH36" s="30"/>
      <c r="AI36" s="29"/>
      <c r="AJ36" s="4">
        <f t="shared" si="2"/>
        <v>197.06840278970694</v>
      </c>
      <c r="AK36" s="4">
        <f t="shared" si="3"/>
        <v>210</v>
      </c>
      <c r="AL36" s="34"/>
      <c r="AM36" s="34">
        <v>200</v>
      </c>
      <c r="AN36" s="34">
        <v>220</v>
      </c>
      <c r="AO36" s="30"/>
      <c r="AP36" s="29"/>
      <c r="AQ36" s="4">
        <f t="shared" si="4"/>
        <v>210.23177883272825</v>
      </c>
      <c r="AR36" s="4">
        <f t="shared" si="5"/>
        <v>220</v>
      </c>
      <c r="AS36" s="34">
        <v>150</v>
      </c>
      <c r="AT36" s="34">
        <v>170</v>
      </c>
      <c r="AU36" s="34">
        <v>190</v>
      </c>
      <c r="AV36" s="30"/>
      <c r="AW36" s="29"/>
      <c r="AX36" s="4">
        <f t="shared" si="6"/>
        <v>155.88091603053431</v>
      </c>
      <c r="AY36" s="4">
        <f t="shared" si="7"/>
        <v>180.63218083685143</v>
      </c>
      <c r="AZ36" s="34">
        <v>140</v>
      </c>
      <c r="BA36" s="34">
        <v>180</v>
      </c>
      <c r="BB36" s="34">
        <v>200</v>
      </c>
      <c r="BC36" s="30"/>
      <c r="BD36" s="29"/>
      <c r="BE36" s="4">
        <f t="shared" si="8"/>
        <v>140</v>
      </c>
      <c r="BF36" s="4">
        <f t="shared" si="9"/>
        <v>190.74879999999999</v>
      </c>
      <c r="BG36" s="34">
        <v>100</v>
      </c>
      <c r="BH36" s="34">
        <v>102</v>
      </c>
      <c r="BI36" s="34">
        <v>116</v>
      </c>
      <c r="BJ36" s="30"/>
      <c r="BK36" s="29"/>
      <c r="BL36" s="4">
        <f t="shared" si="10"/>
        <v>100.20359281437125</v>
      </c>
      <c r="BM36" s="4">
        <f t="shared" si="11"/>
        <v>106.89711934156378</v>
      </c>
      <c r="BN36" s="17">
        <v>220</v>
      </c>
      <c r="BO36" s="17">
        <v>210</v>
      </c>
      <c r="BP36" s="30"/>
      <c r="BQ36" s="30"/>
      <c r="BR36" s="34">
        <v>130</v>
      </c>
      <c r="BS36" s="34">
        <v>150</v>
      </c>
      <c r="BT36" s="34">
        <v>147</v>
      </c>
      <c r="BU36" s="30"/>
      <c r="BV36" s="29"/>
      <c r="BW36" s="4">
        <f t="shared" si="12"/>
        <v>131.73333333333335</v>
      </c>
      <c r="BX36" s="4">
        <f t="shared" si="13"/>
        <v>147.97480106100795</v>
      </c>
      <c r="BY36"/>
      <c r="BZ36" s="34">
        <v>36</v>
      </c>
      <c r="CA36" s="34">
        <v>37.08</v>
      </c>
      <c r="CB36" s="34">
        <v>40.549999999999997</v>
      </c>
      <c r="CC36" s="30"/>
      <c r="CD36" s="29"/>
      <c r="CE36" s="4">
        <f t="shared" si="14"/>
        <v>36.523664649956785</v>
      </c>
      <c r="CF36" s="4">
        <f t="shared" si="15"/>
        <v>38.896357688113412</v>
      </c>
      <c r="CG36" s="34">
        <v>36.549999999999997</v>
      </c>
      <c r="CH36" s="34"/>
      <c r="CI36" s="34"/>
      <c r="CJ36" s="30"/>
      <c r="CK36" s="29"/>
      <c r="CL36" s="4"/>
      <c r="CM36" s="4"/>
      <c r="CN36" s="34">
        <v>40</v>
      </c>
      <c r="CO36" s="34">
        <v>38</v>
      </c>
      <c r="CP36" s="34">
        <v>40</v>
      </c>
      <c r="CQ36" s="30"/>
      <c r="CR36" s="29"/>
      <c r="CS36" s="4">
        <f t="shared" si="16"/>
        <v>40</v>
      </c>
      <c r="CT36" s="4">
        <f t="shared" si="17"/>
        <v>40.000000000000007</v>
      </c>
      <c r="CU36" s="34">
        <v>35.22</v>
      </c>
      <c r="CV36" s="34">
        <v>38.4</v>
      </c>
      <c r="CW36" s="34">
        <v>39.5</v>
      </c>
      <c r="CX36" s="30"/>
      <c r="CY36" s="29"/>
      <c r="CZ36" s="4">
        <f t="shared" si="18"/>
        <v>35.976156351791531</v>
      </c>
      <c r="DA36" s="4">
        <f t="shared" si="19"/>
        <v>38.924957841483966</v>
      </c>
      <c r="DB36" s="34">
        <v>36.5</v>
      </c>
      <c r="DC36" s="34"/>
      <c r="DD36" s="34">
        <v>36.85</v>
      </c>
      <c r="DE36" s="30"/>
      <c r="DF36" s="29"/>
      <c r="DG36" s="4">
        <f t="shared" si="20"/>
        <v>36.5</v>
      </c>
      <c r="DH36" s="4">
        <f t="shared" si="21"/>
        <v>36.85</v>
      </c>
      <c r="DI36" s="34"/>
      <c r="DJ36" s="34">
        <v>36.6</v>
      </c>
      <c r="DK36" s="34">
        <v>38.270000000000003</v>
      </c>
      <c r="DL36" s="30"/>
      <c r="DM36" s="29"/>
      <c r="DN36" s="4">
        <f t="shared" si="22"/>
        <v>35.702941176470574</v>
      </c>
      <c r="DO36" s="4">
        <f t="shared" si="23"/>
        <v>38.270000000000003</v>
      </c>
      <c r="DP36" s="34">
        <v>33.71</v>
      </c>
      <c r="DQ36" s="34">
        <v>34.799999999999997</v>
      </c>
      <c r="DR36" s="34">
        <v>36</v>
      </c>
      <c r="DS36" s="30"/>
      <c r="DT36" s="29"/>
      <c r="DU36" s="4">
        <f t="shared" si="24"/>
        <v>34.250569105691049</v>
      </c>
      <c r="DV36" s="4">
        <f t="shared" si="25"/>
        <v>35.660377358490571</v>
      </c>
      <c r="DW36" s="34">
        <v>34.700000000000003</v>
      </c>
      <c r="DX36" s="34">
        <v>37.71</v>
      </c>
      <c r="DY36" s="34">
        <v>39.299999999999997</v>
      </c>
      <c r="DZ36" s="30"/>
      <c r="EA36" s="29"/>
      <c r="EB36" s="4">
        <f t="shared" si="26"/>
        <v>35.001000000000005</v>
      </c>
      <c r="EC36" s="4">
        <f t="shared" si="27"/>
        <v>38.258387755102035</v>
      </c>
      <c r="ED36" s="34">
        <v>33.549999999999997</v>
      </c>
      <c r="EE36" s="34">
        <v>32</v>
      </c>
      <c r="EF36" s="34">
        <v>31.5</v>
      </c>
      <c r="EG36" s="30"/>
      <c r="EH36" s="29"/>
      <c r="EI36" s="4">
        <f t="shared" si="28"/>
        <v>33.439285714285717</v>
      </c>
      <c r="EJ36" s="4">
        <f t="shared" si="29"/>
        <v>31.740740740740737</v>
      </c>
      <c r="EK36" s="17">
        <v>35</v>
      </c>
      <c r="EL36" s="17">
        <v>34.880000000000003</v>
      </c>
      <c r="EM36" s="30"/>
      <c r="EN36" s="32"/>
      <c r="EO36" s="34">
        <v>31.75</v>
      </c>
      <c r="EP36" s="34">
        <v>32</v>
      </c>
      <c r="EQ36" s="34">
        <v>33.1</v>
      </c>
      <c r="ER36" s="29"/>
      <c r="ES36" s="32"/>
      <c r="ET36" s="4">
        <f t="shared" si="30"/>
        <v>31.819148936170215</v>
      </c>
      <c r="EU36" s="4">
        <f t="shared" si="31"/>
        <v>32.303205128205136</v>
      </c>
      <c r="EV36"/>
      <c r="FA36"/>
      <c r="FB36" s="37"/>
      <c r="FC36" s="21">
        <v>2</v>
      </c>
      <c r="FD36" s="43">
        <v>0</v>
      </c>
      <c r="FE36" s="43">
        <v>0.65020576131687247</v>
      </c>
      <c r="FF36" s="43">
        <v>0.34979423868312759</v>
      </c>
      <c r="FG36" s="1">
        <v>24.3</v>
      </c>
      <c r="FH36" s="57">
        <f>(FG36/(FG35+FG36))</f>
        <v>0.2667398463227223</v>
      </c>
      <c r="FI36" s="57">
        <f>FG36/(SUM(FG$5:FG$42))</f>
        <v>2.3154985945018822E-3</v>
      </c>
      <c r="FJ36" s="54"/>
      <c r="FK36" s="37"/>
      <c r="FL36" s="21">
        <v>2</v>
      </c>
      <c r="FM36" s="43">
        <v>0</v>
      </c>
      <c r="FN36" s="43">
        <v>0.4814814814814814</v>
      </c>
      <c r="FO36" s="43">
        <v>0.51851851851851849</v>
      </c>
      <c r="FP36" s="1">
        <v>2.7</v>
      </c>
      <c r="FQ36" s="57">
        <f>(FP36/(FP35+FP36))</f>
        <v>0.3253012048192771</v>
      </c>
      <c r="FR36" s="57">
        <f>FP36/(SUM(FP$5:FP$42))</f>
        <v>3.5225048923679067E-3</v>
      </c>
      <c r="FS36"/>
      <c r="FT36">
        <f t="shared" si="36"/>
        <v>1979</v>
      </c>
      <c r="FU36">
        <f t="shared" si="37"/>
        <v>8</v>
      </c>
      <c r="FV36">
        <v>73.8</v>
      </c>
      <c r="FW36" s="1">
        <v>79.599999999999994</v>
      </c>
      <c r="FX36"/>
      <c r="FY36" s="35"/>
      <c r="FZ36" s="35" t="s">
        <v>119</v>
      </c>
      <c r="GA36" s="36">
        <v>76.099999999999994</v>
      </c>
      <c r="GB36" s="36">
        <v>76.099999999999994</v>
      </c>
      <c r="GD36" s="35"/>
      <c r="GE36" s="35" t="s">
        <v>119</v>
      </c>
      <c r="GF36" s="1">
        <v>73.099999999999994</v>
      </c>
      <c r="GG36" s="1">
        <v>73.099999999999994</v>
      </c>
    </row>
    <row r="37" spans="1:189" x14ac:dyDescent="0.2">
      <c r="A37" s="1">
        <v>1979</v>
      </c>
      <c r="B37" s="1">
        <v>8</v>
      </c>
      <c r="C37" s="34">
        <v>145</v>
      </c>
      <c r="D37" s="34">
        <v>190</v>
      </c>
      <c r="E37" s="34">
        <v>205</v>
      </c>
      <c r="F37" s="30"/>
      <c r="G37" s="29"/>
      <c r="H37" s="4">
        <f t="shared" si="38"/>
        <v>167.36298466044866</v>
      </c>
      <c r="I37" s="4">
        <f t="shared" si="33"/>
        <v>198.23226578868599</v>
      </c>
      <c r="J37" s="34">
        <v>212</v>
      </c>
      <c r="K37" s="34"/>
      <c r="L37" s="34"/>
      <c r="M37" s="30"/>
      <c r="N37" s="29"/>
      <c r="O37" s="4"/>
      <c r="P37" s="4"/>
      <c r="Q37" s="34">
        <v>195</v>
      </c>
      <c r="R37" s="34">
        <v>175</v>
      </c>
      <c r="S37" s="34">
        <v>185</v>
      </c>
      <c r="T37" s="30"/>
      <c r="U37" s="29"/>
      <c r="V37" s="4">
        <f t="shared" si="0"/>
        <v>195</v>
      </c>
      <c r="W37" s="4">
        <f t="shared" si="1"/>
        <v>186.0995635003118</v>
      </c>
      <c r="X37" s="34">
        <v>138</v>
      </c>
      <c r="Y37" s="34">
        <v>185</v>
      </c>
      <c r="Z37" s="34">
        <v>195</v>
      </c>
      <c r="AA37" s="30"/>
      <c r="AB37" s="29"/>
      <c r="AC37" s="4">
        <f t="shared" si="39"/>
        <v>149.14747666080365</v>
      </c>
      <c r="AD37" s="4">
        <f t="shared" si="35"/>
        <v>189.47173281129494</v>
      </c>
      <c r="AE37" s="34">
        <v>200</v>
      </c>
      <c r="AF37" s="34"/>
      <c r="AG37" s="34">
        <v>212</v>
      </c>
      <c r="AH37" s="30"/>
      <c r="AI37" s="29"/>
      <c r="AJ37" s="4">
        <f t="shared" si="2"/>
        <v>197.07025801353626</v>
      </c>
      <c r="AK37" s="4">
        <f t="shared" si="3"/>
        <v>212</v>
      </c>
      <c r="AL37" s="34"/>
      <c r="AM37" s="34">
        <v>200</v>
      </c>
      <c r="AN37" s="34">
        <v>220</v>
      </c>
      <c r="AO37" s="30"/>
      <c r="AP37" s="29"/>
      <c r="AQ37" s="4">
        <f t="shared" si="4"/>
        <v>210.23177883272825</v>
      </c>
      <c r="AR37" s="4">
        <f t="shared" si="5"/>
        <v>220</v>
      </c>
      <c r="AS37" s="34">
        <v>150</v>
      </c>
      <c r="AT37" s="34">
        <v>170</v>
      </c>
      <c r="AU37" s="34">
        <v>190</v>
      </c>
      <c r="AV37" s="30"/>
      <c r="AW37" s="29"/>
      <c r="AX37" s="4">
        <f t="shared" si="6"/>
        <v>155.88091603053431</v>
      </c>
      <c r="AY37" s="4">
        <f t="shared" si="7"/>
        <v>180.63218083685143</v>
      </c>
      <c r="AZ37" s="34">
        <v>140</v>
      </c>
      <c r="BA37" s="34">
        <v>180</v>
      </c>
      <c r="BB37" s="34">
        <v>200</v>
      </c>
      <c r="BC37" s="30"/>
      <c r="BD37" s="29"/>
      <c r="BE37" s="4">
        <f t="shared" si="8"/>
        <v>140</v>
      </c>
      <c r="BF37" s="4">
        <f t="shared" si="9"/>
        <v>190.74879999999999</v>
      </c>
      <c r="BG37" s="34">
        <v>100</v>
      </c>
      <c r="BH37" s="34">
        <v>102</v>
      </c>
      <c r="BI37" s="34">
        <v>118</v>
      </c>
      <c r="BJ37" s="30"/>
      <c r="BK37" s="29"/>
      <c r="BL37" s="4">
        <f t="shared" si="10"/>
        <v>100.20359281437125</v>
      </c>
      <c r="BM37" s="4">
        <f t="shared" si="11"/>
        <v>107.59670781893004</v>
      </c>
      <c r="BN37" s="17">
        <v>220</v>
      </c>
      <c r="BO37" s="17">
        <v>210</v>
      </c>
      <c r="BP37" s="30"/>
      <c r="BQ37" s="30"/>
      <c r="BR37" s="34">
        <v>130</v>
      </c>
      <c r="BS37" s="34">
        <v>150</v>
      </c>
      <c r="BT37" s="34">
        <v>144</v>
      </c>
      <c r="BU37" s="30"/>
      <c r="BV37" s="29"/>
      <c r="BW37" s="4">
        <f t="shared" si="12"/>
        <v>131.73333333333335</v>
      </c>
      <c r="BX37" s="4">
        <f t="shared" si="13"/>
        <v>145.9496021220159</v>
      </c>
      <c r="BY37"/>
      <c r="BZ37" s="34">
        <v>36.119999999999997</v>
      </c>
      <c r="CA37" s="34">
        <v>37.08</v>
      </c>
      <c r="CB37" s="34">
        <v>40.549999999999997</v>
      </c>
      <c r="CC37" s="30"/>
      <c r="CD37" s="29"/>
      <c r="CE37" s="4">
        <f t="shared" si="14"/>
        <v>36.585479688850477</v>
      </c>
      <c r="CF37" s="4">
        <f t="shared" si="15"/>
        <v>38.896357688113412</v>
      </c>
      <c r="CG37" s="34">
        <v>36.549999999999997</v>
      </c>
      <c r="CH37" s="34"/>
      <c r="CI37" s="34"/>
      <c r="CJ37" s="30"/>
      <c r="CK37" s="29"/>
      <c r="CL37" s="4"/>
      <c r="CM37" s="4"/>
      <c r="CN37" s="34">
        <v>40.5</v>
      </c>
      <c r="CO37" s="34">
        <v>38.619999999999997</v>
      </c>
      <c r="CP37" s="34">
        <v>40.380000000000003</v>
      </c>
      <c r="CQ37" s="30"/>
      <c r="CR37" s="29"/>
      <c r="CS37" s="4">
        <f t="shared" si="16"/>
        <v>40.5</v>
      </c>
      <c r="CT37" s="4">
        <f t="shared" si="17"/>
        <v>40.413646408839789</v>
      </c>
      <c r="CU37" s="34">
        <v>35.659999999999997</v>
      </c>
      <c r="CV37" s="34">
        <v>38.5</v>
      </c>
      <c r="CW37" s="34">
        <v>39.65</v>
      </c>
      <c r="CX37" s="30"/>
      <c r="CY37" s="29"/>
      <c r="CZ37" s="4">
        <f t="shared" si="18"/>
        <v>36.335309446254072</v>
      </c>
      <c r="DA37" s="4">
        <f t="shared" si="19"/>
        <v>39.048819561551426</v>
      </c>
      <c r="DB37" s="34">
        <v>36.5</v>
      </c>
      <c r="DC37" s="34"/>
      <c r="DD37" s="34">
        <v>36.85</v>
      </c>
      <c r="DE37" s="30"/>
      <c r="DF37" s="29"/>
      <c r="DG37" s="4">
        <f t="shared" si="20"/>
        <v>36.5</v>
      </c>
      <c r="DH37" s="4">
        <f t="shared" si="21"/>
        <v>36.85</v>
      </c>
      <c r="DI37" s="34"/>
      <c r="DJ37" s="34">
        <v>36.6</v>
      </c>
      <c r="DK37" s="34">
        <v>38.270000000000003</v>
      </c>
      <c r="DL37" s="30"/>
      <c r="DM37" s="29"/>
      <c r="DN37" s="4">
        <f t="shared" si="22"/>
        <v>35.702941176470574</v>
      </c>
      <c r="DO37" s="4">
        <f t="shared" si="23"/>
        <v>38.270000000000003</v>
      </c>
      <c r="DP37" s="34">
        <v>33.71</v>
      </c>
      <c r="DQ37" s="34">
        <v>34.799999999999997</v>
      </c>
      <c r="DR37" s="34">
        <v>36</v>
      </c>
      <c r="DS37" s="30"/>
      <c r="DT37" s="29"/>
      <c r="DU37" s="4">
        <f t="shared" si="24"/>
        <v>34.250569105691049</v>
      </c>
      <c r="DV37" s="4">
        <f t="shared" si="25"/>
        <v>35.660377358490571</v>
      </c>
      <c r="DW37" s="34">
        <v>34.700000000000003</v>
      </c>
      <c r="DX37" s="34">
        <v>37.71</v>
      </c>
      <c r="DY37" s="34">
        <v>39.299999999999997</v>
      </c>
      <c r="DZ37" s="30"/>
      <c r="EA37" s="29"/>
      <c r="EB37" s="4">
        <f t="shared" si="26"/>
        <v>35.001000000000005</v>
      </c>
      <c r="EC37" s="4">
        <f t="shared" si="27"/>
        <v>38.258387755102035</v>
      </c>
      <c r="ED37" s="34">
        <v>33.549999999999997</v>
      </c>
      <c r="EE37" s="34">
        <v>32</v>
      </c>
      <c r="EF37" s="34">
        <v>31.5</v>
      </c>
      <c r="EG37" s="30"/>
      <c r="EH37" s="29"/>
      <c r="EI37" s="4">
        <f t="shared" si="28"/>
        <v>33.439285714285717</v>
      </c>
      <c r="EJ37" s="4">
        <f t="shared" si="29"/>
        <v>31.740740740740737</v>
      </c>
      <c r="EK37" s="17">
        <v>35.799999999999997</v>
      </c>
      <c r="EL37" s="17">
        <v>35.409999999999997</v>
      </c>
      <c r="EM37" s="30"/>
      <c r="EN37" s="32"/>
      <c r="EO37" s="34">
        <v>31.75</v>
      </c>
      <c r="EP37" s="34">
        <v>32</v>
      </c>
      <c r="EQ37" s="34">
        <v>33.1</v>
      </c>
      <c r="ER37" s="29"/>
      <c r="ES37" s="32"/>
      <c r="ET37" s="4">
        <f t="shared" si="30"/>
        <v>31.819148936170215</v>
      </c>
      <c r="EU37" s="4">
        <f t="shared" si="31"/>
        <v>32.303205128205136</v>
      </c>
      <c r="EV37"/>
      <c r="FA37"/>
      <c r="FB37" s="37"/>
      <c r="FC37" s="21"/>
      <c r="FD37" s="43"/>
      <c r="FE37" s="43"/>
      <c r="FF37" s="43"/>
      <c r="FH37" s="57"/>
      <c r="FI37" s="57"/>
      <c r="FJ37" s="54"/>
      <c r="FK37" s="37"/>
      <c r="FL37" s="21"/>
      <c r="FM37" s="43"/>
      <c r="FN37" s="43"/>
      <c r="FO37" s="43"/>
      <c r="FQ37" s="57"/>
      <c r="FR37" s="57"/>
      <c r="FS37"/>
      <c r="FT37">
        <f t="shared" si="36"/>
        <v>1979</v>
      </c>
      <c r="FU37">
        <f t="shared" si="37"/>
        <v>9</v>
      </c>
      <c r="FV37">
        <v>74.599999999999994</v>
      </c>
      <c r="FW37" s="1">
        <v>80.900000000000006</v>
      </c>
      <c r="FX37"/>
      <c r="FY37" s="35"/>
      <c r="FZ37" s="35" t="s">
        <v>120</v>
      </c>
      <c r="GA37" s="36">
        <v>77</v>
      </c>
      <c r="GB37" s="36">
        <v>77</v>
      </c>
      <c r="GD37" s="35"/>
      <c r="GE37" s="35" t="s">
        <v>120</v>
      </c>
      <c r="GF37" s="1">
        <v>73.8</v>
      </c>
      <c r="GG37" s="1">
        <v>73.8</v>
      </c>
    </row>
    <row r="38" spans="1:189" x14ac:dyDescent="0.2">
      <c r="A38" s="1">
        <v>1979</v>
      </c>
      <c r="B38" s="1">
        <v>9</v>
      </c>
      <c r="C38" s="34">
        <v>145</v>
      </c>
      <c r="D38" s="34">
        <v>190</v>
      </c>
      <c r="E38" s="34">
        <v>205</v>
      </c>
      <c r="F38" s="30"/>
      <c r="G38" s="29"/>
      <c r="H38" s="4">
        <f t="shared" si="38"/>
        <v>167.36298466044866</v>
      </c>
      <c r="I38" s="4">
        <f t="shared" ref="I38:I69" si="40">FD$6*C38+FE$6*D38+FF$6*E38</f>
        <v>198.23226578868599</v>
      </c>
      <c r="J38" s="34">
        <v>225</v>
      </c>
      <c r="K38" s="34"/>
      <c r="L38" s="34"/>
      <c r="M38" s="30"/>
      <c r="N38" s="29"/>
      <c r="O38" s="4"/>
      <c r="P38" s="4"/>
      <c r="Q38" s="34">
        <v>200</v>
      </c>
      <c r="R38" s="34">
        <v>175</v>
      </c>
      <c r="S38" s="34">
        <v>185</v>
      </c>
      <c r="T38" s="30"/>
      <c r="U38" s="29"/>
      <c r="V38" s="4">
        <f t="shared" ref="V38:V69" si="41">Q38</f>
        <v>200</v>
      </c>
      <c r="W38" s="4">
        <f t="shared" ref="W38:W69" si="42">FD$12*Q38+FF$12*S38</f>
        <v>186.64934525046769</v>
      </c>
      <c r="X38" s="34">
        <v>138</v>
      </c>
      <c r="Y38" s="34">
        <v>190</v>
      </c>
      <c r="Z38" s="34">
        <v>200</v>
      </c>
      <c r="AA38" s="30"/>
      <c r="AB38" s="29"/>
      <c r="AC38" s="4">
        <f t="shared" si="39"/>
        <v>150.3333784332296</v>
      </c>
      <c r="AD38" s="4">
        <f t="shared" ref="AD38:AD69" si="43">FD$15*X38+FE$15*Y38+FF$15*Z38</f>
        <v>194.47173281129494</v>
      </c>
      <c r="AE38" s="34">
        <v>227</v>
      </c>
      <c r="AF38" s="34"/>
      <c r="AG38" s="34">
        <v>220</v>
      </c>
      <c r="AH38" s="30"/>
      <c r="AI38" s="29"/>
      <c r="AJ38" s="4">
        <f t="shared" ref="AJ38:AJ69" si="44">$FD$20*AE38+$FE$20*AF38+$FF$20*AG38</f>
        <v>223.65561548768341</v>
      </c>
      <c r="AK38" s="4">
        <f t="shared" ref="AK38:AK69" si="45">$FD$21*AE38+$FE$21*AF38+$FF$21*AG38</f>
        <v>220</v>
      </c>
      <c r="AL38" s="34"/>
      <c r="AM38" s="34">
        <v>210</v>
      </c>
      <c r="AN38" s="34">
        <v>220</v>
      </c>
      <c r="AO38" s="30"/>
      <c r="AP38" s="29"/>
      <c r="AQ38" s="4">
        <f t="shared" ref="AQ38:AQ69" si="46">FE$23*AM38+FF$23*AN38</f>
        <v>214.96230103323091</v>
      </c>
      <c r="AR38" s="4">
        <f t="shared" ref="AR38:AR69" si="47">AN38</f>
        <v>220</v>
      </c>
      <c r="AS38" s="34">
        <v>150</v>
      </c>
      <c r="AT38" s="34">
        <v>175</v>
      </c>
      <c r="AU38" s="34">
        <v>200</v>
      </c>
      <c r="AV38" s="30"/>
      <c r="AW38" s="29"/>
      <c r="AX38" s="4">
        <f t="shared" ref="AX38:AX69" si="48">$FD$26*AS38+$FE$26*AT38+$FF$26*AU38</f>
        <v>157.35114503816791</v>
      </c>
      <c r="AY38" s="4">
        <f t="shared" ref="AY38:AY69" si="49">FD$27*AS38+FE$27*AT38+FF$27*AU38</f>
        <v>188.29022604606428</v>
      </c>
      <c r="AZ38" s="34">
        <v>142</v>
      </c>
      <c r="BA38" s="34">
        <v>185</v>
      </c>
      <c r="BB38" s="34">
        <v>200</v>
      </c>
      <c r="BC38" s="30"/>
      <c r="BD38" s="29"/>
      <c r="BE38" s="4">
        <f t="shared" ref="BE38:BE69" si="50">AZ38</f>
        <v>142</v>
      </c>
      <c r="BF38" s="4">
        <f t="shared" ref="BF38:BF69" si="51">FD$33*AZ38+FE$33*BA38+FF$33*BB38</f>
        <v>193.0616</v>
      </c>
      <c r="BG38" s="34">
        <v>105</v>
      </c>
      <c r="BH38" s="34">
        <v>102</v>
      </c>
      <c r="BI38" s="34">
        <v>118</v>
      </c>
      <c r="BJ38" s="30"/>
      <c r="BK38" s="29"/>
      <c r="BL38" s="4">
        <f t="shared" ref="BL38:BL69" si="52">$FD$35*BG38+$FE$35*BH38+$FF$35*BI38</f>
        <v>104.69461077844311</v>
      </c>
      <c r="BM38" s="4">
        <f t="shared" ref="BM38:BM69" si="53">$FD$36*BG38+$FE$36*BH38+$FF$36*BI38</f>
        <v>107.59670781893004</v>
      </c>
      <c r="BN38" s="17">
        <v>230</v>
      </c>
      <c r="BO38" s="17">
        <v>225</v>
      </c>
      <c r="BP38" s="30"/>
      <c r="BQ38" s="30"/>
      <c r="BR38" s="34">
        <v>130</v>
      </c>
      <c r="BS38" s="34">
        <v>158</v>
      </c>
      <c r="BT38" s="34">
        <v>148</v>
      </c>
      <c r="BU38" s="30"/>
      <c r="BV38" s="29"/>
      <c r="BW38" s="4">
        <f t="shared" ref="BW38:BW69" si="54">BR38*FD$41+BS38*FE$41+BT38*FF$41</f>
        <v>132.42666666666668</v>
      </c>
      <c r="BX38" s="4">
        <f t="shared" ref="BX38:BX69" si="55">BR38*FD$42+BS38*FE$42+BT38*FF$42</f>
        <v>151.24933687002653</v>
      </c>
      <c r="BY38"/>
      <c r="BZ38" s="34">
        <v>36.119999999999997</v>
      </c>
      <c r="CA38" s="34">
        <v>37.08</v>
      </c>
      <c r="CB38" s="34">
        <v>40.549999999999997</v>
      </c>
      <c r="CC38" s="30"/>
      <c r="CD38" s="29"/>
      <c r="CE38" s="4">
        <f t="shared" ref="CE38:CE69" si="56">FM$5*BZ38+FN$5*CA38+FO$5*CB38</f>
        <v>36.585479688850477</v>
      </c>
      <c r="CF38" s="4">
        <f t="shared" ref="CF38:CF69" si="57">FM$6*BZ38+FN$6*CA38+FO$6*CB38</f>
        <v>38.896357688113412</v>
      </c>
      <c r="CG38" s="34">
        <v>38.450000000000003</v>
      </c>
      <c r="CH38" s="34"/>
      <c r="CI38" s="34"/>
      <c r="CJ38" s="30"/>
      <c r="CK38" s="29"/>
      <c r="CL38" s="4"/>
      <c r="CM38" s="4"/>
      <c r="CN38" s="34">
        <v>40.5</v>
      </c>
      <c r="CO38" s="34">
        <v>39.1</v>
      </c>
      <c r="CP38" s="34">
        <v>40.380000000000003</v>
      </c>
      <c r="CQ38" s="30"/>
      <c r="CR38" s="29"/>
      <c r="CS38" s="4">
        <f t="shared" ref="CS38:CS69" si="58">FM$11*CN38+FO$11*CP38</f>
        <v>40.5</v>
      </c>
      <c r="CT38" s="4">
        <f t="shared" ref="CT38:CT69" si="59">FM$12*CN38+FO$12*CP38</f>
        <v>40.413646408839789</v>
      </c>
      <c r="CU38" s="34">
        <v>35.6</v>
      </c>
      <c r="CV38" s="34">
        <v>39</v>
      </c>
      <c r="CW38" s="34">
        <v>40</v>
      </c>
      <c r="CX38" s="30"/>
      <c r="CY38" s="29"/>
      <c r="CZ38" s="4">
        <f t="shared" ref="CZ38:CZ69" si="60">FM$14*CU38+FN$14*CV38+FO$14*CW38</f>
        <v>36.408469055374596</v>
      </c>
      <c r="DA38" s="4">
        <f t="shared" ref="DA38:DA69" si="61">FM$15*CU38+FN$15*CV38+FO$15*CW38</f>
        <v>39.477234401349065</v>
      </c>
      <c r="DB38" s="34">
        <v>38.5</v>
      </c>
      <c r="DC38" s="34"/>
      <c r="DD38" s="34">
        <v>39</v>
      </c>
      <c r="DE38" s="30"/>
      <c r="DF38" s="29"/>
      <c r="DG38" s="4">
        <f t="shared" ref="DG38:DG69" si="62">DB38</f>
        <v>38.5</v>
      </c>
      <c r="DH38" s="4">
        <f t="shared" ref="DH38:DH69" si="63">DD38</f>
        <v>39</v>
      </c>
      <c r="DI38" s="34"/>
      <c r="DJ38" s="34">
        <v>37.85</v>
      </c>
      <c r="DK38" s="34">
        <v>39</v>
      </c>
      <c r="DL38" s="30"/>
      <c r="DM38" s="29"/>
      <c r="DN38" s="4">
        <f t="shared" ref="DN38:DN69" si="64">FN$23*DJ38+FO$23*ED38</f>
        <v>36.585294117647052</v>
      </c>
      <c r="DO38" s="4">
        <f t="shared" ref="DO38:DO69" si="65">DK38</f>
        <v>39</v>
      </c>
      <c r="DP38" s="34">
        <v>34.17</v>
      </c>
      <c r="DQ38" s="34">
        <v>35.549999999999997</v>
      </c>
      <c r="DR38" s="34">
        <v>37</v>
      </c>
      <c r="DS38" s="30"/>
      <c r="DT38" s="29"/>
      <c r="DU38" s="4">
        <f t="shared" ref="DU38:DU69" si="66">FM$26*DP38+FN$26*DQ38+FO$26*DR38</f>
        <v>34.854390243902429</v>
      </c>
      <c r="DV38" s="4">
        <f t="shared" ref="DV38:DV69" si="67">FM$27*DP38+FN$27*DQ38+FO$27*DR38</f>
        <v>36.589622641509436</v>
      </c>
      <c r="DW38" s="34">
        <v>35</v>
      </c>
      <c r="DX38" s="34">
        <v>38.11</v>
      </c>
      <c r="DY38" s="34">
        <v>39.299999999999997</v>
      </c>
      <c r="DZ38" s="30"/>
      <c r="EA38" s="29"/>
      <c r="EB38" s="4">
        <f t="shared" ref="EB38:EB69" si="68">FM$32*DW38+FN$32*DX38+FO$32*DY38</f>
        <v>35.311</v>
      </c>
      <c r="EC38" s="4">
        <f t="shared" ref="EC38:EC69" si="69">FM$33*DW38+FN$33*DX38+FO$33*DY38</f>
        <v>38.520428571428567</v>
      </c>
      <c r="ED38" s="34">
        <v>33.549999999999997</v>
      </c>
      <c r="EE38" s="34">
        <v>32</v>
      </c>
      <c r="EF38" s="34">
        <v>31.5</v>
      </c>
      <c r="EG38" s="30"/>
      <c r="EH38" s="29"/>
      <c r="EI38" s="4">
        <f t="shared" ref="EI38:EI69" si="70">$FM$35*ED38+$FN$35*EE38+$FO$35*EF38</f>
        <v>33.439285714285717</v>
      </c>
      <c r="EJ38" s="4">
        <f t="shared" ref="EJ38:EJ69" si="71">$FM$36*ED38+$FN$36*EE38+$FO$36*EF38</f>
        <v>31.740740740740737</v>
      </c>
      <c r="EK38" s="17">
        <v>37.22</v>
      </c>
      <c r="EL38" s="17">
        <v>37</v>
      </c>
      <c r="EM38" s="30"/>
      <c r="EN38" s="32"/>
      <c r="EO38" s="34">
        <v>31.75</v>
      </c>
      <c r="EP38" s="34">
        <v>32</v>
      </c>
      <c r="EQ38" s="34">
        <v>33.1</v>
      </c>
      <c r="ER38" s="29"/>
      <c r="ES38" s="32"/>
      <c r="ET38" s="4">
        <f t="shared" ref="ET38:ET69" si="72">FM$41*EO38+FN$41*EP38+FO$41*EQ38</f>
        <v>31.819148936170215</v>
      </c>
      <c r="EU38" s="4">
        <f t="shared" ref="EU38:EU69" si="73">FM$42*EO38+FN$42*EP38+FO$42*EQ38</f>
        <v>32.303205128205136</v>
      </c>
      <c r="EV38"/>
      <c r="FA38"/>
      <c r="FB38" s="37" t="s">
        <v>133</v>
      </c>
      <c r="FC38" s="21">
        <v>1</v>
      </c>
      <c r="FD38" s="43">
        <v>1</v>
      </c>
      <c r="FE38" s="43">
        <v>0</v>
      </c>
      <c r="FF38" s="43">
        <v>0</v>
      </c>
      <c r="FG38" s="1">
        <v>238.1</v>
      </c>
      <c r="FH38" s="57">
        <f>(FG38/(FG38+FG39))</f>
        <v>0.22607292062286363</v>
      </c>
      <c r="FI38" s="57">
        <f>FG38/(SUM(FG$5:FG$42))</f>
        <v>2.2688074705798273E-2</v>
      </c>
      <c r="FJ38" s="54"/>
      <c r="FK38" s="37" t="s">
        <v>133</v>
      </c>
      <c r="FL38" s="21">
        <v>1</v>
      </c>
      <c r="FM38" s="43">
        <v>1</v>
      </c>
      <c r="FN38" s="43">
        <v>0</v>
      </c>
      <c r="FO38" s="43">
        <v>0</v>
      </c>
      <c r="FP38" s="1">
        <v>19.3</v>
      </c>
      <c r="FQ38" s="57">
        <f>(FP38/(FP38+FP39))</f>
        <v>0.44572748267898388</v>
      </c>
      <c r="FR38" s="57">
        <f>FP38/(SUM(FP$5:FP$42))</f>
        <v>2.5179386823222443E-2</v>
      </c>
      <c r="FS38"/>
      <c r="FT38">
        <f t="shared" si="36"/>
        <v>1979</v>
      </c>
      <c r="FU38">
        <f t="shared" si="37"/>
        <v>10</v>
      </c>
      <c r="FV38">
        <v>75.2</v>
      </c>
      <c r="FW38" s="1">
        <v>82.1</v>
      </c>
      <c r="FX38"/>
      <c r="FY38" s="35"/>
      <c r="FZ38" s="35" t="s">
        <v>121</v>
      </c>
      <c r="GA38" s="36">
        <v>78.2</v>
      </c>
      <c r="GB38" s="36">
        <v>78.2</v>
      </c>
      <c r="GD38" s="35"/>
      <c r="GE38" s="35" t="s">
        <v>121</v>
      </c>
      <c r="GF38" s="1">
        <v>74.599999999999994</v>
      </c>
      <c r="GG38" s="1">
        <v>74.599999999999994</v>
      </c>
    </row>
    <row r="39" spans="1:189" x14ac:dyDescent="0.2">
      <c r="A39" s="1">
        <v>1979</v>
      </c>
      <c r="B39" s="1">
        <v>10</v>
      </c>
      <c r="C39" s="34">
        <v>160</v>
      </c>
      <c r="D39" s="34">
        <v>200</v>
      </c>
      <c r="E39" s="34">
        <v>215</v>
      </c>
      <c r="F39" s="30"/>
      <c r="G39" s="29"/>
      <c r="H39" s="4">
        <f t="shared" ref="H39:H54" si="74">FD$5*C39+FE$5*D39+FF$5*E39</f>
        <v>179.8782085870655</v>
      </c>
      <c r="I39" s="4">
        <f t="shared" si="40"/>
        <v>208.23226578868599</v>
      </c>
      <c r="J39" s="34">
        <v>225</v>
      </c>
      <c r="K39" s="34"/>
      <c r="L39" s="34"/>
      <c r="M39" s="30"/>
      <c r="N39" s="29"/>
      <c r="O39" s="4"/>
      <c r="P39" s="4"/>
      <c r="Q39" s="34">
        <v>200</v>
      </c>
      <c r="R39" s="34">
        <v>175</v>
      </c>
      <c r="S39" s="34">
        <v>185</v>
      </c>
      <c r="T39" s="30"/>
      <c r="U39" s="29"/>
      <c r="V39" s="4">
        <f t="shared" si="41"/>
        <v>200</v>
      </c>
      <c r="W39" s="4">
        <f t="shared" si="42"/>
        <v>186.64934525046769</v>
      </c>
      <c r="X39" s="34">
        <v>146</v>
      </c>
      <c r="Y39" s="34">
        <v>190</v>
      </c>
      <c r="Z39" s="34">
        <v>207</v>
      </c>
      <c r="AA39" s="30"/>
      <c r="AB39" s="29"/>
      <c r="AC39" s="4">
        <f t="shared" ref="AC39:AC54" si="75">FD$14*X39+FE$14*Y39+FF$14*Z39</f>
        <v>156.43593559734811</v>
      </c>
      <c r="AD39" s="4">
        <f t="shared" si="43"/>
        <v>197.60194577920146</v>
      </c>
      <c r="AE39" s="34">
        <v>230</v>
      </c>
      <c r="AF39" s="34"/>
      <c r="AG39" s="34">
        <v>225</v>
      </c>
      <c r="AH39" s="30"/>
      <c r="AI39" s="29"/>
      <c r="AJ39" s="4">
        <f t="shared" si="44"/>
        <v>226.6133576115711</v>
      </c>
      <c r="AK39" s="4">
        <f t="shared" si="45"/>
        <v>225</v>
      </c>
      <c r="AL39" s="34"/>
      <c r="AM39" s="34">
        <v>210</v>
      </c>
      <c r="AN39" s="34">
        <v>220</v>
      </c>
      <c r="AO39" s="30"/>
      <c r="AP39" s="29"/>
      <c r="AQ39" s="4">
        <f t="shared" si="46"/>
        <v>214.96230103323091</v>
      </c>
      <c r="AR39" s="4">
        <f t="shared" si="47"/>
        <v>220</v>
      </c>
      <c r="AS39" s="34">
        <v>155</v>
      </c>
      <c r="AT39" s="34">
        <v>185</v>
      </c>
      <c r="AU39" s="34">
        <v>200</v>
      </c>
      <c r="AV39" s="30"/>
      <c r="AW39" s="29"/>
      <c r="AX39" s="4">
        <f t="shared" si="48"/>
        <v>163.82137404580152</v>
      </c>
      <c r="AY39" s="4">
        <f t="shared" si="49"/>
        <v>192.97413562763859</v>
      </c>
      <c r="AZ39" s="34">
        <v>150</v>
      </c>
      <c r="BA39" s="34">
        <v>185</v>
      </c>
      <c r="BB39" s="34">
        <v>200</v>
      </c>
      <c r="BC39" s="30"/>
      <c r="BD39" s="29"/>
      <c r="BE39" s="4">
        <f t="shared" si="50"/>
        <v>150</v>
      </c>
      <c r="BF39" s="4">
        <f t="shared" si="51"/>
        <v>193.0616</v>
      </c>
      <c r="BG39" s="34">
        <v>105</v>
      </c>
      <c r="BH39" s="34">
        <v>102</v>
      </c>
      <c r="BI39" s="34">
        <v>118</v>
      </c>
      <c r="BJ39" s="30"/>
      <c r="BK39" s="29"/>
      <c r="BL39" s="4">
        <f t="shared" si="52"/>
        <v>104.69461077844311</v>
      </c>
      <c r="BM39" s="4">
        <f t="shared" si="53"/>
        <v>107.59670781893004</v>
      </c>
      <c r="BN39" s="17">
        <v>230</v>
      </c>
      <c r="BO39" s="17">
        <v>225</v>
      </c>
      <c r="BP39" s="30"/>
      <c r="BQ39" s="30"/>
      <c r="BR39" s="34">
        <v>135</v>
      </c>
      <c r="BS39" s="34">
        <v>160</v>
      </c>
      <c r="BT39" s="34">
        <v>150</v>
      </c>
      <c r="BU39" s="30"/>
      <c r="BV39" s="29"/>
      <c r="BW39" s="4">
        <f t="shared" si="54"/>
        <v>137.16666666666669</v>
      </c>
      <c r="BX39" s="4">
        <f t="shared" si="55"/>
        <v>153.2493368700265</v>
      </c>
      <c r="BY39"/>
      <c r="BZ39" s="34">
        <v>36.119999999999997</v>
      </c>
      <c r="CA39" s="34">
        <v>37.08</v>
      </c>
      <c r="CB39" s="34">
        <v>40.549999999999997</v>
      </c>
      <c r="CC39" s="30"/>
      <c r="CD39" s="29"/>
      <c r="CE39" s="4">
        <f t="shared" si="56"/>
        <v>36.585479688850477</v>
      </c>
      <c r="CF39" s="4">
        <f t="shared" si="57"/>
        <v>38.896357688113412</v>
      </c>
      <c r="CG39" s="34">
        <v>38.450000000000003</v>
      </c>
      <c r="CH39" s="34"/>
      <c r="CI39" s="34"/>
      <c r="CJ39" s="30"/>
      <c r="CK39" s="29"/>
      <c r="CL39" s="4"/>
      <c r="CM39" s="4"/>
      <c r="CN39" s="34">
        <v>41.22</v>
      </c>
      <c r="CO39" s="34">
        <v>39.1</v>
      </c>
      <c r="CP39" s="34">
        <v>40.81</v>
      </c>
      <c r="CQ39" s="30"/>
      <c r="CR39" s="29"/>
      <c r="CS39" s="4">
        <f t="shared" si="58"/>
        <v>41.22</v>
      </c>
      <c r="CT39" s="4">
        <f t="shared" si="59"/>
        <v>40.924958563535924</v>
      </c>
      <c r="CU39" s="34">
        <v>36.020000000000003</v>
      </c>
      <c r="CV39" s="34">
        <v>39</v>
      </c>
      <c r="CW39" s="34">
        <v>40</v>
      </c>
      <c r="CX39" s="30"/>
      <c r="CY39" s="29"/>
      <c r="CZ39" s="4">
        <f t="shared" si="60"/>
        <v>36.728599348534203</v>
      </c>
      <c r="DA39" s="4">
        <f t="shared" si="61"/>
        <v>39.477234401349065</v>
      </c>
      <c r="DB39" s="34">
        <v>39</v>
      </c>
      <c r="DC39" s="34"/>
      <c r="DD39" s="34">
        <v>39.159999999999997</v>
      </c>
      <c r="DE39" s="30"/>
      <c r="DF39" s="29"/>
      <c r="DG39" s="4">
        <f t="shared" si="62"/>
        <v>39</v>
      </c>
      <c r="DH39" s="4">
        <f t="shared" si="63"/>
        <v>39.159999999999997</v>
      </c>
      <c r="DI39" s="34"/>
      <c r="DJ39" s="34">
        <v>37.85</v>
      </c>
      <c r="DK39" s="34">
        <v>39</v>
      </c>
      <c r="DL39" s="30"/>
      <c r="DM39" s="29"/>
      <c r="DN39" s="4">
        <f t="shared" si="64"/>
        <v>36.585294117647052</v>
      </c>
      <c r="DO39" s="4">
        <f t="shared" si="65"/>
        <v>39</v>
      </c>
      <c r="DP39" s="34">
        <v>35.049999999999997</v>
      </c>
      <c r="DQ39" s="34">
        <v>36.79</v>
      </c>
      <c r="DR39" s="34">
        <v>38.799999999999997</v>
      </c>
      <c r="DS39" s="30"/>
      <c r="DT39" s="29"/>
      <c r="DU39" s="4">
        <f t="shared" si="66"/>
        <v>35.912926829268287</v>
      </c>
      <c r="DV39" s="4">
        <f t="shared" si="67"/>
        <v>38.231132075471699</v>
      </c>
      <c r="DW39" s="34">
        <v>36</v>
      </c>
      <c r="DX39" s="34">
        <v>39</v>
      </c>
      <c r="DY39" s="34">
        <v>41.5</v>
      </c>
      <c r="DZ39" s="30"/>
      <c r="EA39" s="29"/>
      <c r="EB39" s="4">
        <f t="shared" si="68"/>
        <v>36.299999999999997</v>
      </c>
      <c r="EC39" s="4">
        <f t="shared" si="69"/>
        <v>39.862244897959179</v>
      </c>
      <c r="ED39" s="34">
        <v>33.549999999999997</v>
      </c>
      <c r="EE39" s="34">
        <v>32</v>
      </c>
      <c r="EF39" s="34">
        <v>31.5</v>
      </c>
      <c r="EG39" s="30"/>
      <c r="EH39" s="29"/>
      <c r="EI39" s="4">
        <f t="shared" si="70"/>
        <v>33.439285714285717</v>
      </c>
      <c r="EJ39" s="4">
        <f t="shared" si="71"/>
        <v>31.740740740740737</v>
      </c>
      <c r="EK39" s="17">
        <v>38.15</v>
      </c>
      <c r="EL39" s="17">
        <v>37.6</v>
      </c>
      <c r="EM39" s="30"/>
      <c r="EN39" s="32"/>
      <c r="EO39" s="34">
        <v>32.15</v>
      </c>
      <c r="EP39" s="34">
        <v>32.799999999999997</v>
      </c>
      <c r="EQ39" s="34">
        <v>34</v>
      </c>
      <c r="ER39" s="29"/>
      <c r="ES39" s="32"/>
      <c r="ET39" s="4">
        <f t="shared" si="72"/>
        <v>32.329787234042556</v>
      </c>
      <c r="EU39" s="4">
        <f t="shared" si="73"/>
        <v>33.130769230769232</v>
      </c>
      <c r="EV39"/>
      <c r="FA39"/>
      <c r="FB39" s="37"/>
      <c r="FC39" s="21">
        <v>2</v>
      </c>
      <c r="FD39" s="43">
        <v>0</v>
      </c>
      <c r="FE39" s="43">
        <v>1</v>
      </c>
      <c r="FF39" s="43">
        <v>0</v>
      </c>
      <c r="FG39" s="1">
        <v>815.1</v>
      </c>
      <c r="FH39" s="57">
        <f>(FG39/(FG38+FG39))</f>
        <v>0.77392707937713634</v>
      </c>
      <c r="FI39" s="57">
        <f>FG39/(SUM(FG$5:FG$42))</f>
        <v>7.7669255324217451E-2</v>
      </c>
      <c r="FJ39" s="54"/>
      <c r="FK39" s="37"/>
      <c r="FL39" s="21">
        <v>2</v>
      </c>
      <c r="FM39" s="43">
        <v>0</v>
      </c>
      <c r="FN39" s="43">
        <v>1</v>
      </c>
      <c r="FO39" s="43">
        <v>0</v>
      </c>
      <c r="FP39" s="1">
        <v>24</v>
      </c>
      <c r="FQ39" s="57">
        <f>(FP39/(FP38+FP39))</f>
        <v>0.55427251732101623</v>
      </c>
      <c r="FR39" s="57">
        <f>FP39/(SUM(FP$5:FP$42))</f>
        <v>3.1311154598825837E-2</v>
      </c>
      <c r="FS39"/>
      <c r="FT39">
        <f t="shared" si="36"/>
        <v>1979</v>
      </c>
      <c r="FU39">
        <f t="shared" si="37"/>
        <v>11</v>
      </c>
      <c r="FV39">
        <v>75.900000000000006</v>
      </c>
      <c r="FW39" s="1">
        <v>82.6</v>
      </c>
      <c r="FX39"/>
      <c r="FY39" s="35"/>
      <c r="FZ39" s="35" t="s">
        <v>123</v>
      </c>
      <c r="GA39" s="36">
        <v>79.7</v>
      </c>
      <c r="GB39" s="36">
        <v>79.7</v>
      </c>
      <c r="GD39" s="35"/>
      <c r="GE39" s="35" t="s">
        <v>123</v>
      </c>
      <c r="GF39" s="1">
        <v>75.2</v>
      </c>
      <c r="GG39" s="1">
        <v>75.2</v>
      </c>
    </row>
    <row r="40" spans="1:189" x14ac:dyDescent="0.2">
      <c r="A40" s="1">
        <v>1979</v>
      </c>
      <c r="B40" s="1">
        <v>11</v>
      </c>
      <c r="C40" s="34">
        <v>150</v>
      </c>
      <c r="D40" s="34">
        <v>180</v>
      </c>
      <c r="E40" s="34">
        <v>180</v>
      </c>
      <c r="F40" s="30"/>
      <c r="G40" s="29"/>
      <c r="H40" s="4">
        <f t="shared" si="74"/>
        <v>164.90865644029913</v>
      </c>
      <c r="I40" s="4">
        <f t="shared" si="40"/>
        <v>180</v>
      </c>
      <c r="J40" s="34">
        <v>225</v>
      </c>
      <c r="K40" s="34"/>
      <c r="L40" s="34"/>
      <c r="M40" s="30"/>
      <c r="N40" s="29"/>
      <c r="O40" s="4"/>
      <c r="P40" s="4"/>
      <c r="Q40" s="34">
        <v>200</v>
      </c>
      <c r="R40" s="34">
        <v>172</v>
      </c>
      <c r="S40" s="34">
        <v>180</v>
      </c>
      <c r="T40" s="30"/>
      <c r="U40" s="29"/>
      <c r="V40" s="4">
        <f t="shared" si="41"/>
        <v>200</v>
      </c>
      <c r="W40" s="4">
        <f t="shared" si="42"/>
        <v>182.19912700062358</v>
      </c>
      <c r="X40" s="34">
        <v>146</v>
      </c>
      <c r="Y40" s="34">
        <v>185</v>
      </c>
      <c r="Z40" s="34">
        <v>200</v>
      </c>
      <c r="AA40" s="30"/>
      <c r="AB40" s="29"/>
      <c r="AC40" s="4">
        <f t="shared" si="75"/>
        <v>155.25003382492218</v>
      </c>
      <c r="AD40" s="4">
        <f t="shared" si="43"/>
        <v>191.70759921694241</v>
      </c>
      <c r="AE40" s="34">
        <v>230</v>
      </c>
      <c r="AF40" s="34"/>
      <c r="AG40" s="34">
        <v>225</v>
      </c>
      <c r="AH40" s="30"/>
      <c r="AI40" s="29"/>
      <c r="AJ40" s="4">
        <f t="shared" si="44"/>
        <v>226.6133576115711</v>
      </c>
      <c r="AK40" s="4">
        <f t="shared" si="45"/>
        <v>225</v>
      </c>
      <c r="AL40" s="34"/>
      <c r="AM40" s="34">
        <v>210</v>
      </c>
      <c r="AN40" s="34">
        <v>220</v>
      </c>
      <c r="AO40" s="30"/>
      <c r="AP40" s="29"/>
      <c r="AQ40" s="4">
        <f t="shared" si="46"/>
        <v>214.96230103323091</v>
      </c>
      <c r="AR40" s="4">
        <f t="shared" si="47"/>
        <v>220</v>
      </c>
      <c r="AS40" s="34">
        <v>155</v>
      </c>
      <c r="AT40" s="34">
        <v>185</v>
      </c>
      <c r="AU40" s="34">
        <v>200</v>
      </c>
      <c r="AV40" s="30"/>
      <c r="AW40" s="29"/>
      <c r="AX40" s="4">
        <f t="shared" si="48"/>
        <v>163.82137404580152</v>
      </c>
      <c r="AY40" s="4">
        <f t="shared" si="49"/>
        <v>192.97413562763859</v>
      </c>
      <c r="AZ40" s="34">
        <v>150</v>
      </c>
      <c r="BA40" s="34">
        <v>185</v>
      </c>
      <c r="BB40" s="34">
        <v>200</v>
      </c>
      <c r="BC40" s="30"/>
      <c r="BD40" s="29"/>
      <c r="BE40" s="4">
        <f t="shared" si="50"/>
        <v>150</v>
      </c>
      <c r="BF40" s="4">
        <f t="shared" si="51"/>
        <v>193.0616</v>
      </c>
      <c r="BG40" s="34">
        <v>105</v>
      </c>
      <c r="BH40" s="34">
        <v>102</v>
      </c>
      <c r="BI40" s="34">
        <v>115</v>
      </c>
      <c r="BJ40" s="30"/>
      <c r="BK40" s="29"/>
      <c r="BL40" s="4">
        <f t="shared" si="52"/>
        <v>104.69461077844311</v>
      </c>
      <c r="BM40" s="4">
        <f t="shared" si="53"/>
        <v>106.54732510288066</v>
      </c>
      <c r="BN40" s="17">
        <v>237</v>
      </c>
      <c r="BO40" s="17">
        <v>230</v>
      </c>
      <c r="BP40" s="30"/>
      <c r="BQ40" s="30"/>
      <c r="BR40" s="34">
        <v>130</v>
      </c>
      <c r="BS40" s="34">
        <v>150</v>
      </c>
      <c r="BT40" s="34">
        <v>140</v>
      </c>
      <c r="BU40" s="30"/>
      <c r="BV40" s="29"/>
      <c r="BW40" s="4">
        <f t="shared" si="54"/>
        <v>131.73333333333335</v>
      </c>
      <c r="BX40" s="4">
        <f t="shared" si="55"/>
        <v>143.2493368700265</v>
      </c>
      <c r="BY40"/>
      <c r="BZ40" s="34">
        <v>36.119999999999997</v>
      </c>
      <c r="CA40" s="34">
        <v>37.08</v>
      </c>
      <c r="CB40" s="34">
        <v>40</v>
      </c>
      <c r="CC40" s="30"/>
      <c r="CD40" s="29"/>
      <c r="CE40" s="4">
        <f t="shared" si="56"/>
        <v>36.585479688850477</v>
      </c>
      <c r="CF40" s="4">
        <f t="shared" si="57"/>
        <v>38.608462377317338</v>
      </c>
      <c r="CG40" s="34">
        <v>38.450000000000003</v>
      </c>
      <c r="CH40" s="34"/>
      <c r="CI40" s="34"/>
      <c r="CJ40" s="30"/>
      <c r="CK40" s="29"/>
      <c r="CL40" s="4"/>
      <c r="CM40" s="4"/>
      <c r="CN40" s="34">
        <v>41.22</v>
      </c>
      <c r="CO40" s="34">
        <v>40.17</v>
      </c>
      <c r="CP40" s="34">
        <v>40.81</v>
      </c>
      <c r="CQ40" s="30"/>
      <c r="CR40" s="29"/>
      <c r="CS40" s="4">
        <f t="shared" si="58"/>
        <v>41.22</v>
      </c>
      <c r="CT40" s="4">
        <f t="shared" si="59"/>
        <v>40.924958563535924</v>
      </c>
      <c r="CU40" s="34">
        <v>36.020000000000003</v>
      </c>
      <c r="CV40" s="34">
        <v>39</v>
      </c>
      <c r="CW40" s="34">
        <v>40</v>
      </c>
      <c r="CX40" s="30"/>
      <c r="CY40" s="29"/>
      <c r="CZ40" s="4">
        <f t="shared" si="60"/>
        <v>36.728599348534203</v>
      </c>
      <c r="DA40" s="4">
        <f t="shared" si="61"/>
        <v>39.477234401349065</v>
      </c>
      <c r="DB40" s="34">
        <v>39</v>
      </c>
      <c r="DC40" s="34"/>
      <c r="DD40" s="34">
        <v>39.159999999999997</v>
      </c>
      <c r="DE40" s="30"/>
      <c r="DF40" s="29"/>
      <c r="DG40" s="4">
        <f t="shared" si="62"/>
        <v>39</v>
      </c>
      <c r="DH40" s="4">
        <f t="shared" si="63"/>
        <v>39.159999999999997</v>
      </c>
      <c r="DI40" s="34"/>
      <c r="DJ40" s="34">
        <v>37.85</v>
      </c>
      <c r="DK40" s="34">
        <v>39</v>
      </c>
      <c r="DL40" s="30"/>
      <c r="DM40" s="29"/>
      <c r="DN40" s="4">
        <f t="shared" si="64"/>
        <v>36.585294117647052</v>
      </c>
      <c r="DO40" s="4">
        <f t="shared" si="65"/>
        <v>39</v>
      </c>
      <c r="DP40" s="34">
        <v>35.049999999999997</v>
      </c>
      <c r="DQ40" s="34">
        <v>36.79</v>
      </c>
      <c r="DR40" s="34">
        <v>38.799999999999997</v>
      </c>
      <c r="DS40" s="30"/>
      <c r="DT40" s="29"/>
      <c r="DU40" s="4">
        <f t="shared" si="66"/>
        <v>35.912926829268287</v>
      </c>
      <c r="DV40" s="4">
        <f t="shared" si="67"/>
        <v>38.231132075471699</v>
      </c>
      <c r="DW40" s="34">
        <v>36.5</v>
      </c>
      <c r="DX40" s="34">
        <v>39</v>
      </c>
      <c r="DY40" s="34">
        <v>41.5</v>
      </c>
      <c r="DZ40" s="30"/>
      <c r="EA40" s="29"/>
      <c r="EB40" s="4">
        <f t="shared" si="68"/>
        <v>36.75</v>
      </c>
      <c r="EC40" s="4">
        <f t="shared" si="69"/>
        <v>39.862244897959179</v>
      </c>
      <c r="ED40" s="34">
        <v>33.549999999999997</v>
      </c>
      <c r="EE40" s="34">
        <v>32</v>
      </c>
      <c r="EF40" s="34">
        <v>31.5</v>
      </c>
      <c r="EG40" s="30"/>
      <c r="EH40" s="29"/>
      <c r="EI40" s="4">
        <f t="shared" si="70"/>
        <v>33.439285714285717</v>
      </c>
      <c r="EJ40" s="4">
        <f t="shared" si="71"/>
        <v>31.740740740740737</v>
      </c>
      <c r="EK40" s="17">
        <v>38.15</v>
      </c>
      <c r="EL40" s="17">
        <v>37.6</v>
      </c>
      <c r="EM40" s="30"/>
      <c r="EN40" s="32"/>
      <c r="EO40" s="34">
        <v>32.15</v>
      </c>
      <c r="EP40" s="34">
        <v>32.799999999999997</v>
      </c>
      <c r="EQ40" s="34">
        <v>34</v>
      </c>
      <c r="ER40" s="29"/>
      <c r="ES40" s="32"/>
      <c r="ET40" s="4">
        <f t="shared" si="72"/>
        <v>32.329787234042556</v>
      </c>
      <c r="EU40" s="4">
        <f t="shared" si="73"/>
        <v>33.130769230769232</v>
      </c>
      <c r="EV40"/>
      <c r="FA40"/>
      <c r="FB40" s="37"/>
      <c r="FC40" s="21"/>
      <c r="FD40" s="43"/>
      <c r="FE40" s="43"/>
      <c r="FF40" s="43"/>
      <c r="FH40" s="57"/>
      <c r="FI40" s="57"/>
      <c r="FJ40" s="54"/>
      <c r="FK40" s="37"/>
      <c r="FL40" s="21"/>
      <c r="FM40" s="43"/>
      <c r="FN40" s="43"/>
      <c r="FO40" s="43"/>
      <c r="FQ40" s="57"/>
      <c r="FR40" s="57"/>
      <c r="FS40"/>
      <c r="FT40">
        <f t="shared" si="36"/>
        <v>1979</v>
      </c>
      <c r="FU40">
        <f t="shared" si="37"/>
        <v>12</v>
      </c>
      <c r="FV40">
        <v>76.7</v>
      </c>
      <c r="FW40" s="1">
        <v>83.4</v>
      </c>
      <c r="FX40"/>
      <c r="FY40" s="35"/>
      <c r="FZ40" s="35" t="s">
        <v>124</v>
      </c>
      <c r="GA40" s="36">
        <v>80.3</v>
      </c>
      <c r="GB40" s="36">
        <v>80.3</v>
      </c>
      <c r="GD40" s="35"/>
      <c r="GE40" s="35" t="s">
        <v>124</v>
      </c>
      <c r="GF40" s="1">
        <v>75.900000000000006</v>
      </c>
      <c r="GG40" s="1">
        <v>75.900000000000006</v>
      </c>
    </row>
    <row r="41" spans="1:189" x14ac:dyDescent="0.2">
      <c r="A41" s="1">
        <v>1979</v>
      </c>
      <c r="B41" s="1">
        <v>12</v>
      </c>
      <c r="C41" s="34">
        <v>150</v>
      </c>
      <c r="D41" s="34">
        <v>180</v>
      </c>
      <c r="E41" s="34">
        <v>180</v>
      </c>
      <c r="F41" s="30"/>
      <c r="G41" s="29"/>
      <c r="H41" s="4">
        <f t="shared" si="74"/>
        <v>164.90865644029913</v>
      </c>
      <c r="I41" s="4">
        <f t="shared" si="40"/>
        <v>180</v>
      </c>
      <c r="J41" s="34">
        <v>220</v>
      </c>
      <c r="K41" s="34"/>
      <c r="L41" s="34"/>
      <c r="M41" s="30"/>
      <c r="N41" s="29"/>
      <c r="O41" s="4"/>
      <c r="P41" s="4"/>
      <c r="Q41" s="34">
        <v>195</v>
      </c>
      <c r="R41" s="34">
        <v>172</v>
      </c>
      <c r="S41" s="34">
        <v>185</v>
      </c>
      <c r="T41" s="30"/>
      <c r="U41" s="29"/>
      <c r="V41" s="4">
        <f t="shared" si="41"/>
        <v>195</v>
      </c>
      <c r="W41" s="4">
        <f t="shared" si="42"/>
        <v>186.0995635003118</v>
      </c>
      <c r="X41" s="34">
        <v>135</v>
      </c>
      <c r="Y41" s="34">
        <v>175</v>
      </c>
      <c r="Z41" s="34">
        <v>190</v>
      </c>
      <c r="AA41" s="30"/>
      <c r="AB41" s="29"/>
      <c r="AC41" s="4">
        <f t="shared" si="75"/>
        <v>144.48721417940737</v>
      </c>
      <c r="AD41" s="4">
        <f t="shared" si="43"/>
        <v>181.70759921694244</v>
      </c>
      <c r="AE41" s="34">
        <v>220</v>
      </c>
      <c r="AF41" s="34"/>
      <c r="AG41" s="34">
        <v>218</v>
      </c>
      <c r="AH41" s="30"/>
      <c r="AI41" s="29"/>
      <c r="AJ41" s="4">
        <f t="shared" si="44"/>
        <v>216.76318411378708</v>
      </c>
      <c r="AK41" s="4">
        <f t="shared" si="45"/>
        <v>218</v>
      </c>
      <c r="AL41" s="34"/>
      <c r="AM41" s="34">
        <v>200</v>
      </c>
      <c r="AN41" s="34">
        <v>215</v>
      </c>
      <c r="AO41" s="30"/>
      <c r="AP41" s="29"/>
      <c r="AQ41" s="4">
        <f t="shared" si="46"/>
        <v>207.604021223122</v>
      </c>
      <c r="AR41" s="4">
        <f t="shared" si="47"/>
        <v>215</v>
      </c>
      <c r="AS41" s="34">
        <v>145</v>
      </c>
      <c r="AT41" s="34">
        <v>175</v>
      </c>
      <c r="AU41" s="34">
        <v>200</v>
      </c>
      <c r="AV41" s="30"/>
      <c r="AW41" s="29"/>
      <c r="AX41" s="4">
        <f t="shared" si="48"/>
        <v>153.82137404580149</v>
      </c>
      <c r="AY41" s="4">
        <f t="shared" si="49"/>
        <v>188.29022604606428</v>
      </c>
      <c r="AZ41" s="34">
        <v>140</v>
      </c>
      <c r="BA41" s="34">
        <v>175</v>
      </c>
      <c r="BB41" s="34">
        <v>190</v>
      </c>
      <c r="BC41" s="30"/>
      <c r="BD41" s="29"/>
      <c r="BE41" s="4">
        <f t="shared" si="50"/>
        <v>140</v>
      </c>
      <c r="BF41" s="4">
        <f t="shared" si="51"/>
        <v>183.0616</v>
      </c>
      <c r="BG41" s="34">
        <v>105</v>
      </c>
      <c r="BH41" s="34">
        <v>112</v>
      </c>
      <c r="BI41" s="34">
        <v>118</v>
      </c>
      <c r="BJ41" s="30"/>
      <c r="BK41" s="29"/>
      <c r="BL41" s="4">
        <f t="shared" si="52"/>
        <v>105.7125748502994</v>
      </c>
      <c r="BM41" s="4">
        <f t="shared" si="53"/>
        <v>114.09876543209877</v>
      </c>
      <c r="BN41" s="17">
        <v>230</v>
      </c>
      <c r="BO41" s="17">
        <v>230</v>
      </c>
      <c r="BP41" s="30"/>
      <c r="BQ41" s="30"/>
      <c r="BR41" s="34">
        <v>120</v>
      </c>
      <c r="BS41" s="34">
        <v>140</v>
      </c>
      <c r="BT41" s="34">
        <v>140</v>
      </c>
      <c r="BU41" s="30"/>
      <c r="BV41" s="29"/>
      <c r="BW41" s="4">
        <f t="shared" si="54"/>
        <v>121.73333333333335</v>
      </c>
      <c r="BX41" s="4">
        <f t="shared" si="55"/>
        <v>139.99999999999997</v>
      </c>
      <c r="BY41"/>
      <c r="BZ41" s="34">
        <v>36.119999999999997</v>
      </c>
      <c r="CA41" s="34">
        <v>38</v>
      </c>
      <c r="CB41" s="34">
        <v>41</v>
      </c>
      <c r="CC41" s="30"/>
      <c r="CD41" s="29"/>
      <c r="CE41" s="4">
        <f t="shared" si="56"/>
        <v>37.031564390665515</v>
      </c>
      <c r="CF41" s="4">
        <f t="shared" si="57"/>
        <v>39.570338058887678</v>
      </c>
      <c r="CG41" s="34">
        <v>38.450000000000003</v>
      </c>
      <c r="CH41" s="34"/>
      <c r="CI41" s="34"/>
      <c r="CJ41" s="30"/>
      <c r="CK41" s="29"/>
      <c r="CL41" s="4"/>
      <c r="CM41" s="4"/>
      <c r="CN41" s="34">
        <v>41.8</v>
      </c>
      <c r="CO41" s="34">
        <v>40.700000000000003</v>
      </c>
      <c r="CP41" s="34">
        <v>41.11</v>
      </c>
      <c r="CQ41" s="30"/>
      <c r="CR41" s="29"/>
      <c r="CS41" s="4">
        <f t="shared" si="58"/>
        <v>41.8</v>
      </c>
      <c r="CT41" s="4">
        <f t="shared" si="59"/>
        <v>41.303466850828734</v>
      </c>
      <c r="CU41" s="34">
        <v>36.42</v>
      </c>
      <c r="CV41" s="34">
        <v>40.67</v>
      </c>
      <c r="CW41" s="34">
        <v>41.93</v>
      </c>
      <c r="CX41" s="30"/>
      <c r="CY41" s="29"/>
      <c r="CZ41" s="4">
        <f t="shared" si="60"/>
        <v>37.430586319218236</v>
      </c>
      <c r="DA41" s="4">
        <f t="shared" si="61"/>
        <v>41.271315345699819</v>
      </c>
      <c r="DB41" s="34">
        <v>39</v>
      </c>
      <c r="DC41" s="34"/>
      <c r="DD41" s="34">
        <v>39.159999999999997</v>
      </c>
      <c r="DE41" s="30"/>
      <c r="DF41" s="29"/>
      <c r="DG41" s="4">
        <f t="shared" si="62"/>
        <v>39</v>
      </c>
      <c r="DH41" s="4">
        <f t="shared" si="63"/>
        <v>39.159999999999997</v>
      </c>
      <c r="DI41" s="34"/>
      <c r="DJ41" s="34">
        <v>37.85</v>
      </c>
      <c r="DK41" s="34">
        <v>39</v>
      </c>
      <c r="DL41" s="30"/>
      <c r="DM41" s="29"/>
      <c r="DN41" s="4">
        <f t="shared" si="64"/>
        <v>36.585294117647052</v>
      </c>
      <c r="DO41" s="4">
        <f t="shared" si="65"/>
        <v>39</v>
      </c>
      <c r="DP41" s="34">
        <v>35.590000000000003</v>
      </c>
      <c r="DQ41" s="34">
        <v>37</v>
      </c>
      <c r="DR41" s="34">
        <v>38.799999999999997</v>
      </c>
      <c r="DS41" s="30"/>
      <c r="DT41" s="29"/>
      <c r="DU41" s="4">
        <f t="shared" si="66"/>
        <v>36.28926829268292</v>
      </c>
      <c r="DV41" s="4">
        <f t="shared" si="67"/>
        <v>38.29056603773585</v>
      </c>
      <c r="DW41" s="34">
        <v>36.5</v>
      </c>
      <c r="DX41" s="34">
        <v>39</v>
      </c>
      <c r="DY41" s="34">
        <v>41.5</v>
      </c>
      <c r="DZ41" s="30"/>
      <c r="EA41" s="29"/>
      <c r="EB41" s="4">
        <f t="shared" si="68"/>
        <v>36.75</v>
      </c>
      <c r="EC41" s="4">
        <f t="shared" si="69"/>
        <v>39.862244897959179</v>
      </c>
      <c r="ED41" s="34">
        <v>33.549999999999997</v>
      </c>
      <c r="EE41" s="34">
        <v>32</v>
      </c>
      <c r="EF41" s="34">
        <v>31.5</v>
      </c>
      <c r="EG41" s="30"/>
      <c r="EH41" s="29"/>
      <c r="EI41" s="4">
        <f t="shared" si="70"/>
        <v>33.439285714285717</v>
      </c>
      <c r="EJ41" s="4">
        <f t="shared" si="71"/>
        <v>31.740740740740737</v>
      </c>
      <c r="EK41" s="17">
        <v>38.15</v>
      </c>
      <c r="EL41" s="17">
        <v>37.6</v>
      </c>
      <c r="EM41" s="30"/>
      <c r="EN41" s="32"/>
      <c r="EO41" s="34">
        <v>32.15</v>
      </c>
      <c r="EP41" s="34">
        <v>32.799999999999997</v>
      </c>
      <c r="EQ41" s="34">
        <v>34</v>
      </c>
      <c r="ER41" s="29"/>
      <c r="ES41" s="32"/>
      <c r="ET41" s="4">
        <f t="shared" si="72"/>
        <v>32.329787234042556</v>
      </c>
      <c r="EU41" s="4">
        <f t="shared" si="73"/>
        <v>33.130769230769232</v>
      </c>
      <c r="EV41"/>
      <c r="FA41"/>
      <c r="FB41" s="37" t="s">
        <v>134</v>
      </c>
      <c r="FC41" s="21">
        <v>1</v>
      </c>
      <c r="FD41" s="43">
        <v>0.91333333333333344</v>
      </c>
      <c r="FE41" s="43">
        <v>8.666666666666667E-2</v>
      </c>
      <c r="FF41" s="43">
        <v>0</v>
      </c>
      <c r="FG41" s="1">
        <v>27.4</v>
      </c>
      <c r="FH41" s="57">
        <f>(FG41/(FG41+FG42))</f>
        <v>0.15154867256637167</v>
      </c>
      <c r="FI41" s="57">
        <f>FG41/(SUM(FG$5:FG$42))</f>
        <v>2.610891419314879E-3</v>
      </c>
      <c r="FJ41" s="54"/>
      <c r="FK41" s="37" t="s">
        <v>134</v>
      </c>
      <c r="FL41" s="21">
        <v>1</v>
      </c>
      <c r="FM41" s="43">
        <v>0.72340425531914898</v>
      </c>
      <c r="FN41" s="43">
        <v>0.27659574468085113</v>
      </c>
      <c r="FO41" s="43">
        <v>0</v>
      </c>
      <c r="FP41" s="1">
        <v>3.4</v>
      </c>
      <c r="FQ41" s="57">
        <f>(FP41/(FP41+FP42))</f>
        <v>0.16748768472906406</v>
      </c>
      <c r="FR41" s="57">
        <f>FP41/(SUM(FP$5:FP$42))</f>
        <v>4.4357469015003266E-3</v>
      </c>
      <c r="FS41"/>
      <c r="FT41">
        <f t="shared" si="36"/>
        <v>1980</v>
      </c>
      <c r="FU41">
        <f t="shared" si="37"/>
        <v>1</v>
      </c>
      <c r="FV41">
        <v>77.8</v>
      </c>
      <c r="FW41" s="1">
        <v>85.2</v>
      </c>
      <c r="FX41"/>
      <c r="FY41" s="35"/>
      <c r="FZ41" s="35" t="s">
        <v>125</v>
      </c>
      <c r="GA41" s="36">
        <v>81.099999999999994</v>
      </c>
      <c r="GB41" s="36">
        <v>81.099999999999994</v>
      </c>
      <c r="GD41" s="35"/>
      <c r="GE41" s="35" t="s">
        <v>125</v>
      </c>
      <c r="GF41" s="1">
        <v>76.7</v>
      </c>
      <c r="GG41" s="1">
        <v>76.7</v>
      </c>
    </row>
    <row r="42" spans="1:189" x14ac:dyDescent="0.2">
      <c r="A42" s="1">
        <v>1980</v>
      </c>
      <c r="B42" s="1">
        <v>1</v>
      </c>
      <c r="C42" s="34">
        <v>145</v>
      </c>
      <c r="D42" s="34">
        <v>180</v>
      </c>
      <c r="E42" s="34">
        <v>180</v>
      </c>
      <c r="F42" s="30"/>
      <c r="G42" s="29"/>
      <c r="H42" s="4">
        <f t="shared" si="74"/>
        <v>162.39343251368228</v>
      </c>
      <c r="I42" s="4">
        <f t="shared" si="40"/>
        <v>180</v>
      </c>
      <c r="J42" s="34">
        <v>210</v>
      </c>
      <c r="K42" s="34"/>
      <c r="L42" s="34"/>
      <c r="M42" s="30"/>
      <c r="N42" s="29"/>
      <c r="O42" s="4"/>
      <c r="P42" s="4"/>
      <c r="Q42" s="34">
        <v>195</v>
      </c>
      <c r="R42" s="34">
        <v>170</v>
      </c>
      <c r="S42" s="34">
        <v>185</v>
      </c>
      <c r="T42" s="30"/>
      <c r="U42" s="29"/>
      <c r="V42" s="4">
        <f t="shared" si="41"/>
        <v>195</v>
      </c>
      <c r="W42" s="4">
        <f t="shared" si="42"/>
        <v>186.0995635003118</v>
      </c>
      <c r="X42" s="34">
        <v>135</v>
      </c>
      <c r="Y42" s="34">
        <v>175</v>
      </c>
      <c r="Z42" s="34">
        <v>195</v>
      </c>
      <c r="AA42" s="30"/>
      <c r="AB42" s="29"/>
      <c r="AC42" s="4">
        <f t="shared" si="75"/>
        <v>144.48721417940737</v>
      </c>
      <c r="AD42" s="4">
        <f t="shared" si="43"/>
        <v>183.94346562258994</v>
      </c>
      <c r="AE42" s="34">
        <v>217</v>
      </c>
      <c r="AF42" s="34"/>
      <c r="AG42" s="34">
        <v>218</v>
      </c>
      <c r="AH42" s="30"/>
      <c r="AI42" s="29"/>
      <c r="AJ42" s="4">
        <f t="shared" si="44"/>
        <v>213.81008004947265</v>
      </c>
      <c r="AK42" s="4">
        <f t="shared" si="45"/>
        <v>218</v>
      </c>
      <c r="AL42" s="34"/>
      <c r="AM42" s="34">
        <v>195</v>
      </c>
      <c r="AN42" s="34">
        <v>212</v>
      </c>
      <c r="AO42" s="30"/>
      <c r="AP42" s="29"/>
      <c r="AQ42" s="4">
        <f t="shared" si="46"/>
        <v>203.66210555710694</v>
      </c>
      <c r="AR42" s="4">
        <f t="shared" si="47"/>
        <v>212</v>
      </c>
      <c r="AS42" s="34">
        <v>140</v>
      </c>
      <c r="AT42" s="34">
        <v>165</v>
      </c>
      <c r="AU42" s="34">
        <v>190</v>
      </c>
      <c r="AV42" s="30"/>
      <c r="AW42" s="29"/>
      <c r="AX42" s="4">
        <f t="shared" si="48"/>
        <v>147.35114503816791</v>
      </c>
      <c r="AY42" s="4">
        <f t="shared" si="49"/>
        <v>178.29022604606428</v>
      </c>
      <c r="AZ42" s="34">
        <v>138</v>
      </c>
      <c r="BA42" s="34">
        <v>177</v>
      </c>
      <c r="BB42" s="34">
        <v>193</v>
      </c>
      <c r="BC42" s="30"/>
      <c r="BD42" s="29"/>
      <c r="BE42" s="4">
        <f t="shared" si="50"/>
        <v>138</v>
      </c>
      <c r="BF42" s="4">
        <f t="shared" si="51"/>
        <v>185.59904</v>
      </c>
      <c r="BG42" s="34">
        <v>95</v>
      </c>
      <c r="BH42" s="34">
        <v>100</v>
      </c>
      <c r="BI42" s="34">
        <v>115</v>
      </c>
      <c r="BJ42" s="30"/>
      <c r="BK42" s="29"/>
      <c r="BL42" s="4">
        <f t="shared" si="52"/>
        <v>95.508982035928142</v>
      </c>
      <c r="BM42" s="4">
        <f t="shared" si="53"/>
        <v>105.24691358024693</v>
      </c>
      <c r="BN42" s="17">
        <v>230</v>
      </c>
      <c r="BO42" s="17">
        <v>230</v>
      </c>
      <c r="BP42" s="30"/>
      <c r="BQ42" s="30"/>
      <c r="BR42" s="34">
        <v>120</v>
      </c>
      <c r="BS42" s="34">
        <v>140</v>
      </c>
      <c r="BT42" s="34">
        <v>141</v>
      </c>
      <c r="BU42" s="30"/>
      <c r="BV42" s="29"/>
      <c r="BW42" s="4">
        <f t="shared" si="54"/>
        <v>121.73333333333335</v>
      </c>
      <c r="BX42" s="4">
        <f t="shared" si="55"/>
        <v>140.67506631299733</v>
      </c>
      <c r="BY42"/>
      <c r="BZ42" s="34">
        <v>36.119999999999997</v>
      </c>
      <c r="CA42" s="34">
        <v>38</v>
      </c>
      <c r="CB42" s="34">
        <v>41</v>
      </c>
      <c r="CC42" s="30"/>
      <c r="CD42" s="29"/>
      <c r="CE42" s="4">
        <f t="shared" si="56"/>
        <v>37.031564390665515</v>
      </c>
      <c r="CF42" s="4">
        <f t="shared" si="57"/>
        <v>39.570338058887678</v>
      </c>
      <c r="CG42" s="34">
        <v>38.450000000000003</v>
      </c>
      <c r="CH42" s="34"/>
      <c r="CI42" s="34"/>
      <c r="CJ42" s="30"/>
      <c r="CK42" s="29"/>
      <c r="CL42" s="4"/>
      <c r="CM42" s="4"/>
      <c r="CN42" s="34">
        <v>41.8</v>
      </c>
      <c r="CO42" s="34">
        <v>40.700000000000003</v>
      </c>
      <c r="CP42" s="34">
        <v>41.11</v>
      </c>
      <c r="CQ42" s="30"/>
      <c r="CR42" s="29"/>
      <c r="CS42" s="4">
        <f t="shared" si="58"/>
        <v>41.8</v>
      </c>
      <c r="CT42" s="4">
        <f t="shared" si="59"/>
        <v>41.303466850828734</v>
      </c>
      <c r="CU42" s="34">
        <v>36.42</v>
      </c>
      <c r="CV42" s="34">
        <v>40.83</v>
      </c>
      <c r="CW42" s="34">
        <v>41.5</v>
      </c>
      <c r="CX42" s="30"/>
      <c r="CY42" s="29"/>
      <c r="CZ42" s="4">
        <f t="shared" si="60"/>
        <v>37.468631921824098</v>
      </c>
      <c r="DA42" s="4">
        <f t="shared" si="61"/>
        <v>41.149747048903862</v>
      </c>
      <c r="DB42" s="34">
        <v>39.700000000000003</v>
      </c>
      <c r="DC42" s="34"/>
      <c r="DD42" s="34">
        <v>39.159999999999997</v>
      </c>
      <c r="DE42" s="30"/>
      <c r="DF42" s="29"/>
      <c r="DG42" s="4">
        <f t="shared" si="62"/>
        <v>39.700000000000003</v>
      </c>
      <c r="DH42" s="4">
        <f t="shared" si="63"/>
        <v>39.159999999999997</v>
      </c>
      <c r="DI42" s="34"/>
      <c r="DJ42" s="34">
        <v>38.799999999999997</v>
      </c>
      <c r="DK42" s="34">
        <v>40</v>
      </c>
      <c r="DL42" s="30"/>
      <c r="DM42" s="29"/>
      <c r="DN42" s="4">
        <f t="shared" si="64"/>
        <v>37.255882352941164</v>
      </c>
      <c r="DO42" s="4">
        <f t="shared" si="65"/>
        <v>40</v>
      </c>
      <c r="DP42" s="34">
        <v>35.200000000000003</v>
      </c>
      <c r="DQ42" s="34">
        <v>37</v>
      </c>
      <c r="DR42" s="34">
        <v>39</v>
      </c>
      <c r="DS42" s="30"/>
      <c r="DT42" s="29"/>
      <c r="DU42" s="4">
        <f t="shared" si="66"/>
        <v>36.092682926829262</v>
      </c>
      <c r="DV42" s="4">
        <f t="shared" si="67"/>
        <v>38.433962264150949</v>
      </c>
      <c r="DW42" s="34">
        <v>36.5</v>
      </c>
      <c r="DX42" s="34">
        <v>39</v>
      </c>
      <c r="DY42" s="34">
        <v>41.5</v>
      </c>
      <c r="DZ42" s="30"/>
      <c r="EA42" s="29"/>
      <c r="EB42" s="4">
        <f t="shared" si="68"/>
        <v>36.75</v>
      </c>
      <c r="EC42" s="4">
        <f t="shared" si="69"/>
        <v>39.862244897959179</v>
      </c>
      <c r="ED42" s="34">
        <v>33.549999999999997</v>
      </c>
      <c r="EE42" s="34">
        <v>32.409999999999997</v>
      </c>
      <c r="EF42" s="34">
        <v>31.5</v>
      </c>
      <c r="EG42" s="30"/>
      <c r="EH42" s="29"/>
      <c r="EI42" s="4">
        <f t="shared" si="70"/>
        <v>33.46857142857143</v>
      </c>
      <c r="EJ42" s="4">
        <f t="shared" si="71"/>
        <v>31.938148148148144</v>
      </c>
      <c r="EK42" s="17">
        <v>38.15</v>
      </c>
      <c r="EL42" s="17">
        <v>37.6</v>
      </c>
      <c r="EM42" s="30"/>
      <c r="EN42" s="32"/>
      <c r="EO42" s="34">
        <v>32.15</v>
      </c>
      <c r="EP42" s="34">
        <v>32.799999999999997</v>
      </c>
      <c r="EQ42" s="34">
        <v>34</v>
      </c>
      <c r="ER42" s="29"/>
      <c r="ES42" s="32"/>
      <c r="ET42" s="4">
        <f t="shared" si="72"/>
        <v>32.329787234042556</v>
      </c>
      <c r="EU42" s="4">
        <f t="shared" si="73"/>
        <v>33.130769230769232</v>
      </c>
      <c r="EV42"/>
      <c r="FA42"/>
      <c r="FB42" s="37"/>
      <c r="FC42" s="21">
        <v>2</v>
      </c>
      <c r="FD42" s="43">
        <v>0</v>
      </c>
      <c r="FE42" s="43">
        <v>0.32493368700265246</v>
      </c>
      <c r="FF42" s="43">
        <v>0.67506631299734743</v>
      </c>
      <c r="FG42" s="1">
        <v>153.4</v>
      </c>
      <c r="FH42" s="57">
        <f>(FG42/(FG41+FG42))</f>
        <v>0.84845132743362828</v>
      </c>
      <c r="FI42" s="57">
        <f>FG42/(SUM(FG$5:FG$42))</f>
        <v>1.4617180427843157E-2</v>
      </c>
      <c r="FJ42" s="54"/>
      <c r="FK42" s="37"/>
      <c r="FL42" s="21">
        <v>2</v>
      </c>
      <c r="FM42" s="43">
        <v>0</v>
      </c>
      <c r="FN42" s="43">
        <v>0.72435897435897445</v>
      </c>
      <c r="FO42" s="43">
        <v>0.27564102564102577</v>
      </c>
      <c r="FP42" s="1">
        <v>16.899999999999999</v>
      </c>
      <c r="FQ42" s="57">
        <f>(FP42/(FP41+FP42))</f>
        <v>0.83251231527093605</v>
      </c>
      <c r="FR42" s="57">
        <f>FP42/(SUM(FP$5:FP$42))</f>
        <v>2.2048271363339859E-2</v>
      </c>
      <c r="FS42"/>
      <c r="FT42">
        <f t="shared" si="36"/>
        <v>1980</v>
      </c>
      <c r="FU42">
        <f t="shared" si="37"/>
        <v>2</v>
      </c>
      <c r="FV42">
        <v>78.900000000000006</v>
      </c>
      <c r="FW42" s="1">
        <v>86.9</v>
      </c>
      <c r="FX42"/>
      <c r="FY42" s="35">
        <v>1980</v>
      </c>
      <c r="FZ42" s="35" t="s">
        <v>111</v>
      </c>
      <c r="GA42" s="36">
        <v>83.4</v>
      </c>
      <c r="GB42" s="36">
        <v>83.4</v>
      </c>
      <c r="GD42" s="35">
        <v>1980</v>
      </c>
      <c r="GE42" s="35" t="s">
        <v>111</v>
      </c>
      <c r="GF42" s="1">
        <v>77.8</v>
      </c>
      <c r="GG42" s="1">
        <v>77.8</v>
      </c>
    </row>
    <row r="43" spans="1:189" x14ac:dyDescent="0.2">
      <c r="A43" s="1">
        <v>1980</v>
      </c>
      <c r="B43" s="1">
        <v>2</v>
      </c>
      <c r="C43" s="34">
        <v>140</v>
      </c>
      <c r="D43" s="34">
        <v>177</v>
      </c>
      <c r="E43" s="34">
        <v>198</v>
      </c>
      <c r="F43" s="30"/>
      <c r="G43" s="29"/>
      <c r="H43" s="4">
        <f t="shared" si="74"/>
        <v>158.38734294303558</v>
      </c>
      <c r="I43" s="4">
        <f t="shared" si="40"/>
        <v>188.52517210416039</v>
      </c>
      <c r="J43" s="34">
        <v>220</v>
      </c>
      <c r="K43" s="34"/>
      <c r="L43" s="34"/>
      <c r="M43" s="30"/>
      <c r="N43" s="29"/>
      <c r="O43" s="4"/>
      <c r="P43" s="4"/>
      <c r="Q43" s="34">
        <v>195</v>
      </c>
      <c r="R43" s="34">
        <v>170</v>
      </c>
      <c r="S43" s="34">
        <v>185</v>
      </c>
      <c r="T43" s="30"/>
      <c r="U43" s="29"/>
      <c r="V43" s="4">
        <f t="shared" si="41"/>
        <v>195</v>
      </c>
      <c r="W43" s="4">
        <f t="shared" si="42"/>
        <v>186.0995635003118</v>
      </c>
      <c r="X43" s="34">
        <v>130</v>
      </c>
      <c r="Y43" s="34">
        <v>170</v>
      </c>
      <c r="Z43" s="34">
        <v>200</v>
      </c>
      <c r="AA43" s="30"/>
      <c r="AB43" s="29"/>
      <c r="AC43" s="4">
        <f t="shared" si="75"/>
        <v>139.48721417940737</v>
      </c>
      <c r="AD43" s="4">
        <f t="shared" si="43"/>
        <v>183.41519843388494</v>
      </c>
      <c r="AE43" s="34">
        <v>225</v>
      </c>
      <c r="AF43" s="34"/>
      <c r="AG43" s="34">
        <v>220</v>
      </c>
      <c r="AH43" s="30"/>
      <c r="AI43" s="29"/>
      <c r="AJ43" s="4">
        <f t="shared" si="44"/>
        <v>221.68687944480712</v>
      </c>
      <c r="AK43" s="4">
        <f t="shared" si="45"/>
        <v>220</v>
      </c>
      <c r="AL43" s="34"/>
      <c r="AM43" s="34">
        <v>185</v>
      </c>
      <c r="AN43" s="34">
        <v>218</v>
      </c>
      <c r="AO43" s="30"/>
      <c r="AP43" s="29"/>
      <c r="AQ43" s="4">
        <f t="shared" si="46"/>
        <v>202.0848924881318</v>
      </c>
      <c r="AR43" s="4">
        <f t="shared" si="47"/>
        <v>218</v>
      </c>
      <c r="AS43" s="34">
        <v>140</v>
      </c>
      <c r="AT43" s="34">
        <v>165</v>
      </c>
      <c r="AU43" s="34">
        <v>190</v>
      </c>
      <c r="AV43" s="30"/>
      <c r="AW43" s="29"/>
      <c r="AX43" s="4">
        <f t="shared" si="48"/>
        <v>147.35114503816791</v>
      </c>
      <c r="AY43" s="4">
        <f t="shared" si="49"/>
        <v>178.29022604606428</v>
      </c>
      <c r="AZ43" s="34">
        <v>138</v>
      </c>
      <c r="BA43" s="34">
        <v>177</v>
      </c>
      <c r="BB43" s="34">
        <v>210</v>
      </c>
      <c r="BC43" s="30"/>
      <c r="BD43" s="29"/>
      <c r="BE43" s="4">
        <f t="shared" si="50"/>
        <v>138</v>
      </c>
      <c r="BF43" s="4">
        <f t="shared" si="51"/>
        <v>194.73551999999998</v>
      </c>
      <c r="BG43" s="34">
        <v>95</v>
      </c>
      <c r="BH43" s="34">
        <v>100</v>
      </c>
      <c r="BI43" s="34">
        <v>115</v>
      </c>
      <c r="BJ43" s="30"/>
      <c r="BK43" s="29"/>
      <c r="BL43" s="4">
        <f t="shared" si="52"/>
        <v>95.508982035928142</v>
      </c>
      <c r="BM43" s="4">
        <f t="shared" si="53"/>
        <v>105.24691358024693</v>
      </c>
      <c r="BN43" s="17">
        <v>235</v>
      </c>
      <c r="BO43" s="17">
        <v>230</v>
      </c>
      <c r="BP43" s="30"/>
      <c r="BQ43" s="30"/>
      <c r="BR43" s="34">
        <v>125</v>
      </c>
      <c r="BS43" s="34">
        <v>140</v>
      </c>
      <c r="BT43" s="34">
        <v>145</v>
      </c>
      <c r="BU43" s="30"/>
      <c r="BV43" s="29"/>
      <c r="BW43" s="4">
        <f t="shared" si="54"/>
        <v>126.30000000000001</v>
      </c>
      <c r="BX43" s="4">
        <f t="shared" si="55"/>
        <v>143.37533156498671</v>
      </c>
      <c r="BY43"/>
      <c r="BZ43" s="34">
        <v>36.119999999999997</v>
      </c>
      <c r="CA43" s="34">
        <v>38</v>
      </c>
      <c r="CB43" s="34">
        <v>41.05</v>
      </c>
      <c r="CC43" s="30"/>
      <c r="CD43" s="29"/>
      <c r="CE43" s="4">
        <f t="shared" si="56"/>
        <v>37.031564390665515</v>
      </c>
      <c r="CF43" s="4">
        <f t="shared" si="57"/>
        <v>39.596510359869143</v>
      </c>
      <c r="CG43" s="34">
        <v>38.450000000000003</v>
      </c>
      <c r="CH43" s="34"/>
      <c r="CI43" s="34"/>
      <c r="CJ43" s="30"/>
      <c r="CK43" s="29"/>
      <c r="CL43" s="4"/>
      <c r="CM43" s="4"/>
      <c r="CN43" s="34">
        <v>41.8</v>
      </c>
      <c r="CO43" s="34">
        <v>40.700000000000003</v>
      </c>
      <c r="CP43" s="34">
        <v>41.11</v>
      </c>
      <c r="CQ43" s="30"/>
      <c r="CR43" s="29"/>
      <c r="CS43" s="4">
        <f t="shared" si="58"/>
        <v>41.8</v>
      </c>
      <c r="CT43" s="4">
        <f t="shared" si="59"/>
        <v>41.303466850828734</v>
      </c>
      <c r="CU43" s="34">
        <v>36.42</v>
      </c>
      <c r="CV43" s="34">
        <v>40.83</v>
      </c>
      <c r="CW43" s="34">
        <v>41.5</v>
      </c>
      <c r="CX43" s="30"/>
      <c r="CY43" s="29"/>
      <c r="CZ43" s="4">
        <f t="shared" si="60"/>
        <v>37.468631921824098</v>
      </c>
      <c r="DA43" s="4">
        <f t="shared" si="61"/>
        <v>41.149747048903862</v>
      </c>
      <c r="DB43" s="34">
        <v>38.15</v>
      </c>
      <c r="DC43" s="34"/>
      <c r="DD43" s="34">
        <v>38.6</v>
      </c>
      <c r="DE43" s="30"/>
      <c r="DF43" s="29"/>
      <c r="DG43" s="4">
        <f t="shared" si="62"/>
        <v>38.15</v>
      </c>
      <c r="DH43" s="4">
        <f t="shared" si="63"/>
        <v>38.6</v>
      </c>
      <c r="DI43" s="34"/>
      <c r="DJ43" s="34">
        <v>38</v>
      </c>
      <c r="DK43" s="34">
        <v>39.1</v>
      </c>
      <c r="DL43" s="30"/>
      <c r="DM43" s="29"/>
      <c r="DN43" s="4">
        <f t="shared" si="64"/>
        <v>36.691176470588225</v>
      </c>
      <c r="DO43" s="4">
        <f t="shared" si="65"/>
        <v>39.1</v>
      </c>
      <c r="DP43" s="34">
        <v>35.200000000000003</v>
      </c>
      <c r="DQ43" s="34">
        <v>37</v>
      </c>
      <c r="DR43" s="34">
        <v>39</v>
      </c>
      <c r="DS43" s="30"/>
      <c r="DT43" s="29"/>
      <c r="DU43" s="4">
        <f t="shared" si="66"/>
        <v>36.092682926829262</v>
      </c>
      <c r="DV43" s="4">
        <f t="shared" si="67"/>
        <v>38.433962264150949</v>
      </c>
      <c r="DW43" s="34">
        <v>35.1</v>
      </c>
      <c r="DX43" s="34">
        <v>38.270000000000003</v>
      </c>
      <c r="DY43" s="34">
        <v>41.5</v>
      </c>
      <c r="DZ43" s="30"/>
      <c r="EA43" s="29"/>
      <c r="EB43" s="4">
        <f t="shared" si="68"/>
        <v>35.417000000000002</v>
      </c>
      <c r="EC43" s="4">
        <f t="shared" si="69"/>
        <v>39.384020408163266</v>
      </c>
      <c r="ED43" s="34">
        <v>33.549999999999997</v>
      </c>
      <c r="EE43" s="34">
        <v>32.409999999999997</v>
      </c>
      <c r="EF43" s="34">
        <v>31.5</v>
      </c>
      <c r="EG43" s="30"/>
      <c r="EH43" s="29"/>
      <c r="EI43" s="4">
        <f t="shared" si="70"/>
        <v>33.46857142857143</v>
      </c>
      <c r="EJ43" s="4">
        <f t="shared" si="71"/>
        <v>31.938148148148144</v>
      </c>
      <c r="EK43" s="17">
        <v>38.15</v>
      </c>
      <c r="EL43" s="17">
        <v>37.6</v>
      </c>
      <c r="EM43" s="30"/>
      <c r="EN43" s="32"/>
      <c r="EO43" s="34">
        <v>32.15</v>
      </c>
      <c r="EP43" s="34">
        <v>32.799999999999997</v>
      </c>
      <c r="EQ43" s="34">
        <v>34.200000000000003</v>
      </c>
      <c r="ER43" s="29"/>
      <c r="ES43" s="32"/>
      <c r="ET43" s="4">
        <f t="shared" si="72"/>
        <v>32.329787234042556</v>
      </c>
      <c r="EU43" s="4">
        <f t="shared" si="73"/>
        <v>33.185897435897445</v>
      </c>
      <c r="EV43"/>
      <c r="FA43"/>
      <c r="FB43"/>
      <c r="FO43"/>
      <c r="FP43"/>
      <c r="FQ43"/>
      <c r="FR43"/>
      <c r="FS43"/>
      <c r="FT43">
        <f t="shared" si="36"/>
        <v>1980</v>
      </c>
      <c r="FU43">
        <f t="shared" si="37"/>
        <v>3</v>
      </c>
      <c r="FV43">
        <v>80.099999999999994</v>
      </c>
      <c r="FW43" s="1">
        <v>87.5</v>
      </c>
      <c r="FX43"/>
      <c r="FY43" s="35"/>
      <c r="FZ43" s="35" t="s">
        <v>112</v>
      </c>
      <c r="GA43" s="36">
        <v>85.1</v>
      </c>
      <c r="GB43" s="36">
        <v>85.1</v>
      </c>
      <c r="GD43" s="35"/>
      <c r="GE43" s="35" t="s">
        <v>112</v>
      </c>
      <c r="GF43" s="1">
        <v>78.900000000000006</v>
      </c>
      <c r="GG43" s="1">
        <v>78.900000000000006</v>
      </c>
    </row>
    <row r="44" spans="1:189" x14ac:dyDescent="0.2">
      <c r="A44" s="1">
        <v>1980</v>
      </c>
      <c r="B44" s="1">
        <v>3</v>
      </c>
      <c r="C44" s="34">
        <v>135</v>
      </c>
      <c r="D44" s="34">
        <v>180</v>
      </c>
      <c r="E44" s="34">
        <v>200</v>
      </c>
      <c r="F44" s="30"/>
      <c r="G44" s="29"/>
      <c r="H44" s="4">
        <f t="shared" si="74"/>
        <v>157.36298466044866</v>
      </c>
      <c r="I44" s="4">
        <f t="shared" si="40"/>
        <v>190.97635438491469</v>
      </c>
      <c r="J44" s="34">
        <v>222</v>
      </c>
      <c r="K44" s="34"/>
      <c r="L44" s="34"/>
      <c r="M44" s="30"/>
      <c r="N44" s="29"/>
      <c r="O44" s="4"/>
      <c r="P44" s="4"/>
      <c r="Q44" s="34">
        <v>200</v>
      </c>
      <c r="R44" s="34">
        <v>170</v>
      </c>
      <c r="S44" s="34">
        <v>185</v>
      </c>
      <c r="T44" s="30"/>
      <c r="U44" s="29"/>
      <c r="V44" s="4">
        <f t="shared" si="41"/>
        <v>200</v>
      </c>
      <c r="W44" s="4">
        <f t="shared" si="42"/>
        <v>186.64934525046769</v>
      </c>
      <c r="X44" s="34">
        <v>135</v>
      </c>
      <c r="Y44" s="34">
        <v>175</v>
      </c>
      <c r="Z44" s="34">
        <v>200</v>
      </c>
      <c r="AA44" s="30"/>
      <c r="AB44" s="29"/>
      <c r="AC44" s="4">
        <f t="shared" si="75"/>
        <v>144.48721417940737</v>
      </c>
      <c r="AD44" s="4">
        <f t="shared" si="43"/>
        <v>186.17933202823744</v>
      </c>
      <c r="AE44" s="34">
        <v>227</v>
      </c>
      <c r="AF44" s="34"/>
      <c r="AG44" s="34">
        <v>225</v>
      </c>
      <c r="AH44" s="30"/>
      <c r="AI44" s="29"/>
      <c r="AJ44" s="4">
        <f t="shared" si="44"/>
        <v>223.6602535472567</v>
      </c>
      <c r="AK44" s="4">
        <f t="shared" si="45"/>
        <v>225</v>
      </c>
      <c r="AL44" s="34"/>
      <c r="AM44" s="34">
        <v>185</v>
      </c>
      <c r="AN44" s="34">
        <v>220</v>
      </c>
      <c r="AO44" s="30"/>
      <c r="AP44" s="29"/>
      <c r="AQ44" s="4">
        <f t="shared" si="46"/>
        <v>203.13599553197429</v>
      </c>
      <c r="AR44" s="4">
        <f t="shared" si="47"/>
        <v>220</v>
      </c>
      <c r="AS44" s="34">
        <v>140</v>
      </c>
      <c r="AT44" s="34">
        <v>170</v>
      </c>
      <c r="AU44" s="34">
        <v>186</v>
      </c>
      <c r="AV44" s="30"/>
      <c r="AW44" s="29"/>
      <c r="AX44" s="4">
        <f t="shared" si="48"/>
        <v>148.82137404580152</v>
      </c>
      <c r="AY44" s="4">
        <f t="shared" si="49"/>
        <v>178.50574466948115</v>
      </c>
      <c r="AZ44" s="34">
        <v>138</v>
      </c>
      <c r="BA44" s="34">
        <v>177</v>
      </c>
      <c r="BB44" s="34">
        <v>210</v>
      </c>
      <c r="BC44" s="30"/>
      <c r="BD44" s="29"/>
      <c r="BE44" s="4">
        <f t="shared" si="50"/>
        <v>138</v>
      </c>
      <c r="BF44" s="4">
        <f t="shared" si="51"/>
        <v>194.73551999999998</v>
      </c>
      <c r="BG44" s="34">
        <v>100</v>
      </c>
      <c r="BH44" s="34">
        <v>110</v>
      </c>
      <c r="BI44" s="34">
        <v>115</v>
      </c>
      <c r="BJ44" s="30"/>
      <c r="BK44" s="29"/>
      <c r="BL44" s="4">
        <f t="shared" si="52"/>
        <v>101.01796407185628</v>
      </c>
      <c r="BM44" s="4">
        <f t="shared" si="53"/>
        <v>111.74897119341564</v>
      </c>
      <c r="BN44" s="17">
        <v>235</v>
      </c>
      <c r="BO44" s="17">
        <v>230</v>
      </c>
      <c r="BP44" s="30"/>
      <c r="BQ44" s="30"/>
      <c r="BR44" s="34">
        <v>125</v>
      </c>
      <c r="BS44" s="34">
        <v>145</v>
      </c>
      <c r="BT44" s="34">
        <v>150</v>
      </c>
      <c r="BU44" s="30"/>
      <c r="BV44" s="29"/>
      <c r="BW44" s="4">
        <f t="shared" si="54"/>
        <v>126.73333333333335</v>
      </c>
      <c r="BX44" s="4">
        <f t="shared" si="55"/>
        <v>148.37533156498671</v>
      </c>
      <c r="BY44"/>
      <c r="BZ44" s="34">
        <v>36.200000000000003</v>
      </c>
      <c r="CA44" s="34">
        <v>38</v>
      </c>
      <c r="CB44" s="34">
        <v>41.05</v>
      </c>
      <c r="CC44" s="30"/>
      <c r="CD44" s="29"/>
      <c r="CE44" s="4">
        <f t="shared" si="56"/>
        <v>37.07277441659464</v>
      </c>
      <c r="CF44" s="4">
        <f t="shared" si="57"/>
        <v>39.596510359869143</v>
      </c>
      <c r="CG44" s="34">
        <v>38.450000000000003</v>
      </c>
      <c r="CH44" s="34"/>
      <c r="CI44" s="34"/>
      <c r="CJ44" s="30"/>
      <c r="CK44" s="29"/>
      <c r="CL44" s="4"/>
      <c r="CM44" s="4"/>
      <c r="CN44" s="34">
        <v>41.8</v>
      </c>
      <c r="CO44" s="34">
        <v>40.700000000000003</v>
      </c>
      <c r="CP44" s="34">
        <v>41.11</v>
      </c>
      <c r="CQ44" s="30"/>
      <c r="CR44" s="29"/>
      <c r="CS44" s="4">
        <f t="shared" si="58"/>
        <v>41.8</v>
      </c>
      <c r="CT44" s="4">
        <f t="shared" si="59"/>
        <v>41.303466850828734</v>
      </c>
      <c r="CU44" s="34">
        <v>36.42</v>
      </c>
      <c r="CV44" s="34">
        <v>40.83</v>
      </c>
      <c r="CW44" s="34">
        <v>42.5</v>
      </c>
      <c r="CX44" s="30"/>
      <c r="CY44" s="29"/>
      <c r="CZ44" s="4">
        <f t="shared" si="60"/>
        <v>37.468631921824098</v>
      </c>
      <c r="DA44" s="4">
        <f t="shared" si="61"/>
        <v>41.626981450252941</v>
      </c>
      <c r="DB44" s="34">
        <v>39.549999999999997</v>
      </c>
      <c r="DC44" s="34"/>
      <c r="DD44" s="34">
        <v>41</v>
      </c>
      <c r="DE44" s="30"/>
      <c r="DF44" s="29"/>
      <c r="DG44" s="4">
        <f t="shared" si="62"/>
        <v>39.549999999999997</v>
      </c>
      <c r="DH44" s="4">
        <f t="shared" si="63"/>
        <v>41</v>
      </c>
      <c r="DI44" s="34"/>
      <c r="DJ44" s="34">
        <v>38</v>
      </c>
      <c r="DK44" s="34">
        <v>39.1</v>
      </c>
      <c r="DL44" s="30"/>
      <c r="DM44" s="29"/>
      <c r="DN44" s="4">
        <f t="shared" si="64"/>
        <v>36.691176470588225</v>
      </c>
      <c r="DO44" s="4">
        <f t="shared" si="65"/>
        <v>39.1</v>
      </c>
      <c r="DP44" s="34">
        <v>34.299999999999997</v>
      </c>
      <c r="DQ44" s="34">
        <v>36.1</v>
      </c>
      <c r="DR44" s="34">
        <v>40.119999999999997</v>
      </c>
      <c r="DS44" s="30"/>
      <c r="DT44" s="29"/>
      <c r="DU44" s="4">
        <f t="shared" si="66"/>
        <v>35.192682926829264</v>
      </c>
      <c r="DV44" s="4">
        <f t="shared" si="67"/>
        <v>38.982264150943401</v>
      </c>
      <c r="DW44" s="34">
        <v>35.1</v>
      </c>
      <c r="DX44" s="34">
        <v>38.270000000000003</v>
      </c>
      <c r="DY44" s="34">
        <v>41.5</v>
      </c>
      <c r="DZ44" s="30"/>
      <c r="EA44" s="29"/>
      <c r="EB44" s="4">
        <f t="shared" si="68"/>
        <v>35.417000000000002</v>
      </c>
      <c r="EC44" s="4">
        <f t="shared" si="69"/>
        <v>39.384020408163266</v>
      </c>
      <c r="ED44" s="34">
        <v>33.549999999999997</v>
      </c>
      <c r="EE44" s="34">
        <v>32.409999999999997</v>
      </c>
      <c r="EF44" s="34">
        <v>31.5</v>
      </c>
      <c r="EG44" s="30"/>
      <c r="EH44" s="29"/>
      <c r="EI44" s="4">
        <f t="shared" si="70"/>
        <v>33.46857142857143</v>
      </c>
      <c r="EJ44" s="4">
        <f t="shared" si="71"/>
        <v>31.938148148148144</v>
      </c>
      <c r="EK44" s="17">
        <v>39</v>
      </c>
      <c r="EL44" s="17">
        <v>38.520000000000003</v>
      </c>
      <c r="EM44" s="30"/>
      <c r="EN44" s="32"/>
      <c r="EO44" s="34">
        <v>32.15</v>
      </c>
      <c r="EP44" s="34">
        <v>32.799999999999997</v>
      </c>
      <c r="EQ44" s="34">
        <v>34.200000000000003</v>
      </c>
      <c r="ER44" s="29"/>
      <c r="ES44" s="32"/>
      <c r="ET44" s="4">
        <f t="shared" si="72"/>
        <v>32.329787234042556</v>
      </c>
      <c r="EU44" s="4">
        <f t="shared" si="73"/>
        <v>33.185897435897445</v>
      </c>
      <c r="EV44"/>
      <c r="FA44"/>
      <c r="FB44"/>
      <c r="FO44"/>
      <c r="FP44"/>
      <c r="FQ44"/>
      <c r="FR44"/>
      <c r="FS44"/>
      <c r="FT44">
        <f t="shared" si="36"/>
        <v>1980</v>
      </c>
      <c r="FU44">
        <f t="shared" si="37"/>
        <v>4</v>
      </c>
      <c r="FV44">
        <v>81</v>
      </c>
      <c r="FW44" s="1">
        <v>87.8</v>
      </c>
      <c r="FX44"/>
      <c r="FY44" s="35"/>
      <c r="FZ44" s="35" t="s">
        <v>113</v>
      </c>
      <c r="GA44" s="36">
        <v>86</v>
      </c>
      <c r="GB44" s="36">
        <v>86</v>
      </c>
      <c r="GD44" s="35"/>
      <c r="GE44" s="35" t="s">
        <v>113</v>
      </c>
      <c r="GF44" s="1">
        <v>80.099999999999994</v>
      </c>
      <c r="GG44" s="1">
        <v>80.099999999999994</v>
      </c>
    </row>
    <row r="45" spans="1:189" x14ac:dyDescent="0.2">
      <c r="A45" s="1">
        <v>1980</v>
      </c>
      <c r="B45" s="1">
        <v>4</v>
      </c>
      <c r="C45" s="34">
        <v>135</v>
      </c>
      <c r="D45" s="34">
        <v>170</v>
      </c>
      <c r="E45" s="34">
        <v>190</v>
      </c>
      <c r="F45" s="30"/>
      <c r="G45" s="29"/>
      <c r="H45" s="4">
        <f t="shared" si="74"/>
        <v>152.39343251368228</v>
      </c>
      <c r="I45" s="4">
        <f t="shared" si="40"/>
        <v>180.97635438491466</v>
      </c>
      <c r="J45" s="34">
        <v>220</v>
      </c>
      <c r="K45" s="34"/>
      <c r="L45" s="34"/>
      <c r="M45" s="30"/>
      <c r="N45" s="29"/>
      <c r="O45" s="4"/>
      <c r="P45" s="4"/>
      <c r="Q45" s="34">
        <v>190</v>
      </c>
      <c r="R45" s="34">
        <v>170</v>
      </c>
      <c r="S45" s="34">
        <v>185</v>
      </c>
      <c r="T45" s="30"/>
      <c r="U45" s="29"/>
      <c r="V45" s="4">
        <f t="shared" si="41"/>
        <v>190</v>
      </c>
      <c r="W45" s="4">
        <f t="shared" si="42"/>
        <v>185.54978175015592</v>
      </c>
      <c r="X45" s="34">
        <v>125</v>
      </c>
      <c r="Y45" s="34">
        <v>160</v>
      </c>
      <c r="Z45" s="34">
        <v>185</v>
      </c>
      <c r="AA45" s="30"/>
      <c r="AB45" s="29"/>
      <c r="AC45" s="4">
        <f t="shared" si="75"/>
        <v>133.30131240698145</v>
      </c>
      <c r="AD45" s="4">
        <f t="shared" si="43"/>
        <v>171.17933202823747</v>
      </c>
      <c r="AE45" s="34">
        <v>227</v>
      </c>
      <c r="AF45" s="34"/>
      <c r="AG45" s="34">
        <v>225</v>
      </c>
      <c r="AH45" s="30"/>
      <c r="AI45" s="29"/>
      <c r="AJ45" s="4">
        <f t="shared" si="44"/>
        <v>223.6602535472567</v>
      </c>
      <c r="AK45" s="4">
        <f t="shared" si="45"/>
        <v>225</v>
      </c>
      <c r="AL45" s="34"/>
      <c r="AM45" s="34">
        <v>175</v>
      </c>
      <c r="AN45" s="34">
        <v>210</v>
      </c>
      <c r="AO45" s="30"/>
      <c r="AP45" s="29"/>
      <c r="AQ45" s="4">
        <f t="shared" si="46"/>
        <v>193.14995811225913</v>
      </c>
      <c r="AR45" s="4">
        <f t="shared" si="47"/>
        <v>210</v>
      </c>
      <c r="AS45" s="34">
        <v>120</v>
      </c>
      <c r="AT45" s="34">
        <v>155</v>
      </c>
      <c r="AU45" s="34">
        <v>165</v>
      </c>
      <c r="AV45" s="30"/>
      <c r="AW45" s="29"/>
      <c r="AX45" s="4">
        <f t="shared" si="48"/>
        <v>130.2916030534351</v>
      </c>
      <c r="AY45" s="4">
        <f t="shared" si="49"/>
        <v>160.31609041842574</v>
      </c>
      <c r="AZ45" s="34">
        <v>130</v>
      </c>
      <c r="BA45" s="34">
        <v>170</v>
      </c>
      <c r="BB45" s="34">
        <v>195</v>
      </c>
      <c r="BC45" s="30"/>
      <c r="BD45" s="29"/>
      <c r="BE45" s="4">
        <f t="shared" si="50"/>
        <v>130</v>
      </c>
      <c r="BF45" s="4">
        <f t="shared" si="51"/>
        <v>183.43599999999998</v>
      </c>
      <c r="BG45" s="34">
        <v>95</v>
      </c>
      <c r="BH45" s="34">
        <v>105</v>
      </c>
      <c r="BI45" s="34">
        <v>115</v>
      </c>
      <c r="BJ45" s="30"/>
      <c r="BK45" s="29"/>
      <c r="BL45" s="4">
        <f t="shared" si="52"/>
        <v>96.017964071856284</v>
      </c>
      <c r="BM45" s="4">
        <f t="shared" si="53"/>
        <v>108.49794238683128</v>
      </c>
      <c r="BN45" s="17">
        <v>235</v>
      </c>
      <c r="BO45" s="17">
        <v>230</v>
      </c>
      <c r="BP45" s="30"/>
      <c r="BQ45" s="30"/>
      <c r="BR45" s="34">
        <v>115</v>
      </c>
      <c r="BS45" s="34">
        <v>140</v>
      </c>
      <c r="BT45" s="34">
        <v>145</v>
      </c>
      <c r="BU45" s="30"/>
      <c r="BV45" s="29"/>
      <c r="BW45" s="4">
        <f t="shared" si="54"/>
        <v>117.16666666666669</v>
      </c>
      <c r="BX45" s="4">
        <f t="shared" si="55"/>
        <v>143.37533156498671</v>
      </c>
      <c r="BY45"/>
      <c r="BZ45" s="34">
        <v>37.5</v>
      </c>
      <c r="CA45" s="34">
        <v>39.119999999999997</v>
      </c>
      <c r="CB45" s="34">
        <v>42.17</v>
      </c>
      <c r="CC45" s="30"/>
      <c r="CD45" s="29"/>
      <c r="CE45" s="4">
        <f t="shared" si="56"/>
        <v>38.285496974935178</v>
      </c>
      <c r="CF45" s="4">
        <f t="shared" si="57"/>
        <v>40.71651035986914</v>
      </c>
      <c r="CG45" s="34">
        <v>41.4</v>
      </c>
      <c r="CH45" s="34"/>
      <c r="CI45" s="34"/>
      <c r="CJ45" s="30"/>
      <c r="CK45" s="29"/>
      <c r="CL45" s="4"/>
      <c r="CM45" s="4"/>
      <c r="CN45" s="34">
        <v>41.8</v>
      </c>
      <c r="CO45" s="34">
        <v>40.700000000000003</v>
      </c>
      <c r="CP45" s="34">
        <v>41.11</v>
      </c>
      <c r="CQ45" s="30"/>
      <c r="CR45" s="29"/>
      <c r="CS45" s="4">
        <f t="shared" si="58"/>
        <v>41.8</v>
      </c>
      <c r="CT45" s="4">
        <f t="shared" si="59"/>
        <v>41.303466850828734</v>
      </c>
      <c r="CU45" s="34">
        <v>36.42</v>
      </c>
      <c r="CV45" s="34">
        <v>40.83</v>
      </c>
      <c r="CW45" s="34">
        <v>42.5</v>
      </c>
      <c r="CX45" s="30"/>
      <c r="CY45" s="29"/>
      <c r="CZ45" s="4">
        <f t="shared" si="60"/>
        <v>37.468631921824098</v>
      </c>
      <c r="DA45" s="4">
        <f t="shared" si="61"/>
        <v>41.626981450252941</v>
      </c>
      <c r="DB45" s="34">
        <v>41.1</v>
      </c>
      <c r="DC45" s="34"/>
      <c r="DD45" s="34">
        <v>42</v>
      </c>
      <c r="DE45" s="30"/>
      <c r="DF45" s="29"/>
      <c r="DG45" s="4">
        <f t="shared" si="62"/>
        <v>41.1</v>
      </c>
      <c r="DH45" s="4">
        <f t="shared" si="63"/>
        <v>42</v>
      </c>
      <c r="DI45" s="34"/>
      <c r="DJ45" s="34">
        <v>39.83</v>
      </c>
      <c r="DK45" s="34">
        <v>41.6</v>
      </c>
      <c r="DL45" s="30"/>
      <c r="DM45" s="29"/>
      <c r="DN45" s="4">
        <f t="shared" si="64"/>
        <v>38.468235294117633</v>
      </c>
      <c r="DO45" s="4">
        <f t="shared" si="65"/>
        <v>41.6</v>
      </c>
      <c r="DP45" s="34">
        <v>34.5</v>
      </c>
      <c r="DQ45" s="34">
        <v>36.1</v>
      </c>
      <c r="DR45" s="34">
        <v>40.119999999999997</v>
      </c>
      <c r="DS45" s="30"/>
      <c r="DT45" s="29"/>
      <c r="DU45" s="4">
        <f t="shared" si="66"/>
        <v>35.293495934959346</v>
      </c>
      <c r="DV45" s="4">
        <f t="shared" si="67"/>
        <v>38.982264150943401</v>
      </c>
      <c r="DW45" s="34">
        <v>35.200000000000003</v>
      </c>
      <c r="DX45" s="34">
        <v>38.270000000000003</v>
      </c>
      <c r="DY45" s="34">
        <v>41.5</v>
      </c>
      <c r="DZ45" s="30"/>
      <c r="EA45" s="29"/>
      <c r="EB45" s="4">
        <f t="shared" si="68"/>
        <v>35.507000000000005</v>
      </c>
      <c r="EC45" s="4">
        <f t="shared" si="69"/>
        <v>39.384020408163266</v>
      </c>
      <c r="ED45" s="34">
        <v>35.200000000000003</v>
      </c>
      <c r="EE45" s="34">
        <v>34.270000000000003</v>
      </c>
      <c r="EF45" s="34">
        <v>33.11</v>
      </c>
      <c r="EG45" s="30"/>
      <c r="EH45" s="29"/>
      <c r="EI45" s="4">
        <f t="shared" si="70"/>
        <v>35.133571428571436</v>
      </c>
      <c r="EJ45" s="4">
        <f t="shared" si="71"/>
        <v>33.668518518518518</v>
      </c>
      <c r="EK45" s="17">
        <v>41.22</v>
      </c>
      <c r="EL45" s="17">
        <v>42</v>
      </c>
      <c r="EM45" s="30"/>
      <c r="EN45" s="32"/>
      <c r="EO45" s="34">
        <v>32.15</v>
      </c>
      <c r="EP45" s="34">
        <v>34</v>
      </c>
      <c r="EQ45" s="34">
        <v>35.5</v>
      </c>
      <c r="ER45" s="29"/>
      <c r="ES45" s="32"/>
      <c r="ET45" s="4">
        <f t="shared" si="72"/>
        <v>32.661702127659581</v>
      </c>
      <c r="EU45" s="4">
        <f t="shared" si="73"/>
        <v>34.413461538461547</v>
      </c>
      <c r="EV45"/>
      <c r="FA45"/>
      <c r="FB45"/>
      <c r="FO45"/>
      <c r="FP45"/>
      <c r="FQ45"/>
      <c r="FR45"/>
      <c r="FS45"/>
      <c r="FT45">
        <f t="shared" si="36"/>
        <v>1980</v>
      </c>
      <c r="FU45">
        <f t="shared" si="37"/>
        <v>5</v>
      </c>
      <c r="FV45">
        <v>81.8</v>
      </c>
      <c r="FW45" s="1">
        <v>88.3</v>
      </c>
      <c r="FX45"/>
      <c r="FY45" s="35"/>
      <c r="FZ45" s="35" t="s">
        <v>115</v>
      </c>
      <c r="GA45" s="36">
        <v>86.9</v>
      </c>
      <c r="GB45" s="36">
        <v>86.9</v>
      </c>
      <c r="GD45" s="35"/>
      <c r="GE45" s="35" t="s">
        <v>115</v>
      </c>
      <c r="GF45" s="1">
        <v>81</v>
      </c>
      <c r="GG45" s="1">
        <v>81</v>
      </c>
    </row>
    <row r="46" spans="1:189" x14ac:dyDescent="0.2">
      <c r="A46" s="1">
        <v>1980</v>
      </c>
      <c r="B46" s="1">
        <v>5</v>
      </c>
      <c r="C46" s="34">
        <v>130</v>
      </c>
      <c r="D46" s="34">
        <v>160</v>
      </c>
      <c r="E46" s="34">
        <v>175</v>
      </c>
      <c r="F46" s="30"/>
      <c r="G46" s="29"/>
      <c r="H46" s="4">
        <f t="shared" si="74"/>
        <v>144.90865644029913</v>
      </c>
      <c r="I46" s="4">
        <f t="shared" si="40"/>
        <v>168.23226578868599</v>
      </c>
      <c r="J46" s="34">
        <v>195</v>
      </c>
      <c r="K46" s="34"/>
      <c r="L46" s="34"/>
      <c r="M46" s="30"/>
      <c r="N46" s="29"/>
      <c r="O46" s="4"/>
      <c r="P46" s="4"/>
      <c r="Q46" s="34">
        <v>147</v>
      </c>
      <c r="R46" s="34">
        <v>140</v>
      </c>
      <c r="S46" s="34">
        <v>145</v>
      </c>
      <c r="T46" s="30"/>
      <c r="U46" s="29"/>
      <c r="V46" s="4">
        <f t="shared" si="41"/>
        <v>147</v>
      </c>
      <c r="W46" s="4">
        <f t="shared" si="42"/>
        <v>145.21991270006237</v>
      </c>
      <c r="X46" s="34">
        <v>120</v>
      </c>
      <c r="Y46" s="34">
        <v>150</v>
      </c>
      <c r="Z46" s="34">
        <v>175</v>
      </c>
      <c r="AA46" s="30"/>
      <c r="AB46" s="29"/>
      <c r="AC46" s="4">
        <f t="shared" si="75"/>
        <v>127.11541063455552</v>
      </c>
      <c r="AD46" s="4">
        <f t="shared" si="43"/>
        <v>161.17933202823747</v>
      </c>
      <c r="AE46" s="34">
        <v>190</v>
      </c>
      <c r="AF46" s="34"/>
      <c r="AG46" s="34">
        <v>200</v>
      </c>
      <c r="AH46" s="30"/>
      <c r="AI46" s="29"/>
      <c r="AJ46" s="4">
        <f t="shared" si="44"/>
        <v>187.21544645617894</v>
      </c>
      <c r="AK46" s="4">
        <f t="shared" si="45"/>
        <v>200</v>
      </c>
      <c r="AL46" s="34"/>
      <c r="AM46" s="34">
        <v>160</v>
      </c>
      <c r="AN46" s="34">
        <v>180</v>
      </c>
      <c r="AO46" s="30"/>
      <c r="AP46" s="29"/>
      <c r="AQ46" s="4">
        <f t="shared" si="46"/>
        <v>170.28762915386761</v>
      </c>
      <c r="AR46" s="4">
        <f t="shared" si="47"/>
        <v>180</v>
      </c>
      <c r="AS46" s="34">
        <v>115</v>
      </c>
      <c r="AT46" s="34">
        <v>150</v>
      </c>
      <c r="AU46" s="34">
        <v>165</v>
      </c>
      <c r="AV46" s="30"/>
      <c r="AW46" s="29"/>
      <c r="AX46" s="4">
        <f t="shared" si="48"/>
        <v>125.2916030534351</v>
      </c>
      <c r="AY46" s="4">
        <f t="shared" si="49"/>
        <v>157.97413562763859</v>
      </c>
      <c r="AZ46" s="34">
        <v>120</v>
      </c>
      <c r="BA46" s="34">
        <v>155</v>
      </c>
      <c r="BB46" s="34">
        <v>180</v>
      </c>
      <c r="BC46" s="30"/>
      <c r="BD46" s="29"/>
      <c r="BE46" s="4">
        <f t="shared" si="50"/>
        <v>120</v>
      </c>
      <c r="BF46" s="4">
        <f t="shared" si="51"/>
        <v>168.43599999999998</v>
      </c>
      <c r="BG46" s="34">
        <v>95</v>
      </c>
      <c r="BH46" s="34">
        <v>105</v>
      </c>
      <c r="BI46" s="34">
        <v>115</v>
      </c>
      <c r="BJ46" s="30"/>
      <c r="BK46" s="29"/>
      <c r="BL46" s="4">
        <f t="shared" si="52"/>
        <v>96.017964071856284</v>
      </c>
      <c r="BM46" s="4">
        <f t="shared" si="53"/>
        <v>108.49794238683128</v>
      </c>
      <c r="BN46" s="17">
        <v>200</v>
      </c>
      <c r="BO46" s="17">
        <v>200</v>
      </c>
      <c r="BP46" s="30"/>
      <c r="BQ46" s="30"/>
      <c r="BR46" s="34">
        <v>115</v>
      </c>
      <c r="BS46" s="34">
        <v>140</v>
      </c>
      <c r="BT46" s="34">
        <v>145</v>
      </c>
      <c r="BU46" s="30"/>
      <c r="BV46" s="29"/>
      <c r="BW46" s="4">
        <f t="shared" si="54"/>
        <v>117.16666666666669</v>
      </c>
      <c r="BX46" s="4">
        <f t="shared" si="55"/>
        <v>143.37533156498671</v>
      </c>
      <c r="BY46"/>
      <c r="BZ46" s="34">
        <v>37.5</v>
      </c>
      <c r="CA46" s="34">
        <v>39.119999999999997</v>
      </c>
      <c r="CB46" s="34">
        <v>42.17</v>
      </c>
      <c r="CC46" s="30"/>
      <c r="CD46" s="29"/>
      <c r="CE46" s="4">
        <f t="shared" si="56"/>
        <v>38.285496974935178</v>
      </c>
      <c r="CF46" s="4">
        <f t="shared" si="57"/>
        <v>40.71651035986914</v>
      </c>
      <c r="CG46" s="34">
        <v>41.4</v>
      </c>
      <c r="CH46" s="34"/>
      <c r="CI46" s="34"/>
      <c r="CJ46" s="30"/>
      <c r="CK46" s="29"/>
      <c r="CL46" s="4"/>
      <c r="CM46" s="4"/>
      <c r="CN46" s="34">
        <v>41.8</v>
      </c>
      <c r="CO46" s="34">
        <v>40.700000000000003</v>
      </c>
      <c r="CP46" s="34">
        <v>41.11</v>
      </c>
      <c r="CQ46" s="30"/>
      <c r="CR46" s="29"/>
      <c r="CS46" s="4">
        <f t="shared" si="58"/>
        <v>41.8</v>
      </c>
      <c r="CT46" s="4">
        <f t="shared" si="59"/>
        <v>41.303466850828734</v>
      </c>
      <c r="CU46" s="34">
        <v>36.42</v>
      </c>
      <c r="CV46" s="34">
        <v>40.83</v>
      </c>
      <c r="CW46" s="34">
        <v>42.5</v>
      </c>
      <c r="CX46" s="30"/>
      <c r="CY46" s="29"/>
      <c r="CZ46" s="4">
        <f t="shared" si="60"/>
        <v>37.468631921824098</v>
      </c>
      <c r="DA46" s="4">
        <f t="shared" si="61"/>
        <v>41.626981450252941</v>
      </c>
      <c r="DB46" s="34">
        <v>41.1</v>
      </c>
      <c r="DC46" s="34"/>
      <c r="DD46" s="34">
        <v>42</v>
      </c>
      <c r="DE46" s="30"/>
      <c r="DF46" s="29"/>
      <c r="DG46" s="4">
        <f t="shared" si="62"/>
        <v>41.1</v>
      </c>
      <c r="DH46" s="4">
        <f t="shared" si="63"/>
        <v>42</v>
      </c>
      <c r="DI46" s="34"/>
      <c r="DJ46" s="34">
        <v>39.83</v>
      </c>
      <c r="DK46" s="34">
        <v>42.2</v>
      </c>
      <c r="DL46" s="30"/>
      <c r="DM46" s="29"/>
      <c r="DN46" s="4">
        <f t="shared" si="64"/>
        <v>38.468235294117633</v>
      </c>
      <c r="DO46" s="4">
        <f t="shared" si="65"/>
        <v>42.2</v>
      </c>
      <c r="DP46" s="34">
        <v>34.5</v>
      </c>
      <c r="DQ46" s="34">
        <v>36.1</v>
      </c>
      <c r="DR46" s="34">
        <v>40.119999999999997</v>
      </c>
      <c r="DS46" s="30"/>
      <c r="DT46" s="29"/>
      <c r="DU46" s="4">
        <f t="shared" si="66"/>
        <v>35.293495934959346</v>
      </c>
      <c r="DV46" s="4">
        <f t="shared" si="67"/>
        <v>38.982264150943401</v>
      </c>
      <c r="DW46" s="34">
        <v>35.200000000000003</v>
      </c>
      <c r="DX46" s="34">
        <v>38.270000000000003</v>
      </c>
      <c r="DY46" s="34">
        <v>41.5</v>
      </c>
      <c r="DZ46" s="30"/>
      <c r="EA46" s="29"/>
      <c r="EB46" s="4">
        <f t="shared" si="68"/>
        <v>35.507000000000005</v>
      </c>
      <c r="EC46" s="4">
        <f t="shared" si="69"/>
        <v>39.384020408163266</v>
      </c>
      <c r="ED46" s="34">
        <v>35.200000000000003</v>
      </c>
      <c r="EE46" s="34">
        <v>34.270000000000003</v>
      </c>
      <c r="EF46" s="34">
        <v>33.11</v>
      </c>
      <c r="EG46" s="30"/>
      <c r="EH46" s="29"/>
      <c r="EI46" s="4">
        <f t="shared" si="70"/>
        <v>35.133571428571436</v>
      </c>
      <c r="EJ46" s="4">
        <f t="shared" si="71"/>
        <v>33.668518518518518</v>
      </c>
      <c r="EK46" s="17">
        <v>41.22</v>
      </c>
      <c r="EL46" s="17">
        <v>42</v>
      </c>
      <c r="EM46" s="30"/>
      <c r="EN46" s="32"/>
      <c r="EO46" s="34">
        <v>33.9</v>
      </c>
      <c r="EP46" s="34">
        <v>34</v>
      </c>
      <c r="EQ46" s="34">
        <v>35.5</v>
      </c>
      <c r="ER46" s="29"/>
      <c r="ES46" s="32"/>
      <c r="ET46" s="4">
        <f t="shared" si="72"/>
        <v>33.927659574468088</v>
      </c>
      <c r="EU46" s="4">
        <f t="shared" si="73"/>
        <v>34.413461538461547</v>
      </c>
      <c r="EV46"/>
      <c r="FA46"/>
      <c r="FB46"/>
      <c r="FO46"/>
      <c r="FP46"/>
      <c r="FQ46"/>
      <c r="FR46"/>
      <c r="FS46"/>
      <c r="FT46">
        <f t="shared" si="36"/>
        <v>1980</v>
      </c>
      <c r="FU46">
        <f t="shared" si="37"/>
        <v>6</v>
      </c>
      <c r="FV46">
        <v>82.7</v>
      </c>
      <c r="FW46" s="1">
        <v>88.7</v>
      </c>
      <c r="FX46"/>
      <c r="FY46" s="35"/>
      <c r="FZ46" s="35" t="s">
        <v>116</v>
      </c>
      <c r="GA46" s="36">
        <v>87.1</v>
      </c>
      <c r="GB46" s="36">
        <v>87.1</v>
      </c>
      <c r="GD46" s="35"/>
      <c r="GE46" s="35" t="s">
        <v>116</v>
      </c>
      <c r="GF46" s="1">
        <v>81.8</v>
      </c>
      <c r="GG46" s="1">
        <v>81.8</v>
      </c>
    </row>
    <row r="47" spans="1:189" x14ac:dyDescent="0.2">
      <c r="A47" s="1">
        <v>1980</v>
      </c>
      <c r="B47" s="1">
        <v>6</v>
      </c>
      <c r="C47" s="34">
        <v>130</v>
      </c>
      <c r="D47" s="34">
        <v>155</v>
      </c>
      <c r="E47" s="34">
        <v>175</v>
      </c>
      <c r="F47" s="30"/>
      <c r="G47" s="29"/>
      <c r="H47" s="4">
        <f t="shared" si="74"/>
        <v>142.42388036691591</v>
      </c>
      <c r="I47" s="4">
        <f t="shared" si="40"/>
        <v>165.97635438491466</v>
      </c>
      <c r="J47" s="34">
        <v>195</v>
      </c>
      <c r="K47" s="34"/>
      <c r="L47" s="34"/>
      <c r="M47" s="30"/>
      <c r="N47" s="29"/>
      <c r="O47" s="4"/>
      <c r="P47" s="4"/>
      <c r="Q47" s="34">
        <v>140</v>
      </c>
      <c r="R47" s="34">
        <v>140</v>
      </c>
      <c r="S47" s="34">
        <v>145</v>
      </c>
      <c r="T47" s="30"/>
      <c r="U47" s="29"/>
      <c r="V47" s="4">
        <f t="shared" si="41"/>
        <v>140</v>
      </c>
      <c r="W47" s="4">
        <f t="shared" si="42"/>
        <v>144.45021824984411</v>
      </c>
      <c r="X47" s="34">
        <v>120</v>
      </c>
      <c r="Y47" s="34">
        <v>160</v>
      </c>
      <c r="Z47" s="34">
        <v>180</v>
      </c>
      <c r="AA47" s="30"/>
      <c r="AB47" s="29"/>
      <c r="AC47" s="4">
        <f t="shared" si="75"/>
        <v>129.48721417940737</v>
      </c>
      <c r="AD47" s="4">
        <f t="shared" si="43"/>
        <v>168.94346562258994</v>
      </c>
      <c r="AE47" s="34">
        <v>200</v>
      </c>
      <c r="AF47" s="34"/>
      <c r="AG47" s="34">
        <v>195</v>
      </c>
      <c r="AH47" s="30"/>
      <c r="AI47" s="29"/>
      <c r="AJ47" s="4">
        <f t="shared" si="44"/>
        <v>197.05448861098705</v>
      </c>
      <c r="AK47" s="4">
        <f t="shared" si="45"/>
        <v>195</v>
      </c>
      <c r="AL47" s="34"/>
      <c r="AM47" s="34">
        <v>170</v>
      </c>
      <c r="AN47" s="34">
        <v>188</v>
      </c>
      <c r="AO47" s="30"/>
      <c r="AP47" s="29"/>
      <c r="AQ47" s="4">
        <f t="shared" si="46"/>
        <v>179.22256352974028</v>
      </c>
      <c r="AR47" s="4">
        <f t="shared" si="47"/>
        <v>188</v>
      </c>
      <c r="AS47" s="34">
        <v>110</v>
      </c>
      <c r="AT47" s="34">
        <v>150</v>
      </c>
      <c r="AU47" s="34">
        <v>165</v>
      </c>
      <c r="AV47" s="30"/>
      <c r="AW47" s="29"/>
      <c r="AX47" s="4">
        <f t="shared" si="48"/>
        <v>121.76183206106869</v>
      </c>
      <c r="AY47" s="4">
        <f t="shared" si="49"/>
        <v>157.97413562763859</v>
      </c>
      <c r="AZ47" s="34">
        <v>115</v>
      </c>
      <c r="BA47" s="34">
        <v>145</v>
      </c>
      <c r="BB47" s="34">
        <v>180</v>
      </c>
      <c r="BC47" s="30"/>
      <c r="BD47" s="29"/>
      <c r="BE47" s="4">
        <f t="shared" si="50"/>
        <v>115</v>
      </c>
      <c r="BF47" s="4">
        <f t="shared" si="51"/>
        <v>163.81039999999999</v>
      </c>
      <c r="BG47" s="34">
        <v>95</v>
      </c>
      <c r="BH47" s="34">
        <v>105</v>
      </c>
      <c r="BI47" s="34">
        <v>110</v>
      </c>
      <c r="BJ47" s="30"/>
      <c r="BK47" s="29"/>
      <c r="BL47" s="4">
        <f t="shared" si="52"/>
        <v>96.017964071856284</v>
      </c>
      <c r="BM47" s="4">
        <f t="shared" si="53"/>
        <v>106.74897119341564</v>
      </c>
      <c r="BN47" s="17">
        <v>205</v>
      </c>
      <c r="BO47" s="17">
        <v>202</v>
      </c>
      <c r="BP47" s="30"/>
      <c r="BQ47" s="30"/>
      <c r="BR47" s="34">
        <v>110</v>
      </c>
      <c r="BS47" s="34">
        <v>130</v>
      </c>
      <c r="BT47" s="34">
        <v>140</v>
      </c>
      <c r="BU47" s="30"/>
      <c r="BV47" s="29"/>
      <c r="BW47" s="4">
        <f t="shared" si="54"/>
        <v>111.73333333333335</v>
      </c>
      <c r="BX47" s="4">
        <f t="shared" si="55"/>
        <v>136.75066312997345</v>
      </c>
      <c r="BY47"/>
      <c r="BZ47" s="34">
        <v>39</v>
      </c>
      <c r="CA47" s="34">
        <v>42</v>
      </c>
      <c r="CB47" s="34">
        <v>43.6</v>
      </c>
      <c r="CC47" s="30"/>
      <c r="CD47" s="29"/>
      <c r="CE47" s="4">
        <f t="shared" si="56"/>
        <v>40.454624027657744</v>
      </c>
      <c r="CF47" s="4">
        <f t="shared" si="57"/>
        <v>42.837513631406765</v>
      </c>
      <c r="CG47" s="34">
        <v>43.5</v>
      </c>
      <c r="CH47" s="34"/>
      <c r="CI47" s="34"/>
      <c r="CJ47" s="30"/>
      <c r="CK47" s="29"/>
      <c r="CL47" s="4"/>
      <c r="CM47" s="4"/>
      <c r="CN47" s="34">
        <v>41.8</v>
      </c>
      <c r="CO47" s="34">
        <v>40.700000000000003</v>
      </c>
      <c r="CP47" s="34">
        <v>41.11</v>
      </c>
      <c r="CQ47" s="30"/>
      <c r="CR47" s="29"/>
      <c r="CS47" s="4">
        <f t="shared" si="58"/>
        <v>41.8</v>
      </c>
      <c r="CT47" s="4">
        <f t="shared" si="59"/>
        <v>41.303466850828734</v>
      </c>
      <c r="CU47" s="34">
        <v>37</v>
      </c>
      <c r="CV47" s="34">
        <v>41.2</v>
      </c>
      <c r="CW47" s="34">
        <v>43</v>
      </c>
      <c r="CX47" s="30"/>
      <c r="CY47" s="29"/>
      <c r="CZ47" s="4">
        <f t="shared" si="60"/>
        <v>37.998697068403906</v>
      </c>
      <c r="DA47" s="4">
        <f t="shared" si="61"/>
        <v>42.059021922428315</v>
      </c>
      <c r="DB47" s="34">
        <v>44</v>
      </c>
      <c r="DC47" s="34"/>
      <c r="DD47" s="34">
        <v>45</v>
      </c>
      <c r="DE47" s="30"/>
      <c r="DF47" s="29"/>
      <c r="DG47" s="4">
        <f t="shared" si="62"/>
        <v>44</v>
      </c>
      <c r="DH47" s="4">
        <f t="shared" si="63"/>
        <v>45</v>
      </c>
      <c r="DI47" s="34"/>
      <c r="DJ47" s="34">
        <v>42</v>
      </c>
      <c r="DK47" s="34">
        <v>43</v>
      </c>
      <c r="DL47" s="30"/>
      <c r="DM47" s="29"/>
      <c r="DN47" s="4">
        <f t="shared" si="64"/>
        <v>39.999999999999986</v>
      </c>
      <c r="DO47" s="4">
        <f t="shared" si="65"/>
        <v>43</v>
      </c>
      <c r="DP47" s="34">
        <v>34.5</v>
      </c>
      <c r="DQ47" s="34">
        <v>36.1</v>
      </c>
      <c r="DR47" s="34">
        <v>40.119999999999997</v>
      </c>
      <c r="DS47" s="30"/>
      <c r="DT47" s="29"/>
      <c r="DU47" s="4">
        <f t="shared" si="66"/>
        <v>35.293495934959346</v>
      </c>
      <c r="DV47" s="4">
        <f t="shared" si="67"/>
        <v>38.982264150943401</v>
      </c>
      <c r="DW47" s="34">
        <v>35.200000000000003</v>
      </c>
      <c r="DX47" s="34">
        <v>38.270000000000003</v>
      </c>
      <c r="DY47" s="34">
        <v>41.5</v>
      </c>
      <c r="DZ47" s="30"/>
      <c r="EA47" s="29"/>
      <c r="EB47" s="4">
        <f t="shared" si="68"/>
        <v>35.507000000000005</v>
      </c>
      <c r="EC47" s="4">
        <f t="shared" si="69"/>
        <v>39.384020408163266</v>
      </c>
      <c r="ED47" s="34">
        <v>35.200000000000003</v>
      </c>
      <c r="EE47" s="34">
        <v>34.270000000000003</v>
      </c>
      <c r="EF47" s="34">
        <v>33.11</v>
      </c>
      <c r="EG47" s="30"/>
      <c r="EH47" s="29"/>
      <c r="EI47" s="4">
        <f t="shared" si="70"/>
        <v>35.133571428571436</v>
      </c>
      <c r="EJ47" s="4">
        <f t="shared" si="71"/>
        <v>33.668518518518518</v>
      </c>
      <c r="EK47" s="17">
        <v>43.2</v>
      </c>
      <c r="EL47" s="17">
        <v>44</v>
      </c>
      <c r="EM47" s="30"/>
      <c r="EN47" s="32"/>
      <c r="EO47" s="34">
        <v>33.9</v>
      </c>
      <c r="EP47" s="34">
        <v>34</v>
      </c>
      <c r="EQ47" s="34">
        <v>35.5</v>
      </c>
      <c r="ER47" s="29"/>
      <c r="ES47" s="32"/>
      <c r="ET47" s="4">
        <f t="shared" si="72"/>
        <v>33.927659574468088</v>
      </c>
      <c r="EU47" s="4">
        <f t="shared" si="73"/>
        <v>34.413461538461547</v>
      </c>
      <c r="EV47"/>
      <c r="FA47"/>
      <c r="FB47"/>
      <c r="FO47"/>
      <c r="FP47"/>
      <c r="FQ47"/>
      <c r="FR47"/>
      <c r="FS47"/>
      <c r="FT47">
        <f t="shared" si="36"/>
        <v>1980</v>
      </c>
      <c r="FU47">
        <f t="shared" si="37"/>
        <v>7</v>
      </c>
      <c r="FV47">
        <v>82.7</v>
      </c>
      <c r="FW47" s="1">
        <v>90.3</v>
      </c>
      <c r="FX47"/>
      <c r="FY47" s="35"/>
      <c r="FZ47" s="35" t="s">
        <v>117</v>
      </c>
      <c r="GA47" s="36">
        <v>87.6</v>
      </c>
      <c r="GB47" s="36">
        <v>87.6</v>
      </c>
      <c r="GD47" s="35"/>
      <c r="GE47" s="35" t="s">
        <v>117</v>
      </c>
      <c r="GF47" s="1">
        <v>82.7</v>
      </c>
      <c r="GG47" s="1">
        <v>82.7</v>
      </c>
    </row>
    <row r="48" spans="1:189" x14ac:dyDescent="0.2">
      <c r="A48" s="1">
        <v>1980</v>
      </c>
      <c r="B48" s="1">
        <v>7</v>
      </c>
      <c r="C48" s="34">
        <v>125</v>
      </c>
      <c r="D48" s="34">
        <v>155</v>
      </c>
      <c r="E48" s="34">
        <v>175</v>
      </c>
      <c r="F48" s="30"/>
      <c r="G48" s="29"/>
      <c r="H48" s="4">
        <f t="shared" si="74"/>
        <v>139.90865644029913</v>
      </c>
      <c r="I48" s="4">
        <f t="shared" si="40"/>
        <v>165.97635438491466</v>
      </c>
      <c r="J48" s="34">
        <v>195</v>
      </c>
      <c r="K48" s="34"/>
      <c r="L48" s="34"/>
      <c r="M48" s="30"/>
      <c r="N48" s="29"/>
      <c r="O48" s="4"/>
      <c r="P48" s="4"/>
      <c r="Q48" s="34">
        <v>165</v>
      </c>
      <c r="R48" s="34">
        <v>150</v>
      </c>
      <c r="S48" s="34">
        <v>160</v>
      </c>
      <c r="T48" s="30"/>
      <c r="U48" s="29"/>
      <c r="V48" s="4">
        <f t="shared" si="41"/>
        <v>165</v>
      </c>
      <c r="W48" s="4">
        <f t="shared" si="42"/>
        <v>160.54978175015592</v>
      </c>
      <c r="X48" s="34">
        <v>115</v>
      </c>
      <c r="Y48" s="34">
        <v>150</v>
      </c>
      <c r="Z48" s="34">
        <v>175</v>
      </c>
      <c r="AA48" s="30"/>
      <c r="AB48" s="29"/>
      <c r="AC48" s="4">
        <f t="shared" si="75"/>
        <v>123.30131240698144</v>
      </c>
      <c r="AD48" s="4">
        <f t="shared" si="43"/>
        <v>161.17933202823747</v>
      </c>
      <c r="AE48" s="34">
        <v>202</v>
      </c>
      <c r="AF48" s="34"/>
      <c r="AG48" s="34">
        <v>167</v>
      </c>
      <c r="AH48" s="30"/>
      <c r="AI48" s="29"/>
      <c r="AJ48" s="4">
        <f t="shared" si="44"/>
        <v>198.99725152025286</v>
      </c>
      <c r="AK48" s="4">
        <f t="shared" si="45"/>
        <v>167</v>
      </c>
      <c r="AL48" s="34"/>
      <c r="AM48" s="34">
        <v>175</v>
      </c>
      <c r="AN48" s="34">
        <v>190</v>
      </c>
      <c r="AO48" s="30"/>
      <c r="AP48" s="29"/>
      <c r="AQ48" s="4">
        <f t="shared" si="46"/>
        <v>182.6389276738341</v>
      </c>
      <c r="AR48" s="4">
        <f t="shared" si="47"/>
        <v>190</v>
      </c>
      <c r="AS48" s="34">
        <v>110</v>
      </c>
      <c r="AT48" s="34">
        <v>145</v>
      </c>
      <c r="AU48" s="34">
        <v>160</v>
      </c>
      <c r="AV48" s="30"/>
      <c r="AW48" s="29"/>
      <c r="AX48" s="4">
        <f t="shared" si="48"/>
        <v>120.2916030534351</v>
      </c>
      <c r="AY48" s="4">
        <f t="shared" si="49"/>
        <v>152.97413562763859</v>
      </c>
      <c r="AZ48" s="34">
        <v>115</v>
      </c>
      <c r="BA48" s="34">
        <v>155</v>
      </c>
      <c r="BB48" s="34">
        <v>180</v>
      </c>
      <c r="BC48" s="30"/>
      <c r="BD48" s="29"/>
      <c r="BE48" s="4">
        <f t="shared" si="50"/>
        <v>115</v>
      </c>
      <c r="BF48" s="4">
        <f t="shared" si="51"/>
        <v>168.43599999999998</v>
      </c>
      <c r="BG48" s="34">
        <v>85</v>
      </c>
      <c r="BH48" s="34">
        <v>105</v>
      </c>
      <c r="BI48" s="34">
        <v>110</v>
      </c>
      <c r="BJ48" s="30"/>
      <c r="BK48" s="29"/>
      <c r="BL48" s="4">
        <f t="shared" si="52"/>
        <v>87.035928143712582</v>
      </c>
      <c r="BM48" s="4">
        <f t="shared" si="53"/>
        <v>106.74897119341564</v>
      </c>
      <c r="BN48" s="17">
        <v>199</v>
      </c>
      <c r="BO48" s="17">
        <v>195</v>
      </c>
      <c r="BP48" s="30"/>
      <c r="BQ48" s="30"/>
      <c r="BR48" s="34">
        <v>110</v>
      </c>
      <c r="BS48" s="34">
        <v>135</v>
      </c>
      <c r="BT48" s="34">
        <v>140</v>
      </c>
      <c r="BU48" s="30"/>
      <c r="BV48" s="29"/>
      <c r="BW48" s="4">
        <f t="shared" si="54"/>
        <v>112.16666666666669</v>
      </c>
      <c r="BX48" s="4">
        <f t="shared" si="55"/>
        <v>138.37533156498671</v>
      </c>
      <c r="BY48"/>
      <c r="BZ48" s="34">
        <v>39.270000000000003</v>
      </c>
      <c r="CA48" s="34">
        <v>42</v>
      </c>
      <c r="CB48" s="34">
        <v>43.6</v>
      </c>
      <c r="CC48" s="30"/>
      <c r="CD48" s="29"/>
      <c r="CE48" s="4">
        <f t="shared" si="56"/>
        <v>40.59370786516854</v>
      </c>
      <c r="CF48" s="4">
        <f t="shared" si="57"/>
        <v>42.837513631406765</v>
      </c>
      <c r="CG48" s="34">
        <v>43.5</v>
      </c>
      <c r="CH48" s="34"/>
      <c r="CI48" s="34"/>
      <c r="CJ48" s="30"/>
      <c r="CK48" s="29"/>
      <c r="CL48" s="4"/>
      <c r="CM48" s="4"/>
      <c r="CN48" s="34">
        <v>43</v>
      </c>
      <c r="CO48" s="34">
        <v>42</v>
      </c>
      <c r="CP48" s="34">
        <v>44</v>
      </c>
      <c r="CQ48" s="30"/>
      <c r="CR48" s="29"/>
      <c r="CS48" s="4">
        <f t="shared" si="58"/>
        <v>43</v>
      </c>
      <c r="CT48" s="4">
        <f t="shared" si="59"/>
        <v>43.71961325966852</v>
      </c>
      <c r="CU48" s="34">
        <v>35</v>
      </c>
      <c r="CV48" s="34">
        <v>41.2</v>
      </c>
      <c r="CW48" s="34">
        <v>43</v>
      </c>
      <c r="CX48" s="30"/>
      <c r="CY48" s="29"/>
      <c r="CZ48" s="4">
        <f t="shared" si="60"/>
        <v>36.474267100977201</v>
      </c>
      <c r="DA48" s="4">
        <f t="shared" si="61"/>
        <v>42.059021922428315</v>
      </c>
      <c r="DB48" s="34">
        <v>44</v>
      </c>
      <c r="DC48" s="34"/>
      <c r="DD48" s="34">
        <v>45</v>
      </c>
      <c r="DE48" s="30"/>
      <c r="DF48" s="29"/>
      <c r="DG48" s="4">
        <f t="shared" si="62"/>
        <v>44</v>
      </c>
      <c r="DH48" s="4">
        <f t="shared" si="63"/>
        <v>45</v>
      </c>
      <c r="DI48" s="34"/>
      <c r="DJ48" s="34">
        <v>42.11</v>
      </c>
      <c r="DK48" s="34">
        <v>43</v>
      </c>
      <c r="DL48" s="30"/>
      <c r="DM48" s="29"/>
      <c r="DN48" s="4">
        <f t="shared" si="64"/>
        <v>39.577647058823516</v>
      </c>
      <c r="DO48" s="4">
        <f t="shared" si="65"/>
        <v>43</v>
      </c>
      <c r="DP48" s="34">
        <v>34.5</v>
      </c>
      <c r="DQ48" s="34">
        <v>36.1</v>
      </c>
      <c r="DR48" s="34">
        <v>40.119999999999997</v>
      </c>
      <c r="DS48" s="30"/>
      <c r="DT48" s="29"/>
      <c r="DU48" s="4">
        <f t="shared" si="66"/>
        <v>35.293495934959346</v>
      </c>
      <c r="DV48" s="4">
        <f t="shared" si="67"/>
        <v>38.982264150943401</v>
      </c>
      <c r="DW48" s="34">
        <v>35.200000000000003</v>
      </c>
      <c r="DX48" s="34">
        <v>38.270000000000003</v>
      </c>
      <c r="DY48" s="34">
        <v>41.5</v>
      </c>
      <c r="DZ48" s="30"/>
      <c r="EA48" s="29"/>
      <c r="EB48" s="4">
        <f t="shared" si="68"/>
        <v>35.507000000000005</v>
      </c>
      <c r="EC48" s="4">
        <f t="shared" si="69"/>
        <v>39.384020408163266</v>
      </c>
      <c r="ED48" s="34">
        <v>33.5</v>
      </c>
      <c r="EE48" s="34">
        <v>34.270000000000003</v>
      </c>
      <c r="EF48" s="34">
        <v>33.11</v>
      </c>
      <c r="EG48" s="30"/>
      <c r="EH48" s="29"/>
      <c r="EI48" s="4">
        <f t="shared" si="70"/>
        <v>33.555</v>
      </c>
      <c r="EJ48" s="4">
        <f t="shared" si="71"/>
        <v>33.668518518518518</v>
      </c>
      <c r="EK48" s="17">
        <v>43.2</v>
      </c>
      <c r="EL48" s="17">
        <v>44</v>
      </c>
      <c r="EM48" s="30"/>
      <c r="EN48" s="32"/>
      <c r="EO48" s="34">
        <v>33.9</v>
      </c>
      <c r="EP48" s="34">
        <v>34</v>
      </c>
      <c r="EQ48" s="34">
        <v>35.5</v>
      </c>
      <c r="ER48" s="29"/>
      <c r="ES48" s="32"/>
      <c r="ET48" s="4">
        <f t="shared" si="72"/>
        <v>33.927659574468088</v>
      </c>
      <c r="EU48" s="4">
        <f t="shared" si="73"/>
        <v>34.413461538461547</v>
      </c>
      <c r="EV48"/>
      <c r="FA48"/>
      <c r="FB48"/>
      <c r="FO48"/>
      <c r="FP48"/>
      <c r="FQ48"/>
      <c r="FR48"/>
      <c r="FS48"/>
      <c r="FT48">
        <f t="shared" si="36"/>
        <v>1980</v>
      </c>
      <c r="FU48">
        <f t="shared" si="37"/>
        <v>8</v>
      </c>
      <c r="FV48">
        <v>83.3</v>
      </c>
      <c r="FW48" s="1">
        <v>91.5</v>
      </c>
      <c r="FX48"/>
      <c r="FY48" s="35"/>
      <c r="FZ48" s="35" t="s">
        <v>119</v>
      </c>
      <c r="GA48" s="36">
        <v>88.4</v>
      </c>
      <c r="GB48" s="36">
        <v>88.4</v>
      </c>
      <c r="GD48" s="35"/>
      <c r="GE48" s="35" t="s">
        <v>119</v>
      </c>
      <c r="GF48" s="1">
        <v>82.7</v>
      </c>
      <c r="GG48" s="1">
        <v>82.7</v>
      </c>
    </row>
    <row r="49" spans="1:189" x14ac:dyDescent="0.2">
      <c r="A49" s="1">
        <v>1980</v>
      </c>
      <c r="B49" s="1">
        <v>8</v>
      </c>
      <c r="C49" s="34">
        <v>125</v>
      </c>
      <c r="D49" s="34">
        <v>165</v>
      </c>
      <c r="E49" s="34">
        <v>180</v>
      </c>
      <c r="F49" s="30"/>
      <c r="G49" s="29"/>
      <c r="H49" s="4">
        <f t="shared" si="74"/>
        <v>144.87820858706547</v>
      </c>
      <c r="I49" s="4">
        <f t="shared" si="40"/>
        <v>173.23226578868599</v>
      </c>
      <c r="J49" s="34">
        <v>195</v>
      </c>
      <c r="K49" s="34"/>
      <c r="L49" s="34"/>
      <c r="M49" s="30"/>
      <c r="N49" s="29"/>
      <c r="O49" s="4"/>
      <c r="P49" s="4"/>
      <c r="Q49" s="34">
        <v>165</v>
      </c>
      <c r="R49" s="34">
        <v>150</v>
      </c>
      <c r="S49" s="34">
        <v>160</v>
      </c>
      <c r="T49" s="30"/>
      <c r="U49" s="29"/>
      <c r="V49" s="4">
        <f t="shared" si="41"/>
        <v>165</v>
      </c>
      <c r="W49" s="4">
        <f t="shared" si="42"/>
        <v>160.54978175015592</v>
      </c>
      <c r="X49" s="34">
        <v>115</v>
      </c>
      <c r="Y49" s="34">
        <v>150</v>
      </c>
      <c r="Z49" s="34">
        <v>175</v>
      </c>
      <c r="AA49" s="30"/>
      <c r="AB49" s="29"/>
      <c r="AC49" s="4">
        <f t="shared" si="75"/>
        <v>123.30131240698144</v>
      </c>
      <c r="AD49" s="4">
        <f t="shared" si="43"/>
        <v>161.17933202823747</v>
      </c>
      <c r="AE49" s="34">
        <v>194</v>
      </c>
      <c r="AF49" s="34"/>
      <c r="AG49" s="34">
        <v>185</v>
      </c>
      <c r="AH49" s="30"/>
      <c r="AI49" s="29"/>
      <c r="AJ49" s="4">
        <f t="shared" si="44"/>
        <v>191.1390043632116</v>
      </c>
      <c r="AK49" s="4">
        <f t="shared" si="45"/>
        <v>185</v>
      </c>
      <c r="AL49" s="34"/>
      <c r="AM49" s="34">
        <v>185</v>
      </c>
      <c r="AN49" s="34">
        <v>196</v>
      </c>
      <c r="AO49" s="30"/>
      <c r="AP49" s="29"/>
      <c r="AQ49" s="4">
        <f t="shared" si="46"/>
        <v>190.52275900586426</v>
      </c>
      <c r="AR49" s="4">
        <f t="shared" si="47"/>
        <v>196</v>
      </c>
      <c r="AS49" s="34">
        <v>110</v>
      </c>
      <c r="AT49" s="34">
        <v>145</v>
      </c>
      <c r="AU49" s="34">
        <v>160</v>
      </c>
      <c r="AV49" s="30"/>
      <c r="AW49" s="29"/>
      <c r="AX49" s="4">
        <f t="shared" si="48"/>
        <v>120.2916030534351</v>
      </c>
      <c r="AY49" s="4">
        <f t="shared" si="49"/>
        <v>152.97413562763859</v>
      </c>
      <c r="AZ49" s="34">
        <v>115</v>
      </c>
      <c r="BA49" s="34">
        <v>155</v>
      </c>
      <c r="BB49" s="34">
        <v>180</v>
      </c>
      <c r="BC49" s="30"/>
      <c r="BD49" s="29"/>
      <c r="BE49" s="4">
        <f t="shared" si="50"/>
        <v>115</v>
      </c>
      <c r="BF49" s="4">
        <f t="shared" si="51"/>
        <v>168.43599999999998</v>
      </c>
      <c r="BG49" s="34">
        <v>85</v>
      </c>
      <c r="BH49" s="34">
        <v>105</v>
      </c>
      <c r="BI49" s="34">
        <v>110</v>
      </c>
      <c r="BJ49" s="30"/>
      <c r="BK49" s="29"/>
      <c r="BL49" s="4">
        <f t="shared" si="52"/>
        <v>87.035928143712582</v>
      </c>
      <c r="BM49" s="4">
        <f t="shared" si="53"/>
        <v>106.74897119341564</v>
      </c>
      <c r="BN49" s="17">
        <v>210</v>
      </c>
      <c r="BO49" s="17">
        <v>195</v>
      </c>
      <c r="BP49" s="30"/>
      <c r="BQ49" s="30"/>
      <c r="BR49" s="34">
        <v>115</v>
      </c>
      <c r="BS49" s="34">
        <v>140</v>
      </c>
      <c r="BT49" s="34">
        <v>140</v>
      </c>
      <c r="BU49" s="30"/>
      <c r="BV49" s="29"/>
      <c r="BW49" s="4">
        <f t="shared" si="54"/>
        <v>117.16666666666669</v>
      </c>
      <c r="BX49" s="4">
        <f t="shared" si="55"/>
        <v>139.99999999999997</v>
      </c>
      <c r="BY49"/>
      <c r="BZ49" s="34">
        <v>39.270000000000003</v>
      </c>
      <c r="CA49" s="34">
        <v>43</v>
      </c>
      <c r="CB49" s="34">
        <v>45</v>
      </c>
      <c r="CC49" s="30"/>
      <c r="CD49" s="29"/>
      <c r="CE49" s="4">
        <f t="shared" si="56"/>
        <v>41.078582541054459</v>
      </c>
      <c r="CF49" s="4">
        <f t="shared" si="57"/>
        <v>44.046892039258452</v>
      </c>
      <c r="CG49" s="34">
        <v>43.5</v>
      </c>
      <c r="CH49" s="34"/>
      <c r="CI49" s="34"/>
      <c r="CJ49" s="30"/>
      <c r="CK49" s="29"/>
      <c r="CL49" s="4"/>
      <c r="CM49" s="4"/>
      <c r="CN49" s="34">
        <v>46</v>
      </c>
      <c r="CO49" s="34">
        <v>42</v>
      </c>
      <c r="CP49" s="34">
        <v>44</v>
      </c>
      <c r="CQ49" s="30"/>
      <c r="CR49" s="29"/>
      <c r="CS49" s="4">
        <f t="shared" si="58"/>
        <v>46</v>
      </c>
      <c r="CT49" s="4">
        <f t="shared" si="59"/>
        <v>44.560773480662988</v>
      </c>
      <c r="CU49" s="34">
        <v>33</v>
      </c>
      <c r="CV49" s="34">
        <v>41.2</v>
      </c>
      <c r="CW49" s="34">
        <v>45</v>
      </c>
      <c r="CX49" s="30"/>
      <c r="CY49" s="29"/>
      <c r="CZ49" s="4">
        <f t="shared" si="60"/>
        <v>34.949837133550488</v>
      </c>
      <c r="DA49" s="4">
        <f t="shared" si="61"/>
        <v>43.013490725126459</v>
      </c>
      <c r="DB49" s="34">
        <v>43.5</v>
      </c>
      <c r="DC49" s="34"/>
      <c r="DD49" s="34">
        <v>44</v>
      </c>
      <c r="DE49" s="30"/>
      <c r="DF49" s="29"/>
      <c r="DG49" s="4">
        <f t="shared" si="62"/>
        <v>43.5</v>
      </c>
      <c r="DH49" s="4">
        <f t="shared" si="63"/>
        <v>44</v>
      </c>
      <c r="DI49" s="34"/>
      <c r="DJ49" s="34">
        <v>42.11</v>
      </c>
      <c r="DK49" s="34">
        <v>43</v>
      </c>
      <c r="DL49" s="30"/>
      <c r="DM49" s="29"/>
      <c r="DN49" s="4">
        <f t="shared" si="64"/>
        <v>39.577647058823516</v>
      </c>
      <c r="DO49" s="4">
        <f t="shared" si="65"/>
        <v>43</v>
      </c>
      <c r="DP49" s="34">
        <v>34.5</v>
      </c>
      <c r="DQ49" s="34">
        <v>36.1</v>
      </c>
      <c r="DR49" s="34">
        <v>40.119999999999997</v>
      </c>
      <c r="DS49" s="30"/>
      <c r="DT49" s="29"/>
      <c r="DU49" s="4">
        <f t="shared" si="66"/>
        <v>35.293495934959346</v>
      </c>
      <c r="DV49" s="4">
        <f t="shared" si="67"/>
        <v>38.982264150943401</v>
      </c>
      <c r="DW49" s="34">
        <v>35.200000000000003</v>
      </c>
      <c r="DX49" s="34">
        <v>38.270000000000003</v>
      </c>
      <c r="DY49" s="34">
        <v>43</v>
      </c>
      <c r="DZ49" s="30"/>
      <c r="EA49" s="29"/>
      <c r="EB49" s="4">
        <f t="shared" si="68"/>
        <v>35.507000000000005</v>
      </c>
      <c r="EC49" s="4">
        <f t="shared" si="69"/>
        <v>39.90136734693877</v>
      </c>
      <c r="ED49" s="34">
        <v>33.5</v>
      </c>
      <c r="EE49" s="34">
        <v>34.270000000000003</v>
      </c>
      <c r="EF49" s="34">
        <v>33.11</v>
      </c>
      <c r="EG49" s="30"/>
      <c r="EH49" s="29"/>
      <c r="EI49" s="4">
        <f t="shared" si="70"/>
        <v>33.555</v>
      </c>
      <c r="EJ49" s="4">
        <f t="shared" si="71"/>
        <v>33.668518518518518</v>
      </c>
      <c r="EK49" s="17">
        <v>43.2</v>
      </c>
      <c r="EL49" s="17">
        <v>44</v>
      </c>
      <c r="EM49" s="30"/>
      <c r="EN49" s="32"/>
      <c r="EO49" s="34">
        <v>33.9</v>
      </c>
      <c r="EP49" s="34">
        <v>34</v>
      </c>
      <c r="EQ49" s="34">
        <v>35.5</v>
      </c>
      <c r="ER49" s="29"/>
      <c r="ES49" s="32"/>
      <c r="ET49" s="4">
        <f t="shared" si="72"/>
        <v>33.927659574468088</v>
      </c>
      <c r="EU49" s="4">
        <f t="shared" si="73"/>
        <v>34.413461538461547</v>
      </c>
      <c r="EV49"/>
      <c r="FA49"/>
      <c r="FB49"/>
      <c r="FO49"/>
      <c r="FP49"/>
      <c r="FQ49"/>
      <c r="FR49"/>
      <c r="FS49"/>
      <c r="FT49">
        <f t="shared" si="36"/>
        <v>1980</v>
      </c>
      <c r="FU49">
        <f t="shared" si="37"/>
        <v>9</v>
      </c>
      <c r="FV49">
        <v>84</v>
      </c>
      <c r="FW49" s="1">
        <v>91.7</v>
      </c>
      <c r="FX49"/>
      <c r="FY49" s="35"/>
      <c r="FZ49" s="35" t="s">
        <v>120</v>
      </c>
      <c r="GA49" s="36">
        <v>89.1</v>
      </c>
      <c r="GB49" s="36">
        <v>89.1</v>
      </c>
      <c r="GD49" s="35"/>
      <c r="GE49" s="35" t="s">
        <v>120</v>
      </c>
      <c r="GF49" s="1">
        <v>83.3</v>
      </c>
      <c r="GG49" s="1">
        <v>83.3</v>
      </c>
    </row>
    <row r="50" spans="1:189" x14ac:dyDescent="0.2">
      <c r="A50" s="1">
        <v>1980</v>
      </c>
      <c r="B50" s="1">
        <v>9</v>
      </c>
      <c r="C50" s="34">
        <v>133</v>
      </c>
      <c r="D50" s="34">
        <v>175</v>
      </c>
      <c r="E50" s="34">
        <v>190</v>
      </c>
      <c r="F50" s="30"/>
      <c r="G50" s="29"/>
      <c r="H50" s="4">
        <f t="shared" si="74"/>
        <v>153.87211901641876</v>
      </c>
      <c r="I50" s="4">
        <f t="shared" si="40"/>
        <v>183.23226578868599</v>
      </c>
      <c r="J50" s="34">
        <v>200</v>
      </c>
      <c r="K50" s="34"/>
      <c r="L50" s="34"/>
      <c r="M50" s="30"/>
      <c r="N50" s="29"/>
      <c r="O50" s="4"/>
      <c r="P50" s="4"/>
      <c r="Q50" s="34">
        <v>175</v>
      </c>
      <c r="R50" s="34">
        <v>160</v>
      </c>
      <c r="S50" s="34">
        <v>163</v>
      </c>
      <c r="T50" s="30"/>
      <c r="U50" s="29"/>
      <c r="V50" s="4">
        <f t="shared" si="41"/>
        <v>175</v>
      </c>
      <c r="W50" s="4">
        <f t="shared" si="42"/>
        <v>164.31947620037414</v>
      </c>
      <c r="X50" s="34">
        <v>120</v>
      </c>
      <c r="Y50" s="34">
        <v>165</v>
      </c>
      <c r="Z50" s="34">
        <v>190</v>
      </c>
      <c r="AA50" s="30"/>
      <c r="AB50" s="29"/>
      <c r="AC50" s="4">
        <f t="shared" si="75"/>
        <v>130.6731159518333</v>
      </c>
      <c r="AD50" s="4">
        <f t="shared" si="43"/>
        <v>176.17933202823747</v>
      </c>
      <c r="AE50" s="34">
        <v>201</v>
      </c>
      <c r="AF50" s="34"/>
      <c r="AG50" s="34">
        <v>185</v>
      </c>
      <c r="AH50" s="30"/>
      <c r="AI50" s="29"/>
      <c r="AJ50" s="4">
        <f t="shared" si="44"/>
        <v>198.0295805132786</v>
      </c>
      <c r="AK50" s="4">
        <f t="shared" si="45"/>
        <v>185</v>
      </c>
      <c r="AL50" s="34"/>
      <c r="AM50" s="34">
        <v>180</v>
      </c>
      <c r="AN50" s="34">
        <v>215</v>
      </c>
      <c r="AO50" s="30"/>
      <c r="AP50" s="29"/>
      <c r="AQ50" s="4">
        <f t="shared" si="46"/>
        <v>198.14297682211668</v>
      </c>
      <c r="AR50" s="4">
        <f t="shared" si="47"/>
        <v>215</v>
      </c>
      <c r="AS50" s="34">
        <v>115</v>
      </c>
      <c r="AT50" s="34">
        <v>145</v>
      </c>
      <c r="AU50" s="34">
        <v>175</v>
      </c>
      <c r="AV50" s="30"/>
      <c r="AW50" s="29"/>
      <c r="AX50" s="4">
        <f t="shared" si="48"/>
        <v>123.82137404580151</v>
      </c>
      <c r="AY50" s="4">
        <f t="shared" si="49"/>
        <v>160.94827125527712</v>
      </c>
      <c r="AZ50" s="34">
        <v>120</v>
      </c>
      <c r="BA50" s="34">
        <v>158</v>
      </c>
      <c r="BB50" s="34">
        <v>187</v>
      </c>
      <c r="BC50" s="30"/>
      <c r="BD50" s="29"/>
      <c r="BE50" s="4">
        <f t="shared" si="50"/>
        <v>120</v>
      </c>
      <c r="BF50" s="4">
        <f t="shared" si="51"/>
        <v>173.58575999999999</v>
      </c>
      <c r="BG50" s="34">
        <v>85</v>
      </c>
      <c r="BH50" s="34">
        <v>105</v>
      </c>
      <c r="BI50" s="34">
        <v>110</v>
      </c>
      <c r="BJ50" s="30"/>
      <c r="BK50" s="29"/>
      <c r="BL50" s="4">
        <f t="shared" si="52"/>
        <v>87.035928143712582</v>
      </c>
      <c r="BM50" s="4">
        <f t="shared" si="53"/>
        <v>106.74897119341564</v>
      </c>
      <c r="BN50" s="17">
        <v>215</v>
      </c>
      <c r="BO50" s="17">
        <v>200</v>
      </c>
      <c r="BP50" s="30"/>
      <c r="BQ50" s="30"/>
      <c r="BR50" s="34">
        <v>115</v>
      </c>
      <c r="BS50" s="34">
        <v>140</v>
      </c>
      <c r="BT50" s="34">
        <v>140</v>
      </c>
      <c r="BU50" s="30"/>
      <c r="BV50" s="29"/>
      <c r="BW50" s="4">
        <f t="shared" si="54"/>
        <v>117.16666666666669</v>
      </c>
      <c r="BX50" s="4">
        <f t="shared" si="55"/>
        <v>139.99999999999997</v>
      </c>
      <c r="BY50"/>
      <c r="BZ50" s="34">
        <v>39.270000000000003</v>
      </c>
      <c r="CA50" s="34">
        <v>43</v>
      </c>
      <c r="CB50" s="34">
        <v>45</v>
      </c>
      <c r="CC50" s="30"/>
      <c r="CD50" s="29"/>
      <c r="CE50" s="4">
        <f t="shared" si="56"/>
        <v>41.078582541054459</v>
      </c>
      <c r="CF50" s="4">
        <f t="shared" si="57"/>
        <v>44.046892039258452</v>
      </c>
      <c r="CG50" s="34">
        <v>43.5</v>
      </c>
      <c r="CH50" s="34"/>
      <c r="CI50" s="34"/>
      <c r="CJ50" s="30"/>
      <c r="CK50" s="29"/>
      <c r="CL50" s="4"/>
      <c r="CM50" s="4"/>
      <c r="CN50" s="34">
        <v>46</v>
      </c>
      <c r="CO50" s="34">
        <v>42</v>
      </c>
      <c r="CP50" s="34">
        <v>44</v>
      </c>
      <c r="CQ50" s="30"/>
      <c r="CR50" s="29"/>
      <c r="CS50" s="4">
        <f t="shared" si="58"/>
        <v>46</v>
      </c>
      <c r="CT50" s="4">
        <f t="shared" si="59"/>
        <v>44.560773480662988</v>
      </c>
      <c r="CU50" s="34">
        <v>33</v>
      </c>
      <c r="CV50" s="34">
        <v>43</v>
      </c>
      <c r="CW50" s="34">
        <v>44.5</v>
      </c>
      <c r="CX50" s="30"/>
      <c r="CY50" s="29"/>
      <c r="CZ50" s="4">
        <f t="shared" si="60"/>
        <v>35.377850162866451</v>
      </c>
      <c r="DA50" s="4">
        <f t="shared" si="61"/>
        <v>43.715851602023591</v>
      </c>
      <c r="DB50" s="34">
        <v>43.7</v>
      </c>
      <c r="DC50" s="34"/>
      <c r="DD50" s="34">
        <v>44</v>
      </c>
      <c r="DE50" s="30"/>
      <c r="DF50" s="29"/>
      <c r="DG50" s="4">
        <f t="shared" si="62"/>
        <v>43.7</v>
      </c>
      <c r="DH50" s="4">
        <f t="shared" si="63"/>
        <v>44</v>
      </c>
      <c r="DI50" s="34"/>
      <c r="DJ50" s="34">
        <v>42.11</v>
      </c>
      <c r="DK50" s="34">
        <v>43</v>
      </c>
      <c r="DL50" s="30"/>
      <c r="DM50" s="29"/>
      <c r="DN50" s="4">
        <f t="shared" si="64"/>
        <v>39.577647058823516</v>
      </c>
      <c r="DO50" s="4">
        <f t="shared" si="65"/>
        <v>43</v>
      </c>
      <c r="DP50" s="34">
        <v>34.5</v>
      </c>
      <c r="DQ50" s="34">
        <v>36.1</v>
      </c>
      <c r="DR50" s="34">
        <v>40.119999999999997</v>
      </c>
      <c r="DS50" s="30"/>
      <c r="DT50" s="29"/>
      <c r="DU50" s="4">
        <f t="shared" si="66"/>
        <v>35.293495934959346</v>
      </c>
      <c r="DV50" s="4">
        <f t="shared" si="67"/>
        <v>38.982264150943401</v>
      </c>
      <c r="DW50" s="34">
        <v>35.200000000000003</v>
      </c>
      <c r="DX50" s="34">
        <v>38.270000000000003</v>
      </c>
      <c r="DY50" s="34">
        <v>43</v>
      </c>
      <c r="DZ50" s="30"/>
      <c r="EA50" s="29"/>
      <c r="EB50" s="4">
        <f t="shared" si="68"/>
        <v>35.507000000000005</v>
      </c>
      <c r="EC50" s="4">
        <f t="shared" si="69"/>
        <v>39.90136734693877</v>
      </c>
      <c r="ED50" s="34">
        <v>33.5</v>
      </c>
      <c r="EE50" s="34">
        <v>34.270000000000003</v>
      </c>
      <c r="EF50" s="34">
        <v>33</v>
      </c>
      <c r="EG50" s="30"/>
      <c r="EH50" s="29"/>
      <c r="EI50" s="4">
        <f t="shared" si="70"/>
        <v>33.555</v>
      </c>
      <c r="EJ50" s="4">
        <f t="shared" si="71"/>
        <v>33.611481481481476</v>
      </c>
      <c r="EK50" s="17">
        <v>43.2</v>
      </c>
      <c r="EL50" s="17">
        <v>44</v>
      </c>
      <c r="EM50" s="30"/>
      <c r="EN50" s="32"/>
      <c r="EO50" s="34">
        <v>33.9</v>
      </c>
      <c r="EP50" s="34">
        <v>34</v>
      </c>
      <c r="EQ50" s="34">
        <v>35.5</v>
      </c>
      <c r="ER50" s="29"/>
      <c r="ES50" s="32"/>
      <c r="ET50" s="4">
        <f t="shared" si="72"/>
        <v>33.927659574468088</v>
      </c>
      <c r="EU50" s="4">
        <f t="shared" si="73"/>
        <v>34.413461538461547</v>
      </c>
      <c r="EV50"/>
      <c r="FA50"/>
      <c r="FB50"/>
      <c r="FO50"/>
      <c r="FP50"/>
      <c r="FQ50"/>
      <c r="FR50"/>
      <c r="FS50"/>
      <c r="FT50">
        <f t="shared" si="36"/>
        <v>1980</v>
      </c>
      <c r="FU50">
        <f t="shared" si="37"/>
        <v>10</v>
      </c>
      <c r="FV50">
        <v>84.8</v>
      </c>
      <c r="FW50" s="1">
        <v>92.8</v>
      </c>
      <c r="FX50"/>
      <c r="FY50" s="35"/>
      <c r="FZ50" s="35" t="s">
        <v>121</v>
      </c>
      <c r="GA50" s="36">
        <v>89.3</v>
      </c>
      <c r="GB50" s="36">
        <v>89.3</v>
      </c>
      <c r="GD50" s="35"/>
      <c r="GE50" s="35" t="s">
        <v>121</v>
      </c>
      <c r="GF50" s="1">
        <v>84</v>
      </c>
      <c r="GG50" s="1">
        <v>84</v>
      </c>
    </row>
    <row r="51" spans="1:189" x14ac:dyDescent="0.2">
      <c r="A51" s="1">
        <v>1980</v>
      </c>
      <c r="B51" s="1">
        <v>10</v>
      </c>
      <c r="C51" s="34">
        <v>138</v>
      </c>
      <c r="D51" s="34">
        <v>180</v>
      </c>
      <c r="E51" s="34">
        <v>200</v>
      </c>
      <c r="F51" s="30"/>
      <c r="G51" s="29"/>
      <c r="H51" s="4">
        <f t="shared" si="74"/>
        <v>158.87211901641876</v>
      </c>
      <c r="I51" s="4">
        <f t="shared" si="40"/>
        <v>190.97635438491469</v>
      </c>
      <c r="J51" s="34">
        <v>200</v>
      </c>
      <c r="K51" s="34"/>
      <c r="L51" s="34"/>
      <c r="M51" s="30"/>
      <c r="N51" s="29"/>
      <c r="O51" s="4"/>
      <c r="P51" s="4"/>
      <c r="Q51" s="34">
        <v>190</v>
      </c>
      <c r="R51" s="34">
        <v>150</v>
      </c>
      <c r="S51" s="34">
        <v>176</v>
      </c>
      <c r="T51" s="30"/>
      <c r="U51" s="29"/>
      <c r="V51" s="4">
        <f t="shared" si="41"/>
        <v>190</v>
      </c>
      <c r="W51" s="4">
        <f t="shared" si="42"/>
        <v>177.53938890043651</v>
      </c>
      <c r="X51" s="34">
        <v>125</v>
      </c>
      <c r="Y51" s="34">
        <v>170</v>
      </c>
      <c r="Z51" s="34">
        <v>190</v>
      </c>
      <c r="AA51" s="30"/>
      <c r="AB51" s="29"/>
      <c r="AC51" s="4">
        <f t="shared" si="75"/>
        <v>135.6731159518333</v>
      </c>
      <c r="AD51" s="4">
        <f t="shared" si="43"/>
        <v>178.94346562258994</v>
      </c>
      <c r="AE51" s="34">
        <v>215</v>
      </c>
      <c r="AF51" s="34"/>
      <c r="AG51" s="34">
        <v>190</v>
      </c>
      <c r="AH51" s="30"/>
      <c r="AI51" s="29"/>
      <c r="AJ51" s="4">
        <f t="shared" si="44"/>
        <v>211.81537087298588</v>
      </c>
      <c r="AK51" s="4">
        <f t="shared" si="45"/>
        <v>190</v>
      </c>
      <c r="AL51" s="34"/>
      <c r="AM51" s="34">
        <v>165</v>
      </c>
      <c r="AN51" s="34">
        <v>200</v>
      </c>
      <c r="AO51" s="30"/>
      <c r="AP51" s="29"/>
      <c r="AQ51" s="4">
        <f t="shared" si="46"/>
        <v>183.16392069254397</v>
      </c>
      <c r="AR51" s="4">
        <f t="shared" si="47"/>
        <v>200</v>
      </c>
      <c r="AS51" s="34">
        <v>180</v>
      </c>
      <c r="AT51" s="34">
        <v>155</v>
      </c>
      <c r="AU51" s="34">
        <v>150</v>
      </c>
      <c r="AV51" s="30"/>
      <c r="AW51" s="29"/>
      <c r="AX51" s="4">
        <f t="shared" si="48"/>
        <v>172.64885496183203</v>
      </c>
      <c r="AY51" s="4">
        <f t="shared" si="49"/>
        <v>152.34195479078721</v>
      </c>
      <c r="AZ51" s="34">
        <v>130</v>
      </c>
      <c r="BA51" s="34">
        <v>160</v>
      </c>
      <c r="BB51" s="34">
        <v>175</v>
      </c>
      <c r="BC51" s="30"/>
      <c r="BD51" s="29"/>
      <c r="BE51" s="4">
        <f t="shared" si="50"/>
        <v>130</v>
      </c>
      <c r="BF51" s="4">
        <f t="shared" si="51"/>
        <v>168.0616</v>
      </c>
      <c r="BG51" s="34">
        <v>90</v>
      </c>
      <c r="BH51" s="34">
        <v>105</v>
      </c>
      <c r="BI51" s="34">
        <v>110</v>
      </c>
      <c r="BJ51" s="30"/>
      <c r="BK51" s="29"/>
      <c r="BL51" s="4">
        <f t="shared" si="52"/>
        <v>91.526946107784426</v>
      </c>
      <c r="BM51" s="4">
        <f t="shared" si="53"/>
        <v>106.74897119341564</v>
      </c>
      <c r="BN51" s="17">
        <v>215</v>
      </c>
      <c r="BO51" s="17">
        <v>200</v>
      </c>
      <c r="BP51" s="30"/>
      <c r="BQ51" s="30"/>
      <c r="BR51" s="34">
        <v>115</v>
      </c>
      <c r="BS51" s="34">
        <v>140</v>
      </c>
      <c r="BT51" s="34">
        <v>140</v>
      </c>
      <c r="BU51" s="30"/>
      <c r="BV51" s="29"/>
      <c r="BW51" s="4">
        <f t="shared" si="54"/>
        <v>117.16666666666669</v>
      </c>
      <c r="BX51" s="4">
        <f t="shared" si="55"/>
        <v>139.99999999999997</v>
      </c>
      <c r="BY51"/>
      <c r="BZ51" s="34">
        <v>40</v>
      </c>
      <c r="CA51" s="34">
        <v>43.5</v>
      </c>
      <c r="CB51" s="34">
        <v>45.5</v>
      </c>
      <c r="CC51" s="30"/>
      <c r="CD51" s="29"/>
      <c r="CE51" s="4">
        <f t="shared" si="56"/>
        <v>41.697061365600696</v>
      </c>
      <c r="CF51" s="4">
        <f t="shared" si="57"/>
        <v>44.546892039258452</v>
      </c>
      <c r="CG51" s="34">
        <v>43.5</v>
      </c>
      <c r="CH51" s="34"/>
      <c r="CI51" s="34"/>
      <c r="CJ51" s="30"/>
      <c r="CK51" s="29"/>
      <c r="CL51" s="4"/>
      <c r="CM51" s="4"/>
      <c r="CN51" s="34">
        <v>48</v>
      </c>
      <c r="CO51" s="34">
        <v>41</v>
      </c>
      <c r="CP51" s="34">
        <v>43</v>
      </c>
      <c r="CQ51" s="30"/>
      <c r="CR51" s="29"/>
      <c r="CS51" s="4">
        <f t="shared" si="58"/>
        <v>48</v>
      </c>
      <c r="CT51" s="4">
        <f t="shared" si="59"/>
        <v>44.40193370165747</v>
      </c>
      <c r="CU51" s="34">
        <v>35</v>
      </c>
      <c r="CV51" s="34">
        <v>43</v>
      </c>
      <c r="CW51" s="34">
        <v>45.5</v>
      </c>
      <c r="CX51" s="30"/>
      <c r="CY51" s="29"/>
      <c r="CZ51" s="4">
        <f t="shared" si="60"/>
        <v>36.902280130293157</v>
      </c>
      <c r="DA51" s="4">
        <f t="shared" si="61"/>
        <v>44.19308600337267</v>
      </c>
      <c r="DB51" s="34">
        <v>43.75</v>
      </c>
      <c r="DC51" s="34"/>
      <c r="DD51" s="34">
        <v>44.75</v>
      </c>
      <c r="DE51" s="30"/>
      <c r="DF51" s="29"/>
      <c r="DG51" s="4">
        <f t="shared" si="62"/>
        <v>43.75</v>
      </c>
      <c r="DH51" s="4">
        <f t="shared" si="63"/>
        <v>44.75</v>
      </c>
      <c r="DI51" s="34"/>
      <c r="DJ51" s="34">
        <v>42.11</v>
      </c>
      <c r="DK51" s="34">
        <v>43</v>
      </c>
      <c r="DL51" s="30"/>
      <c r="DM51" s="29"/>
      <c r="DN51" s="4">
        <f t="shared" si="64"/>
        <v>39.577647058823516</v>
      </c>
      <c r="DO51" s="4">
        <f t="shared" si="65"/>
        <v>43</v>
      </c>
      <c r="DP51" s="34">
        <v>40.25</v>
      </c>
      <c r="DQ51" s="34"/>
      <c r="DR51" s="34"/>
      <c r="DS51" s="30"/>
      <c r="DT51" s="29"/>
      <c r="DU51" s="4">
        <f t="shared" si="66"/>
        <v>20.288617886178862</v>
      </c>
      <c r="DV51" s="4">
        <f t="shared" si="67"/>
        <v>0</v>
      </c>
      <c r="DW51" s="34">
        <v>35.200000000000003</v>
      </c>
      <c r="DX51" s="34">
        <v>38.270000000000003</v>
      </c>
      <c r="DY51" s="34">
        <v>43</v>
      </c>
      <c r="DZ51" s="30"/>
      <c r="EA51" s="29"/>
      <c r="EB51" s="4">
        <f t="shared" si="68"/>
        <v>35.507000000000005</v>
      </c>
      <c r="EC51" s="4">
        <f t="shared" si="69"/>
        <v>39.90136734693877</v>
      </c>
      <c r="ED51" s="34">
        <v>33.5</v>
      </c>
      <c r="EE51" s="34">
        <v>34.5</v>
      </c>
      <c r="EF51" s="34">
        <v>33</v>
      </c>
      <c r="EG51" s="30"/>
      <c r="EH51" s="29"/>
      <c r="EI51" s="4">
        <f t="shared" si="70"/>
        <v>33.571428571428569</v>
      </c>
      <c r="EJ51" s="4">
        <f t="shared" si="71"/>
        <v>33.722222222222214</v>
      </c>
      <c r="EK51" s="17">
        <v>43.2</v>
      </c>
      <c r="EL51" s="17">
        <v>44</v>
      </c>
      <c r="EM51" s="30"/>
      <c r="EN51" s="32"/>
      <c r="EO51" s="34">
        <v>33.9</v>
      </c>
      <c r="EP51" s="34">
        <v>34</v>
      </c>
      <c r="EQ51" s="34">
        <v>35.5</v>
      </c>
      <c r="ER51" s="29"/>
      <c r="ES51" s="32"/>
      <c r="ET51" s="4">
        <f t="shared" si="72"/>
        <v>33.927659574468088</v>
      </c>
      <c r="EU51" s="4">
        <f t="shared" si="73"/>
        <v>34.413461538461547</v>
      </c>
      <c r="EV51"/>
      <c r="FA51"/>
      <c r="FB51"/>
      <c r="FO51"/>
      <c r="FP51"/>
      <c r="FQ51"/>
      <c r="FR51"/>
      <c r="FS51"/>
      <c r="FT51">
        <f t="shared" si="36"/>
        <v>1980</v>
      </c>
      <c r="FU51">
        <f t="shared" si="37"/>
        <v>11</v>
      </c>
      <c r="FV51">
        <v>85.5</v>
      </c>
      <c r="FW51" s="1">
        <v>93.2</v>
      </c>
      <c r="FX51"/>
      <c r="FY51" s="35"/>
      <c r="FZ51" s="35" t="s">
        <v>123</v>
      </c>
      <c r="GA51" s="36">
        <v>90.3</v>
      </c>
      <c r="GB51" s="36">
        <v>90.3</v>
      </c>
      <c r="GD51" s="35"/>
      <c r="GE51" s="35" t="s">
        <v>123</v>
      </c>
      <c r="GF51" s="1">
        <v>84.8</v>
      </c>
      <c r="GG51" s="1">
        <v>84.8</v>
      </c>
    </row>
    <row r="52" spans="1:189" x14ac:dyDescent="0.2">
      <c r="A52" s="1">
        <v>1980</v>
      </c>
      <c r="B52" s="1">
        <v>11</v>
      </c>
      <c r="C52" s="34">
        <v>140</v>
      </c>
      <c r="D52" s="34">
        <v>180</v>
      </c>
      <c r="E52" s="34">
        <v>200</v>
      </c>
      <c r="F52" s="30"/>
      <c r="G52" s="29"/>
      <c r="H52" s="4">
        <f t="shared" si="74"/>
        <v>159.8782085870655</v>
      </c>
      <c r="I52" s="4">
        <f t="shared" si="40"/>
        <v>190.97635438491469</v>
      </c>
      <c r="J52" s="34">
        <v>200</v>
      </c>
      <c r="K52" s="34"/>
      <c r="L52" s="34"/>
      <c r="M52" s="30"/>
      <c r="N52" s="29"/>
      <c r="O52" s="4"/>
      <c r="P52" s="4"/>
      <c r="Q52" s="34">
        <v>190</v>
      </c>
      <c r="R52" s="34">
        <v>150</v>
      </c>
      <c r="S52" s="34">
        <v>180</v>
      </c>
      <c r="T52" s="30"/>
      <c r="U52" s="29"/>
      <c r="V52" s="4">
        <f t="shared" si="41"/>
        <v>190</v>
      </c>
      <c r="W52" s="4">
        <f t="shared" si="42"/>
        <v>181.0995635003118</v>
      </c>
      <c r="X52" s="34">
        <v>125</v>
      </c>
      <c r="Y52" s="34">
        <v>170</v>
      </c>
      <c r="Z52" s="34">
        <v>190</v>
      </c>
      <c r="AA52" s="30"/>
      <c r="AB52" s="29"/>
      <c r="AC52" s="4">
        <f t="shared" si="75"/>
        <v>135.6731159518333</v>
      </c>
      <c r="AD52" s="4">
        <f t="shared" si="43"/>
        <v>178.94346562258994</v>
      </c>
      <c r="AE52" s="34">
        <v>220</v>
      </c>
      <c r="AF52" s="34"/>
      <c r="AG52" s="34">
        <v>200</v>
      </c>
      <c r="AH52" s="30"/>
      <c r="AI52" s="29"/>
      <c r="AJ52" s="4">
        <f t="shared" si="44"/>
        <v>216.74648709932319</v>
      </c>
      <c r="AK52" s="4">
        <f t="shared" si="45"/>
        <v>200</v>
      </c>
      <c r="AL52" s="34"/>
      <c r="AM52" s="34">
        <v>165</v>
      </c>
      <c r="AN52" s="34">
        <v>200</v>
      </c>
      <c r="AO52" s="30"/>
      <c r="AP52" s="29"/>
      <c r="AQ52" s="4">
        <f t="shared" si="46"/>
        <v>183.16392069254397</v>
      </c>
      <c r="AR52" s="4">
        <f t="shared" si="47"/>
        <v>200</v>
      </c>
      <c r="AS52" s="34">
        <v>130</v>
      </c>
      <c r="AT52" s="34">
        <v>150</v>
      </c>
      <c r="AU52" s="34">
        <v>180</v>
      </c>
      <c r="AV52" s="30"/>
      <c r="AW52" s="29"/>
      <c r="AX52" s="4">
        <f t="shared" si="48"/>
        <v>135.88091603053431</v>
      </c>
      <c r="AY52" s="4">
        <f t="shared" si="49"/>
        <v>165.94827125527712</v>
      </c>
      <c r="AZ52" s="34">
        <v>130</v>
      </c>
      <c r="BA52" s="34">
        <v>160</v>
      </c>
      <c r="BB52" s="34">
        <v>175</v>
      </c>
      <c r="BC52" s="30"/>
      <c r="BD52" s="29"/>
      <c r="BE52" s="4">
        <f t="shared" si="50"/>
        <v>130</v>
      </c>
      <c r="BF52" s="4">
        <f t="shared" si="51"/>
        <v>168.0616</v>
      </c>
      <c r="BG52" s="34">
        <v>100</v>
      </c>
      <c r="BH52" s="34">
        <v>105</v>
      </c>
      <c r="BI52" s="34">
        <v>110</v>
      </c>
      <c r="BJ52" s="30"/>
      <c r="BK52" s="29"/>
      <c r="BL52" s="4">
        <f t="shared" si="52"/>
        <v>100.50898203592814</v>
      </c>
      <c r="BM52" s="4">
        <f t="shared" si="53"/>
        <v>106.74897119341564</v>
      </c>
      <c r="BN52" s="17">
        <v>220</v>
      </c>
      <c r="BO52" s="17">
        <v>200</v>
      </c>
      <c r="BP52" s="30"/>
      <c r="BQ52" s="30"/>
      <c r="BR52" s="34">
        <v>115</v>
      </c>
      <c r="BS52" s="34">
        <v>140</v>
      </c>
      <c r="BT52" s="34">
        <v>140</v>
      </c>
      <c r="BU52" s="30"/>
      <c r="BV52" s="29"/>
      <c r="BW52" s="4">
        <f t="shared" si="54"/>
        <v>117.16666666666669</v>
      </c>
      <c r="BX52" s="4">
        <f t="shared" si="55"/>
        <v>139.99999999999997</v>
      </c>
      <c r="BY52"/>
      <c r="BZ52" s="34">
        <v>40</v>
      </c>
      <c r="CA52" s="34">
        <v>43.5</v>
      </c>
      <c r="CB52" s="34">
        <v>45.5</v>
      </c>
      <c r="CC52" s="30"/>
      <c r="CD52" s="29"/>
      <c r="CE52" s="4">
        <f t="shared" si="56"/>
        <v>41.697061365600696</v>
      </c>
      <c r="CF52" s="4">
        <f t="shared" si="57"/>
        <v>44.546892039258452</v>
      </c>
      <c r="CG52" s="34">
        <v>43.5</v>
      </c>
      <c r="CH52" s="34"/>
      <c r="CI52" s="34"/>
      <c r="CJ52" s="30"/>
      <c r="CK52" s="29"/>
      <c r="CL52" s="4"/>
      <c r="CM52" s="4"/>
      <c r="CN52" s="34">
        <v>48</v>
      </c>
      <c r="CO52" s="34">
        <v>41</v>
      </c>
      <c r="CP52" s="34">
        <v>43</v>
      </c>
      <c r="CQ52" s="30"/>
      <c r="CR52" s="29"/>
      <c r="CS52" s="4">
        <f t="shared" si="58"/>
        <v>48</v>
      </c>
      <c r="CT52" s="4">
        <f t="shared" si="59"/>
        <v>44.40193370165747</v>
      </c>
      <c r="CU52" s="34">
        <v>35</v>
      </c>
      <c r="CV52" s="34">
        <v>43</v>
      </c>
      <c r="CW52" s="34">
        <v>45.5</v>
      </c>
      <c r="CX52" s="30"/>
      <c r="CY52" s="29"/>
      <c r="CZ52" s="4">
        <f t="shared" si="60"/>
        <v>36.902280130293157</v>
      </c>
      <c r="DA52" s="4">
        <f t="shared" si="61"/>
        <v>44.19308600337267</v>
      </c>
      <c r="DB52" s="34">
        <v>43.75</v>
      </c>
      <c r="DC52" s="34"/>
      <c r="DD52" s="34">
        <v>45</v>
      </c>
      <c r="DE52" s="30"/>
      <c r="DF52" s="29"/>
      <c r="DG52" s="4">
        <f t="shared" si="62"/>
        <v>43.75</v>
      </c>
      <c r="DH52" s="4">
        <f t="shared" si="63"/>
        <v>45</v>
      </c>
      <c r="DI52" s="34"/>
      <c r="DJ52" s="34">
        <v>42.25</v>
      </c>
      <c r="DK52" s="34">
        <v>44</v>
      </c>
      <c r="DL52" s="30"/>
      <c r="DM52" s="29"/>
      <c r="DN52" s="4">
        <f t="shared" si="64"/>
        <v>39.676470588235283</v>
      </c>
      <c r="DO52" s="4">
        <f t="shared" si="65"/>
        <v>44</v>
      </c>
      <c r="DP52" s="34">
        <v>34.5</v>
      </c>
      <c r="DQ52" s="34">
        <v>37</v>
      </c>
      <c r="DR52" s="34">
        <v>41</v>
      </c>
      <c r="DS52" s="30"/>
      <c r="DT52" s="29"/>
      <c r="DU52" s="4">
        <f t="shared" si="66"/>
        <v>35.739837398373979</v>
      </c>
      <c r="DV52" s="4">
        <f t="shared" si="67"/>
        <v>39.867924528301891</v>
      </c>
      <c r="DW52" s="34">
        <v>35.200000000000003</v>
      </c>
      <c r="DX52" s="34">
        <v>38.270000000000003</v>
      </c>
      <c r="DY52" s="34">
        <v>43</v>
      </c>
      <c r="DZ52" s="30"/>
      <c r="EA52" s="29"/>
      <c r="EB52" s="4">
        <f t="shared" si="68"/>
        <v>35.507000000000005</v>
      </c>
      <c r="EC52" s="4">
        <f t="shared" si="69"/>
        <v>39.90136734693877</v>
      </c>
      <c r="ED52" s="34">
        <v>33.5</v>
      </c>
      <c r="EE52" s="34">
        <v>34.5</v>
      </c>
      <c r="EF52" s="34">
        <v>33</v>
      </c>
      <c r="EG52" s="30"/>
      <c r="EH52" s="29"/>
      <c r="EI52" s="4">
        <f t="shared" si="70"/>
        <v>33.571428571428569</v>
      </c>
      <c r="EJ52" s="4">
        <f t="shared" si="71"/>
        <v>33.722222222222214</v>
      </c>
      <c r="EK52" s="17">
        <v>43.2</v>
      </c>
      <c r="EL52" s="17">
        <v>44</v>
      </c>
      <c r="EM52" s="30"/>
      <c r="EN52" s="32"/>
      <c r="EO52" s="34">
        <v>33.9</v>
      </c>
      <c r="EP52" s="34">
        <v>34</v>
      </c>
      <c r="EQ52" s="34">
        <v>35.5</v>
      </c>
      <c r="ER52" s="29"/>
      <c r="ES52" s="32"/>
      <c r="ET52" s="4">
        <f t="shared" si="72"/>
        <v>33.927659574468088</v>
      </c>
      <c r="EU52" s="4">
        <f t="shared" si="73"/>
        <v>34.413461538461547</v>
      </c>
      <c r="EV52"/>
      <c r="FA52"/>
      <c r="FB52"/>
      <c r="FO52"/>
      <c r="FP52"/>
      <c r="FQ52"/>
      <c r="FR52"/>
      <c r="FS52"/>
      <c r="FT52">
        <f t="shared" si="36"/>
        <v>1980</v>
      </c>
      <c r="FU52">
        <f t="shared" si="37"/>
        <v>12</v>
      </c>
      <c r="FV52">
        <v>86.3</v>
      </c>
      <c r="FW52" s="1">
        <v>93.8</v>
      </c>
      <c r="FX52"/>
      <c r="FY52" s="35"/>
      <c r="FZ52" s="35" t="s">
        <v>124</v>
      </c>
      <c r="GA52" s="36">
        <v>90.7</v>
      </c>
      <c r="GB52" s="36">
        <v>90.7</v>
      </c>
      <c r="GD52" s="35"/>
      <c r="GE52" s="35" t="s">
        <v>124</v>
      </c>
      <c r="GF52" s="1">
        <v>85.5</v>
      </c>
      <c r="GG52" s="1">
        <v>85.5</v>
      </c>
    </row>
    <row r="53" spans="1:189" x14ac:dyDescent="0.2">
      <c r="A53" s="1">
        <v>1980</v>
      </c>
      <c r="B53" s="1">
        <v>12</v>
      </c>
      <c r="C53" s="34">
        <v>140</v>
      </c>
      <c r="D53" s="34">
        <v>175</v>
      </c>
      <c r="E53" s="34">
        <v>190</v>
      </c>
      <c r="F53" s="30"/>
      <c r="G53" s="29"/>
      <c r="H53" s="4">
        <f t="shared" si="74"/>
        <v>157.39343251368228</v>
      </c>
      <c r="I53" s="4">
        <f t="shared" si="40"/>
        <v>183.23226578868599</v>
      </c>
      <c r="J53" s="34">
        <v>215</v>
      </c>
      <c r="K53" s="34"/>
      <c r="L53" s="34"/>
      <c r="M53" s="30"/>
      <c r="N53" s="29"/>
      <c r="O53" s="4"/>
      <c r="P53" s="4"/>
      <c r="Q53" s="34">
        <v>200</v>
      </c>
      <c r="R53" s="34">
        <v>165</v>
      </c>
      <c r="S53" s="34">
        <v>185</v>
      </c>
      <c r="T53" s="30"/>
      <c r="U53" s="29"/>
      <c r="V53" s="4">
        <f t="shared" si="41"/>
        <v>200</v>
      </c>
      <c r="W53" s="4">
        <f t="shared" si="42"/>
        <v>186.64934525046769</v>
      </c>
      <c r="X53" s="34">
        <v>125</v>
      </c>
      <c r="Y53" s="34">
        <v>175</v>
      </c>
      <c r="Z53" s="34">
        <v>200</v>
      </c>
      <c r="AA53" s="30"/>
      <c r="AB53" s="29"/>
      <c r="AC53" s="4">
        <f t="shared" si="75"/>
        <v>136.85901772425922</v>
      </c>
      <c r="AD53" s="4">
        <f t="shared" si="43"/>
        <v>186.17933202823744</v>
      </c>
      <c r="AE53" s="34">
        <v>220</v>
      </c>
      <c r="AF53" s="34"/>
      <c r="AG53" s="34">
        <v>200</v>
      </c>
      <c r="AH53" s="30"/>
      <c r="AI53" s="29"/>
      <c r="AJ53" s="4">
        <f t="shared" si="44"/>
        <v>216.74648709932319</v>
      </c>
      <c r="AK53" s="4">
        <f t="shared" si="45"/>
        <v>200</v>
      </c>
      <c r="AL53" s="34"/>
      <c r="AM53" s="34">
        <v>185</v>
      </c>
      <c r="AN53" s="34">
        <v>210</v>
      </c>
      <c r="AO53" s="30"/>
      <c r="AP53" s="29"/>
      <c r="AQ53" s="4">
        <f t="shared" si="46"/>
        <v>197.88048031276179</v>
      </c>
      <c r="AR53" s="4">
        <f t="shared" si="47"/>
        <v>210</v>
      </c>
      <c r="AS53" s="34">
        <v>130</v>
      </c>
      <c r="AT53" s="34">
        <v>160</v>
      </c>
      <c r="AU53" s="34">
        <v>180</v>
      </c>
      <c r="AV53" s="30"/>
      <c r="AW53" s="29"/>
      <c r="AX53" s="4">
        <f t="shared" si="48"/>
        <v>138.82137404580149</v>
      </c>
      <c r="AY53" s="4">
        <f t="shared" si="49"/>
        <v>170.63218083685143</v>
      </c>
      <c r="AZ53" s="34">
        <v>130</v>
      </c>
      <c r="BA53" s="34">
        <v>178</v>
      </c>
      <c r="BB53" s="34">
        <v>190</v>
      </c>
      <c r="BC53" s="30"/>
      <c r="BD53" s="29"/>
      <c r="BE53" s="4">
        <f t="shared" si="50"/>
        <v>130</v>
      </c>
      <c r="BF53" s="4">
        <f t="shared" si="51"/>
        <v>184.44927999999999</v>
      </c>
      <c r="BG53" s="34">
        <v>115</v>
      </c>
      <c r="BH53" s="34">
        <v>112</v>
      </c>
      <c r="BI53" s="34">
        <v>115</v>
      </c>
      <c r="BJ53" s="30"/>
      <c r="BK53" s="29"/>
      <c r="BL53" s="4">
        <f t="shared" si="52"/>
        <v>114.69461077844312</v>
      </c>
      <c r="BM53" s="4">
        <f t="shared" si="53"/>
        <v>113.04938271604939</v>
      </c>
      <c r="BN53" s="17">
        <v>220</v>
      </c>
      <c r="BO53" s="17">
        <v>210</v>
      </c>
      <c r="BP53" s="30"/>
      <c r="BQ53" s="30"/>
      <c r="BR53" s="34">
        <v>115</v>
      </c>
      <c r="BS53" s="34">
        <v>140</v>
      </c>
      <c r="BT53" s="34">
        <v>140</v>
      </c>
      <c r="BU53" s="30"/>
      <c r="BV53" s="29"/>
      <c r="BW53" s="4">
        <f t="shared" si="54"/>
        <v>117.16666666666669</v>
      </c>
      <c r="BX53" s="4">
        <f t="shared" si="55"/>
        <v>139.99999999999997</v>
      </c>
      <c r="BY53"/>
      <c r="BZ53" s="34">
        <v>40</v>
      </c>
      <c r="CA53" s="34">
        <v>43.5</v>
      </c>
      <c r="CB53" s="34">
        <v>46</v>
      </c>
      <c r="CC53" s="30"/>
      <c r="CD53" s="29"/>
      <c r="CE53" s="4">
        <f t="shared" si="56"/>
        <v>41.697061365600696</v>
      </c>
      <c r="CF53" s="4">
        <f t="shared" si="57"/>
        <v>44.808615049073069</v>
      </c>
      <c r="CG53" s="34">
        <v>43.5</v>
      </c>
      <c r="CH53" s="34"/>
      <c r="CI53" s="34"/>
      <c r="CJ53" s="30"/>
      <c r="CK53" s="29"/>
      <c r="CL53" s="4"/>
      <c r="CM53" s="4"/>
      <c r="CN53" s="34">
        <v>48</v>
      </c>
      <c r="CO53" s="34">
        <v>41</v>
      </c>
      <c r="CP53" s="34">
        <v>43</v>
      </c>
      <c r="CQ53" s="30"/>
      <c r="CR53" s="29"/>
      <c r="CS53" s="4">
        <f t="shared" si="58"/>
        <v>48</v>
      </c>
      <c r="CT53" s="4">
        <f t="shared" si="59"/>
        <v>44.40193370165747</v>
      </c>
      <c r="CU53" s="34">
        <v>35</v>
      </c>
      <c r="CV53" s="34">
        <v>43</v>
      </c>
      <c r="CW53" s="34">
        <v>45.5</v>
      </c>
      <c r="CX53" s="30"/>
      <c r="CY53" s="29"/>
      <c r="CZ53" s="4">
        <f t="shared" si="60"/>
        <v>36.902280130293157</v>
      </c>
      <c r="DA53" s="4">
        <f t="shared" si="61"/>
        <v>44.19308600337267</v>
      </c>
      <c r="DB53" s="34">
        <v>43.75</v>
      </c>
      <c r="DC53" s="34"/>
      <c r="DD53" s="34">
        <v>45</v>
      </c>
      <c r="DE53" s="30"/>
      <c r="DF53" s="29"/>
      <c r="DG53" s="4">
        <f t="shared" si="62"/>
        <v>43.75</v>
      </c>
      <c r="DH53" s="4">
        <f t="shared" si="63"/>
        <v>45</v>
      </c>
      <c r="DI53" s="34"/>
      <c r="DJ53" s="34">
        <v>42.25</v>
      </c>
      <c r="DK53" s="34">
        <v>44</v>
      </c>
      <c r="DL53" s="30"/>
      <c r="DM53" s="29"/>
      <c r="DN53" s="4">
        <f t="shared" si="64"/>
        <v>39.676470588235283</v>
      </c>
      <c r="DO53" s="4">
        <f t="shared" si="65"/>
        <v>44</v>
      </c>
      <c r="DP53" s="34">
        <v>34.5</v>
      </c>
      <c r="DQ53" s="34">
        <v>37</v>
      </c>
      <c r="DR53" s="34">
        <v>41</v>
      </c>
      <c r="DS53" s="30"/>
      <c r="DT53" s="29"/>
      <c r="DU53" s="4">
        <f t="shared" si="66"/>
        <v>35.739837398373979</v>
      </c>
      <c r="DV53" s="4">
        <f t="shared" si="67"/>
        <v>39.867924528301891</v>
      </c>
      <c r="DW53" s="34">
        <v>35.5</v>
      </c>
      <c r="DX53" s="34">
        <v>39</v>
      </c>
      <c r="DY53" s="34">
        <v>43.5</v>
      </c>
      <c r="DZ53" s="30"/>
      <c r="EA53" s="29"/>
      <c r="EB53" s="4">
        <f t="shared" si="68"/>
        <v>35.85</v>
      </c>
      <c r="EC53" s="4">
        <f t="shared" si="69"/>
        <v>40.552040816326524</v>
      </c>
      <c r="ED53" s="34">
        <v>33.5</v>
      </c>
      <c r="EE53" s="34">
        <v>34.5</v>
      </c>
      <c r="EF53" s="34">
        <v>33</v>
      </c>
      <c r="EG53" s="30"/>
      <c r="EH53" s="29"/>
      <c r="EI53" s="4">
        <f t="shared" si="70"/>
        <v>33.571428571428569</v>
      </c>
      <c r="EJ53" s="4">
        <f t="shared" si="71"/>
        <v>33.722222222222214</v>
      </c>
      <c r="EK53" s="17">
        <v>43.2</v>
      </c>
      <c r="EL53" s="17">
        <v>44</v>
      </c>
      <c r="EM53" s="30"/>
      <c r="EN53" s="32"/>
      <c r="EO53" s="34">
        <v>33.9</v>
      </c>
      <c r="EP53" s="34">
        <v>34</v>
      </c>
      <c r="EQ53" s="34">
        <v>39.5</v>
      </c>
      <c r="ER53" s="29"/>
      <c r="ES53" s="32"/>
      <c r="ET53" s="4">
        <f t="shared" si="72"/>
        <v>33.927659574468088</v>
      </c>
      <c r="EU53" s="4">
        <f t="shared" si="73"/>
        <v>35.516025641025649</v>
      </c>
      <c r="EV53"/>
      <c r="FA53"/>
      <c r="FB53"/>
      <c r="FO53"/>
      <c r="FP53"/>
      <c r="FQ53"/>
      <c r="FR53"/>
      <c r="FS53"/>
      <c r="FT53">
        <f t="shared" si="36"/>
        <v>1981</v>
      </c>
      <c r="FU53">
        <f t="shared" si="37"/>
        <v>1</v>
      </c>
      <c r="FV53">
        <v>87</v>
      </c>
      <c r="FW53" s="1">
        <v>95.2</v>
      </c>
      <c r="FX53"/>
      <c r="FY53" s="35"/>
      <c r="FZ53" s="35" t="s">
        <v>125</v>
      </c>
      <c r="GA53" s="36">
        <v>91.8</v>
      </c>
      <c r="GB53" s="36">
        <v>91.8</v>
      </c>
      <c r="GD53" s="35"/>
      <c r="GE53" s="35" t="s">
        <v>125</v>
      </c>
      <c r="GF53" s="1">
        <v>86.3</v>
      </c>
      <c r="GG53" s="1">
        <v>86.3</v>
      </c>
    </row>
    <row r="54" spans="1:189" x14ac:dyDescent="0.2">
      <c r="A54" s="1">
        <v>1981</v>
      </c>
      <c r="B54" s="1">
        <v>1</v>
      </c>
      <c r="C54" s="34">
        <v>140</v>
      </c>
      <c r="D54" s="34">
        <v>175</v>
      </c>
      <c r="E54" s="34">
        <v>190</v>
      </c>
      <c r="F54" s="30"/>
      <c r="G54" s="29"/>
      <c r="H54" s="4">
        <f t="shared" si="74"/>
        <v>157.39343251368228</v>
      </c>
      <c r="I54" s="4">
        <f t="shared" si="40"/>
        <v>183.23226578868599</v>
      </c>
      <c r="J54" s="34">
        <v>212</v>
      </c>
      <c r="K54" s="34"/>
      <c r="L54" s="34"/>
      <c r="M54" s="30"/>
      <c r="N54" s="29"/>
      <c r="O54" s="4"/>
      <c r="P54" s="4"/>
      <c r="Q54" s="34">
        <v>200</v>
      </c>
      <c r="R54" s="34">
        <v>165</v>
      </c>
      <c r="S54" s="34">
        <v>185</v>
      </c>
      <c r="T54" s="30"/>
      <c r="U54" s="29"/>
      <c r="V54" s="4">
        <f t="shared" si="41"/>
        <v>200</v>
      </c>
      <c r="W54" s="4">
        <f t="shared" si="42"/>
        <v>186.64934525046769</v>
      </c>
      <c r="X54" s="34">
        <v>125</v>
      </c>
      <c r="Y54" s="34">
        <v>165</v>
      </c>
      <c r="Z54" s="34">
        <v>190</v>
      </c>
      <c r="AA54" s="30"/>
      <c r="AB54" s="29"/>
      <c r="AC54" s="4">
        <f t="shared" si="75"/>
        <v>134.48721417940737</v>
      </c>
      <c r="AD54" s="4">
        <f t="shared" si="43"/>
        <v>176.17933202823747</v>
      </c>
      <c r="AE54" s="34">
        <v>210</v>
      </c>
      <c r="AF54" s="34"/>
      <c r="AG54" s="34">
        <v>192</v>
      </c>
      <c r="AH54" s="30"/>
      <c r="AI54" s="29"/>
      <c r="AJ54" s="4">
        <f t="shared" si="44"/>
        <v>206.89538598962451</v>
      </c>
      <c r="AK54" s="4">
        <f t="shared" si="45"/>
        <v>192</v>
      </c>
      <c r="AL54" s="34"/>
      <c r="AM54" s="34">
        <v>185</v>
      </c>
      <c r="AN54" s="34">
        <v>210</v>
      </c>
      <c r="AO54" s="30"/>
      <c r="AP54" s="29"/>
      <c r="AQ54" s="4">
        <f t="shared" si="46"/>
        <v>197.88048031276179</v>
      </c>
      <c r="AR54" s="4">
        <f t="shared" si="47"/>
        <v>210</v>
      </c>
      <c r="AS54" s="34">
        <v>130</v>
      </c>
      <c r="AT54" s="34">
        <v>160</v>
      </c>
      <c r="AU54" s="34">
        <v>190</v>
      </c>
      <c r="AV54" s="30"/>
      <c r="AW54" s="29"/>
      <c r="AX54" s="4">
        <f t="shared" si="48"/>
        <v>138.82137404580149</v>
      </c>
      <c r="AY54" s="4">
        <f t="shared" si="49"/>
        <v>175.94827125527715</v>
      </c>
      <c r="AZ54" s="34">
        <v>130</v>
      </c>
      <c r="BA54" s="34">
        <v>175</v>
      </c>
      <c r="BB54" s="34">
        <v>190</v>
      </c>
      <c r="BC54" s="30"/>
      <c r="BD54" s="29"/>
      <c r="BE54" s="4">
        <f t="shared" si="50"/>
        <v>130</v>
      </c>
      <c r="BF54" s="4">
        <f t="shared" si="51"/>
        <v>183.0616</v>
      </c>
      <c r="BG54" s="34">
        <v>115</v>
      </c>
      <c r="BH54" s="34">
        <v>114</v>
      </c>
      <c r="BI54" s="34">
        <v>117</v>
      </c>
      <c r="BJ54" s="30"/>
      <c r="BK54" s="29"/>
      <c r="BL54" s="4">
        <f t="shared" si="52"/>
        <v>114.89820359281437</v>
      </c>
      <c r="BM54" s="4">
        <f t="shared" si="53"/>
        <v>115.04938271604939</v>
      </c>
      <c r="BN54" s="17">
        <v>220</v>
      </c>
      <c r="BO54" s="17">
        <v>210</v>
      </c>
      <c r="BP54" s="30"/>
      <c r="BQ54" s="30"/>
      <c r="BR54" s="34">
        <v>118</v>
      </c>
      <c r="BS54" s="34">
        <v>140</v>
      </c>
      <c r="BT54" s="34">
        <v>140</v>
      </c>
      <c r="BU54" s="30"/>
      <c r="BV54" s="29"/>
      <c r="BW54" s="4">
        <f t="shared" si="54"/>
        <v>119.90666666666667</v>
      </c>
      <c r="BX54" s="4">
        <f t="shared" si="55"/>
        <v>139.99999999999997</v>
      </c>
      <c r="BY54"/>
      <c r="BZ54" s="34">
        <v>40</v>
      </c>
      <c r="CA54" s="34">
        <v>43.5</v>
      </c>
      <c r="CB54" s="34">
        <v>46</v>
      </c>
      <c r="CC54" s="30"/>
      <c r="CD54" s="29"/>
      <c r="CE54" s="4">
        <f t="shared" si="56"/>
        <v>41.697061365600696</v>
      </c>
      <c r="CF54" s="4">
        <f t="shared" si="57"/>
        <v>44.808615049073069</v>
      </c>
      <c r="CG54" s="34">
        <v>44.25</v>
      </c>
      <c r="CH54" s="34"/>
      <c r="CI54" s="34"/>
      <c r="CJ54" s="30"/>
      <c r="CK54" s="29"/>
      <c r="CL54" s="4"/>
      <c r="CM54" s="4"/>
      <c r="CN54" s="34">
        <v>48</v>
      </c>
      <c r="CO54" s="34">
        <v>44</v>
      </c>
      <c r="CP54" s="34">
        <v>46</v>
      </c>
      <c r="CQ54" s="30"/>
      <c r="CR54" s="29"/>
      <c r="CS54" s="4">
        <f t="shared" si="58"/>
        <v>48</v>
      </c>
      <c r="CT54" s="4">
        <f t="shared" si="59"/>
        <v>46.560773480662988</v>
      </c>
      <c r="CU54" s="34">
        <v>35</v>
      </c>
      <c r="CV54" s="34">
        <v>43</v>
      </c>
      <c r="CW54" s="34">
        <v>45.5</v>
      </c>
      <c r="CX54" s="30"/>
      <c r="CY54" s="29"/>
      <c r="CZ54" s="4">
        <f t="shared" si="60"/>
        <v>36.902280130293157</v>
      </c>
      <c r="DA54" s="4">
        <f t="shared" si="61"/>
        <v>44.19308600337267</v>
      </c>
      <c r="DB54" s="34">
        <v>43.75</v>
      </c>
      <c r="DC54" s="34"/>
      <c r="DD54" s="34">
        <v>45</v>
      </c>
      <c r="DE54" s="30"/>
      <c r="DF54" s="29"/>
      <c r="DG54" s="4">
        <f t="shared" si="62"/>
        <v>43.75</v>
      </c>
      <c r="DH54" s="4">
        <f t="shared" si="63"/>
        <v>45</v>
      </c>
      <c r="DI54" s="34"/>
      <c r="DJ54" s="34">
        <v>43</v>
      </c>
      <c r="DK54" s="34">
        <v>45</v>
      </c>
      <c r="DL54" s="30"/>
      <c r="DM54" s="29"/>
      <c r="DN54" s="4">
        <f t="shared" si="64"/>
        <v>40.205882352941167</v>
      </c>
      <c r="DO54" s="4">
        <f t="shared" si="65"/>
        <v>45</v>
      </c>
      <c r="DP54" s="34">
        <v>34.5</v>
      </c>
      <c r="DQ54" s="34">
        <v>37</v>
      </c>
      <c r="DR54" s="34">
        <v>41</v>
      </c>
      <c r="DS54" s="30"/>
      <c r="DT54" s="29"/>
      <c r="DU54" s="4">
        <f t="shared" si="66"/>
        <v>35.739837398373979</v>
      </c>
      <c r="DV54" s="4">
        <f t="shared" si="67"/>
        <v>39.867924528301891</v>
      </c>
      <c r="DW54" s="34">
        <v>37</v>
      </c>
      <c r="DX54" s="34">
        <v>42</v>
      </c>
      <c r="DY54" s="34">
        <v>45</v>
      </c>
      <c r="DZ54" s="30"/>
      <c r="EA54" s="29"/>
      <c r="EB54" s="4">
        <f t="shared" si="68"/>
        <v>37.500000000000007</v>
      </c>
      <c r="EC54" s="4">
        <f t="shared" si="69"/>
        <v>43.034693877551014</v>
      </c>
      <c r="ED54" s="34">
        <v>33.5</v>
      </c>
      <c r="EE54" s="34">
        <v>34.5</v>
      </c>
      <c r="EF54" s="34">
        <v>33</v>
      </c>
      <c r="EG54" s="30"/>
      <c r="EH54" s="29"/>
      <c r="EI54" s="4">
        <f t="shared" si="70"/>
        <v>33.571428571428569</v>
      </c>
      <c r="EJ54" s="4">
        <f t="shared" si="71"/>
        <v>33.722222222222214</v>
      </c>
      <c r="EK54" s="17">
        <v>43.2</v>
      </c>
      <c r="EL54" s="17">
        <v>44</v>
      </c>
      <c r="EM54" s="30"/>
      <c r="EN54" s="32"/>
      <c r="EO54" s="34">
        <v>33.9</v>
      </c>
      <c r="EP54" s="34">
        <v>34.5</v>
      </c>
      <c r="EQ54" s="34">
        <v>38</v>
      </c>
      <c r="ER54" s="29"/>
      <c r="ES54" s="32"/>
      <c r="ET54" s="4">
        <f t="shared" si="72"/>
        <v>34.065957446808511</v>
      </c>
      <c r="EU54" s="4">
        <f t="shared" si="73"/>
        <v>35.464743589743598</v>
      </c>
      <c r="EV54"/>
      <c r="FA54"/>
      <c r="FB54"/>
      <c r="FO54"/>
      <c r="FP54"/>
      <c r="FQ54"/>
      <c r="FR54"/>
      <c r="FS54"/>
      <c r="FT54">
        <f t="shared" si="36"/>
        <v>1981</v>
      </c>
      <c r="FU54">
        <f t="shared" si="37"/>
        <v>2</v>
      </c>
      <c r="FV54">
        <v>87.9</v>
      </c>
      <c r="FW54" s="1">
        <v>96.1</v>
      </c>
      <c r="FX54"/>
      <c r="FY54" s="35">
        <v>1981</v>
      </c>
      <c r="FZ54" s="35" t="s">
        <v>111</v>
      </c>
      <c r="GA54" s="36">
        <v>93.3</v>
      </c>
      <c r="GB54" s="36">
        <v>93.3</v>
      </c>
      <c r="GD54" s="35">
        <v>1981</v>
      </c>
      <c r="GE54" s="35" t="s">
        <v>111</v>
      </c>
      <c r="GF54" s="1">
        <v>87</v>
      </c>
      <c r="GG54" s="1">
        <v>87</v>
      </c>
    </row>
    <row r="55" spans="1:189" x14ac:dyDescent="0.2">
      <c r="A55" s="1">
        <v>1981</v>
      </c>
      <c r="B55" s="1">
        <v>2</v>
      </c>
      <c r="C55" s="34">
        <v>138</v>
      </c>
      <c r="D55" s="34">
        <v>170</v>
      </c>
      <c r="E55" s="34">
        <v>190</v>
      </c>
      <c r="F55" s="30"/>
      <c r="G55" s="29"/>
      <c r="H55" s="4">
        <f t="shared" ref="H55:H70" si="76">FD$5*C55+FE$5*D55+FF$5*E55</f>
        <v>153.90256686965239</v>
      </c>
      <c r="I55" s="4">
        <f t="shared" si="40"/>
        <v>180.97635438491466</v>
      </c>
      <c r="J55" s="34">
        <v>200</v>
      </c>
      <c r="K55" s="34"/>
      <c r="L55" s="34"/>
      <c r="M55" s="30"/>
      <c r="N55" s="29"/>
      <c r="O55" s="4"/>
      <c r="P55" s="4"/>
      <c r="Q55" s="34">
        <v>190</v>
      </c>
      <c r="R55" s="34">
        <v>160</v>
      </c>
      <c r="S55" s="34">
        <v>180</v>
      </c>
      <c r="T55" s="30"/>
      <c r="U55" s="29"/>
      <c r="V55" s="4">
        <f t="shared" si="41"/>
        <v>190</v>
      </c>
      <c r="W55" s="4">
        <f t="shared" si="42"/>
        <v>181.0995635003118</v>
      </c>
      <c r="X55" s="34">
        <v>125</v>
      </c>
      <c r="Y55" s="34">
        <v>160</v>
      </c>
      <c r="Z55" s="34">
        <v>180</v>
      </c>
      <c r="AA55" s="30"/>
      <c r="AB55" s="29"/>
      <c r="AC55" s="4">
        <f t="shared" ref="AC55:AC70" si="77">FD$14*X55+FE$14*Y55+FF$14*Z55</f>
        <v>133.30131240698145</v>
      </c>
      <c r="AD55" s="4">
        <f t="shared" si="43"/>
        <v>168.94346562258994</v>
      </c>
      <c r="AE55" s="34">
        <v>200</v>
      </c>
      <c r="AF55" s="34"/>
      <c r="AG55" s="34">
        <v>192</v>
      </c>
      <c r="AH55" s="30"/>
      <c r="AI55" s="29"/>
      <c r="AJ55" s="4">
        <f t="shared" si="44"/>
        <v>197.05170577524308</v>
      </c>
      <c r="AK55" s="4">
        <f t="shared" si="45"/>
        <v>192</v>
      </c>
      <c r="AL55" s="34"/>
      <c r="AM55" s="34">
        <v>170</v>
      </c>
      <c r="AN55" s="34">
        <v>200</v>
      </c>
      <c r="AO55" s="30"/>
      <c r="AP55" s="29"/>
      <c r="AQ55" s="4">
        <f t="shared" si="46"/>
        <v>185.52918179279527</v>
      </c>
      <c r="AR55" s="4">
        <f t="shared" si="47"/>
        <v>200</v>
      </c>
      <c r="AS55" s="34">
        <v>130</v>
      </c>
      <c r="AT55" s="34">
        <v>160</v>
      </c>
      <c r="AU55" s="34">
        <v>190</v>
      </c>
      <c r="AV55" s="30"/>
      <c r="AW55" s="29"/>
      <c r="AX55" s="4">
        <f t="shared" si="48"/>
        <v>138.82137404580149</v>
      </c>
      <c r="AY55" s="4">
        <f t="shared" si="49"/>
        <v>175.94827125527715</v>
      </c>
      <c r="AZ55" s="34">
        <v>120</v>
      </c>
      <c r="BA55" s="34">
        <v>165</v>
      </c>
      <c r="BB55" s="34">
        <v>175</v>
      </c>
      <c r="BC55" s="30"/>
      <c r="BD55" s="29"/>
      <c r="BE55" s="4">
        <f t="shared" si="50"/>
        <v>120</v>
      </c>
      <c r="BF55" s="4">
        <f t="shared" si="51"/>
        <v>170.37439999999998</v>
      </c>
      <c r="BG55" s="34">
        <v>115</v>
      </c>
      <c r="BH55" s="34">
        <v>117</v>
      </c>
      <c r="BI55" s="34">
        <v>120</v>
      </c>
      <c r="BJ55" s="30"/>
      <c r="BK55" s="29"/>
      <c r="BL55" s="4">
        <f t="shared" si="52"/>
        <v>115.20359281437126</v>
      </c>
      <c r="BM55" s="4">
        <f t="shared" si="53"/>
        <v>118.04938271604939</v>
      </c>
      <c r="BN55" s="17">
        <v>210</v>
      </c>
      <c r="BO55" s="17">
        <v>190</v>
      </c>
      <c r="BP55" s="30"/>
      <c r="BQ55" s="30"/>
      <c r="BR55" s="34">
        <v>118</v>
      </c>
      <c r="BS55" s="34">
        <v>135</v>
      </c>
      <c r="BT55" s="34">
        <v>140</v>
      </c>
      <c r="BU55" s="30"/>
      <c r="BV55" s="29"/>
      <c r="BW55" s="4">
        <f t="shared" si="54"/>
        <v>119.47333333333334</v>
      </c>
      <c r="BX55" s="4">
        <f t="shared" si="55"/>
        <v>138.37533156498671</v>
      </c>
      <c r="BY55"/>
      <c r="BZ55" s="34">
        <v>40</v>
      </c>
      <c r="CA55" s="34">
        <v>43.5</v>
      </c>
      <c r="CB55" s="34">
        <v>46</v>
      </c>
      <c r="CC55" s="30"/>
      <c r="CD55" s="29"/>
      <c r="CE55" s="4">
        <f t="shared" si="56"/>
        <v>41.697061365600696</v>
      </c>
      <c r="CF55" s="4">
        <f t="shared" si="57"/>
        <v>44.808615049073069</v>
      </c>
      <c r="CG55" s="34">
        <v>44.25</v>
      </c>
      <c r="CH55" s="34"/>
      <c r="CI55" s="34"/>
      <c r="CJ55" s="30"/>
      <c r="CK55" s="29"/>
      <c r="CL55" s="4"/>
      <c r="CM55" s="4"/>
      <c r="CN55" s="34">
        <v>48</v>
      </c>
      <c r="CO55" s="34">
        <v>44</v>
      </c>
      <c r="CP55" s="34">
        <v>46</v>
      </c>
      <c r="CQ55" s="30"/>
      <c r="CR55" s="29"/>
      <c r="CS55" s="4">
        <f t="shared" si="58"/>
        <v>48</v>
      </c>
      <c r="CT55" s="4">
        <f t="shared" si="59"/>
        <v>46.560773480662988</v>
      </c>
      <c r="CU55" s="34">
        <v>34</v>
      </c>
      <c r="CV55" s="34">
        <v>41</v>
      </c>
      <c r="CW55" s="34">
        <v>46</v>
      </c>
      <c r="CX55" s="30"/>
      <c r="CY55" s="29"/>
      <c r="CZ55" s="4">
        <f t="shared" si="60"/>
        <v>35.664495114006513</v>
      </c>
      <c r="DA55" s="4">
        <f t="shared" si="61"/>
        <v>43.386172006745348</v>
      </c>
      <c r="DB55" s="34">
        <v>43.75</v>
      </c>
      <c r="DC55" s="34"/>
      <c r="DD55" s="34">
        <v>45</v>
      </c>
      <c r="DE55" s="30"/>
      <c r="DF55" s="29"/>
      <c r="DG55" s="4">
        <f t="shared" si="62"/>
        <v>43.75</v>
      </c>
      <c r="DH55" s="4">
        <f t="shared" si="63"/>
        <v>45</v>
      </c>
      <c r="DI55" s="34"/>
      <c r="DJ55" s="34">
        <v>43</v>
      </c>
      <c r="DK55" s="34">
        <v>45.25</v>
      </c>
      <c r="DL55" s="30"/>
      <c r="DM55" s="29"/>
      <c r="DN55" s="4">
        <f t="shared" si="64"/>
        <v>40.205882352941167</v>
      </c>
      <c r="DO55" s="4">
        <f t="shared" si="65"/>
        <v>45.25</v>
      </c>
      <c r="DP55" s="34">
        <v>34.5</v>
      </c>
      <c r="DQ55" s="34">
        <v>37</v>
      </c>
      <c r="DR55" s="34">
        <v>41</v>
      </c>
      <c r="DS55" s="30"/>
      <c r="DT55" s="29"/>
      <c r="DU55" s="4">
        <f t="shared" si="66"/>
        <v>35.739837398373979</v>
      </c>
      <c r="DV55" s="4">
        <f t="shared" si="67"/>
        <v>39.867924528301891</v>
      </c>
      <c r="DW55" s="34">
        <v>37</v>
      </c>
      <c r="DX55" s="34">
        <v>42</v>
      </c>
      <c r="DY55" s="34">
        <v>45</v>
      </c>
      <c r="DZ55" s="30"/>
      <c r="EA55" s="29"/>
      <c r="EB55" s="4">
        <f t="shared" si="68"/>
        <v>37.500000000000007</v>
      </c>
      <c r="EC55" s="4">
        <f t="shared" si="69"/>
        <v>43.034693877551014</v>
      </c>
      <c r="ED55" s="34">
        <v>33.5</v>
      </c>
      <c r="EE55" s="34">
        <v>34.5</v>
      </c>
      <c r="EF55" s="34">
        <v>33</v>
      </c>
      <c r="EG55" s="30"/>
      <c r="EH55" s="29"/>
      <c r="EI55" s="4">
        <f t="shared" si="70"/>
        <v>33.571428571428569</v>
      </c>
      <c r="EJ55" s="4">
        <f t="shared" si="71"/>
        <v>33.722222222222214</v>
      </c>
      <c r="EK55" s="17">
        <v>43.75</v>
      </c>
      <c r="EL55" s="17">
        <v>44</v>
      </c>
      <c r="EM55" s="30"/>
      <c r="EN55" s="32"/>
      <c r="EO55" s="34">
        <v>33.9</v>
      </c>
      <c r="EP55" s="34">
        <v>34.5</v>
      </c>
      <c r="EQ55" s="34">
        <v>38</v>
      </c>
      <c r="ER55" s="29"/>
      <c r="ES55" s="32"/>
      <c r="ET55" s="4">
        <f t="shared" si="72"/>
        <v>34.065957446808511</v>
      </c>
      <c r="EU55" s="4">
        <f t="shared" si="73"/>
        <v>35.464743589743598</v>
      </c>
      <c r="EV55"/>
      <c r="FA55"/>
      <c r="FB55"/>
      <c r="FO55"/>
      <c r="FP55"/>
      <c r="FQ55"/>
      <c r="FR55"/>
      <c r="FS55"/>
      <c r="FT55">
        <f t="shared" si="36"/>
        <v>1981</v>
      </c>
      <c r="FU55">
        <f t="shared" si="37"/>
        <v>3</v>
      </c>
      <c r="FV55">
        <v>88.5</v>
      </c>
      <c r="FW55" s="1">
        <v>97</v>
      </c>
      <c r="FX55"/>
      <c r="FY55" s="35"/>
      <c r="FZ55" s="35" t="s">
        <v>112</v>
      </c>
      <c r="GA55" s="36">
        <v>94.7</v>
      </c>
      <c r="GB55" s="36">
        <v>94.7</v>
      </c>
      <c r="GD55" s="35"/>
      <c r="GE55" s="35" t="s">
        <v>112</v>
      </c>
      <c r="GF55" s="1">
        <v>87.9</v>
      </c>
      <c r="GG55" s="1">
        <v>87.9</v>
      </c>
    </row>
    <row r="56" spans="1:189" x14ac:dyDescent="0.2">
      <c r="A56" s="1">
        <v>1981</v>
      </c>
      <c r="B56" s="1">
        <v>3</v>
      </c>
      <c r="C56" s="34">
        <v>135</v>
      </c>
      <c r="D56" s="34">
        <v>175</v>
      </c>
      <c r="E56" s="34">
        <v>190</v>
      </c>
      <c r="F56" s="30"/>
      <c r="G56" s="29"/>
      <c r="H56" s="4">
        <f t="shared" si="76"/>
        <v>154.87820858706547</v>
      </c>
      <c r="I56" s="4">
        <f t="shared" si="40"/>
        <v>183.23226578868599</v>
      </c>
      <c r="J56" s="34">
        <v>200</v>
      </c>
      <c r="K56" s="34"/>
      <c r="L56" s="34"/>
      <c r="M56" s="30"/>
      <c r="N56" s="29"/>
      <c r="O56" s="4"/>
      <c r="P56" s="4"/>
      <c r="Q56" s="34">
        <v>182</v>
      </c>
      <c r="R56" s="34">
        <v>160</v>
      </c>
      <c r="S56" s="34">
        <v>178</v>
      </c>
      <c r="T56" s="30"/>
      <c r="U56" s="29"/>
      <c r="V56" s="4">
        <f t="shared" si="41"/>
        <v>182</v>
      </c>
      <c r="W56" s="4">
        <f t="shared" si="42"/>
        <v>178.43982540012473</v>
      </c>
      <c r="X56" s="34">
        <v>125</v>
      </c>
      <c r="Y56" s="34">
        <v>170</v>
      </c>
      <c r="Z56" s="34">
        <v>195</v>
      </c>
      <c r="AA56" s="30"/>
      <c r="AB56" s="29"/>
      <c r="AC56" s="4">
        <f t="shared" si="77"/>
        <v>135.6731159518333</v>
      </c>
      <c r="AD56" s="4">
        <f t="shared" si="43"/>
        <v>181.17933202823747</v>
      </c>
      <c r="AE56" s="34">
        <v>200</v>
      </c>
      <c r="AF56" s="34"/>
      <c r="AG56" s="34">
        <v>185</v>
      </c>
      <c r="AH56" s="30"/>
      <c r="AI56" s="29"/>
      <c r="AJ56" s="4">
        <f t="shared" si="44"/>
        <v>197.04521249184046</v>
      </c>
      <c r="AK56" s="4">
        <f t="shared" si="45"/>
        <v>185</v>
      </c>
      <c r="AL56" s="34"/>
      <c r="AM56" s="34">
        <v>175</v>
      </c>
      <c r="AN56" s="34">
        <v>195</v>
      </c>
      <c r="AO56" s="30"/>
      <c r="AP56" s="29"/>
      <c r="AQ56" s="4">
        <f t="shared" si="46"/>
        <v>185.26668528344035</v>
      </c>
      <c r="AR56" s="4">
        <f t="shared" si="47"/>
        <v>195</v>
      </c>
      <c r="AS56" s="34">
        <v>130</v>
      </c>
      <c r="AT56" s="34">
        <v>160</v>
      </c>
      <c r="AU56" s="34">
        <v>190</v>
      </c>
      <c r="AV56" s="30"/>
      <c r="AW56" s="29"/>
      <c r="AX56" s="4">
        <f t="shared" si="48"/>
        <v>138.82137404580149</v>
      </c>
      <c r="AY56" s="4">
        <f t="shared" si="49"/>
        <v>175.94827125527715</v>
      </c>
      <c r="AZ56" s="34">
        <v>122</v>
      </c>
      <c r="BA56" s="34">
        <v>168</v>
      </c>
      <c r="BB56" s="34">
        <v>183</v>
      </c>
      <c r="BC56" s="30"/>
      <c r="BD56" s="29"/>
      <c r="BE56" s="4">
        <f t="shared" si="50"/>
        <v>122</v>
      </c>
      <c r="BF56" s="4">
        <f t="shared" si="51"/>
        <v>176.0616</v>
      </c>
      <c r="BG56" s="34">
        <v>115</v>
      </c>
      <c r="BH56" s="34">
        <v>117</v>
      </c>
      <c r="BI56" s="34">
        <v>120</v>
      </c>
      <c r="BJ56" s="30"/>
      <c r="BK56" s="29"/>
      <c r="BL56" s="4">
        <f t="shared" si="52"/>
        <v>115.20359281437126</v>
      </c>
      <c r="BM56" s="4">
        <f t="shared" si="53"/>
        <v>118.04938271604939</v>
      </c>
      <c r="BN56" s="17">
        <v>210</v>
      </c>
      <c r="BO56" s="17">
        <v>190</v>
      </c>
      <c r="BP56" s="30"/>
      <c r="BQ56" s="30"/>
      <c r="BR56" s="34">
        <v>122</v>
      </c>
      <c r="BS56" s="34">
        <v>135</v>
      </c>
      <c r="BT56" s="34">
        <v>140</v>
      </c>
      <c r="BU56" s="30"/>
      <c r="BV56" s="29"/>
      <c r="BW56" s="4">
        <f t="shared" si="54"/>
        <v>123.12666666666668</v>
      </c>
      <c r="BX56" s="4">
        <f t="shared" si="55"/>
        <v>138.37533156498671</v>
      </c>
      <c r="BY56"/>
      <c r="BZ56" s="34">
        <v>40</v>
      </c>
      <c r="CA56" s="34">
        <v>42</v>
      </c>
      <c r="CB56" s="34">
        <v>44</v>
      </c>
      <c r="CC56" s="30"/>
      <c r="CD56" s="29"/>
      <c r="CE56" s="4">
        <f t="shared" si="56"/>
        <v>40.969749351771824</v>
      </c>
      <c r="CF56" s="4">
        <f t="shared" si="57"/>
        <v>43.046892039258452</v>
      </c>
      <c r="CG56" s="34">
        <v>42</v>
      </c>
      <c r="CH56" s="34"/>
      <c r="CI56" s="34"/>
      <c r="CJ56" s="30"/>
      <c r="CK56" s="29"/>
      <c r="CL56" s="4"/>
      <c r="CM56" s="4"/>
      <c r="CN56" s="34">
        <v>48</v>
      </c>
      <c r="CO56" s="34">
        <v>45</v>
      </c>
      <c r="CP56" s="34">
        <v>46</v>
      </c>
      <c r="CQ56" s="30"/>
      <c r="CR56" s="29"/>
      <c r="CS56" s="4">
        <f t="shared" si="58"/>
        <v>48</v>
      </c>
      <c r="CT56" s="4">
        <f t="shared" si="59"/>
        <v>46.560773480662988</v>
      </c>
      <c r="CU56" s="34">
        <v>34</v>
      </c>
      <c r="CV56" s="34">
        <v>41</v>
      </c>
      <c r="CW56" s="34">
        <v>46</v>
      </c>
      <c r="CX56" s="30"/>
      <c r="CY56" s="29"/>
      <c r="CZ56" s="4">
        <f t="shared" si="60"/>
        <v>35.664495114006513</v>
      </c>
      <c r="DA56" s="4">
        <f t="shared" si="61"/>
        <v>43.386172006745348</v>
      </c>
      <c r="DB56" s="34">
        <v>42</v>
      </c>
      <c r="DC56" s="34"/>
      <c r="DD56" s="34">
        <v>39</v>
      </c>
      <c r="DE56" s="30"/>
      <c r="DF56" s="29"/>
      <c r="DG56" s="4">
        <f t="shared" si="62"/>
        <v>42</v>
      </c>
      <c r="DH56" s="4">
        <f t="shared" si="63"/>
        <v>39</v>
      </c>
      <c r="DI56" s="34"/>
      <c r="DJ56" s="34">
        <v>41</v>
      </c>
      <c r="DK56" s="34">
        <v>43</v>
      </c>
      <c r="DL56" s="30"/>
      <c r="DM56" s="29"/>
      <c r="DN56" s="4">
        <f t="shared" si="64"/>
        <v>38.794117647058812</v>
      </c>
      <c r="DO56" s="4">
        <f t="shared" si="65"/>
        <v>43</v>
      </c>
      <c r="DP56" s="34">
        <v>34.5</v>
      </c>
      <c r="DQ56" s="34">
        <v>38</v>
      </c>
      <c r="DR56" s="34">
        <v>42</v>
      </c>
      <c r="DS56" s="30"/>
      <c r="DT56" s="29"/>
      <c r="DU56" s="4">
        <f t="shared" si="66"/>
        <v>36.235772357723576</v>
      </c>
      <c r="DV56" s="4">
        <f t="shared" si="67"/>
        <v>40.867924528301891</v>
      </c>
      <c r="DW56" s="34">
        <v>36</v>
      </c>
      <c r="DX56" s="34">
        <v>40</v>
      </c>
      <c r="DY56" s="34">
        <v>44</v>
      </c>
      <c r="DZ56" s="30"/>
      <c r="EA56" s="29"/>
      <c r="EB56" s="4">
        <f t="shared" si="68"/>
        <v>36.4</v>
      </c>
      <c r="EC56" s="4">
        <f t="shared" si="69"/>
        <v>41.37959183673469</v>
      </c>
      <c r="ED56" s="34">
        <v>33.5</v>
      </c>
      <c r="EE56" s="34">
        <v>34.5</v>
      </c>
      <c r="EF56" s="34">
        <v>33</v>
      </c>
      <c r="EG56" s="30"/>
      <c r="EH56" s="29"/>
      <c r="EI56" s="4">
        <f t="shared" si="70"/>
        <v>33.571428571428569</v>
      </c>
      <c r="EJ56" s="4">
        <f t="shared" si="71"/>
        <v>33.722222222222214</v>
      </c>
      <c r="EK56" s="17">
        <v>42</v>
      </c>
      <c r="EL56" s="17">
        <v>41</v>
      </c>
      <c r="EM56" s="30"/>
      <c r="EN56" s="32"/>
      <c r="EO56" s="34">
        <v>33.9</v>
      </c>
      <c r="EP56" s="34">
        <v>34.5</v>
      </c>
      <c r="EQ56" s="34">
        <v>38</v>
      </c>
      <c r="ER56" s="29"/>
      <c r="ES56" s="32"/>
      <c r="ET56" s="4">
        <f t="shared" si="72"/>
        <v>34.065957446808511</v>
      </c>
      <c r="EU56" s="4">
        <f t="shared" si="73"/>
        <v>35.464743589743598</v>
      </c>
      <c r="EV56"/>
      <c r="FA56"/>
      <c r="FB56"/>
      <c r="FO56"/>
      <c r="FP56"/>
      <c r="FQ56"/>
      <c r="FR56"/>
      <c r="FS56"/>
      <c r="FT56">
        <f t="shared" si="36"/>
        <v>1981</v>
      </c>
      <c r="FU56">
        <f t="shared" si="37"/>
        <v>4</v>
      </c>
      <c r="FV56">
        <v>89.1</v>
      </c>
      <c r="FW56" s="1">
        <v>98</v>
      </c>
      <c r="FX56"/>
      <c r="FY56" s="35"/>
      <c r="FZ56" s="35" t="s">
        <v>113</v>
      </c>
      <c r="GA56" s="36">
        <v>95.9</v>
      </c>
      <c r="GB56" s="36">
        <v>95.9</v>
      </c>
      <c r="GD56" s="35"/>
      <c r="GE56" s="35" t="s">
        <v>113</v>
      </c>
      <c r="GF56" s="1">
        <v>88.5</v>
      </c>
      <c r="GG56" s="1">
        <v>88.5</v>
      </c>
    </row>
    <row r="57" spans="1:189" x14ac:dyDescent="0.2">
      <c r="A57" s="1">
        <v>1981</v>
      </c>
      <c r="B57" s="1">
        <v>4</v>
      </c>
      <c r="C57" s="34">
        <v>137</v>
      </c>
      <c r="D57" s="34">
        <v>175</v>
      </c>
      <c r="E57" s="34">
        <v>190</v>
      </c>
      <c r="F57" s="30"/>
      <c r="G57" s="29"/>
      <c r="H57" s="4">
        <f t="shared" si="76"/>
        <v>155.88429815771218</v>
      </c>
      <c r="I57" s="4">
        <f t="shared" si="40"/>
        <v>183.23226578868599</v>
      </c>
      <c r="J57" s="34">
        <v>200</v>
      </c>
      <c r="K57" s="34"/>
      <c r="L57" s="34"/>
      <c r="M57" s="30"/>
      <c r="N57" s="29"/>
      <c r="O57" s="4"/>
      <c r="P57" s="4"/>
      <c r="Q57" s="34">
        <v>180</v>
      </c>
      <c r="R57" s="34">
        <v>160</v>
      </c>
      <c r="S57" s="34">
        <v>178</v>
      </c>
      <c r="T57" s="30"/>
      <c r="U57" s="29"/>
      <c r="V57" s="4">
        <f t="shared" si="41"/>
        <v>180</v>
      </c>
      <c r="W57" s="4">
        <f t="shared" si="42"/>
        <v>178.21991270006237</v>
      </c>
      <c r="X57" s="34">
        <v>130</v>
      </c>
      <c r="Y57" s="34">
        <v>185</v>
      </c>
      <c r="Z57" s="34">
        <v>196</v>
      </c>
      <c r="AA57" s="30"/>
      <c r="AB57" s="29"/>
      <c r="AC57" s="4">
        <f t="shared" si="77"/>
        <v>143.04491949668514</v>
      </c>
      <c r="AD57" s="4">
        <f t="shared" si="43"/>
        <v>189.91890609242444</v>
      </c>
      <c r="AE57" s="34">
        <v>200</v>
      </c>
      <c r="AF57" s="34"/>
      <c r="AG57" s="34">
        <v>185</v>
      </c>
      <c r="AH57" s="30"/>
      <c r="AI57" s="29"/>
      <c r="AJ57" s="4">
        <f t="shared" si="44"/>
        <v>197.04521249184046</v>
      </c>
      <c r="AK57" s="4">
        <f t="shared" si="45"/>
        <v>185</v>
      </c>
      <c r="AL57" s="34"/>
      <c r="AM57" s="34">
        <v>180</v>
      </c>
      <c r="AN57" s="34">
        <v>200</v>
      </c>
      <c r="AO57" s="30"/>
      <c r="AP57" s="29"/>
      <c r="AQ57" s="4">
        <f t="shared" si="46"/>
        <v>190.25970399329793</v>
      </c>
      <c r="AR57" s="4">
        <f t="shared" si="47"/>
        <v>200</v>
      </c>
      <c r="AS57" s="34">
        <v>133</v>
      </c>
      <c r="AT57" s="34">
        <v>180</v>
      </c>
      <c r="AU57" s="34">
        <v>190</v>
      </c>
      <c r="AV57" s="30"/>
      <c r="AW57" s="29"/>
      <c r="AX57" s="4">
        <f t="shared" si="48"/>
        <v>146.82015267175569</v>
      </c>
      <c r="AY57" s="4">
        <f t="shared" si="49"/>
        <v>185.31609041842574</v>
      </c>
      <c r="AZ57" s="34">
        <v>127</v>
      </c>
      <c r="BA57" s="34">
        <v>177</v>
      </c>
      <c r="BB57" s="34">
        <v>188</v>
      </c>
      <c r="BC57" s="30"/>
      <c r="BD57" s="29"/>
      <c r="BE57" s="4">
        <f t="shared" si="50"/>
        <v>127</v>
      </c>
      <c r="BF57" s="4">
        <f t="shared" si="51"/>
        <v>182.91183999999998</v>
      </c>
      <c r="BG57" s="34">
        <v>117</v>
      </c>
      <c r="BH57" s="34">
        <v>120</v>
      </c>
      <c r="BI57" s="34">
        <v>118</v>
      </c>
      <c r="BJ57" s="30"/>
      <c r="BK57" s="29"/>
      <c r="BL57" s="4">
        <f t="shared" si="52"/>
        <v>117.30538922155688</v>
      </c>
      <c r="BM57" s="4">
        <f t="shared" si="53"/>
        <v>119.30041152263375</v>
      </c>
      <c r="BN57" s="17">
        <v>210</v>
      </c>
      <c r="BO57" s="17">
        <v>190</v>
      </c>
      <c r="BP57" s="30"/>
      <c r="BQ57" s="30"/>
      <c r="BR57" s="34">
        <v>125</v>
      </c>
      <c r="BS57" s="34">
        <v>140</v>
      </c>
      <c r="BT57" s="34">
        <v>145</v>
      </c>
      <c r="BU57" s="30"/>
      <c r="BV57" s="29"/>
      <c r="BW57" s="4">
        <f t="shared" si="54"/>
        <v>126.30000000000001</v>
      </c>
      <c r="BX57" s="4">
        <f t="shared" si="55"/>
        <v>143.37533156498671</v>
      </c>
      <c r="BY57"/>
      <c r="BZ57" s="34">
        <v>40</v>
      </c>
      <c r="CA57" s="34">
        <v>42</v>
      </c>
      <c r="CB57" s="34">
        <v>44</v>
      </c>
      <c r="CC57" s="30"/>
      <c r="CD57" s="29"/>
      <c r="CE57" s="4">
        <f t="shared" si="56"/>
        <v>40.969749351771824</v>
      </c>
      <c r="CF57" s="4">
        <f t="shared" si="57"/>
        <v>43.046892039258452</v>
      </c>
      <c r="CG57" s="34">
        <v>42</v>
      </c>
      <c r="CH57" s="34"/>
      <c r="CI57" s="34"/>
      <c r="CJ57" s="30"/>
      <c r="CK57" s="29"/>
      <c r="CL57" s="4"/>
      <c r="CM57" s="4"/>
      <c r="CN57" s="34">
        <v>48</v>
      </c>
      <c r="CO57" s="34">
        <v>45</v>
      </c>
      <c r="CP57" s="34">
        <v>46</v>
      </c>
      <c r="CQ57" s="30"/>
      <c r="CR57" s="29"/>
      <c r="CS57" s="4">
        <f t="shared" si="58"/>
        <v>48</v>
      </c>
      <c r="CT57" s="4">
        <f t="shared" si="59"/>
        <v>46.560773480662988</v>
      </c>
      <c r="CU57" s="34">
        <v>34</v>
      </c>
      <c r="CV57" s="34">
        <v>41</v>
      </c>
      <c r="CW57" s="34">
        <v>46</v>
      </c>
      <c r="CX57" s="30"/>
      <c r="CY57" s="29"/>
      <c r="CZ57" s="4">
        <f t="shared" si="60"/>
        <v>35.664495114006513</v>
      </c>
      <c r="DA57" s="4">
        <f t="shared" si="61"/>
        <v>43.386172006745348</v>
      </c>
      <c r="DB57" s="34">
        <v>42</v>
      </c>
      <c r="DC57" s="34"/>
      <c r="DD57" s="34">
        <v>40</v>
      </c>
      <c r="DE57" s="30"/>
      <c r="DF57" s="29"/>
      <c r="DG57" s="4">
        <f t="shared" si="62"/>
        <v>42</v>
      </c>
      <c r="DH57" s="4">
        <f t="shared" si="63"/>
        <v>40</v>
      </c>
      <c r="DI57" s="34"/>
      <c r="DJ57" s="34">
        <v>41</v>
      </c>
      <c r="DK57" s="34">
        <v>43</v>
      </c>
      <c r="DL57" s="30"/>
      <c r="DM57" s="29"/>
      <c r="DN57" s="4">
        <f t="shared" si="64"/>
        <v>38.794117647058812</v>
      </c>
      <c r="DO57" s="4">
        <f t="shared" si="65"/>
        <v>43</v>
      </c>
      <c r="DP57" s="34">
        <v>34.5</v>
      </c>
      <c r="DQ57" s="34">
        <v>38</v>
      </c>
      <c r="DR57" s="34">
        <v>42.5</v>
      </c>
      <c r="DS57" s="30"/>
      <c r="DT57" s="29"/>
      <c r="DU57" s="4">
        <f t="shared" si="66"/>
        <v>36.235772357723576</v>
      </c>
      <c r="DV57" s="4">
        <f t="shared" si="67"/>
        <v>41.226415094339629</v>
      </c>
      <c r="DW57" s="34">
        <v>36</v>
      </c>
      <c r="DX57" s="34">
        <v>40</v>
      </c>
      <c r="DY57" s="34">
        <v>44</v>
      </c>
      <c r="DZ57" s="30"/>
      <c r="EA57" s="29"/>
      <c r="EB57" s="4">
        <f t="shared" si="68"/>
        <v>36.4</v>
      </c>
      <c r="EC57" s="4">
        <f t="shared" si="69"/>
        <v>41.37959183673469</v>
      </c>
      <c r="ED57" s="34">
        <v>33.5</v>
      </c>
      <c r="EE57" s="34">
        <v>34.5</v>
      </c>
      <c r="EF57" s="34">
        <v>33</v>
      </c>
      <c r="EG57" s="30"/>
      <c r="EH57" s="29"/>
      <c r="EI57" s="4">
        <f t="shared" si="70"/>
        <v>33.571428571428569</v>
      </c>
      <c r="EJ57" s="4">
        <f t="shared" si="71"/>
        <v>33.722222222222214</v>
      </c>
      <c r="EK57" s="17">
        <v>42</v>
      </c>
      <c r="EL57" s="17">
        <v>42.5</v>
      </c>
      <c r="EM57" s="30"/>
      <c r="EN57" s="32"/>
      <c r="EO57" s="34">
        <v>33.9</v>
      </c>
      <c r="EP57" s="34">
        <v>34.5</v>
      </c>
      <c r="EQ57" s="34">
        <v>38</v>
      </c>
      <c r="ER57" s="29"/>
      <c r="ES57" s="32"/>
      <c r="ET57" s="4">
        <f t="shared" si="72"/>
        <v>34.065957446808511</v>
      </c>
      <c r="EU57" s="4">
        <f t="shared" si="73"/>
        <v>35.464743589743598</v>
      </c>
      <c r="EV57"/>
      <c r="FA57"/>
      <c r="FB57"/>
      <c r="FO57"/>
      <c r="FP57"/>
      <c r="FQ57"/>
      <c r="FR57"/>
      <c r="FS57"/>
      <c r="FT57">
        <f t="shared" si="36"/>
        <v>1981</v>
      </c>
      <c r="FU57">
        <f t="shared" si="37"/>
        <v>5</v>
      </c>
      <c r="FV57">
        <v>89.8</v>
      </c>
      <c r="FW57" s="1">
        <v>98.3</v>
      </c>
      <c r="FX57"/>
      <c r="FY57" s="35"/>
      <c r="FZ57" s="35" t="s">
        <v>115</v>
      </c>
      <c r="GA57" s="36">
        <v>97.2</v>
      </c>
      <c r="GB57" s="36">
        <v>97.2</v>
      </c>
      <c r="GD57" s="35"/>
      <c r="GE57" s="35" t="s">
        <v>115</v>
      </c>
      <c r="GF57" s="1">
        <v>89.1</v>
      </c>
      <c r="GG57" s="1">
        <v>89.1</v>
      </c>
    </row>
    <row r="58" spans="1:189" x14ac:dyDescent="0.2">
      <c r="A58" s="1">
        <v>1981</v>
      </c>
      <c r="B58" s="1">
        <v>5</v>
      </c>
      <c r="C58" s="34">
        <v>140</v>
      </c>
      <c r="D58" s="34">
        <v>185</v>
      </c>
      <c r="E58" s="34">
        <v>210</v>
      </c>
      <c r="F58" s="30"/>
      <c r="G58" s="29"/>
      <c r="H58" s="4">
        <f t="shared" si="76"/>
        <v>162.36298466044866</v>
      </c>
      <c r="I58" s="4">
        <f t="shared" si="40"/>
        <v>198.72044298114335</v>
      </c>
      <c r="J58" s="34">
        <v>210</v>
      </c>
      <c r="K58" s="34"/>
      <c r="L58" s="34"/>
      <c r="M58" s="30"/>
      <c r="N58" s="29"/>
      <c r="O58" s="4"/>
      <c r="P58" s="4"/>
      <c r="Q58" s="34">
        <v>193</v>
      </c>
      <c r="R58" s="34">
        <v>167</v>
      </c>
      <c r="S58" s="34">
        <v>185</v>
      </c>
      <c r="T58" s="30"/>
      <c r="U58" s="29"/>
      <c r="V58" s="4">
        <f t="shared" si="41"/>
        <v>193</v>
      </c>
      <c r="W58" s="4">
        <f t="shared" si="42"/>
        <v>185.87965080024944</v>
      </c>
      <c r="X58" s="34">
        <v>145</v>
      </c>
      <c r="Y58" s="34">
        <v>200</v>
      </c>
      <c r="Z58" s="34">
        <v>220</v>
      </c>
      <c r="AA58" s="30"/>
      <c r="AB58" s="29"/>
      <c r="AC58" s="4">
        <f t="shared" si="77"/>
        <v>158.04491949668511</v>
      </c>
      <c r="AD58" s="4">
        <f t="shared" si="43"/>
        <v>208.94346562258994</v>
      </c>
      <c r="AE58" s="34">
        <v>215</v>
      </c>
      <c r="AF58" s="34"/>
      <c r="AG58" s="34">
        <v>196</v>
      </c>
      <c r="AH58" s="30"/>
      <c r="AI58" s="29"/>
      <c r="AJ58" s="4">
        <f t="shared" si="44"/>
        <v>211.82093654447382</v>
      </c>
      <c r="AK58" s="4">
        <f t="shared" si="45"/>
        <v>196</v>
      </c>
      <c r="AL58" s="34"/>
      <c r="AM58" s="34">
        <v>200</v>
      </c>
      <c r="AN58" s="34">
        <v>230</v>
      </c>
      <c r="AO58" s="30"/>
      <c r="AP58" s="29"/>
      <c r="AQ58" s="4">
        <f t="shared" si="46"/>
        <v>215.48729405194075</v>
      </c>
      <c r="AR58" s="4">
        <f t="shared" si="47"/>
        <v>230</v>
      </c>
      <c r="AS58" s="34">
        <v>133</v>
      </c>
      <c r="AT58" s="34">
        <v>180</v>
      </c>
      <c r="AU58" s="34">
        <v>200</v>
      </c>
      <c r="AV58" s="30"/>
      <c r="AW58" s="29"/>
      <c r="AX58" s="4">
        <f t="shared" si="48"/>
        <v>146.82015267175569</v>
      </c>
      <c r="AY58" s="4">
        <f t="shared" si="49"/>
        <v>190.63218083685143</v>
      </c>
      <c r="AZ58" s="34">
        <v>136</v>
      </c>
      <c r="BA58" s="34">
        <v>185</v>
      </c>
      <c r="BB58" s="34">
        <v>200</v>
      </c>
      <c r="BC58" s="30"/>
      <c r="BD58" s="29"/>
      <c r="BE58" s="4">
        <f t="shared" si="50"/>
        <v>136</v>
      </c>
      <c r="BF58" s="4">
        <f t="shared" si="51"/>
        <v>193.0616</v>
      </c>
      <c r="BG58" s="34">
        <v>125</v>
      </c>
      <c r="BH58" s="34">
        <v>117</v>
      </c>
      <c r="BI58" s="34">
        <v>115</v>
      </c>
      <c r="BJ58" s="30"/>
      <c r="BK58" s="29"/>
      <c r="BL58" s="4">
        <f t="shared" si="52"/>
        <v>124.18562874251496</v>
      </c>
      <c r="BM58" s="4">
        <f t="shared" si="53"/>
        <v>116.30041152263375</v>
      </c>
      <c r="BN58" s="17">
        <v>225</v>
      </c>
      <c r="BO58" s="17">
        <v>218</v>
      </c>
      <c r="BP58" s="30"/>
      <c r="BQ58" s="30"/>
      <c r="BR58" s="34">
        <v>122</v>
      </c>
      <c r="BS58" s="34">
        <v>145</v>
      </c>
      <c r="BT58" s="34">
        <v>142</v>
      </c>
      <c r="BU58" s="30"/>
      <c r="BV58" s="29"/>
      <c r="BW58" s="4">
        <f t="shared" si="54"/>
        <v>123.99333333333334</v>
      </c>
      <c r="BX58" s="4">
        <f t="shared" si="55"/>
        <v>142.97480106100795</v>
      </c>
      <c r="BY58"/>
      <c r="BZ58" s="34">
        <v>40</v>
      </c>
      <c r="CA58" s="34">
        <v>43</v>
      </c>
      <c r="CB58" s="34">
        <v>45</v>
      </c>
      <c r="CC58" s="30"/>
      <c r="CD58" s="29"/>
      <c r="CE58" s="4">
        <f t="shared" si="56"/>
        <v>41.454624027657744</v>
      </c>
      <c r="CF58" s="4">
        <f t="shared" si="57"/>
        <v>44.046892039258452</v>
      </c>
      <c r="CG58" s="34">
        <v>42</v>
      </c>
      <c r="CH58" s="34"/>
      <c r="CI58" s="34"/>
      <c r="CJ58" s="30"/>
      <c r="CK58" s="29"/>
      <c r="CL58" s="4"/>
      <c r="CM58" s="4"/>
      <c r="CN58" s="34">
        <v>51</v>
      </c>
      <c r="CO58" s="34">
        <v>44</v>
      </c>
      <c r="CP58" s="34">
        <v>45</v>
      </c>
      <c r="CQ58" s="30"/>
      <c r="CR58" s="29"/>
      <c r="CS58" s="4">
        <f t="shared" si="58"/>
        <v>51</v>
      </c>
      <c r="CT58" s="4">
        <f t="shared" si="59"/>
        <v>46.682320441988963</v>
      </c>
      <c r="CU58" s="34">
        <v>32</v>
      </c>
      <c r="CV58" s="34">
        <v>42</v>
      </c>
      <c r="CW58" s="34">
        <v>48.5</v>
      </c>
      <c r="CX58" s="30"/>
      <c r="CY58" s="29"/>
      <c r="CZ58" s="4">
        <f t="shared" si="60"/>
        <v>34.377850162866451</v>
      </c>
      <c r="DA58" s="4">
        <f t="shared" si="61"/>
        <v>45.10202360876896</v>
      </c>
      <c r="DB58" s="34">
        <v>42</v>
      </c>
      <c r="DC58" s="34"/>
      <c r="DD58" s="34">
        <v>41</v>
      </c>
      <c r="DE58" s="30"/>
      <c r="DF58" s="29"/>
      <c r="DG58" s="4">
        <f t="shared" si="62"/>
        <v>42</v>
      </c>
      <c r="DH58" s="4">
        <f t="shared" si="63"/>
        <v>41</v>
      </c>
      <c r="DI58" s="34"/>
      <c r="DJ58" s="34">
        <v>42</v>
      </c>
      <c r="DK58" s="34">
        <v>43.5</v>
      </c>
      <c r="DL58" s="30"/>
      <c r="DM58" s="29"/>
      <c r="DN58" s="4">
        <f t="shared" si="64"/>
        <v>39.499999999999986</v>
      </c>
      <c r="DO58" s="4">
        <f t="shared" si="65"/>
        <v>43.5</v>
      </c>
      <c r="DP58" s="34">
        <v>34.5</v>
      </c>
      <c r="DQ58" s="34">
        <v>38</v>
      </c>
      <c r="DR58" s="34">
        <v>42.5</v>
      </c>
      <c r="DS58" s="30"/>
      <c r="DT58" s="29"/>
      <c r="DU58" s="4">
        <f t="shared" si="66"/>
        <v>36.235772357723576</v>
      </c>
      <c r="DV58" s="4">
        <f t="shared" si="67"/>
        <v>41.226415094339629</v>
      </c>
      <c r="DW58" s="34">
        <v>36</v>
      </c>
      <c r="DX58" s="34">
        <v>40</v>
      </c>
      <c r="DY58" s="34">
        <v>44</v>
      </c>
      <c r="DZ58" s="30"/>
      <c r="EA58" s="29"/>
      <c r="EB58" s="4">
        <f t="shared" si="68"/>
        <v>36.4</v>
      </c>
      <c r="EC58" s="4">
        <f t="shared" si="69"/>
        <v>41.37959183673469</v>
      </c>
      <c r="ED58" s="34">
        <v>33.5</v>
      </c>
      <c r="EE58" s="34">
        <v>34.5</v>
      </c>
      <c r="EF58" s="34">
        <v>33</v>
      </c>
      <c r="EG58" s="30"/>
      <c r="EH58" s="29"/>
      <c r="EI58" s="4">
        <f t="shared" si="70"/>
        <v>33.571428571428569</v>
      </c>
      <c r="EJ58" s="4">
        <f t="shared" si="71"/>
        <v>33.722222222222214</v>
      </c>
      <c r="EK58" s="17">
        <v>42</v>
      </c>
      <c r="EL58" s="17">
        <v>42.5</v>
      </c>
      <c r="EM58" s="30"/>
      <c r="EN58" s="32"/>
      <c r="EO58" s="34">
        <v>33.9</v>
      </c>
      <c r="EP58" s="34">
        <v>34.5</v>
      </c>
      <c r="EQ58" s="34">
        <v>38</v>
      </c>
      <c r="ER58" s="29"/>
      <c r="ES58" s="32"/>
      <c r="ET58" s="4">
        <f t="shared" si="72"/>
        <v>34.065957446808511</v>
      </c>
      <c r="EU58" s="4">
        <f t="shared" si="73"/>
        <v>35.464743589743598</v>
      </c>
      <c r="EV58"/>
      <c r="FA58"/>
      <c r="FB58"/>
      <c r="FO58"/>
      <c r="FP58"/>
      <c r="FQ58"/>
      <c r="FR58"/>
      <c r="FS58"/>
      <c r="FT58">
        <f t="shared" si="36"/>
        <v>1981</v>
      </c>
      <c r="FU58">
        <f t="shared" si="37"/>
        <v>6</v>
      </c>
      <c r="FV58">
        <v>90.6</v>
      </c>
      <c r="FW58" s="1">
        <v>98.5</v>
      </c>
      <c r="FX58"/>
      <c r="FY58" s="35"/>
      <c r="FZ58" s="35" t="s">
        <v>116</v>
      </c>
      <c r="GA58" s="36">
        <v>97.6</v>
      </c>
      <c r="GB58" s="36">
        <v>97.6</v>
      </c>
      <c r="GD58" s="35"/>
      <c r="GE58" s="35" t="s">
        <v>116</v>
      </c>
      <c r="GF58" s="1">
        <v>89.8</v>
      </c>
      <c r="GG58" s="1">
        <v>89.8</v>
      </c>
    </row>
    <row r="59" spans="1:189" x14ac:dyDescent="0.2">
      <c r="A59" s="1">
        <v>1981</v>
      </c>
      <c r="B59" s="1">
        <v>6</v>
      </c>
      <c r="C59" s="34">
        <v>135</v>
      </c>
      <c r="D59" s="34">
        <v>210</v>
      </c>
      <c r="E59" s="34">
        <v>220</v>
      </c>
      <c r="F59" s="30"/>
      <c r="G59" s="29"/>
      <c r="H59" s="4">
        <f t="shared" si="76"/>
        <v>172.27164110074773</v>
      </c>
      <c r="I59" s="4">
        <f t="shared" si="40"/>
        <v>215.48817719245733</v>
      </c>
      <c r="J59" s="34">
        <v>210</v>
      </c>
      <c r="K59" s="34"/>
      <c r="L59" s="34"/>
      <c r="M59" s="30"/>
      <c r="N59" s="29"/>
      <c r="O59" s="4"/>
      <c r="P59" s="4"/>
      <c r="Q59" s="34">
        <v>180</v>
      </c>
      <c r="R59" s="34">
        <v>155</v>
      </c>
      <c r="S59" s="34">
        <v>190</v>
      </c>
      <c r="T59" s="30"/>
      <c r="U59" s="29"/>
      <c r="V59" s="4">
        <f t="shared" si="41"/>
        <v>180</v>
      </c>
      <c r="W59" s="4">
        <f t="shared" si="42"/>
        <v>188.9004364996882</v>
      </c>
      <c r="X59" s="34">
        <v>130</v>
      </c>
      <c r="Y59" s="34">
        <v>200</v>
      </c>
      <c r="Z59" s="34">
        <v>215</v>
      </c>
      <c r="AA59" s="30"/>
      <c r="AB59" s="29"/>
      <c r="AC59" s="4">
        <f t="shared" si="77"/>
        <v>146.6026248139629</v>
      </c>
      <c r="AD59" s="4">
        <f t="shared" si="43"/>
        <v>206.70759921694241</v>
      </c>
      <c r="AE59" s="34">
        <v>212</v>
      </c>
      <c r="AF59" s="34"/>
      <c r="AG59" s="34">
        <v>215</v>
      </c>
      <c r="AH59" s="30"/>
      <c r="AI59" s="29"/>
      <c r="AJ59" s="4">
        <f t="shared" si="44"/>
        <v>208.88545710653793</v>
      </c>
      <c r="AK59" s="4">
        <f t="shared" si="45"/>
        <v>215</v>
      </c>
      <c r="AL59" s="34"/>
      <c r="AM59" s="34">
        <v>205</v>
      </c>
      <c r="AN59" s="34">
        <v>225</v>
      </c>
      <c r="AO59" s="30"/>
      <c r="AP59" s="29"/>
      <c r="AQ59" s="4">
        <f t="shared" si="46"/>
        <v>215.22479754258583</v>
      </c>
      <c r="AR59" s="4">
        <f t="shared" si="47"/>
        <v>225</v>
      </c>
      <c r="AS59" s="34">
        <v>133</v>
      </c>
      <c r="AT59" s="34">
        <v>180</v>
      </c>
      <c r="AU59" s="34">
        <v>200</v>
      </c>
      <c r="AV59" s="30"/>
      <c r="AW59" s="29"/>
      <c r="AX59" s="4">
        <f t="shared" si="48"/>
        <v>146.82015267175569</v>
      </c>
      <c r="AY59" s="4">
        <f t="shared" si="49"/>
        <v>190.63218083685143</v>
      </c>
      <c r="AZ59" s="34">
        <v>135</v>
      </c>
      <c r="BA59" s="34">
        <v>180</v>
      </c>
      <c r="BB59" s="34">
        <v>205</v>
      </c>
      <c r="BC59" s="30"/>
      <c r="BD59" s="29"/>
      <c r="BE59" s="4">
        <f t="shared" si="50"/>
        <v>135</v>
      </c>
      <c r="BF59" s="4">
        <f t="shared" si="51"/>
        <v>193.43599999999998</v>
      </c>
      <c r="BG59" s="34">
        <v>125</v>
      </c>
      <c r="BH59" s="34">
        <v>117</v>
      </c>
      <c r="BI59" s="34">
        <v>115</v>
      </c>
      <c r="BJ59" s="30"/>
      <c r="BK59" s="29"/>
      <c r="BL59" s="4">
        <f t="shared" si="52"/>
        <v>124.18562874251496</v>
      </c>
      <c r="BM59" s="4">
        <f t="shared" si="53"/>
        <v>116.30041152263375</v>
      </c>
      <c r="BN59" s="17">
        <v>230</v>
      </c>
      <c r="BO59" s="17">
        <v>225</v>
      </c>
      <c r="BP59" s="30"/>
      <c r="BQ59" s="30"/>
      <c r="BR59" s="34">
        <v>122</v>
      </c>
      <c r="BS59" s="34">
        <v>145</v>
      </c>
      <c r="BT59" s="34">
        <v>142</v>
      </c>
      <c r="BU59" s="30"/>
      <c r="BV59" s="29"/>
      <c r="BW59" s="4">
        <f t="shared" si="54"/>
        <v>123.99333333333334</v>
      </c>
      <c r="BX59" s="4">
        <f t="shared" si="55"/>
        <v>142.97480106100795</v>
      </c>
      <c r="BY59"/>
      <c r="BZ59" s="34">
        <v>40</v>
      </c>
      <c r="CA59" s="34">
        <v>43</v>
      </c>
      <c r="CB59" s="34">
        <v>45</v>
      </c>
      <c r="CC59" s="30"/>
      <c r="CD59" s="29"/>
      <c r="CE59" s="4">
        <f t="shared" si="56"/>
        <v>41.454624027657744</v>
      </c>
      <c r="CF59" s="4">
        <f t="shared" si="57"/>
        <v>44.046892039258452</v>
      </c>
      <c r="CG59" s="34">
        <v>42</v>
      </c>
      <c r="CH59" s="34"/>
      <c r="CI59" s="34"/>
      <c r="CJ59" s="30"/>
      <c r="CK59" s="29"/>
      <c r="CL59" s="4"/>
      <c r="CM59" s="4"/>
      <c r="CN59" s="34">
        <v>51</v>
      </c>
      <c r="CO59" s="34">
        <v>41</v>
      </c>
      <c r="CP59" s="34">
        <v>44</v>
      </c>
      <c r="CQ59" s="30"/>
      <c r="CR59" s="29"/>
      <c r="CS59" s="4">
        <f t="shared" si="58"/>
        <v>51</v>
      </c>
      <c r="CT59" s="4">
        <f t="shared" si="59"/>
        <v>45.96270718232045</v>
      </c>
      <c r="CU59" s="34">
        <v>32</v>
      </c>
      <c r="CV59" s="34">
        <v>42</v>
      </c>
      <c r="CW59" s="34">
        <v>47</v>
      </c>
      <c r="CX59" s="30"/>
      <c r="CY59" s="29"/>
      <c r="CZ59" s="4">
        <f t="shared" si="60"/>
        <v>34.377850162866451</v>
      </c>
      <c r="DA59" s="4">
        <f t="shared" si="61"/>
        <v>44.386172006745348</v>
      </c>
      <c r="DB59" s="34">
        <v>42</v>
      </c>
      <c r="DC59" s="34"/>
      <c r="DD59" s="34">
        <v>41</v>
      </c>
      <c r="DE59" s="30"/>
      <c r="DF59" s="29"/>
      <c r="DG59" s="4">
        <f t="shared" si="62"/>
        <v>42</v>
      </c>
      <c r="DH59" s="4">
        <f t="shared" si="63"/>
        <v>41</v>
      </c>
      <c r="DI59" s="34"/>
      <c r="DJ59" s="34">
        <v>42</v>
      </c>
      <c r="DK59" s="34">
        <v>43.5</v>
      </c>
      <c r="DL59" s="30"/>
      <c r="DM59" s="29"/>
      <c r="DN59" s="4">
        <f t="shared" si="64"/>
        <v>39.499999999999986</v>
      </c>
      <c r="DO59" s="4">
        <f t="shared" si="65"/>
        <v>43.5</v>
      </c>
      <c r="DP59" s="34">
        <v>34.5</v>
      </c>
      <c r="DQ59" s="34">
        <v>38</v>
      </c>
      <c r="DR59" s="34">
        <v>42.5</v>
      </c>
      <c r="DS59" s="30"/>
      <c r="DT59" s="29"/>
      <c r="DU59" s="4">
        <f t="shared" si="66"/>
        <v>36.235772357723576</v>
      </c>
      <c r="DV59" s="4">
        <f t="shared" si="67"/>
        <v>41.226415094339629</v>
      </c>
      <c r="DW59" s="34">
        <v>36</v>
      </c>
      <c r="DX59" s="34">
        <v>40</v>
      </c>
      <c r="DY59" s="34">
        <v>44</v>
      </c>
      <c r="DZ59" s="30"/>
      <c r="EA59" s="29"/>
      <c r="EB59" s="4">
        <f t="shared" si="68"/>
        <v>36.4</v>
      </c>
      <c r="EC59" s="4">
        <f t="shared" si="69"/>
        <v>41.37959183673469</v>
      </c>
      <c r="ED59" s="34">
        <v>33.5</v>
      </c>
      <c r="EE59" s="34">
        <v>34.5</v>
      </c>
      <c r="EF59" s="34">
        <v>33</v>
      </c>
      <c r="EG59" s="30"/>
      <c r="EH59" s="29"/>
      <c r="EI59" s="4">
        <f t="shared" si="70"/>
        <v>33.571428571428569</v>
      </c>
      <c r="EJ59" s="4">
        <f t="shared" si="71"/>
        <v>33.722222222222214</v>
      </c>
      <c r="EK59" s="17">
        <v>42</v>
      </c>
      <c r="EL59" s="17">
        <v>42.5</v>
      </c>
      <c r="EM59" s="30"/>
      <c r="EN59" s="32"/>
      <c r="EO59" s="34">
        <v>33</v>
      </c>
      <c r="EP59" s="34">
        <v>34.5</v>
      </c>
      <c r="EQ59" s="34">
        <v>35</v>
      </c>
      <c r="ER59" s="29"/>
      <c r="ES59" s="32"/>
      <c r="ET59" s="4">
        <f t="shared" si="72"/>
        <v>33.414893617021278</v>
      </c>
      <c r="EU59" s="4">
        <f t="shared" si="73"/>
        <v>34.637820512820525</v>
      </c>
      <c r="EV59"/>
      <c r="FA59"/>
      <c r="FB59"/>
      <c r="FO59"/>
      <c r="FP59"/>
      <c r="FQ59"/>
      <c r="FR59"/>
      <c r="FS59"/>
      <c r="FT59">
        <f t="shared" si="36"/>
        <v>1981</v>
      </c>
      <c r="FU59">
        <f t="shared" si="37"/>
        <v>7</v>
      </c>
      <c r="FV59">
        <v>91.6</v>
      </c>
      <c r="FW59" s="1">
        <v>99</v>
      </c>
      <c r="FX59"/>
      <c r="FY59" s="35"/>
      <c r="FZ59" s="35" t="s">
        <v>117</v>
      </c>
      <c r="GA59" s="36">
        <v>97.7</v>
      </c>
      <c r="GB59" s="36">
        <v>97.7</v>
      </c>
      <c r="GD59" s="35"/>
      <c r="GE59" s="35" t="s">
        <v>117</v>
      </c>
      <c r="GF59" s="1">
        <v>90.6</v>
      </c>
      <c r="GG59" s="1">
        <v>90.6</v>
      </c>
    </row>
    <row r="60" spans="1:189" x14ac:dyDescent="0.2">
      <c r="A60" s="1">
        <v>1981</v>
      </c>
      <c r="B60" s="1">
        <v>7</v>
      </c>
      <c r="C60" s="34">
        <v>145</v>
      </c>
      <c r="D60" s="34">
        <v>210</v>
      </c>
      <c r="E60" s="34">
        <v>230</v>
      </c>
      <c r="F60" s="30"/>
      <c r="G60" s="29"/>
      <c r="H60" s="4">
        <f t="shared" si="76"/>
        <v>177.30208895398138</v>
      </c>
      <c r="I60" s="4">
        <f t="shared" si="40"/>
        <v>220.97635438491466</v>
      </c>
      <c r="J60" s="34">
        <v>222</v>
      </c>
      <c r="K60" s="34"/>
      <c r="L60" s="34"/>
      <c r="M60" s="30"/>
      <c r="N60" s="29"/>
      <c r="O60" s="4"/>
      <c r="P60" s="4"/>
      <c r="Q60" s="34">
        <v>180</v>
      </c>
      <c r="R60" s="34">
        <v>155</v>
      </c>
      <c r="S60" s="34">
        <v>190</v>
      </c>
      <c r="T60" s="30"/>
      <c r="U60" s="29"/>
      <c r="V60" s="4">
        <f t="shared" si="41"/>
        <v>180</v>
      </c>
      <c r="W60" s="4">
        <f t="shared" si="42"/>
        <v>188.9004364996882</v>
      </c>
      <c r="X60" s="34">
        <v>125</v>
      </c>
      <c r="Y60" s="34">
        <v>190</v>
      </c>
      <c r="Z60" s="34">
        <v>200</v>
      </c>
      <c r="AA60" s="30"/>
      <c r="AB60" s="29"/>
      <c r="AC60" s="4">
        <f t="shared" si="77"/>
        <v>140.41672304153698</v>
      </c>
      <c r="AD60" s="4">
        <f t="shared" si="43"/>
        <v>194.47173281129494</v>
      </c>
      <c r="AE60" s="34">
        <v>225</v>
      </c>
      <c r="AF60" s="34"/>
      <c r="AG60" s="34">
        <v>221</v>
      </c>
      <c r="AH60" s="30"/>
      <c r="AI60" s="29"/>
      <c r="AJ60" s="4">
        <f t="shared" si="44"/>
        <v>221.68780705672177</v>
      </c>
      <c r="AK60" s="4">
        <f t="shared" si="45"/>
        <v>221</v>
      </c>
      <c r="AL60" s="34"/>
      <c r="AM60" s="34">
        <v>190</v>
      </c>
      <c r="AN60" s="34">
        <v>220</v>
      </c>
      <c r="AO60" s="30"/>
      <c r="AP60" s="29"/>
      <c r="AQ60" s="4">
        <f t="shared" si="46"/>
        <v>205.50125663222559</v>
      </c>
      <c r="AR60" s="4">
        <f t="shared" si="47"/>
        <v>220</v>
      </c>
      <c r="AS60" s="34">
        <v>139</v>
      </c>
      <c r="AT60" s="34">
        <v>180</v>
      </c>
      <c r="AU60" s="34">
        <v>215</v>
      </c>
      <c r="AV60" s="30"/>
      <c r="AW60" s="29"/>
      <c r="AX60" s="4">
        <f t="shared" si="48"/>
        <v>151.05587786259539</v>
      </c>
      <c r="AY60" s="4">
        <f t="shared" si="49"/>
        <v>198.60631646448999</v>
      </c>
      <c r="AZ60" s="34">
        <v>155</v>
      </c>
      <c r="BA60" s="34">
        <v>180</v>
      </c>
      <c r="BB60" s="34">
        <v>205</v>
      </c>
      <c r="BC60" s="30"/>
      <c r="BD60" s="29"/>
      <c r="BE60" s="4">
        <f t="shared" si="50"/>
        <v>155</v>
      </c>
      <c r="BF60" s="4">
        <f t="shared" si="51"/>
        <v>193.43599999999998</v>
      </c>
      <c r="BG60" s="34">
        <v>110</v>
      </c>
      <c r="BH60" s="34">
        <v>112</v>
      </c>
      <c r="BI60" s="34"/>
      <c r="BJ60" s="30"/>
      <c r="BK60" s="29"/>
      <c r="BL60" s="4">
        <f t="shared" si="52"/>
        <v>110.20359281437126</v>
      </c>
      <c r="BM60" s="4">
        <f t="shared" si="53"/>
        <v>72.823045267489718</v>
      </c>
      <c r="BN60" s="17">
        <v>235</v>
      </c>
      <c r="BO60" s="17">
        <v>240</v>
      </c>
      <c r="BP60" s="30"/>
      <c r="BQ60" s="30"/>
      <c r="BR60" s="34">
        <v>125</v>
      </c>
      <c r="BS60" s="34">
        <v>147</v>
      </c>
      <c r="BT60" s="34">
        <v>142</v>
      </c>
      <c r="BU60" s="30"/>
      <c r="BV60" s="29"/>
      <c r="BW60" s="4">
        <f t="shared" si="54"/>
        <v>126.90666666666668</v>
      </c>
      <c r="BX60" s="4">
        <f t="shared" si="55"/>
        <v>143.62466843501323</v>
      </c>
      <c r="BY60"/>
      <c r="BZ60" s="34">
        <v>40</v>
      </c>
      <c r="CA60" s="34">
        <v>43</v>
      </c>
      <c r="CB60" s="34">
        <v>45</v>
      </c>
      <c r="CC60" s="30"/>
      <c r="CD60" s="29"/>
      <c r="CE60" s="4">
        <f t="shared" si="56"/>
        <v>41.454624027657744</v>
      </c>
      <c r="CF60" s="4">
        <f t="shared" si="57"/>
        <v>44.046892039258452</v>
      </c>
      <c r="CG60" s="34">
        <v>42</v>
      </c>
      <c r="CH60" s="34"/>
      <c r="CI60" s="34"/>
      <c r="CJ60" s="30"/>
      <c r="CK60" s="29"/>
      <c r="CL60" s="4"/>
      <c r="CM60" s="4"/>
      <c r="CN60" s="34">
        <v>51</v>
      </c>
      <c r="CO60" s="34">
        <v>42</v>
      </c>
      <c r="CP60" s="34">
        <v>47</v>
      </c>
      <c r="CQ60" s="30"/>
      <c r="CR60" s="29"/>
      <c r="CS60" s="4">
        <f t="shared" si="58"/>
        <v>51</v>
      </c>
      <c r="CT60" s="4">
        <f t="shared" si="59"/>
        <v>48.121546961325976</v>
      </c>
      <c r="CU60" s="34">
        <v>32</v>
      </c>
      <c r="CV60" s="34">
        <v>42</v>
      </c>
      <c r="CW60" s="34">
        <v>48</v>
      </c>
      <c r="CX60" s="30"/>
      <c r="CY60" s="29"/>
      <c r="CZ60" s="4">
        <f t="shared" si="60"/>
        <v>34.377850162866451</v>
      </c>
      <c r="DA60" s="4">
        <f t="shared" si="61"/>
        <v>44.86340640809442</v>
      </c>
      <c r="DB60" s="34">
        <v>43.5</v>
      </c>
      <c r="DC60" s="34"/>
      <c r="DD60" s="34">
        <v>42</v>
      </c>
      <c r="DE60" s="30"/>
      <c r="DF60" s="29"/>
      <c r="DG60" s="4">
        <f t="shared" si="62"/>
        <v>43.5</v>
      </c>
      <c r="DH60" s="4">
        <f t="shared" si="63"/>
        <v>42</v>
      </c>
      <c r="DI60" s="34"/>
      <c r="DJ60" s="34">
        <v>41</v>
      </c>
      <c r="DK60" s="34">
        <v>43</v>
      </c>
      <c r="DL60" s="30"/>
      <c r="DM60" s="29"/>
      <c r="DN60" s="4">
        <f t="shared" si="64"/>
        <v>39.088235294117638</v>
      </c>
      <c r="DO60" s="4">
        <f t="shared" si="65"/>
        <v>43</v>
      </c>
      <c r="DP60" s="34">
        <v>34.5</v>
      </c>
      <c r="DQ60" s="34">
        <v>38</v>
      </c>
      <c r="DR60" s="34">
        <v>42.5</v>
      </c>
      <c r="DS60" s="30"/>
      <c r="DT60" s="29"/>
      <c r="DU60" s="4">
        <f t="shared" si="66"/>
        <v>36.235772357723576</v>
      </c>
      <c r="DV60" s="4">
        <f t="shared" si="67"/>
        <v>41.226415094339629</v>
      </c>
      <c r="DW60" s="34">
        <v>36</v>
      </c>
      <c r="DX60" s="34">
        <v>40</v>
      </c>
      <c r="DY60" s="34">
        <v>44</v>
      </c>
      <c r="DZ60" s="30"/>
      <c r="EA60" s="29"/>
      <c r="EB60" s="4">
        <f t="shared" si="68"/>
        <v>36.4</v>
      </c>
      <c r="EC60" s="4">
        <f t="shared" si="69"/>
        <v>41.37959183673469</v>
      </c>
      <c r="ED60" s="34">
        <v>34.5</v>
      </c>
      <c r="EE60" s="34">
        <v>35</v>
      </c>
      <c r="EF60" s="34">
        <v>33</v>
      </c>
      <c r="EG60" s="30"/>
      <c r="EH60" s="29"/>
      <c r="EI60" s="4">
        <f t="shared" si="70"/>
        <v>34.535714285714285</v>
      </c>
      <c r="EJ60" s="4">
        <f t="shared" si="71"/>
        <v>33.962962962962962</v>
      </c>
      <c r="EK60" s="17">
        <v>42</v>
      </c>
      <c r="EL60" s="17">
        <v>42.5</v>
      </c>
      <c r="EM60" s="30"/>
      <c r="EN60" s="32"/>
      <c r="EO60" s="34">
        <v>33</v>
      </c>
      <c r="EP60" s="34">
        <v>34.5</v>
      </c>
      <c r="EQ60" s="34">
        <v>35</v>
      </c>
      <c r="ER60" s="29"/>
      <c r="ES60" s="32"/>
      <c r="ET60" s="4">
        <f t="shared" si="72"/>
        <v>33.414893617021278</v>
      </c>
      <c r="EU60" s="4">
        <f t="shared" si="73"/>
        <v>34.637820512820525</v>
      </c>
      <c r="EV60"/>
      <c r="FA60"/>
      <c r="FB60"/>
      <c r="FO60"/>
      <c r="FP60"/>
      <c r="FQ60"/>
      <c r="FR60"/>
      <c r="FS60"/>
      <c r="FT60">
        <f t="shared" si="36"/>
        <v>1981</v>
      </c>
      <c r="FU60">
        <f t="shared" si="37"/>
        <v>8</v>
      </c>
      <c r="FV60">
        <v>92.3</v>
      </c>
      <c r="FW60" s="1">
        <v>99</v>
      </c>
      <c r="FX60"/>
      <c r="FY60" s="35"/>
      <c r="FZ60" s="35" t="s">
        <v>119</v>
      </c>
      <c r="GA60" s="36">
        <v>98.1</v>
      </c>
      <c r="GB60" s="36">
        <v>98.1</v>
      </c>
      <c r="GD60" s="35"/>
      <c r="GE60" s="35" t="s">
        <v>119</v>
      </c>
      <c r="GF60" s="1">
        <v>91.6</v>
      </c>
      <c r="GG60" s="1">
        <v>91.6</v>
      </c>
    </row>
    <row r="61" spans="1:189" x14ac:dyDescent="0.2">
      <c r="A61" s="1">
        <v>1981</v>
      </c>
      <c r="B61" s="1">
        <v>8</v>
      </c>
      <c r="C61" s="34">
        <v>145</v>
      </c>
      <c r="D61" s="34">
        <v>215</v>
      </c>
      <c r="E61" s="34">
        <v>230</v>
      </c>
      <c r="F61" s="30"/>
      <c r="G61" s="29"/>
      <c r="H61" s="4">
        <f t="shared" si="76"/>
        <v>179.78686502736457</v>
      </c>
      <c r="I61" s="4">
        <f t="shared" si="40"/>
        <v>223.23226578868599</v>
      </c>
      <c r="J61" s="34">
        <v>225</v>
      </c>
      <c r="K61" s="34"/>
      <c r="L61" s="34"/>
      <c r="M61" s="30"/>
      <c r="N61" s="29"/>
      <c r="O61" s="4"/>
      <c r="P61" s="4"/>
      <c r="Q61" s="34">
        <v>200</v>
      </c>
      <c r="R61" s="34">
        <v>165</v>
      </c>
      <c r="S61" s="34">
        <v>215</v>
      </c>
      <c r="T61" s="30"/>
      <c r="U61" s="29"/>
      <c r="V61" s="4">
        <f t="shared" si="41"/>
        <v>200</v>
      </c>
      <c r="W61" s="4">
        <f t="shared" si="42"/>
        <v>213.35065474953231</v>
      </c>
      <c r="X61" s="34">
        <v>125</v>
      </c>
      <c r="Y61" s="34">
        <v>190</v>
      </c>
      <c r="Z61" s="34">
        <v>220</v>
      </c>
      <c r="AA61" s="30"/>
      <c r="AB61" s="29"/>
      <c r="AC61" s="4">
        <f t="shared" si="77"/>
        <v>140.41672304153698</v>
      </c>
      <c r="AD61" s="4">
        <f t="shared" si="43"/>
        <v>203.41519843388494</v>
      </c>
      <c r="AE61" s="34">
        <v>250</v>
      </c>
      <c r="AF61" s="34"/>
      <c r="AG61" s="34">
        <v>233</v>
      </c>
      <c r="AH61" s="30"/>
      <c r="AI61" s="29"/>
      <c r="AJ61" s="4">
        <f t="shared" si="44"/>
        <v>246.30813893565121</v>
      </c>
      <c r="AK61" s="4">
        <f t="shared" si="45"/>
        <v>233</v>
      </c>
      <c r="AL61" s="34"/>
      <c r="AM61" s="34">
        <v>210</v>
      </c>
      <c r="AN61" s="34">
        <v>225</v>
      </c>
      <c r="AO61" s="30"/>
      <c r="AP61" s="29"/>
      <c r="AQ61" s="4">
        <f t="shared" si="46"/>
        <v>217.59005864283716</v>
      </c>
      <c r="AR61" s="4">
        <f t="shared" si="47"/>
        <v>225</v>
      </c>
      <c r="AS61" s="34">
        <v>139</v>
      </c>
      <c r="AT61" s="34">
        <v>180</v>
      </c>
      <c r="AU61" s="34">
        <v>215</v>
      </c>
      <c r="AV61" s="30"/>
      <c r="AW61" s="29"/>
      <c r="AX61" s="4">
        <f t="shared" si="48"/>
        <v>151.05587786259539</v>
      </c>
      <c r="AY61" s="4">
        <f t="shared" si="49"/>
        <v>198.60631646448999</v>
      </c>
      <c r="AZ61" s="34">
        <v>155</v>
      </c>
      <c r="BA61" s="34">
        <v>180</v>
      </c>
      <c r="BB61" s="34">
        <v>210</v>
      </c>
      <c r="BC61" s="30"/>
      <c r="BD61" s="29"/>
      <c r="BE61" s="4">
        <f t="shared" si="50"/>
        <v>155</v>
      </c>
      <c r="BF61" s="4">
        <f t="shared" si="51"/>
        <v>196.1232</v>
      </c>
      <c r="BG61" s="34">
        <v>112</v>
      </c>
      <c r="BH61" s="34">
        <v>140</v>
      </c>
      <c r="BI61" s="34"/>
      <c r="BJ61" s="30"/>
      <c r="BK61" s="29"/>
      <c r="BL61" s="4">
        <f t="shared" si="52"/>
        <v>114.8502994011976</v>
      </c>
      <c r="BM61" s="4">
        <f t="shared" si="53"/>
        <v>91.028806584362144</v>
      </c>
      <c r="BN61" s="17">
        <v>235</v>
      </c>
      <c r="BO61" s="17">
        <v>244</v>
      </c>
      <c r="BP61" s="30"/>
      <c r="BQ61" s="30"/>
      <c r="BR61" s="34">
        <v>125</v>
      </c>
      <c r="BS61" s="34">
        <v>145</v>
      </c>
      <c r="BT61" s="34">
        <v>142</v>
      </c>
      <c r="BU61" s="30"/>
      <c r="BV61" s="29"/>
      <c r="BW61" s="4">
        <f t="shared" si="54"/>
        <v>126.73333333333335</v>
      </c>
      <c r="BX61" s="4">
        <f t="shared" si="55"/>
        <v>142.97480106100795</v>
      </c>
      <c r="BY61"/>
      <c r="BZ61" s="34">
        <v>35</v>
      </c>
      <c r="CA61" s="34">
        <v>42</v>
      </c>
      <c r="CB61" s="34">
        <v>44</v>
      </c>
      <c r="CC61" s="30"/>
      <c r="CD61" s="29"/>
      <c r="CE61" s="4">
        <f t="shared" si="56"/>
        <v>38.394122731201385</v>
      </c>
      <c r="CF61" s="4">
        <f t="shared" si="57"/>
        <v>43.046892039258452</v>
      </c>
      <c r="CG61" s="34">
        <v>42</v>
      </c>
      <c r="CH61" s="34"/>
      <c r="CI61" s="34"/>
      <c r="CJ61" s="30"/>
      <c r="CK61" s="29"/>
      <c r="CL61" s="4"/>
      <c r="CM61" s="4"/>
      <c r="CN61" s="34">
        <v>51</v>
      </c>
      <c r="CO61" s="34">
        <v>42</v>
      </c>
      <c r="CP61" s="34">
        <v>47</v>
      </c>
      <c r="CQ61" s="30"/>
      <c r="CR61" s="29"/>
      <c r="CS61" s="4">
        <f t="shared" si="58"/>
        <v>51</v>
      </c>
      <c r="CT61" s="4">
        <f t="shared" si="59"/>
        <v>48.121546961325976</v>
      </c>
      <c r="CU61" s="34">
        <v>32</v>
      </c>
      <c r="CV61" s="34">
        <v>40</v>
      </c>
      <c r="CW61" s="34">
        <v>48</v>
      </c>
      <c r="CX61" s="30"/>
      <c r="CY61" s="29"/>
      <c r="CZ61" s="4">
        <f t="shared" si="60"/>
        <v>33.902280130293157</v>
      </c>
      <c r="DA61" s="4">
        <f t="shared" si="61"/>
        <v>43.817875210792565</v>
      </c>
      <c r="DB61" s="34">
        <v>43.5</v>
      </c>
      <c r="DC61" s="34"/>
      <c r="DD61" s="34">
        <v>42</v>
      </c>
      <c r="DE61" s="30"/>
      <c r="DF61" s="29"/>
      <c r="DG61" s="4">
        <f t="shared" si="62"/>
        <v>43.5</v>
      </c>
      <c r="DH61" s="4">
        <f t="shared" si="63"/>
        <v>42</v>
      </c>
      <c r="DI61" s="34"/>
      <c r="DJ61" s="34">
        <v>41</v>
      </c>
      <c r="DK61" s="34">
        <v>43</v>
      </c>
      <c r="DL61" s="30"/>
      <c r="DM61" s="29"/>
      <c r="DN61" s="4">
        <f t="shared" si="64"/>
        <v>39.088235294117638</v>
      </c>
      <c r="DO61" s="4">
        <f t="shared" si="65"/>
        <v>43</v>
      </c>
      <c r="DP61" s="34">
        <v>34.5</v>
      </c>
      <c r="DQ61" s="34">
        <v>38</v>
      </c>
      <c r="DR61" s="34">
        <v>42.5</v>
      </c>
      <c r="DS61" s="30"/>
      <c r="DT61" s="29"/>
      <c r="DU61" s="4">
        <f t="shared" si="66"/>
        <v>36.235772357723576</v>
      </c>
      <c r="DV61" s="4">
        <f t="shared" si="67"/>
        <v>41.226415094339629</v>
      </c>
      <c r="DW61" s="34">
        <v>36</v>
      </c>
      <c r="DX61" s="34">
        <v>40</v>
      </c>
      <c r="DY61" s="34">
        <v>44</v>
      </c>
      <c r="DZ61" s="30"/>
      <c r="EA61" s="29"/>
      <c r="EB61" s="4">
        <f t="shared" si="68"/>
        <v>36.4</v>
      </c>
      <c r="EC61" s="4">
        <f t="shared" si="69"/>
        <v>41.37959183673469</v>
      </c>
      <c r="ED61" s="34">
        <v>34.5</v>
      </c>
      <c r="EE61" s="34">
        <v>35</v>
      </c>
      <c r="EF61" s="34">
        <v>33</v>
      </c>
      <c r="EG61" s="30"/>
      <c r="EH61" s="29"/>
      <c r="EI61" s="4">
        <f t="shared" si="70"/>
        <v>34.535714285714285</v>
      </c>
      <c r="EJ61" s="4">
        <f t="shared" si="71"/>
        <v>33.962962962962962</v>
      </c>
      <c r="EK61" s="17">
        <v>42</v>
      </c>
      <c r="EL61" s="17">
        <v>42.5</v>
      </c>
      <c r="EM61" s="30"/>
      <c r="EN61" s="32"/>
      <c r="EO61" s="34">
        <v>33</v>
      </c>
      <c r="EP61" s="34">
        <v>34.5</v>
      </c>
      <c r="EQ61" s="34">
        <v>35</v>
      </c>
      <c r="ER61" s="29"/>
      <c r="ES61" s="32"/>
      <c r="ET61" s="4">
        <f t="shared" si="72"/>
        <v>33.414893617021278</v>
      </c>
      <c r="EU61" s="4">
        <f t="shared" si="73"/>
        <v>34.637820512820525</v>
      </c>
      <c r="EV61"/>
      <c r="FA61"/>
      <c r="FB61"/>
      <c r="FO61"/>
      <c r="FP61"/>
      <c r="FQ61"/>
      <c r="FR61"/>
      <c r="FS61"/>
      <c r="FT61">
        <f t="shared" si="36"/>
        <v>1981</v>
      </c>
      <c r="FU61">
        <f t="shared" si="37"/>
        <v>9</v>
      </c>
      <c r="FV61">
        <v>93.2</v>
      </c>
      <c r="FW61" s="1">
        <v>98.8</v>
      </c>
      <c r="FX61"/>
      <c r="FY61" s="35"/>
      <c r="FZ61" s="35" t="s">
        <v>120</v>
      </c>
      <c r="GA61" s="36">
        <v>98.4</v>
      </c>
      <c r="GB61" s="36">
        <v>98.4</v>
      </c>
      <c r="GD61" s="35"/>
      <c r="GE61" s="35" t="s">
        <v>120</v>
      </c>
      <c r="GF61" s="1">
        <v>92.3</v>
      </c>
      <c r="GG61" s="1">
        <v>92.3</v>
      </c>
    </row>
    <row r="62" spans="1:189" x14ac:dyDescent="0.2">
      <c r="A62" s="1">
        <v>1981</v>
      </c>
      <c r="B62" s="1">
        <v>9</v>
      </c>
      <c r="C62" s="34">
        <v>145</v>
      </c>
      <c r="D62" s="34">
        <v>215</v>
      </c>
      <c r="E62" s="34">
        <v>220</v>
      </c>
      <c r="F62" s="30"/>
      <c r="G62" s="29"/>
      <c r="H62" s="4">
        <f t="shared" si="76"/>
        <v>179.78686502736457</v>
      </c>
      <c r="I62" s="4">
        <f t="shared" si="40"/>
        <v>217.74408859622866</v>
      </c>
      <c r="J62" s="34">
        <v>220</v>
      </c>
      <c r="K62" s="34"/>
      <c r="L62" s="34"/>
      <c r="M62" s="30"/>
      <c r="N62" s="29"/>
      <c r="O62" s="4"/>
      <c r="P62" s="4"/>
      <c r="Q62" s="34">
        <v>200</v>
      </c>
      <c r="R62" s="34">
        <v>155</v>
      </c>
      <c r="S62" s="34">
        <v>212</v>
      </c>
      <c r="T62" s="30"/>
      <c r="U62" s="29"/>
      <c r="V62" s="4">
        <f t="shared" si="41"/>
        <v>200</v>
      </c>
      <c r="W62" s="4">
        <f t="shared" si="42"/>
        <v>210.68052379962586</v>
      </c>
      <c r="X62" s="34">
        <v>125</v>
      </c>
      <c r="Y62" s="34">
        <v>190</v>
      </c>
      <c r="Z62" s="34">
        <v>205</v>
      </c>
      <c r="AA62" s="30"/>
      <c r="AB62" s="29"/>
      <c r="AC62" s="4">
        <f t="shared" si="77"/>
        <v>140.41672304153698</v>
      </c>
      <c r="AD62" s="4">
        <f t="shared" si="43"/>
        <v>196.70759921694244</v>
      </c>
      <c r="AE62" s="34">
        <v>225</v>
      </c>
      <c r="AF62" s="34"/>
      <c r="AG62" s="34">
        <v>210</v>
      </c>
      <c r="AH62" s="30"/>
      <c r="AI62" s="29"/>
      <c r="AJ62" s="4">
        <f t="shared" si="44"/>
        <v>221.6776033256605</v>
      </c>
      <c r="AK62" s="4">
        <f t="shared" si="45"/>
        <v>210</v>
      </c>
      <c r="AL62" s="34"/>
      <c r="AM62" s="34">
        <v>175</v>
      </c>
      <c r="AN62" s="34">
        <v>220</v>
      </c>
      <c r="AO62" s="30"/>
      <c r="AP62" s="29"/>
      <c r="AQ62" s="4">
        <f t="shared" si="46"/>
        <v>198.40547333147163</v>
      </c>
      <c r="AR62" s="4">
        <f t="shared" si="47"/>
        <v>220</v>
      </c>
      <c r="AS62" s="34">
        <v>135</v>
      </c>
      <c r="AT62" s="34">
        <v>180</v>
      </c>
      <c r="AU62" s="34">
        <v>200</v>
      </c>
      <c r="AV62" s="30"/>
      <c r="AW62" s="29"/>
      <c r="AX62" s="4">
        <f t="shared" si="48"/>
        <v>148.23206106870228</v>
      </c>
      <c r="AY62" s="4">
        <f t="shared" si="49"/>
        <v>190.63218083685143</v>
      </c>
      <c r="AZ62" s="34">
        <v>130</v>
      </c>
      <c r="BA62" s="34">
        <v>182</v>
      </c>
      <c r="BB62" s="34">
        <v>210</v>
      </c>
      <c r="BC62" s="30"/>
      <c r="BD62" s="29"/>
      <c r="BE62" s="4">
        <f t="shared" si="50"/>
        <v>130</v>
      </c>
      <c r="BF62" s="4">
        <f t="shared" si="51"/>
        <v>197.04831999999999</v>
      </c>
      <c r="BG62" s="34">
        <v>118</v>
      </c>
      <c r="BH62" s="34">
        <v>130</v>
      </c>
      <c r="BI62" s="34"/>
      <c r="BJ62" s="30"/>
      <c r="BK62" s="29"/>
      <c r="BL62" s="4">
        <f t="shared" si="52"/>
        <v>119.22155688622753</v>
      </c>
      <c r="BM62" s="4">
        <f t="shared" si="53"/>
        <v>84.526748971193427</v>
      </c>
      <c r="BN62" s="17">
        <v>235</v>
      </c>
      <c r="BO62" s="17">
        <v>244</v>
      </c>
      <c r="BP62" s="30"/>
      <c r="BQ62" s="30"/>
      <c r="BR62" s="34">
        <v>120</v>
      </c>
      <c r="BS62" s="34">
        <v>147</v>
      </c>
      <c r="BT62" s="34">
        <v>143</v>
      </c>
      <c r="BU62" s="30"/>
      <c r="BV62" s="29"/>
      <c r="BW62" s="4">
        <f t="shared" si="54"/>
        <v>122.34</v>
      </c>
      <c r="BX62" s="4">
        <f t="shared" si="55"/>
        <v>144.29973474801059</v>
      </c>
      <c r="BY62"/>
      <c r="BZ62" s="34">
        <v>35</v>
      </c>
      <c r="CA62" s="34">
        <v>42</v>
      </c>
      <c r="CB62" s="34">
        <v>44</v>
      </c>
      <c r="CC62" s="30"/>
      <c r="CD62" s="29"/>
      <c r="CE62" s="4">
        <f t="shared" si="56"/>
        <v>38.394122731201385</v>
      </c>
      <c r="CF62" s="4">
        <f t="shared" si="57"/>
        <v>43.046892039258452</v>
      </c>
      <c r="CG62" s="34">
        <v>42</v>
      </c>
      <c r="CH62" s="34"/>
      <c r="CI62" s="34"/>
      <c r="CJ62" s="30"/>
      <c r="CK62" s="29"/>
      <c r="CL62" s="4"/>
      <c r="CM62" s="4"/>
      <c r="CN62" s="34">
        <v>51</v>
      </c>
      <c r="CO62" s="34">
        <v>42</v>
      </c>
      <c r="CP62" s="34">
        <v>47</v>
      </c>
      <c r="CQ62" s="30"/>
      <c r="CR62" s="29"/>
      <c r="CS62" s="4">
        <f t="shared" si="58"/>
        <v>51</v>
      </c>
      <c r="CT62" s="4">
        <f t="shared" si="59"/>
        <v>48.121546961325976</v>
      </c>
      <c r="CU62" s="34">
        <v>32</v>
      </c>
      <c r="CV62" s="34">
        <v>45</v>
      </c>
      <c r="CW62" s="34">
        <v>50</v>
      </c>
      <c r="CX62" s="30"/>
      <c r="CY62" s="29"/>
      <c r="CZ62" s="4">
        <f t="shared" si="60"/>
        <v>35.091205211726383</v>
      </c>
      <c r="DA62" s="4">
        <f t="shared" si="61"/>
        <v>47.386172006745348</v>
      </c>
      <c r="DB62" s="34">
        <v>47</v>
      </c>
      <c r="DC62" s="34"/>
      <c r="DD62" s="34">
        <v>43</v>
      </c>
      <c r="DE62" s="30"/>
      <c r="DF62" s="29"/>
      <c r="DG62" s="4">
        <f t="shared" si="62"/>
        <v>47</v>
      </c>
      <c r="DH62" s="4">
        <f t="shared" si="63"/>
        <v>43</v>
      </c>
      <c r="DI62" s="34"/>
      <c r="DJ62" s="34">
        <v>41</v>
      </c>
      <c r="DK62" s="34">
        <v>43</v>
      </c>
      <c r="DL62" s="30"/>
      <c r="DM62" s="29"/>
      <c r="DN62" s="4">
        <f t="shared" si="64"/>
        <v>39.088235294117638</v>
      </c>
      <c r="DO62" s="4">
        <f t="shared" si="65"/>
        <v>43</v>
      </c>
      <c r="DP62" s="34">
        <v>34.5</v>
      </c>
      <c r="DQ62" s="34">
        <v>38</v>
      </c>
      <c r="DR62" s="34">
        <v>42.5</v>
      </c>
      <c r="DS62" s="30"/>
      <c r="DT62" s="29"/>
      <c r="DU62" s="4">
        <f t="shared" si="66"/>
        <v>36.235772357723576</v>
      </c>
      <c r="DV62" s="4">
        <f t="shared" si="67"/>
        <v>41.226415094339629</v>
      </c>
      <c r="DW62" s="34">
        <v>34</v>
      </c>
      <c r="DX62" s="34">
        <v>40</v>
      </c>
      <c r="DY62" s="34">
        <v>44</v>
      </c>
      <c r="DZ62" s="30"/>
      <c r="EA62" s="29"/>
      <c r="EB62" s="4">
        <f t="shared" si="68"/>
        <v>34.6</v>
      </c>
      <c r="EC62" s="4">
        <f t="shared" si="69"/>
        <v>41.37959183673469</v>
      </c>
      <c r="ED62" s="34">
        <v>34.5</v>
      </c>
      <c r="EE62" s="34">
        <v>35</v>
      </c>
      <c r="EF62" s="34">
        <v>33</v>
      </c>
      <c r="EG62" s="30"/>
      <c r="EH62" s="29"/>
      <c r="EI62" s="4">
        <f t="shared" si="70"/>
        <v>34.535714285714285</v>
      </c>
      <c r="EJ62" s="4">
        <f t="shared" si="71"/>
        <v>33.962962962962962</v>
      </c>
      <c r="EK62" s="17">
        <v>42</v>
      </c>
      <c r="EL62" s="17">
        <v>42.5</v>
      </c>
      <c r="EM62" s="30"/>
      <c r="EN62" s="32"/>
      <c r="EO62" s="34">
        <v>33</v>
      </c>
      <c r="EP62" s="34">
        <v>34.5</v>
      </c>
      <c r="EQ62" s="34">
        <v>35.5</v>
      </c>
      <c r="ER62" s="29"/>
      <c r="ES62" s="32"/>
      <c r="ET62" s="4">
        <f t="shared" si="72"/>
        <v>33.414893617021278</v>
      </c>
      <c r="EU62" s="4">
        <f t="shared" si="73"/>
        <v>34.775641025641036</v>
      </c>
      <c r="EV62"/>
      <c r="FA62"/>
      <c r="FB62"/>
      <c r="FO62"/>
      <c r="FP62"/>
      <c r="FQ62"/>
      <c r="FR62"/>
      <c r="FS62"/>
      <c r="FT62">
        <f t="shared" si="36"/>
        <v>1981</v>
      </c>
      <c r="FU62">
        <f t="shared" si="37"/>
        <v>10</v>
      </c>
      <c r="FV62">
        <v>93.4</v>
      </c>
      <c r="FW62" s="1">
        <v>98.9</v>
      </c>
      <c r="FX62"/>
      <c r="FY62" s="35"/>
      <c r="FZ62" s="35" t="s">
        <v>121</v>
      </c>
      <c r="GA62" s="36">
        <v>98.4</v>
      </c>
      <c r="GB62" s="36">
        <v>98.4</v>
      </c>
      <c r="GD62" s="35"/>
      <c r="GE62" s="35" t="s">
        <v>121</v>
      </c>
      <c r="GF62" s="1">
        <v>93.2</v>
      </c>
      <c r="GG62" s="1">
        <v>93.2</v>
      </c>
    </row>
    <row r="63" spans="1:189" x14ac:dyDescent="0.2">
      <c r="A63" s="1">
        <v>1981</v>
      </c>
      <c r="B63" s="1">
        <v>10</v>
      </c>
      <c r="C63" s="34">
        <v>145</v>
      </c>
      <c r="D63" s="34">
        <v>220</v>
      </c>
      <c r="E63" s="34">
        <v>235</v>
      </c>
      <c r="F63" s="30"/>
      <c r="G63" s="29"/>
      <c r="H63" s="4">
        <f t="shared" si="76"/>
        <v>182.27164110074773</v>
      </c>
      <c r="I63" s="4">
        <f t="shared" si="40"/>
        <v>228.23226578868599</v>
      </c>
      <c r="J63" s="34">
        <v>240</v>
      </c>
      <c r="K63" s="34"/>
      <c r="L63" s="34"/>
      <c r="M63" s="30"/>
      <c r="N63" s="29"/>
      <c r="O63" s="4"/>
      <c r="P63" s="4"/>
      <c r="Q63" s="34">
        <v>200</v>
      </c>
      <c r="R63" s="34">
        <v>155</v>
      </c>
      <c r="S63" s="34">
        <v>212</v>
      </c>
      <c r="T63" s="30"/>
      <c r="U63" s="29"/>
      <c r="V63" s="4">
        <f t="shared" si="41"/>
        <v>200</v>
      </c>
      <c r="W63" s="4">
        <f t="shared" si="42"/>
        <v>210.68052379962586</v>
      </c>
      <c r="X63" s="34">
        <v>128</v>
      </c>
      <c r="Y63" s="34">
        <v>190</v>
      </c>
      <c r="Z63" s="34">
        <v>200</v>
      </c>
      <c r="AA63" s="30"/>
      <c r="AB63" s="29"/>
      <c r="AC63" s="4">
        <f t="shared" si="77"/>
        <v>142.70518197808144</v>
      </c>
      <c r="AD63" s="4">
        <f t="shared" si="43"/>
        <v>194.47173281129494</v>
      </c>
      <c r="AE63" s="34">
        <v>235</v>
      </c>
      <c r="AF63" s="34"/>
      <c r="AG63" s="34">
        <v>225</v>
      </c>
      <c r="AH63" s="30"/>
      <c r="AI63" s="29"/>
      <c r="AJ63" s="4">
        <f t="shared" si="44"/>
        <v>231.53519771876182</v>
      </c>
      <c r="AK63" s="4">
        <f t="shared" si="45"/>
        <v>225</v>
      </c>
      <c r="AL63" s="34"/>
      <c r="AM63" s="34">
        <v>185</v>
      </c>
      <c r="AN63" s="34">
        <v>225</v>
      </c>
      <c r="AO63" s="30"/>
      <c r="AP63" s="29"/>
      <c r="AQ63" s="4">
        <f t="shared" si="46"/>
        <v>205.76375314158054</v>
      </c>
      <c r="AR63" s="4">
        <f t="shared" si="47"/>
        <v>225</v>
      </c>
      <c r="AS63" s="34">
        <v>135</v>
      </c>
      <c r="AT63" s="34">
        <v>180</v>
      </c>
      <c r="AU63" s="34">
        <v>200</v>
      </c>
      <c r="AV63" s="30"/>
      <c r="AW63" s="29"/>
      <c r="AX63" s="4">
        <f t="shared" si="48"/>
        <v>148.23206106870228</v>
      </c>
      <c r="AY63" s="4">
        <f t="shared" si="49"/>
        <v>190.63218083685143</v>
      </c>
      <c r="AZ63" s="34">
        <v>130</v>
      </c>
      <c r="BA63" s="34">
        <v>182</v>
      </c>
      <c r="BB63" s="34">
        <v>210</v>
      </c>
      <c r="BC63" s="30"/>
      <c r="BD63" s="29"/>
      <c r="BE63" s="4">
        <f t="shared" si="50"/>
        <v>130</v>
      </c>
      <c r="BF63" s="4">
        <f t="shared" si="51"/>
        <v>197.04831999999999</v>
      </c>
      <c r="BG63" s="34">
        <v>118</v>
      </c>
      <c r="BH63" s="34">
        <v>130</v>
      </c>
      <c r="BI63" s="34"/>
      <c r="BJ63" s="30"/>
      <c r="BK63" s="29"/>
      <c r="BL63" s="4">
        <f t="shared" si="52"/>
        <v>119.22155688622753</v>
      </c>
      <c r="BM63" s="4">
        <f t="shared" si="53"/>
        <v>84.526748971193427</v>
      </c>
      <c r="BN63" s="17">
        <v>235</v>
      </c>
      <c r="BO63" s="17">
        <v>244</v>
      </c>
      <c r="BP63" s="30"/>
      <c r="BQ63" s="30"/>
      <c r="BR63" s="34">
        <v>120</v>
      </c>
      <c r="BS63" s="34">
        <v>140</v>
      </c>
      <c r="BT63" s="34">
        <v>143</v>
      </c>
      <c r="BU63" s="30"/>
      <c r="BV63" s="29"/>
      <c r="BW63" s="4">
        <f t="shared" si="54"/>
        <v>121.73333333333335</v>
      </c>
      <c r="BX63" s="4">
        <f t="shared" si="55"/>
        <v>142.02519893899202</v>
      </c>
      <c r="BY63"/>
      <c r="BZ63" s="34">
        <v>35</v>
      </c>
      <c r="CA63" s="34">
        <v>42</v>
      </c>
      <c r="CB63" s="34">
        <v>44</v>
      </c>
      <c r="CC63" s="30"/>
      <c r="CD63" s="29"/>
      <c r="CE63" s="4">
        <f t="shared" si="56"/>
        <v>38.394122731201385</v>
      </c>
      <c r="CF63" s="4">
        <f t="shared" si="57"/>
        <v>43.046892039258452</v>
      </c>
      <c r="CG63" s="34">
        <v>43</v>
      </c>
      <c r="CH63" s="34"/>
      <c r="CI63" s="34"/>
      <c r="CJ63" s="30"/>
      <c r="CK63" s="29"/>
      <c r="CL63" s="4"/>
      <c r="CM63" s="4"/>
      <c r="CN63" s="34">
        <v>51</v>
      </c>
      <c r="CO63" s="34">
        <v>42</v>
      </c>
      <c r="CP63" s="34">
        <v>47</v>
      </c>
      <c r="CQ63" s="30"/>
      <c r="CR63" s="29"/>
      <c r="CS63" s="4">
        <f t="shared" si="58"/>
        <v>51</v>
      </c>
      <c r="CT63" s="4">
        <f t="shared" si="59"/>
        <v>48.121546961325976</v>
      </c>
      <c r="CU63" s="34">
        <v>32</v>
      </c>
      <c r="CV63" s="34">
        <v>45</v>
      </c>
      <c r="CW63" s="34">
        <v>50</v>
      </c>
      <c r="CX63" s="30"/>
      <c r="CY63" s="29"/>
      <c r="CZ63" s="4">
        <f t="shared" si="60"/>
        <v>35.091205211726383</v>
      </c>
      <c r="DA63" s="4">
        <f t="shared" si="61"/>
        <v>47.386172006745348</v>
      </c>
      <c r="DB63" s="34">
        <v>47</v>
      </c>
      <c r="DC63" s="34"/>
      <c r="DD63" s="34">
        <v>43</v>
      </c>
      <c r="DE63" s="30"/>
      <c r="DF63" s="29"/>
      <c r="DG63" s="4">
        <f t="shared" si="62"/>
        <v>47</v>
      </c>
      <c r="DH63" s="4">
        <f t="shared" si="63"/>
        <v>43</v>
      </c>
      <c r="DI63" s="34"/>
      <c r="DJ63" s="34">
        <v>41</v>
      </c>
      <c r="DK63" s="34">
        <v>43</v>
      </c>
      <c r="DL63" s="30"/>
      <c r="DM63" s="29"/>
      <c r="DN63" s="4">
        <f t="shared" si="64"/>
        <v>39.088235294117638</v>
      </c>
      <c r="DO63" s="4">
        <f t="shared" si="65"/>
        <v>43</v>
      </c>
      <c r="DP63" s="34">
        <v>34.5</v>
      </c>
      <c r="DQ63" s="34">
        <v>38</v>
      </c>
      <c r="DR63" s="34">
        <v>42.5</v>
      </c>
      <c r="DS63" s="30"/>
      <c r="DT63" s="29"/>
      <c r="DU63" s="4">
        <f t="shared" si="66"/>
        <v>36.235772357723576</v>
      </c>
      <c r="DV63" s="4">
        <f t="shared" si="67"/>
        <v>41.226415094339629</v>
      </c>
      <c r="DW63" s="34">
        <v>34</v>
      </c>
      <c r="DX63" s="34">
        <v>40</v>
      </c>
      <c r="DY63" s="34">
        <v>44</v>
      </c>
      <c r="DZ63" s="30"/>
      <c r="EA63" s="29"/>
      <c r="EB63" s="4">
        <f t="shared" si="68"/>
        <v>34.6</v>
      </c>
      <c r="EC63" s="4">
        <f t="shared" si="69"/>
        <v>41.37959183673469</v>
      </c>
      <c r="ED63" s="34">
        <v>34.5</v>
      </c>
      <c r="EE63" s="34">
        <v>35</v>
      </c>
      <c r="EF63" s="34">
        <v>33</v>
      </c>
      <c r="EG63" s="30"/>
      <c r="EH63" s="29"/>
      <c r="EI63" s="4">
        <f t="shared" si="70"/>
        <v>34.535714285714285</v>
      </c>
      <c r="EJ63" s="4">
        <f t="shared" si="71"/>
        <v>33.962962962962962</v>
      </c>
      <c r="EK63" s="17">
        <v>42.5</v>
      </c>
      <c r="EL63" s="17">
        <v>43</v>
      </c>
      <c r="EM63" s="30"/>
      <c r="EN63" s="32"/>
      <c r="EO63" s="34">
        <v>33</v>
      </c>
      <c r="EP63" s="34">
        <v>34.5</v>
      </c>
      <c r="EQ63" s="34">
        <v>35.5</v>
      </c>
      <c r="ER63" s="29"/>
      <c r="ES63" s="32"/>
      <c r="ET63" s="4">
        <f t="shared" si="72"/>
        <v>33.414893617021278</v>
      </c>
      <c r="EU63" s="4">
        <f t="shared" si="73"/>
        <v>34.775641025641036</v>
      </c>
      <c r="EV63"/>
      <c r="FA63"/>
      <c r="FB63"/>
      <c r="FO63"/>
      <c r="FP63"/>
      <c r="FQ63"/>
      <c r="FR63"/>
      <c r="FS63"/>
      <c r="FT63">
        <f t="shared" si="36"/>
        <v>1981</v>
      </c>
      <c r="FU63">
        <f t="shared" si="37"/>
        <v>11</v>
      </c>
      <c r="FV63">
        <v>93.7</v>
      </c>
      <c r="FW63" s="1">
        <v>98.8</v>
      </c>
      <c r="FX63"/>
      <c r="FY63" s="35"/>
      <c r="FZ63" s="35" t="s">
        <v>123</v>
      </c>
      <c r="GA63" s="36">
        <v>99</v>
      </c>
      <c r="GB63" s="36">
        <v>99</v>
      </c>
      <c r="GD63" s="35"/>
      <c r="GE63" s="35" t="s">
        <v>123</v>
      </c>
      <c r="GF63" s="1">
        <v>93.4</v>
      </c>
      <c r="GG63" s="1">
        <v>93.4</v>
      </c>
    </row>
    <row r="64" spans="1:189" x14ac:dyDescent="0.2">
      <c r="A64" s="1">
        <v>1981</v>
      </c>
      <c r="B64" s="1">
        <v>11</v>
      </c>
      <c r="C64" s="34">
        <v>150</v>
      </c>
      <c r="D64" s="34">
        <v>200</v>
      </c>
      <c r="E64" s="34">
        <v>222</v>
      </c>
      <c r="F64" s="30"/>
      <c r="G64" s="29"/>
      <c r="H64" s="4">
        <f t="shared" si="76"/>
        <v>174.84776073383185</v>
      </c>
      <c r="I64" s="4">
        <f t="shared" si="40"/>
        <v>212.07398982340612</v>
      </c>
      <c r="J64" s="34">
        <v>245</v>
      </c>
      <c r="K64" s="34"/>
      <c r="L64" s="34"/>
      <c r="M64" s="30"/>
      <c r="N64" s="29"/>
      <c r="O64" s="4"/>
      <c r="P64" s="4"/>
      <c r="Q64" s="34">
        <v>185</v>
      </c>
      <c r="R64" s="34">
        <v>155</v>
      </c>
      <c r="S64" s="34">
        <v>200</v>
      </c>
      <c r="T64" s="30"/>
      <c r="U64" s="29"/>
      <c r="V64" s="4">
        <f t="shared" si="41"/>
        <v>185</v>
      </c>
      <c r="W64" s="4">
        <f t="shared" si="42"/>
        <v>198.35065474953231</v>
      </c>
      <c r="X64" s="34">
        <v>135</v>
      </c>
      <c r="Y64" s="34">
        <v>175</v>
      </c>
      <c r="Z64" s="34">
        <v>195</v>
      </c>
      <c r="AA64" s="30"/>
      <c r="AB64" s="29"/>
      <c r="AC64" s="4">
        <f t="shared" si="77"/>
        <v>144.48721417940737</v>
      </c>
      <c r="AD64" s="4">
        <f t="shared" si="43"/>
        <v>183.94346562258994</v>
      </c>
      <c r="AE64" s="34">
        <v>230</v>
      </c>
      <c r="AF64" s="34"/>
      <c r="AG64" s="34">
        <v>225</v>
      </c>
      <c r="AH64" s="30"/>
      <c r="AI64" s="29"/>
      <c r="AJ64" s="4">
        <f t="shared" si="44"/>
        <v>226.6133576115711</v>
      </c>
      <c r="AK64" s="4">
        <f t="shared" si="45"/>
        <v>225</v>
      </c>
      <c r="AL64" s="34"/>
      <c r="AM64" s="34">
        <v>185</v>
      </c>
      <c r="AN64" s="34">
        <v>230</v>
      </c>
      <c r="AO64" s="30"/>
      <c r="AP64" s="29"/>
      <c r="AQ64" s="4">
        <f t="shared" si="46"/>
        <v>208.39151075118679</v>
      </c>
      <c r="AR64" s="4">
        <f t="shared" si="47"/>
        <v>230</v>
      </c>
      <c r="AS64" s="34">
        <v>140</v>
      </c>
      <c r="AT64" s="34">
        <v>175</v>
      </c>
      <c r="AU64" s="34">
        <v>210</v>
      </c>
      <c r="AV64" s="30"/>
      <c r="AW64" s="29"/>
      <c r="AX64" s="4">
        <f t="shared" si="48"/>
        <v>150.2916030534351</v>
      </c>
      <c r="AY64" s="4">
        <f t="shared" si="49"/>
        <v>193.60631646448999</v>
      </c>
      <c r="AZ64" s="34">
        <v>130</v>
      </c>
      <c r="BA64" s="34">
        <v>175</v>
      </c>
      <c r="BB64" s="34">
        <v>185</v>
      </c>
      <c r="BC64" s="30"/>
      <c r="BD64" s="29"/>
      <c r="BE64" s="4">
        <f t="shared" si="50"/>
        <v>130</v>
      </c>
      <c r="BF64" s="4">
        <f t="shared" si="51"/>
        <v>180.37439999999998</v>
      </c>
      <c r="BG64" s="34">
        <v>118</v>
      </c>
      <c r="BH64" s="34">
        <v>130</v>
      </c>
      <c r="BI64" s="34"/>
      <c r="BJ64" s="30"/>
      <c r="BK64" s="29"/>
      <c r="BL64" s="4">
        <f t="shared" si="52"/>
        <v>119.22155688622753</v>
      </c>
      <c r="BM64" s="4">
        <f t="shared" si="53"/>
        <v>84.526748971193427</v>
      </c>
      <c r="BN64" s="17">
        <v>235</v>
      </c>
      <c r="BO64" s="17">
        <v>240</v>
      </c>
      <c r="BP64" s="30"/>
      <c r="BQ64" s="30"/>
      <c r="BR64" s="34"/>
      <c r="BS64" s="34">
        <v>135</v>
      </c>
      <c r="BT64" s="34">
        <v>140</v>
      </c>
      <c r="BU64" s="30"/>
      <c r="BV64" s="29"/>
      <c r="BW64" s="4">
        <f t="shared" si="54"/>
        <v>11.700000000000001</v>
      </c>
      <c r="BX64" s="4">
        <f t="shared" si="55"/>
        <v>138.37533156498671</v>
      </c>
      <c r="BY64"/>
      <c r="BZ64" s="34">
        <v>35</v>
      </c>
      <c r="CA64" s="34">
        <v>42</v>
      </c>
      <c r="CB64" s="34">
        <v>44</v>
      </c>
      <c r="CC64" s="30"/>
      <c r="CD64" s="29"/>
      <c r="CE64" s="4">
        <f t="shared" si="56"/>
        <v>38.394122731201385</v>
      </c>
      <c r="CF64" s="4">
        <f t="shared" si="57"/>
        <v>43.046892039258452</v>
      </c>
      <c r="CG64" s="34">
        <v>44</v>
      </c>
      <c r="CH64" s="34"/>
      <c r="CI64" s="34"/>
      <c r="CJ64" s="30"/>
      <c r="CK64" s="29"/>
      <c r="CL64" s="4"/>
      <c r="CM64" s="4"/>
      <c r="CN64" s="34">
        <v>51</v>
      </c>
      <c r="CO64" s="34">
        <v>42</v>
      </c>
      <c r="CP64" s="34">
        <v>47</v>
      </c>
      <c r="CQ64" s="30"/>
      <c r="CR64" s="29"/>
      <c r="CS64" s="4">
        <f t="shared" si="58"/>
        <v>51</v>
      </c>
      <c r="CT64" s="4">
        <f t="shared" si="59"/>
        <v>48.121546961325976</v>
      </c>
      <c r="CU64" s="34">
        <v>32</v>
      </c>
      <c r="CV64" s="34">
        <v>45</v>
      </c>
      <c r="CW64" s="34">
        <v>50</v>
      </c>
      <c r="CX64" s="30"/>
      <c r="CY64" s="29"/>
      <c r="CZ64" s="4">
        <f t="shared" si="60"/>
        <v>35.091205211726383</v>
      </c>
      <c r="DA64" s="4">
        <f t="shared" si="61"/>
        <v>47.386172006745348</v>
      </c>
      <c r="DB64" s="34">
        <v>47</v>
      </c>
      <c r="DC64" s="34"/>
      <c r="DD64" s="34">
        <v>43</v>
      </c>
      <c r="DE64" s="30"/>
      <c r="DF64" s="29"/>
      <c r="DG64" s="4">
        <f t="shared" si="62"/>
        <v>47</v>
      </c>
      <c r="DH64" s="4">
        <f t="shared" si="63"/>
        <v>43</v>
      </c>
      <c r="DI64" s="34"/>
      <c r="DJ64" s="34">
        <v>41</v>
      </c>
      <c r="DK64" s="34">
        <v>43</v>
      </c>
      <c r="DL64" s="30"/>
      <c r="DM64" s="29"/>
      <c r="DN64" s="4">
        <f t="shared" si="64"/>
        <v>39.088235294117638</v>
      </c>
      <c r="DO64" s="4">
        <f t="shared" si="65"/>
        <v>43</v>
      </c>
      <c r="DP64" s="34">
        <v>34.5</v>
      </c>
      <c r="DQ64" s="34">
        <v>39</v>
      </c>
      <c r="DR64" s="34">
        <v>42.5</v>
      </c>
      <c r="DS64" s="30"/>
      <c r="DT64" s="29"/>
      <c r="DU64" s="4">
        <f t="shared" si="66"/>
        <v>36.731707317073166</v>
      </c>
      <c r="DV64" s="4">
        <f t="shared" si="67"/>
        <v>41.509433962264161</v>
      </c>
      <c r="DW64" s="34">
        <v>34</v>
      </c>
      <c r="DX64" s="34">
        <v>40</v>
      </c>
      <c r="DY64" s="34">
        <v>44</v>
      </c>
      <c r="DZ64" s="30"/>
      <c r="EA64" s="29"/>
      <c r="EB64" s="4">
        <f t="shared" si="68"/>
        <v>34.6</v>
      </c>
      <c r="EC64" s="4">
        <f t="shared" si="69"/>
        <v>41.37959183673469</v>
      </c>
      <c r="ED64" s="34">
        <v>34.5</v>
      </c>
      <c r="EE64" s="34">
        <v>35</v>
      </c>
      <c r="EF64" s="34">
        <v>33</v>
      </c>
      <c r="EG64" s="30"/>
      <c r="EH64" s="29"/>
      <c r="EI64" s="4">
        <f t="shared" si="70"/>
        <v>34.535714285714285</v>
      </c>
      <c r="EJ64" s="4">
        <f t="shared" si="71"/>
        <v>33.962962962962962</v>
      </c>
      <c r="EK64" s="17">
        <v>42.5</v>
      </c>
      <c r="EL64" s="17">
        <v>44</v>
      </c>
      <c r="EM64" s="30"/>
      <c r="EN64" s="32"/>
      <c r="EO64" s="34">
        <v>33</v>
      </c>
      <c r="EP64" s="34">
        <v>34.5</v>
      </c>
      <c r="EQ64" s="34">
        <v>35.5</v>
      </c>
      <c r="ER64" s="29"/>
      <c r="ES64" s="32"/>
      <c r="ET64" s="4">
        <f t="shared" si="72"/>
        <v>33.414893617021278</v>
      </c>
      <c r="EU64" s="4">
        <f t="shared" si="73"/>
        <v>34.775641025641036</v>
      </c>
      <c r="EV64"/>
      <c r="FA64"/>
      <c r="FB64"/>
      <c r="FO64"/>
      <c r="FP64"/>
      <c r="FQ64"/>
      <c r="FR64"/>
      <c r="FS64"/>
      <c r="FT64">
        <f t="shared" si="36"/>
        <v>1981</v>
      </c>
      <c r="FU64">
        <f t="shared" si="37"/>
        <v>12</v>
      </c>
      <c r="FV64">
        <v>94</v>
      </c>
      <c r="FW64" s="1">
        <v>98.8</v>
      </c>
      <c r="FX64"/>
      <c r="FY64" s="35"/>
      <c r="FZ64" s="35" t="s">
        <v>124</v>
      </c>
      <c r="GA64" s="36">
        <v>99</v>
      </c>
      <c r="GB64" s="36">
        <v>99</v>
      </c>
      <c r="GD64" s="35"/>
      <c r="GE64" s="35" t="s">
        <v>124</v>
      </c>
      <c r="GF64" s="1">
        <v>93.7</v>
      </c>
      <c r="GG64" s="1">
        <v>93.7</v>
      </c>
    </row>
    <row r="65" spans="1:189" x14ac:dyDescent="0.2">
      <c r="A65" s="1">
        <v>1981</v>
      </c>
      <c r="B65" s="1">
        <v>12</v>
      </c>
      <c r="C65" s="34">
        <v>150</v>
      </c>
      <c r="D65" s="34">
        <v>180</v>
      </c>
      <c r="E65" s="34">
        <v>205</v>
      </c>
      <c r="F65" s="30"/>
      <c r="G65" s="29"/>
      <c r="H65" s="4">
        <f t="shared" si="76"/>
        <v>164.90865644029913</v>
      </c>
      <c r="I65" s="4">
        <f t="shared" si="40"/>
        <v>193.72044298114335</v>
      </c>
      <c r="J65" s="34">
        <v>222</v>
      </c>
      <c r="K65" s="34"/>
      <c r="L65" s="34"/>
      <c r="M65" s="30"/>
      <c r="N65" s="29"/>
      <c r="O65" s="4"/>
      <c r="P65" s="4"/>
      <c r="Q65" s="34">
        <v>185</v>
      </c>
      <c r="R65" s="34">
        <v>170</v>
      </c>
      <c r="S65" s="34">
        <v>190</v>
      </c>
      <c r="T65" s="30"/>
      <c r="U65" s="29"/>
      <c r="V65" s="4">
        <f t="shared" si="41"/>
        <v>185</v>
      </c>
      <c r="W65" s="4">
        <f t="shared" si="42"/>
        <v>189.45021824984408</v>
      </c>
      <c r="X65" s="34">
        <v>125</v>
      </c>
      <c r="Y65" s="34">
        <v>160</v>
      </c>
      <c r="Z65" s="34">
        <v>175</v>
      </c>
      <c r="AA65" s="30"/>
      <c r="AB65" s="29"/>
      <c r="AC65" s="4">
        <f t="shared" si="77"/>
        <v>133.30131240698145</v>
      </c>
      <c r="AD65" s="4">
        <f t="shared" si="43"/>
        <v>166.70759921694244</v>
      </c>
      <c r="AE65" s="34">
        <v>225</v>
      </c>
      <c r="AF65" s="34"/>
      <c r="AG65" s="34">
        <v>210</v>
      </c>
      <c r="AH65" s="30"/>
      <c r="AI65" s="29"/>
      <c r="AJ65" s="4">
        <f t="shared" si="44"/>
        <v>221.6776033256605</v>
      </c>
      <c r="AK65" s="4">
        <f t="shared" si="45"/>
        <v>210</v>
      </c>
      <c r="AL65" s="34"/>
      <c r="AM65" s="34">
        <v>185</v>
      </c>
      <c r="AN65" s="34">
        <v>220</v>
      </c>
      <c r="AO65" s="30"/>
      <c r="AP65" s="29"/>
      <c r="AQ65" s="4">
        <f t="shared" si="46"/>
        <v>203.13599553197429</v>
      </c>
      <c r="AR65" s="4">
        <f t="shared" si="47"/>
        <v>220</v>
      </c>
      <c r="AS65" s="34">
        <v>135</v>
      </c>
      <c r="AT65" s="34">
        <v>170</v>
      </c>
      <c r="AU65" s="34">
        <v>195</v>
      </c>
      <c r="AV65" s="30"/>
      <c r="AW65" s="29"/>
      <c r="AX65" s="4">
        <f t="shared" si="48"/>
        <v>145.2916030534351</v>
      </c>
      <c r="AY65" s="4">
        <f t="shared" si="49"/>
        <v>183.29022604606428</v>
      </c>
      <c r="AZ65" s="34">
        <v>130</v>
      </c>
      <c r="BA65" s="34">
        <v>170</v>
      </c>
      <c r="BB65" s="34">
        <v>180</v>
      </c>
      <c r="BC65" s="30"/>
      <c r="BD65" s="29"/>
      <c r="BE65" s="4">
        <f t="shared" si="50"/>
        <v>130</v>
      </c>
      <c r="BF65" s="4">
        <f t="shared" si="51"/>
        <v>175.37439999999998</v>
      </c>
      <c r="BG65" s="34">
        <v>118</v>
      </c>
      <c r="BH65" s="34">
        <v>130</v>
      </c>
      <c r="BI65" s="34"/>
      <c r="BJ65" s="30"/>
      <c r="BK65" s="29"/>
      <c r="BL65" s="4">
        <f t="shared" si="52"/>
        <v>119.22155688622753</v>
      </c>
      <c r="BM65" s="4">
        <f t="shared" si="53"/>
        <v>84.526748971193427</v>
      </c>
      <c r="BN65" s="17">
        <v>240</v>
      </c>
      <c r="BO65" s="17">
        <v>230</v>
      </c>
      <c r="BP65" s="30"/>
      <c r="BQ65" s="30"/>
      <c r="BR65" s="34">
        <v>130</v>
      </c>
      <c r="BS65" s="34">
        <v>135</v>
      </c>
      <c r="BT65" s="34">
        <v>140</v>
      </c>
      <c r="BU65" s="30"/>
      <c r="BV65" s="29"/>
      <c r="BW65" s="4">
        <f t="shared" si="54"/>
        <v>130.43333333333334</v>
      </c>
      <c r="BX65" s="4">
        <f t="shared" si="55"/>
        <v>138.37533156498671</v>
      </c>
      <c r="BY65"/>
      <c r="BZ65" s="34">
        <v>34</v>
      </c>
      <c r="CA65" s="34">
        <v>42</v>
      </c>
      <c r="CB65" s="34">
        <v>44</v>
      </c>
      <c r="CC65" s="30"/>
      <c r="CD65" s="29"/>
      <c r="CE65" s="4">
        <f t="shared" si="56"/>
        <v>37.878997407087297</v>
      </c>
      <c r="CF65" s="4">
        <f t="shared" si="57"/>
        <v>43.046892039258452</v>
      </c>
      <c r="CG65" s="34">
        <v>44</v>
      </c>
      <c r="CH65" s="34"/>
      <c r="CI65" s="34"/>
      <c r="CJ65" s="30"/>
      <c r="CK65" s="29"/>
      <c r="CL65" s="4"/>
      <c r="CM65" s="4"/>
      <c r="CN65" s="34">
        <v>51</v>
      </c>
      <c r="CO65" s="34">
        <v>42</v>
      </c>
      <c r="CP65" s="34">
        <v>45.5</v>
      </c>
      <c r="CQ65" s="30"/>
      <c r="CR65" s="29"/>
      <c r="CS65" s="4">
        <f t="shared" si="58"/>
        <v>51</v>
      </c>
      <c r="CT65" s="4">
        <f t="shared" si="59"/>
        <v>47.042127071823217</v>
      </c>
      <c r="CU65" s="34">
        <v>32</v>
      </c>
      <c r="CV65" s="34">
        <v>45</v>
      </c>
      <c r="CW65" s="34">
        <v>50</v>
      </c>
      <c r="CX65" s="30"/>
      <c r="CY65" s="29"/>
      <c r="CZ65" s="4">
        <f t="shared" si="60"/>
        <v>35.091205211726383</v>
      </c>
      <c r="DA65" s="4">
        <f t="shared" si="61"/>
        <v>47.386172006745348</v>
      </c>
      <c r="DB65" s="34">
        <v>47</v>
      </c>
      <c r="DC65" s="34"/>
      <c r="DD65" s="34">
        <v>44</v>
      </c>
      <c r="DE65" s="30"/>
      <c r="DF65" s="29"/>
      <c r="DG65" s="4">
        <f t="shared" si="62"/>
        <v>47</v>
      </c>
      <c r="DH65" s="4">
        <f t="shared" si="63"/>
        <v>44</v>
      </c>
      <c r="DI65" s="34"/>
      <c r="DJ65" s="34">
        <v>41</v>
      </c>
      <c r="DK65" s="34">
        <v>43</v>
      </c>
      <c r="DL65" s="30"/>
      <c r="DM65" s="29"/>
      <c r="DN65" s="4">
        <f t="shared" si="64"/>
        <v>39.088235294117638</v>
      </c>
      <c r="DO65" s="4">
        <f t="shared" si="65"/>
        <v>43</v>
      </c>
      <c r="DP65" s="34">
        <v>34.5</v>
      </c>
      <c r="DQ65" s="34">
        <v>39</v>
      </c>
      <c r="DR65" s="34">
        <v>42.5</v>
      </c>
      <c r="DS65" s="30"/>
      <c r="DT65" s="29"/>
      <c r="DU65" s="4">
        <f t="shared" si="66"/>
        <v>36.731707317073166</v>
      </c>
      <c r="DV65" s="4">
        <f t="shared" si="67"/>
        <v>41.509433962264161</v>
      </c>
      <c r="DW65" s="34">
        <v>34</v>
      </c>
      <c r="DX65" s="34">
        <v>40</v>
      </c>
      <c r="DY65" s="34">
        <v>44</v>
      </c>
      <c r="DZ65" s="30"/>
      <c r="EA65" s="29"/>
      <c r="EB65" s="4">
        <f t="shared" si="68"/>
        <v>34.6</v>
      </c>
      <c r="EC65" s="4">
        <f t="shared" si="69"/>
        <v>41.37959183673469</v>
      </c>
      <c r="ED65" s="34">
        <v>34.5</v>
      </c>
      <c r="EE65" s="34">
        <v>35</v>
      </c>
      <c r="EF65" s="34">
        <v>33</v>
      </c>
      <c r="EG65" s="30"/>
      <c r="EH65" s="29"/>
      <c r="EI65" s="4">
        <f t="shared" si="70"/>
        <v>34.535714285714285</v>
      </c>
      <c r="EJ65" s="4">
        <f t="shared" si="71"/>
        <v>33.962962962962962</v>
      </c>
      <c r="EK65" s="17">
        <v>42.5</v>
      </c>
      <c r="EL65" s="17">
        <v>44</v>
      </c>
      <c r="EM65" s="30"/>
      <c r="EN65" s="32"/>
      <c r="EO65" s="34">
        <v>33</v>
      </c>
      <c r="EP65" s="34">
        <v>34.5</v>
      </c>
      <c r="EQ65" s="34">
        <v>35.5</v>
      </c>
      <c r="ER65" s="29"/>
      <c r="ES65" s="32"/>
      <c r="ET65" s="4">
        <f t="shared" si="72"/>
        <v>33.414893617021278</v>
      </c>
      <c r="EU65" s="4">
        <f t="shared" si="73"/>
        <v>34.775641025641036</v>
      </c>
      <c r="EV65"/>
      <c r="FA65"/>
      <c r="FB65"/>
      <c r="FO65"/>
      <c r="FP65"/>
      <c r="FQ65"/>
      <c r="FR65"/>
      <c r="FS65"/>
      <c r="FT65">
        <f t="shared" si="36"/>
        <v>1982</v>
      </c>
      <c r="FU65">
        <f t="shared" si="37"/>
        <v>1</v>
      </c>
      <c r="FV65">
        <v>94.3</v>
      </c>
      <c r="FW65" s="1">
        <v>99.7</v>
      </c>
      <c r="FX65"/>
      <c r="FY65" s="35"/>
      <c r="FZ65" s="35" t="s">
        <v>125</v>
      </c>
      <c r="GA65" s="36">
        <v>99.3</v>
      </c>
      <c r="GB65" s="36">
        <v>99.3</v>
      </c>
      <c r="GD65" s="35"/>
      <c r="GE65" s="35" t="s">
        <v>125</v>
      </c>
      <c r="GF65" s="1">
        <v>94</v>
      </c>
      <c r="GG65" s="1">
        <v>94</v>
      </c>
    </row>
    <row r="66" spans="1:189" x14ac:dyDescent="0.2">
      <c r="A66" s="1">
        <v>1982</v>
      </c>
      <c r="B66" s="1">
        <v>1</v>
      </c>
      <c r="C66" s="34">
        <v>150</v>
      </c>
      <c r="D66" s="34">
        <v>180</v>
      </c>
      <c r="E66" s="34">
        <v>205</v>
      </c>
      <c r="F66" s="30"/>
      <c r="G66" s="29"/>
      <c r="H66" s="4">
        <f t="shared" si="76"/>
        <v>164.90865644029913</v>
      </c>
      <c r="I66" s="4">
        <f t="shared" si="40"/>
        <v>193.72044298114335</v>
      </c>
      <c r="J66" s="34">
        <v>210</v>
      </c>
      <c r="K66" s="34"/>
      <c r="L66" s="34"/>
      <c r="M66" s="30"/>
      <c r="N66" s="29"/>
      <c r="O66" s="4"/>
      <c r="P66" s="4"/>
      <c r="Q66" s="34">
        <v>190</v>
      </c>
      <c r="R66" s="34">
        <v>170</v>
      </c>
      <c r="S66" s="34">
        <v>190</v>
      </c>
      <c r="T66" s="30"/>
      <c r="U66" s="29"/>
      <c r="V66" s="4">
        <f t="shared" si="41"/>
        <v>190</v>
      </c>
      <c r="W66" s="4">
        <f t="shared" si="42"/>
        <v>190</v>
      </c>
      <c r="X66" s="34">
        <v>125</v>
      </c>
      <c r="Y66" s="34">
        <v>185</v>
      </c>
      <c r="Z66" s="34">
        <v>210</v>
      </c>
      <c r="AA66" s="30"/>
      <c r="AB66" s="29"/>
      <c r="AC66" s="4">
        <f t="shared" si="77"/>
        <v>139.23082126911106</v>
      </c>
      <c r="AD66" s="4">
        <f t="shared" si="43"/>
        <v>196.17933202823744</v>
      </c>
      <c r="AE66" s="34">
        <v>215</v>
      </c>
      <c r="AF66" s="34"/>
      <c r="AG66" s="34">
        <v>210</v>
      </c>
      <c r="AH66" s="30"/>
      <c r="AI66" s="29"/>
      <c r="AJ66" s="4">
        <f t="shared" si="44"/>
        <v>211.83392311127906</v>
      </c>
      <c r="AK66" s="4">
        <f t="shared" si="45"/>
        <v>210</v>
      </c>
      <c r="AL66" s="34"/>
      <c r="AM66" s="34">
        <v>185</v>
      </c>
      <c r="AN66" s="34">
        <v>220</v>
      </c>
      <c r="AO66" s="30"/>
      <c r="AP66" s="29"/>
      <c r="AQ66" s="4">
        <f t="shared" si="46"/>
        <v>203.13599553197429</v>
      </c>
      <c r="AR66" s="4">
        <f t="shared" si="47"/>
        <v>220</v>
      </c>
      <c r="AS66" s="34">
        <v>135</v>
      </c>
      <c r="AT66" s="34">
        <v>170</v>
      </c>
      <c r="AU66" s="34">
        <v>190</v>
      </c>
      <c r="AV66" s="30"/>
      <c r="AW66" s="29"/>
      <c r="AX66" s="4">
        <f t="shared" si="48"/>
        <v>145.2916030534351</v>
      </c>
      <c r="AY66" s="4">
        <f t="shared" si="49"/>
        <v>180.63218083685143</v>
      </c>
      <c r="AZ66" s="34">
        <v>130</v>
      </c>
      <c r="BA66" s="34">
        <v>175</v>
      </c>
      <c r="BB66" s="34">
        <v>195</v>
      </c>
      <c r="BC66" s="30"/>
      <c r="BD66" s="29"/>
      <c r="BE66" s="4">
        <f t="shared" si="50"/>
        <v>130</v>
      </c>
      <c r="BF66" s="4">
        <f t="shared" si="51"/>
        <v>185.74879999999999</v>
      </c>
      <c r="BG66" s="34">
        <v>110</v>
      </c>
      <c r="BH66" s="34">
        <v>112</v>
      </c>
      <c r="BI66" s="34"/>
      <c r="BJ66" s="30"/>
      <c r="BK66" s="29"/>
      <c r="BL66" s="4">
        <f t="shared" si="52"/>
        <v>110.20359281437126</v>
      </c>
      <c r="BM66" s="4">
        <f t="shared" si="53"/>
        <v>72.823045267489718</v>
      </c>
      <c r="BN66" s="17">
        <v>222</v>
      </c>
      <c r="BO66" s="17">
        <v>220</v>
      </c>
      <c r="BP66" s="30"/>
      <c r="BQ66" s="30"/>
      <c r="BR66" s="34">
        <v>120</v>
      </c>
      <c r="BS66" s="34">
        <v>135</v>
      </c>
      <c r="BT66" s="34">
        <v>135</v>
      </c>
      <c r="BU66" s="30"/>
      <c r="BV66" s="29"/>
      <c r="BW66" s="4">
        <f t="shared" si="54"/>
        <v>121.30000000000001</v>
      </c>
      <c r="BX66" s="4">
        <f t="shared" si="55"/>
        <v>134.99999999999997</v>
      </c>
      <c r="BY66"/>
      <c r="BZ66" s="34">
        <v>34</v>
      </c>
      <c r="CA66" s="34">
        <v>42</v>
      </c>
      <c r="CB66" s="34">
        <v>44</v>
      </c>
      <c r="CC66" s="30"/>
      <c r="CD66" s="29"/>
      <c r="CE66" s="4">
        <f t="shared" si="56"/>
        <v>37.878997407087297</v>
      </c>
      <c r="CF66" s="4">
        <f t="shared" si="57"/>
        <v>43.046892039258452</v>
      </c>
      <c r="CG66" s="34">
        <v>45</v>
      </c>
      <c r="CH66" s="34"/>
      <c r="CI66" s="34"/>
      <c r="CJ66" s="30"/>
      <c r="CK66" s="29"/>
      <c r="CL66" s="4"/>
      <c r="CM66" s="4"/>
      <c r="CN66" s="34">
        <v>51</v>
      </c>
      <c r="CO66" s="34">
        <v>44</v>
      </c>
      <c r="CP66" s="34">
        <v>46</v>
      </c>
      <c r="CQ66" s="30"/>
      <c r="CR66" s="29"/>
      <c r="CS66" s="4">
        <f t="shared" si="58"/>
        <v>51</v>
      </c>
      <c r="CT66" s="4">
        <f t="shared" si="59"/>
        <v>47.40193370165747</v>
      </c>
      <c r="CU66" s="34">
        <v>34</v>
      </c>
      <c r="CV66" s="34">
        <v>45</v>
      </c>
      <c r="CW66" s="34">
        <v>48</v>
      </c>
      <c r="CX66" s="30"/>
      <c r="CY66" s="29"/>
      <c r="CZ66" s="4">
        <f t="shared" si="60"/>
        <v>36.615635179153088</v>
      </c>
      <c r="DA66" s="4">
        <f t="shared" si="61"/>
        <v>46.431703204047203</v>
      </c>
      <c r="DB66" s="34">
        <v>47</v>
      </c>
      <c r="DC66" s="34"/>
      <c r="DD66" s="34">
        <v>44</v>
      </c>
      <c r="DE66" s="30"/>
      <c r="DF66" s="29"/>
      <c r="DG66" s="4">
        <f t="shared" si="62"/>
        <v>47</v>
      </c>
      <c r="DH66" s="4">
        <f t="shared" si="63"/>
        <v>44</v>
      </c>
      <c r="DI66" s="34"/>
      <c r="DJ66" s="34">
        <v>41</v>
      </c>
      <c r="DK66" s="34">
        <v>43</v>
      </c>
      <c r="DL66" s="30"/>
      <c r="DM66" s="29"/>
      <c r="DN66" s="4">
        <f t="shared" si="64"/>
        <v>39.088235294117638</v>
      </c>
      <c r="DO66" s="4">
        <f t="shared" si="65"/>
        <v>43</v>
      </c>
      <c r="DP66" s="34">
        <v>34.5</v>
      </c>
      <c r="DQ66" s="34">
        <v>41</v>
      </c>
      <c r="DR66" s="34">
        <v>42.5</v>
      </c>
      <c r="DS66" s="30"/>
      <c r="DT66" s="29"/>
      <c r="DU66" s="4">
        <f t="shared" si="66"/>
        <v>37.723577235772353</v>
      </c>
      <c r="DV66" s="4">
        <f t="shared" si="67"/>
        <v>42.075471698113219</v>
      </c>
      <c r="DW66" s="34">
        <v>34</v>
      </c>
      <c r="DX66" s="34">
        <v>41</v>
      </c>
      <c r="DY66" s="34">
        <v>45</v>
      </c>
      <c r="DZ66" s="30"/>
      <c r="EA66" s="29"/>
      <c r="EB66" s="4">
        <f t="shared" si="68"/>
        <v>34.700000000000003</v>
      </c>
      <c r="EC66" s="4">
        <f t="shared" si="69"/>
        <v>42.37959183673469</v>
      </c>
      <c r="ED66" s="34">
        <v>34.5</v>
      </c>
      <c r="EE66" s="34">
        <v>34</v>
      </c>
      <c r="EF66" s="34">
        <v>33</v>
      </c>
      <c r="EG66" s="30"/>
      <c r="EH66" s="29"/>
      <c r="EI66" s="4">
        <f t="shared" si="70"/>
        <v>34.464285714285715</v>
      </c>
      <c r="EJ66" s="4">
        <f t="shared" si="71"/>
        <v>33.481481481481481</v>
      </c>
      <c r="EK66" s="17">
        <v>44</v>
      </c>
      <c r="EL66" s="17">
        <v>46</v>
      </c>
      <c r="EM66" s="30"/>
      <c r="EN66" s="32"/>
      <c r="EO66" s="34">
        <v>33.5</v>
      </c>
      <c r="EP66" s="34">
        <v>34.5</v>
      </c>
      <c r="EQ66" s="34">
        <v>35</v>
      </c>
      <c r="ER66" s="29"/>
      <c r="ES66" s="32"/>
      <c r="ET66" s="4">
        <f t="shared" si="72"/>
        <v>33.776595744680854</v>
      </c>
      <c r="EU66" s="4">
        <f t="shared" si="73"/>
        <v>34.637820512820525</v>
      </c>
      <c r="EV66"/>
      <c r="FA66"/>
      <c r="FB66"/>
      <c r="FO66"/>
      <c r="FP66"/>
      <c r="FQ66"/>
      <c r="FR66"/>
      <c r="FS66"/>
      <c r="FT66">
        <f t="shared" si="36"/>
        <v>1982</v>
      </c>
      <c r="FU66">
        <f t="shared" si="37"/>
        <v>2</v>
      </c>
      <c r="FV66">
        <v>94.6</v>
      </c>
      <c r="FW66" s="1">
        <v>99.8</v>
      </c>
      <c r="FX66"/>
      <c r="FY66" s="35">
        <v>1982</v>
      </c>
      <c r="FZ66" s="35" t="s">
        <v>111</v>
      </c>
      <c r="GA66" s="36">
        <v>99.7</v>
      </c>
      <c r="GB66" s="36">
        <v>99.7</v>
      </c>
      <c r="GD66" s="35">
        <v>1982</v>
      </c>
      <c r="GE66" s="35" t="s">
        <v>111</v>
      </c>
      <c r="GF66" s="1">
        <v>94.3</v>
      </c>
      <c r="GG66" s="1">
        <v>94.3</v>
      </c>
    </row>
    <row r="67" spans="1:189" x14ac:dyDescent="0.2">
      <c r="A67" s="1">
        <v>1982</v>
      </c>
      <c r="B67" s="1">
        <v>2</v>
      </c>
      <c r="C67" s="34">
        <v>125</v>
      </c>
      <c r="D67" s="34">
        <v>170</v>
      </c>
      <c r="E67" s="34">
        <v>185</v>
      </c>
      <c r="F67" s="30"/>
      <c r="G67" s="29"/>
      <c r="H67" s="4">
        <f t="shared" si="76"/>
        <v>147.36298466044866</v>
      </c>
      <c r="I67" s="4">
        <f t="shared" si="40"/>
        <v>178.23226578868599</v>
      </c>
      <c r="J67" s="34">
        <v>200</v>
      </c>
      <c r="K67" s="34"/>
      <c r="L67" s="34"/>
      <c r="M67" s="30"/>
      <c r="N67" s="29"/>
      <c r="O67" s="4"/>
      <c r="P67" s="4"/>
      <c r="Q67" s="34">
        <v>180</v>
      </c>
      <c r="R67" s="34">
        <v>170</v>
      </c>
      <c r="S67" s="34">
        <v>180</v>
      </c>
      <c r="T67" s="30"/>
      <c r="U67" s="29"/>
      <c r="V67" s="4">
        <f t="shared" si="41"/>
        <v>180</v>
      </c>
      <c r="W67" s="4">
        <f t="shared" si="42"/>
        <v>180</v>
      </c>
      <c r="X67" s="34">
        <v>120</v>
      </c>
      <c r="Y67" s="34">
        <v>175</v>
      </c>
      <c r="Z67" s="34">
        <v>185</v>
      </c>
      <c r="AA67" s="30"/>
      <c r="AB67" s="29"/>
      <c r="AC67" s="4">
        <f t="shared" si="77"/>
        <v>133.04491949668514</v>
      </c>
      <c r="AD67" s="4">
        <f t="shared" si="43"/>
        <v>179.47173281129494</v>
      </c>
      <c r="AE67" s="34">
        <v>202</v>
      </c>
      <c r="AF67" s="34"/>
      <c r="AG67" s="34">
        <v>200</v>
      </c>
      <c r="AH67" s="30"/>
      <c r="AI67" s="29"/>
      <c r="AJ67" s="4">
        <f t="shared" si="44"/>
        <v>199.02786271343663</v>
      </c>
      <c r="AK67" s="4">
        <f t="shared" si="45"/>
        <v>200</v>
      </c>
      <c r="AL67" s="34"/>
      <c r="AM67" s="34">
        <v>185</v>
      </c>
      <c r="AN67" s="34">
        <v>195</v>
      </c>
      <c r="AO67" s="30"/>
      <c r="AP67" s="29"/>
      <c r="AQ67" s="4">
        <f t="shared" si="46"/>
        <v>189.99720748394299</v>
      </c>
      <c r="AR67" s="4">
        <f t="shared" si="47"/>
        <v>195</v>
      </c>
      <c r="AS67" s="34">
        <v>135</v>
      </c>
      <c r="AT67" s="34">
        <v>170</v>
      </c>
      <c r="AU67" s="34">
        <v>185</v>
      </c>
      <c r="AV67" s="30"/>
      <c r="AW67" s="29"/>
      <c r="AX67" s="4">
        <f t="shared" si="48"/>
        <v>145.2916030534351</v>
      </c>
      <c r="AY67" s="4">
        <f t="shared" si="49"/>
        <v>177.97413562763859</v>
      </c>
      <c r="AZ67" s="34">
        <v>125</v>
      </c>
      <c r="BA67" s="34">
        <v>172</v>
      </c>
      <c r="BB67" s="34">
        <v>190</v>
      </c>
      <c r="BC67" s="30"/>
      <c r="BD67" s="29"/>
      <c r="BE67" s="4">
        <f t="shared" si="50"/>
        <v>125</v>
      </c>
      <c r="BF67" s="4">
        <f t="shared" si="51"/>
        <v>181.67392000000001</v>
      </c>
      <c r="BG67" s="34">
        <v>110</v>
      </c>
      <c r="BH67" s="34">
        <v>112</v>
      </c>
      <c r="BI67" s="34"/>
      <c r="BJ67" s="30"/>
      <c r="BK67" s="29"/>
      <c r="BL67" s="4">
        <f t="shared" si="52"/>
        <v>110.20359281437126</v>
      </c>
      <c r="BM67" s="4">
        <f t="shared" si="53"/>
        <v>72.823045267489718</v>
      </c>
      <c r="BN67" s="17">
        <v>210</v>
      </c>
      <c r="BO67" s="17">
        <v>205</v>
      </c>
      <c r="BP67" s="30"/>
      <c r="BQ67" s="30"/>
      <c r="BR67" s="34">
        <v>120</v>
      </c>
      <c r="BS67" s="34">
        <v>135</v>
      </c>
      <c r="BT67" s="34">
        <v>135</v>
      </c>
      <c r="BU67" s="30"/>
      <c r="BV67" s="29"/>
      <c r="BW67" s="4">
        <f t="shared" si="54"/>
        <v>121.30000000000001</v>
      </c>
      <c r="BX67" s="4">
        <f t="shared" si="55"/>
        <v>134.99999999999997</v>
      </c>
      <c r="BY67"/>
      <c r="BZ67" s="34">
        <v>34</v>
      </c>
      <c r="CA67" s="34">
        <v>42</v>
      </c>
      <c r="CB67" s="34">
        <v>44</v>
      </c>
      <c r="CC67" s="30"/>
      <c r="CD67" s="29"/>
      <c r="CE67" s="4">
        <f t="shared" si="56"/>
        <v>37.878997407087297</v>
      </c>
      <c r="CF67" s="4">
        <f t="shared" si="57"/>
        <v>43.046892039258452</v>
      </c>
      <c r="CG67" s="34">
        <v>46</v>
      </c>
      <c r="CH67" s="34"/>
      <c r="CI67" s="34"/>
      <c r="CJ67" s="30"/>
      <c r="CK67" s="29"/>
      <c r="CL67" s="4"/>
      <c r="CM67" s="4"/>
      <c r="CN67" s="34">
        <v>51</v>
      </c>
      <c r="CO67" s="34">
        <v>44</v>
      </c>
      <c r="CP67" s="34">
        <v>46</v>
      </c>
      <c r="CQ67" s="30"/>
      <c r="CR67" s="29"/>
      <c r="CS67" s="4">
        <f t="shared" si="58"/>
        <v>51</v>
      </c>
      <c r="CT67" s="4">
        <f t="shared" si="59"/>
        <v>47.40193370165747</v>
      </c>
      <c r="CU67" s="34">
        <v>34</v>
      </c>
      <c r="CV67" s="34">
        <v>45</v>
      </c>
      <c r="CW67" s="34">
        <v>48</v>
      </c>
      <c r="CX67" s="30"/>
      <c r="CY67" s="29"/>
      <c r="CZ67" s="4">
        <f t="shared" si="60"/>
        <v>36.615635179153088</v>
      </c>
      <c r="DA67" s="4">
        <f t="shared" si="61"/>
        <v>46.431703204047203</v>
      </c>
      <c r="DB67" s="34">
        <v>48</v>
      </c>
      <c r="DC67" s="34"/>
      <c r="DD67" s="34">
        <v>46</v>
      </c>
      <c r="DE67" s="30"/>
      <c r="DF67" s="29"/>
      <c r="DG67" s="4">
        <f t="shared" si="62"/>
        <v>48</v>
      </c>
      <c r="DH67" s="4">
        <f t="shared" si="63"/>
        <v>46</v>
      </c>
      <c r="DI67" s="34"/>
      <c r="DJ67" s="34">
        <v>41</v>
      </c>
      <c r="DK67" s="34">
        <v>43</v>
      </c>
      <c r="DL67" s="30"/>
      <c r="DM67" s="29"/>
      <c r="DN67" s="4">
        <f t="shared" si="64"/>
        <v>39.088235294117638</v>
      </c>
      <c r="DO67" s="4">
        <f t="shared" si="65"/>
        <v>43</v>
      </c>
      <c r="DP67" s="34">
        <v>34.5</v>
      </c>
      <c r="DQ67" s="34">
        <v>41</v>
      </c>
      <c r="DR67" s="34">
        <v>42.5</v>
      </c>
      <c r="DS67" s="30"/>
      <c r="DT67" s="29"/>
      <c r="DU67" s="4">
        <f t="shared" si="66"/>
        <v>37.723577235772353</v>
      </c>
      <c r="DV67" s="4">
        <f t="shared" si="67"/>
        <v>42.075471698113219</v>
      </c>
      <c r="DW67" s="34">
        <v>34</v>
      </c>
      <c r="DX67" s="34">
        <v>41</v>
      </c>
      <c r="DY67" s="34">
        <v>45</v>
      </c>
      <c r="DZ67" s="30"/>
      <c r="EA67" s="29"/>
      <c r="EB67" s="4">
        <f t="shared" si="68"/>
        <v>34.700000000000003</v>
      </c>
      <c r="EC67" s="4">
        <f t="shared" si="69"/>
        <v>42.37959183673469</v>
      </c>
      <c r="ED67" s="34">
        <v>34.5</v>
      </c>
      <c r="EE67" s="34">
        <v>34</v>
      </c>
      <c r="EF67" s="34">
        <v>33</v>
      </c>
      <c r="EG67" s="30"/>
      <c r="EH67" s="29"/>
      <c r="EI67" s="4">
        <f t="shared" si="70"/>
        <v>34.464285714285715</v>
      </c>
      <c r="EJ67" s="4">
        <f t="shared" si="71"/>
        <v>33.481481481481481</v>
      </c>
      <c r="EK67" s="17">
        <v>47</v>
      </c>
      <c r="EL67" s="17">
        <v>48</v>
      </c>
      <c r="EM67" s="30"/>
      <c r="EN67" s="32"/>
      <c r="EO67" s="34">
        <v>33.5</v>
      </c>
      <c r="EP67" s="34">
        <v>34.5</v>
      </c>
      <c r="EQ67" s="34">
        <v>35</v>
      </c>
      <c r="ER67" s="29"/>
      <c r="ES67" s="32"/>
      <c r="ET67" s="4">
        <f t="shared" si="72"/>
        <v>33.776595744680854</v>
      </c>
      <c r="EU67" s="4">
        <f t="shared" si="73"/>
        <v>34.637820512820525</v>
      </c>
      <c r="EV67"/>
      <c r="FA67"/>
      <c r="FB67"/>
      <c r="FO67"/>
      <c r="FP67"/>
      <c r="FQ67"/>
      <c r="FR67"/>
      <c r="FS67"/>
      <c r="FT67">
        <f t="shared" si="36"/>
        <v>1982</v>
      </c>
      <c r="FU67">
        <f t="shared" si="37"/>
        <v>3</v>
      </c>
      <c r="FV67">
        <v>94.5</v>
      </c>
      <c r="FW67" s="1">
        <v>99.6</v>
      </c>
      <c r="FX67"/>
      <c r="FY67" s="35"/>
      <c r="FZ67" s="35" t="s">
        <v>112</v>
      </c>
      <c r="GA67" s="36">
        <v>99.8</v>
      </c>
      <c r="GB67" s="36">
        <v>99.8</v>
      </c>
      <c r="GD67" s="35"/>
      <c r="GE67" s="35" t="s">
        <v>112</v>
      </c>
      <c r="GF67" s="1">
        <v>94.6</v>
      </c>
      <c r="GG67" s="1">
        <v>94.6</v>
      </c>
    </row>
    <row r="68" spans="1:189" x14ac:dyDescent="0.2">
      <c r="A68" s="1">
        <v>1982</v>
      </c>
      <c r="B68" s="1">
        <v>3</v>
      </c>
      <c r="C68" s="34"/>
      <c r="D68" s="34"/>
      <c r="E68" s="34"/>
      <c r="F68" s="30"/>
      <c r="G68" s="29"/>
      <c r="H68" s="4">
        <f t="shared" si="76"/>
        <v>0</v>
      </c>
      <c r="I68" s="4">
        <f t="shared" si="40"/>
        <v>0</v>
      </c>
      <c r="J68" s="34">
        <v>200</v>
      </c>
      <c r="K68" s="34"/>
      <c r="L68" s="34"/>
      <c r="M68" s="30"/>
      <c r="N68" s="29"/>
      <c r="O68" s="4"/>
      <c r="P68" s="4"/>
      <c r="Q68" s="34">
        <v>175</v>
      </c>
      <c r="R68" s="34">
        <v>170</v>
      </c>
      <c r="S68" s="34">
        <v>180</v>
      </c>
      <c r="T68" s="30"/>
      <c r="U68" s="29"/>
      <c r="V68" s="4">
        <f t="shared" si="41"/>
        <v>175</v>
      </c>
      <c r="W68" s="4">
        <f t="shared" si="42"/>
        <v>179.45021824984411</v>
      </c>
      <c r="X68" s="34">
        <v>120</v>
      </c>
      <c r="Y68" s="34">
        <v>175</v>
      </c>
      <c r="Z68" s="34">
        <v>200</v>
      </c>
      <c r="AA68" s="30"/>
      <c r="AB68" s="29"/>
      <c r="AC68" s="4">
        <f t="shared" si="77"/>
        <v>133.04491949668514</v>
      </c>
      <c r="AD68" s="4">
        <f t="shared" si="43"/>
        <v>186.17933202823744</v>
      </c>
      <c r="AE68" s="34">
        <v>210</v>
      </c>
      <c r="AF68" s="34"/>
      <c r="AG68" s="34">
        <v>200</v>
      </c>
      <c r="AH68" s="30"/>
      <c r="AI68" s="29"/>
      <c r="AJ68" s="4">
        <f t="shared" si="44"/>
        <v>206.90280688494178</v>
      </c>
      <c r="AK68" s="4">
        <f t="shared" si="45"/>
        <v>200</v>
      </c>
      <c r="AL68" s="34"/>
      <c r="AM68" s="34">
        <v>170</v>
      </c>
      <c r="AN68" s="34">
        <v>195</v>
      </c>
      <c r="AO68" s="30"/>
      <c r="AP68" s="29"/>
      <c r="AQ68" s="4">
        <f t="shared" si="46"/>
        <v>182.90142418318902</v>
      </c>
      <c r="AR68" s="4">
        <f t="shared" si="47"/>
        <v>195</v>
      </c>
      <c r="AS68" s="34">
        <v>127</v>
      </c>
      <c r="AT68" s="34">
        <v>160</v>
      </c>
      <c r="AU68" s="34">
        <v>175</v>
      </c>
      <c r="AV68" s="30"/>
      <c r="AW68" s="29"/>
      <c r="AX68" s="4">
        <f t="shared" si="48"/>
        <v>136.70351145038165</v>
      </c>
      <c r="AY68" s="4">
        <f t="shared" si="49"/>
        <v>167.97413562763859</v>
      </c>
      <c r="AZ68" s="34">
        <v>125</v>
      </c>
      <c r="BA68" s="34">
        <v>172</v>
      </c>
      <c r="BB68" s="34">
        <v>190</v>
      </c>
      <c r="BC68" s="30"/>
      <c r="BD68" s="29"/>
      <c r="BE68" s="4">
        <f t="shared" si="50"/>
        <v>125</v>
      </c>
      <c r="BF68" s="4">
        <f t="shared" si="51"/>
        <v>181.67392000000001</v>
      </c>
      <c r="BG68" s="34">
        <v>115</v>
      </c>
      <c r="BH68" s="34">
        <v>112</v>
      </c>
      <c r="BI68" s="34"/>
      <c r="BJ68" s="30"/>
      <c r="BK68" s="29"/>
      <c r="BL68" s="4">
        <f t="shared" si="52"/>
        <v>114.69461077844312</v>
      </c>
      <c r="BM68" s="4">
        <f t="shared" si="53"/>
        <v>72.823045267489718</v>
      </c>
      <c r="BN68" s="17">
        <v>200</v>
      </c>
      <c r="BO68" s="17">
        <v>205</v>
      </c>
      <c r="BP68" s="30"/>
      <c r="BQ68" s="30"/>
      <c r="BR68" s="34">
        <v>120</v>
      </c>
      <c r="BS68" s="34">
        <v>135</v>
      </c>
      <c r="BT68" s="34">
        <v>140</v>
      </c>
      <c r="BU68" s="30"/>
      <c r="BV68" s="29"/>
      <c r="BW68" s="4">
        <f t="shared" si="54"/>
        <v>121.30000000000001</v>
      </c>
      <c r="BX68" s="4">
        <f t="shared" si="55"/>
        <v>138.37533156498671</v>
      </c>
      <c r="BY68"/>
      <c r="BZ68" s="34"/>
      <c r="CA68" s="34"/>
      <c r="CB68" s="34"/>
      <c r="CC68" s="30"/>
      <c r="CD68" s="29"/>
      <c r="CE68" s="4">
        <f t="shared" si="56"/>
        <v>0</v>
      </c>
      <c r="CF68" s="4">
        <f t="shared" si="57"/>
        <v>0</v>
      </c>
      <c r="CG68" s="34">
        <v>46</v>
      </c>
      <c r="CH68" s="34"/>
      <c r="CI68" s="34"/>
      <c r="CJ68" s="30"/>
      <c r="CK68" s="29"/>
      <c r="CL68" s="4"/>
      <c r="CM68" s="4"/>
      <c r="CN68" s="34">
        <v>51</v>
      </c>
      <c r="CO68" s="34">
        <v>44</v>
      </c>
      <c r="CP68" s="34">
        <v>46</v>
      </c>
      <c r="CQ68" s="30"/>
      <c r="CR68" s="29"/>
      <c r="CS68" s="4">
        <f t="shared" si="58"/>
        <v>51</v>
      </c>
      <c r="CT68" s="4">
        <f t="shared" si="59"/>
        <v>47.40193370165747</v>
      </c>
      <c r="CU68" s="34">
        <v>36</v>
      </c>
      <c r="CV68" s="34">
        <v>45.5</v>
      </c>
      <c r="CW68" s="34">
        <v>47</v>
      </c>
      <c r="CX68" s="30"/>
      <c r="CY68" s="29"/>
      <c r="CZ68" s="4">
        <f t="shared" si="60"/>
        <v>38.258957654723126</v>
      </c>
      <c r="DA68" s="4">
        <f t="shared" si="61"/>
        <v>46.215851602023591</v>
      </c>
      <c r="DB68" s="34">
        <v>48</v>
      </c>
      <c r="DC68" s="34"/>
      <c r="DD68" s="34">
        <v>45</v>
      </c>
      <c r="DE68" s="30"/>
      <c r="DF68" s="29"/>
      <c r="DG68" s="4">
        <f t="shared" si="62"/>
        <v>48</v>
      </c>
      <c r="DH68" s="4">
        <f t="shared" si="63"/>
        <v>45</v>
      </c>
      <c r="DI68" s="34"/>
      <c r="DJ68" s="34">
        <v>42</v>
      </c>
      <c r="DK68" s="34">
        <v>44</v>
      </c>
      <c r="DL68" s="30"/>
      <c r="DM68" s="29"/>
      <c r="DN68" s="4">
        <f t="shared" si="64"/>
        <v>39.794117647058812</v>
      </c>
      <c r="DO68" s="4">
        <f t="shared" si="65"/>
        <v>44</v>
      </c>
      <c r="DP68" s="34">
        <v>34.5</v>
      </c>
      <c r="DQ68" s="34">
        <v>42</v>
      </c>
      <c r="DR68" s="34">
        <v>44</v>
      </c>
      <c r="DS68" s="30"/>
      <c r="DT68" s="29"/>
      <c r="DU68" s="4">
        <f t="shared" si="66"/>
        <v>38.219512195121951</v>
      </c>
      <c r="DV68" s="4">
        <f t="shared" si="67"/>
        <v>43.433962264150949</v>
      </c>
      <c r="DW68" s="34">
        <v>35</v>
      </c>
      <c r="DX68" s="34">
        <v>42.5</v>
      </c>
      <c r="DY68" s="34">
        <v>45.5</v>
      </c>
      <c r="DZ68" s="30"/>
      <c r="EA68" s="29"/>
      <c r="EB68" s="4">
        <f t="shared" si="68"/>
        <v>35.75</v>
      </c>
      <c r="EC68" s="4">
        <f t="shared" si="69"/>
        <v>43.534693877551014</v>
      </c>
      <c r="ED68" s="34">
        <v>34.5</v>
      </c>
      <c r="EE68" s="34">
        <v>34</v>
      </c>
      <c r="EF68" s="34">
        <v>33</v>
      </c>
      <c r="EG68" s="30"/>
      <c r="EH68" s="29"/>
      <c r="EI68" s="4">
        <f t="shared" si="70"/>
        <v>34.464285714285715</v>
      </c>
      <c r="EJ68" s="4">
        <f t="shared" si="71"/>
        <v>33.481481481481481</v>
      </c>
      <c r="EK68" s="17">
        <v>47</v>
      </c>
      <c r="EL68" s="17">
        <v>48</v>
      </c>
      <c r="EM68" s="30"/>
      <c r="EN68" s="32"/>
      <c r="EO68" s="34">
        <v>33.5</v>
      </c>
      <c r="EP68" s="34">
        <v>35</v>
      </c>
      <c r="EQ68" s="34">
        <v>36.5</v>
      </c>
      <c r="ER68" s="29"/>
      <c r="ES68" s="32"/>
      <c r="ET68" s="4">
        <f t="shared" si="72"/>
        <v>33.914893617021278</v>
      </c>
      <c r="EU68" s="4">
        <f t="shared" si="73"/>
        <v>35.413461538461547</v>
      </c>
      <c r="EV68"/>
      <c r="FA68"/>
      <c r="FB68"/>
      <c r="FO68"/>
      <c r="FP68"/>
      <c r="FQ68"/>
      <c r="FR68"/>
      <c r="FS68"/>
      <c r="FT68">
        <f t="shared" si="36"/>
        <v>1982</v>
      </c>
      <c r="FU68">
        <f t="shared" si="37"/>
        <v>4</v>
      </c>
      <c r="FV68">
        <v>94.9</v>
      </c>
      <c r="FW68" s="1">
        <v>99.6</v>
      </c>
      <c r="FX68"/>
      <c r="FY68" s="35"/>
      <c r="FZ68" s="35" t="s">
        <v>113</v>
      </c>
      <c r="GA68" s="36">
        <v>99.6</v>
      </c>
      <c r="GB68" s="36">
        <v>99.6</v>
      </c>
      <c r="GD68" s="35"/>
      <c r="GE68" s="35" t="s">
        <v>113</v>
      </c>
      <c r="GF68" s="1">
        <v>94.5</v>
      </c>
      <c r="GG68" s="1">
        <v>94.5</v>
      </c>
    </row>
    <row r="69" spans="1:189" x14ac:dyDescent="0.2">
      <c r="A69" s="1">
        <v>1982</v>
      </c>
      <c r="B69" s="1">
        <v>4</v>
      </c>
      <c r="C69" s="34">
        <v>130</v>
      </c>
      <c r="D69" s="34">
        <v>183</v>
      </c>
      <c r="E69" s="34">
        <v>200</v>
      </c>
      <c r="F69" s="30"/>
      <c r="G69" s="29"/>
      <c r="H69" s="4">
        <f t="shared" si="76"/>
        <v>156.33862637786174</v>
      </c>
      <c r="I69" s="4">
        <f t="shared" si="40"/>
        <v>192.32990122717746</v>
      </c>
      <c r="J69" s="34">
        <v>200</v>
      </c>
      <c r="K69" s="34"/>
      <c r="L69" s="34"/>
      <c r="M69" s="30"/>
      <c r="N69" s="29"/>
      <c r="O69" s="4"/>
      <c r="P69" s="4"/>
      <c r="Q69" s="34">
        <v>190</v>
      </c>
      <c r="R69" s="34">
        <v>170</v>
      </c>
      <c r="S69" s="34">
        <v>180</v>
      </c>
      <c r="T69" s="30"/>
      <c r="U69" s="29"/>
      <c r="V69" s="4">
        <f t="shared" si="41"/>
        <v>190</v>
      </c>
      <c r="W69" s="4">
        <f t="shared" si="42"/>
        <v>181.0995635003118</v>
      </c>
      <c r="X69" s="34">
        <v>120</v>
      </c>
      <c r="Y69" s="34">
        <v>175</v>
      </c>
      <c r="Z69" s="34">
        <v>200</v>
      </c>
      <c r="AA69" s="30"/>
      <c r="AB69" s="29"/>
      <c r="AC69" s="4">
        <f t="shared" si="77"/>
        <v>133.04491949668514</v>
      </c>
      <c r="AD69" s="4">
        <f t="shared" si="43"/>
        <v>186.17933202823744</v>
      </c>
      <c r="AE69" s="34">
        <v>210</v>
      </c>
      <c r="AF69" s="34"/>
      <c r="AG69" s="34">
        <v>200</v>
      </c>
      <c r="AH69" s="30"/>
      <c r="AI69" s="29"/>
      <c r="AJ69" s="4">
        <f t="shared" si="44"/>
        <v>206.90280688494178</v>
      </c>
      <c r="AK69" s="4">
        <f t="shared" si="45"/>
        <v>200</v>
      </c>
      <c r="AL69" s="34"/>
      <c r="AM69" s="34">
        <v>172</v>
      </c>
      <c r="AN69" s="34">
        <v>200</v>
      </c>
      <c r="AO69" s="30"/>
      <c r="AP69" s="29"/>
      <c r="AQ69" s="4">
        <f t="shared" si="46"/>
        <v>186.47528623289583</v>
      </c>
      <c r="AR69" s="4">
        <f t="shared" si="47"/>
        <v>200</v>
      </c>
      <c r="AS69" s="34">
        <v>127</v>
      </c>
      <c r="AT69" s="34">
        <v>160</v>
      </c>
      <c r="AU69" s="34">
        <v>175</v>
      </c>
      <c r="AV69" s="30"/>
      <c r="AW69" s="29"/>
      <c r="AX69" s="4">
        <f t="shared" si="48"/>
        <v>136.70351145038165</v>
      </c>
      <c r="AY69" s="4">
        <f t="shared" si="49"/>
        <v>167.97413562763859</v>
      </c>
      <c r="AZ69" s="34">
        <v>125</v>
      </c>
      <c r="BA69" s="34">
        <v>170</v>
      </c>
      <c r="BB69" s="34">
        <v>190</v>
      </c>
      <c r="BC69" s="30"/>
      <c r="BD69" s="29"/>
      <c r="BE69" s="4">
        <f t="shared" si="50"/>
        <v>125</v>
      </c>
      <c r="BF69" s="4">
        <f t="shared" si="51"/>
        <v>180.74879999999999</v>
      </c>
      <c r="BG69" s="34">
        <v>110</v>
      </c>
      <c r="BH69" s="34">
        <v>112</v>
      </c>
      <c r="BI69" s="34"/>
      <c r="BJ69" s="30"/>
      <c r="BK69" s="29"/>
      <c r="BL69" s="4">
        <f t="shared" si="52"/>
        <v>110.20359281437126</v>
      </c>
      <c r="BM69" s="4">
        <f t="shared" si="53"/>
        <v>72.823045267489718</v>
      </c>
      <c r="BN69" s="17">
        <v>215</v>
      </c>
      <c r="BO69" s="17">
        <v>205</v>
      </c>
      <c r="BP69" s="30"/>
      <c r="BQ69" s="30"/>
      <c r="BR69" s="34">
        <v>115</v>
      </c>
      <c r="BS69" s="34">
        <v>142</v>
      </c>
      <c r="BT69" s="34">
        <v>138</v>
      </c>
      <c r="BU69" s="30"/>
      <c r="BV69" s="29"/>
      <c r="BW69" s="4">
        <f t="shared" si="54"/>
        <v>117.34000000000002</v>
      </c>
      <c r="BX69" s="4">
        <f t="shared" si="55"/>
        <v>139.29973474801059</v>
      </c>
      <c r="BY69"/>
      <c r="BZ69" s="34">
        <v>34</v>
      </c>
      <c r="CA69" s="34">
        <v>44</v>
      </c>
      <c r="CB69" s="34">
        <v>45.5</v>
      </c>
      <c r="CC69" s="30"/>
      <c r="CD69" s="29"/>
      <c r="CE69" s="4">
        <f t="shared" si="56"/>
        <v>38.848746758859122</v>
      </c>
      <c r="CF69" s="4">
        <f t="shared" si="57"/>
        <v>44.785169029443843</v>
      </c>
      <c r="CG69" s="34">
        <v>48.25</v>
      </c>
      <c r="CH69" s="34"/>
      <c r="CI69" s="34"/>
      <c r="CJ69" s="30"/>
      <c r="CK69" s="29"/>
      <c r="CL69" s="4"/>
      <c r="CM69" s="4"/>
      <c r="CN69" s="34">
        <v>55</v>
      </c>
      <c r="CO69" s="34">
        <v>44</v>
      </c>
      <c r="CP69" s="34">
        <v>46</v>
      </c>
      <c r="CQ69" s="30"/>
      <c r="CR69" s="29"/>
      <c r="CS69" s="4">
        <f t="shared" si="58"/>
        <v>55</v>
      </c>
      <c r="CT69" s="4">
        <f t="shared" si="59"/>
        <v>48.523480662983431</v>
      </c>
      <c r="CU69" s="34">
        <v>36</v>
      </c>
      <c r="CV69" s="34">
        <v>45.5</v>
      </c>
      <c r="CW69" s="34">
        <v>47</v>
      </c>
      <c r="CX69" s="30"/>
      <c r="CY69" s="29"/>
      <c r="CZ69" s="4">
        <f t="shared" si="60"/>
        <v>38.258957654723126</v>
      </c>
      <c r="DA69" s="4">
        <f t="shared" si="61"/>
        <v>46.215851602023591</v>
      </c>
      <c r="DB69" s="34">
        <v>48</v>
      </c>
      <c r="DC69" s="34"/>
      <c r="DD69" s="34">
        <v>45</v>
      </c>
      <c r="DE69" s="30"/>
      <c r="DF69" s="29"/>
      <c r="DG69" s="4">
        <f t="shared" si="62"/>
        <v>48</v>
      </c>
      <c r="DH69" s="4">
        <f t="shared" si="63"/>
        <v>45</v>
      </c>
      <c r="DI69" s="34"/>
      <c r="DJ69" s="34">
        <v>42</v>
      </c>
      <c r="DK69" s="34">
        <v>46</v>
      </c>
      <c r="DL69" s="30"/>
      <c r="DM69" s="29"/>
      <c r="DN69" s="4">
        <f t="shared" si="64"/>
        <v>39.794117647058812</v>
      </c>
      <c r="DO69" s="4">
        <f t="shared" si="65"/>
        <v>46</v>
      </c>
      <c r="DP69" s="34">
        <v>36</v>
      </c>
      <c r="DQ69" s="34">
        <v>42</v>
      </c>
      <c r="DR69" s="34">
        <v>44</v>
      </c>
      <c r="DS69" s="30"/>
      <c r="DT69" s="29"/>
      <c r="DU69" s="4">
        <f t="shared" si="66"/>
        <v>38.975609756097555</v>
      </c>
      <c r="DV69" s="4">
        <f t="shared" si="67"/>
        <v>43.433962264150949</v>
      </c>
      <c r="DW69" s="34">
        <v>35.5</v>
      </c>
      <c r="DX69" s="34">
        <v>43</v>
      </c>
      <c r="DY69" s="34">
        <v>46</v>
      </c>
      <c r="DZ69" s="30"/>
      <c r="EA69" s="29"/>
      <c r="EB69" s="4">
        <f t="shared" si="68"/>
        <v>36.25</v>
      </c>
      <c r="EC69" s="4">
        <f t="shared" si="69"/>
        <v>44.034693877551021</v>
      </c>
      <c r="ED69" s="34">
        <v>34.5</v>
      </c>
      <c r="EE69" s="34">
        <v>34</v>
      </c>
      <c r="EF69" s="34">
        <v>33</v>
      </c>
      <c r="EG69" s="30"/>
      <c r="EH69" s="29"/>
      <c r="EI69" s="4">
        <f t="shared" si="70"/>
        <v>34.464285714285715</v>
      </c>
      <c r="EJ69" s="4">
        <f t="shared" si="71"/>
        <v>33.481481481481481</v>
      </c>
      <c r="EK69" s="17">
        <v>49.5</v>
      </c>
      <c r="EL69" s="17">
        <v>48</v>
      </c>
      <c r="EM69" s="30"/>
      <c r="EN69" s="32"/>
      <c r="EO69" s="34">
        <v>33.5</v>
      </c>
      <c r="EP69" s="34">
        <v>35</v>
      </c>
      <c r="EQ69" s="34">
        <v>36.5</v>
      </c>
      <c r="ER69" s="29"/>
      <c r="ES69" s="32"/>
      <c r="ET69" s="4">
        <f t="shared" si="72"/>
        <v>33.914893617021278</v>
      </c>
      <c r="EU69" s="4">
        <f t="shared" si="73"/>
        <v>35.413461538461547</v>
      </c>
      <c r="EV69"/>
      <c r="FA69"/>
      <c r="FB69"/>
      <c r="FO69"/>
      <c r="FP69"/>
      <c r="FQ69"/>
      <c r="FR69"/>
      <c r="FS69"/>
      <c r="FT69">
        <f t="shared" si="36"/>
        <v>1982</v>
      </c>
      <c r="FU69">
        <f t="shared" si="37"/>
        <v>5</v>
      </c>
      <c r="FV69">
        <v>95.8</v>
      </c>
      <c r="FW69" s="1">
        <v>99.8</v>
      </c>
      <c r="FX69"/>
      <c r="FY69" s="35"/>
      <c r="FZ69" s="35" t="s">
        <v>115</v>
      </c>
      <c r="GA69" s="36">
        <v>99.6</v>
      </c>
      <c r="GB69" s="36">
        <v>99.6</v>
      </c>
      <c r="GD69" s="35"/>
      <c r="GE69" s="35" t="s">
        <v>115</v>
      </c>
      <c r="GF69" s="1">
        <v>94.9</v>
      </c>
      <c r="GG69" s="1">
        <v>94.9</v>
      </c>
    </row>
    <row r="70" spans="1:189" x14ac:dyDescent="0.2">
      <c r="A70" s="1">
        <v>1982</v>
      </c>
      <c r="B70" s="1">
        <v>5</v>
      </c>
      <c r="C70" s="34">
        <v>140</v>
      </c>
      <c r="D70" s="34">
        <v>183</v>
      </c>
      <c r="E70" s="34">
        <v>200</v>
      </c>
      <c r="F70" s="30"/>
      <c r="G70" s="29"/>
      <c r="H70" s="4">
        <f t="shared" si="76"/>
        <v>161.3690742310954</v>
      </c>
      <c r="I70" s="4">
        <f t="shared" ref="I70:I101" si="78">FD$6*C70+FE$6*D70+FF$6*E70</f>
        <v>192.32990122717746</v>
      </c>
      <c r="J70" s="34">
        <v>200</v>
      </c>
      <c r="K70" s="34"/>
      <c r="L70" s="34"/>
      <c r="M70" s="30"/>
      <c r="N70" s="29"/>
      <c r="O70" s="4"/>
      <c r="P70" s="4"/>
      <c r="Q70" s="34">
        <v>190</v>
      </c>
      <c r="R70" s="34">
        <v>170</v>
      </c>
      <c r="S70" s="34">
        <v>180</v>
      </c>
      <c r="T70" s="30"/>
      <c r="U70" s="29"/>
      <c r="V70" s="4">
        <f t="shared" ref="V70:V101" si="79">Q70</f>
        <v>190</v>
      </c>
      <c r="W70" s="4">
        <f t="shared" ref="W70:W101" si="80">FD$12*Q70+FF$12*S70</f>
        <v>181.0995635003118</v>
      </c>
      <c r="X70" s="34">
        <v>128</v>
      </c>
      <c r="Y70" s="34">
        <v>172</v>
      </c>
      <c r="Z70" s="34">
        <v>190</v>
      </c>
      <c r="AA70" s="30"/>
      <c r="AB70" s="29"/>
      <c r="AC70" s="4">
        <f t="shared" si="77"/>
        <v>138.43593559734811</v>
      </c>
      <c r="AD70" s="4">
        <f t="shared" ref="AD70:AD101" si="81">FD$15*X70+FE$15*Y70+FF$15*Z70</f>
        <v>180.04911906033095</v>
      </c>
      <c r="AE70" s="34">
        <v>210</v>
      </c>
      <c r="AF70" s="34"/>
      <c r="AG70" s="34">
        <v>197</v>
      </c>
      <c r="AH70" s="30"/>
      <c r="AI70" s="29"/>
      <c r="AJ70" s="4">
        <f t="shared" ref="AJ70:AJ101" si="82">$FD$20*AE70+$FE$20*AF70+$FF$20*AG70</f>
        <v>206.90002404919781</v>
      </c>
      <c r="AK70" s="4">
        <f t="shared" ref="AK70:AK101" si="83">$FD$21*AE70+$FE$21*AF70+$FF$21*AG70</f>
        <v>197</v>
      </c>
      <c r="AL70" s="34"/>
      <c r="AM70" s="34">
        <v>175</v>
      </c>
      <c r="AN70" s="34">
        <v>210</v>
      </c>
      <c r="AO70" s="30"/>
      <c r="AP70" s="29"/>
      <c r="AQ70" s="4">
        <f t="shared" ref="AQ70:AQ101" si="84">FE$23*AM70+FF$23*AN70</f>
        <v>193.14995811225913</v>
      </c>
      <c r="AR70" s="4">
        <f t="shared" ref="AR70:AR101" si="85">AN70</f>
        <v>210</v>
      </c>
      <c r="AS70" s="34">
        <v>132</v>
      </c>
      <c r="AT70" s="34">
        <v>160</v>
      </c>
      <c r="AU70" s="34">
        <v>200</v>
      </c>
      <c r="AV70" s="30"/>
      <c r="AW70" s="29"/>
      <c r="AX70" s="4">
        <f t="shared" ref="AX70:AX101" si="86">$FD$26*AS70+$FE$26*AT70+$FF$26*AU70</f>
        <v>140.23328244274808</v>
      </c>
      <c r="AY70" s="4">
        <f t="shared" ref="AY70:AY101" si="87">FD$27*AS70+FE$27*AT70+FF$27*AU70</f>
        <v>181.26436167370284</v>
      </c>
      <c r="AZ70" s="34">
        <v>127</v>
      </c>
      <c r="BA70" s="34">
        <v>170</v>
      </c>
      <c r="BB70" s="34">
        <v>190</v>
      </c>
      <c r="BC70" s="30"/>
      <c r="BD70" s="29"/>
      <c r="BE70" s="4">
        <f t="shared" ref="BE70:BE101" si="88">AZ70</f>
        <v>127</v>
      </c>
      <c r="BF70" s="4">
        <f t="shared" ref="BF70:BF101" si="89">FD$33*AZ70+FE$33*BA70+FF$33*BB70</f>
        <v>180.74879999999999</v>
      </c>
      <c r="BG70" s="34">
        <v>110</v>
      </c>
      <c r="BH70" s="34">
        <v>112</v>
      </c>
      <c r="BI70" s="34"/>
      <c r="BJ70" s="30"/>
      <c r="BK70" s="29"/>
      <c r="BL70" s="4">
        <f t="shared" ref="BL70:BL101" si="90">$FD$35*BG70+$FE$35*BH70+$FF$35*BI70</f>
        <v>110.20359281437126</v>
      </c>
      <c r="BM70" s="4">
        <f t="shared" ref="BM70:BM101" si="91">$FD$36*BG70+$FE$36*BH70+$FF$36*BI70</f>
        <v>72.823045267489718</v>
      </c>
      <c r="BN70" s="17">
        <v>215</v>
      </c>
      <c r="BO70" s="17">
        <v>210</v>
      </c>
      <c r="BP70" s="30"/>
      <c r="BQ70" s="30"/>
      <c r="BR70" s="34">
        <v>115</v>
      </c>
      <c r="BS70" s="34">
        <v>142</v>
      </c>
      <c r="BT70" s="34">
        <v>138</v>
      </c>
      <c r="BU70" s="30"/>
      <c r="BV70" s="29"/>
      <c r="BW70" s="4">
        <f t="shared" ref="BW70:BW101" si="92">BR70*FD$41+BS70*FE$41+BT70*FF$41</f>
        <v>117.34000000000002</v>
      </c>
      <c r="BX70" s="4">
        <f t="shared" ref="BX70:BX101" si="93">BR70*FD$42+BS70*FE$42+BT70*FF$42</f>
        <v>139.29973474801059</v>
      </c>
      <c r="BY70"/>
      <c r="BZ70" s="34">
        <v>42</v>
      </c>
      <c r="CA70" s="34">
        <v>51</v>
      </c>
      <c r="CB70" s="34">
        <v>53</v>
      </c>
      <c r="CC70" s="30"/>
      <c r="CD70" s="29"/>
      <c r="CE70" s="4">
        <f t="shared" ref="CE70:CE101" si="94">FM$5*BZ70+FN$5*CA70+FO$5*CB70</f>
        <v>46.363872082973209</v>
      </c>
      <c r="CF70" s="4">
        <f t="shared" ref="CF70:CF101" si="95">FM$6*BZ70+FN$6*CA70+FO$6*CB70</f>
        <v>52.046892039258452</v>
      </c>
      <c r="CG70" s="34">
        <v>48.25</v>
      </c>
      <c r="CH70" s="34"/>
      <c r="CI70" s="34"/>
      <c r="CJ70" s="30"/>
      <c r="CK70" s="29"/>
      <c r="CL70" s="4"/>
      <c r="CM70" s="4"/>
      <c r="CN70" s="34">
        <v>55</v>
      </c>
      <c r="CO70" s="34">
        <v>44</v>
      </c>
      <c r="CP70" s="34">
        <v>48</v>
      </c>
      <c r="CQ70" s="30"/>
      <c r="CR70" s="29"/>
      <c r="CS70" s="4">
        <f t="shared" ref="CS70:CS101" si="96">FM$11*CN70+FO$11*CP70</f>
        <v>55</v>
      </c>
      <c r="CT70" s="4">
        <f t="shared" ref="CT70:CT101" si="97">FM$12*CN70+FO$12*CP70</f>
        <v>49.96270718232045</v>
      </c>
      <c r="CU70" s="34">
        <v>36</v>
      </c>
      <c r="CV70" s="34">
        <v>45.5</v>
      </c>
      <c r="CW70" s="34">
        <v>49</v>
      </c>
      <c r="CX70" s="30"/>
      <c r="CY70" s="29"/>
      <c r="CZ70" s="4">
        <f t="shared" ref="CZ70:CZ101" si="98">FM$14*CU70+FN$14*CV70+FO$14*CW70</f>
        <v>38.258957654723126</v>
      </c>
      <c r="DA70" s="4">
        <f t="shared" ref="DA70:DA101" si="99">FM$15*CU70+FN$15*CV70+FO$15*CW70</f>
        <v>47.170320404721735</v>
      </c>
      <c r="DB70" s="34">
        <v>48</v>
      </c>
      <c r="DC70" s="34"/>
      <c r="DD70" s="34">
        <v>45</v>
      </c>
      <c r="DE70" s="30"/>
      <c r="DF70" s="29"/>
      <c r="DG70" s="4">
        <f t="shared" ref="DG70:DG101" si="100">DB70</f>
        <v>48</v>
      </c>
      <c r="DH70" s="4">
        <f t="shared" ref="DH70:DH101" si="101">DD70</f>
        <v>45</v>
      </c>
      <c r="DI70" s="34"/>
      <c r="DJ70" s="34">
        <v>42</v>
      </c>
      <c r="DK70" s="34">
        <v>46</v>
      </c>
      <c r="DL70" s="30"/>
      <c r="DM70" s="29"/>
      <c r="DN70" s="4">
        <f t="shared" ref="DN70:DN101" si="102">FN$23*DJ70+FO$23*ED70</f>
        <v>39.794117647058812</v>
      </c>
      <c r="DO70" s="4">
        <f t="shared" ref="DO70:DO101" si="103">DK70</f>
        <v>46</v>
      </c>
      <c r="DP70" s="34">
        <v>36</v>
      </c>
      <c r="DQ70" s="34">
        <v>42</v>
      </c>
      <c r="DR70" s="34">
        <v>44</v>
      </c>
      <c r="DS70" s="30"/>
      <c r="DT70" s="29"/>
      <c r="DU70" s="4">
        <f t="shared" ref="DU70:DU101" si="104">FM$26*DP70+FN$26*DQ70+FO$26*DR70</f>
        <v>38.975609756097555</v>
      </c>
      <c r="DV70" s="4">
        <f t="shared" ref="DV70:DV101" si="105">FM$27*DP70+FN$27*DQ70+FO$27*DR70</f>
        <v>43.433962264150949</v>
      </c>
      <c r="DW70" s="34">
        <v>35.5</v>
      </c>
      <c r="DX70" s="34">
        <v>42</v>
      </c>
      <c r="DY70" s="34">
        <v>45</v>
      </c>
      <c r="DZ70" s="30"/>
      <c r="EA70" s="29"/>
      <c r="EB70" s="4">
        <f t="shared" ref="EB70:EB101" si="106">FM$32*DW70+FN$32*DX70+FO$32*DY70</f>
        <v>36.15</v>
      </c>
      <c r="EC70" s="4">
        <f t="shared" ref="EC70:EC101" si="107">FM$33*DW70+FN$33*DX70+FO$33*DY70</f>
        <v>43.034693877551014</v>
      </c>
      <c r="ED70" s="34">
        <v>34.5</v>
      </c>
      <c r="EE70" s="34">
        <v>34</v>
      </c>
      <c r="EF70" s="34">
        <v>33</v>
      </c>
      <c r="EG70" s="30"/>
      <c r="EH70" s="29"/>
      <c r="EI70" s="4">
        <f t="shared" ref="EI70:EI101" si="108">$FM$35*ED70+$FN$35*EE70+$FO$35*EF70</f>
        <v>34.464285714285715</v>
      </c>
      <c r="EJ70" s="4">
        <f t="shared" ref="EJ70:EJ101" si="109">$FM$36*ED70+$FN$36*EE70+$FO$36*EF70</f>
        <v>33.481481481481481</v>
      </c>
      <c r="EK70" s="17">
        <v>49</v>
      </c>
      <c r="EL70" s="17">
        <v>48</v>
      </c>
      <c r="EM70" s="30"/>
      <c r="EN70" s="32"/>
      <c r="EO70" s="34">
        <v>33.75</v>
      </c>
      <c r="EP70" s="34">
        <v>35</v>
      </c>
      <c r="EQ70" s="34">
        <v>36.5</v>
      </c>
      <c r="ER70" s="29"/>
      <c r="ES70" s="32"/>
      <c r="ET70" s="4">
        <f t="shared" ref="ET70:ET101" si="110">FM$41*EO70+FN$41*EP70+FO$41*EQ70</f>
        <v>34.09574468085107</v>
      </c>
      <c r="EU70" s="4">
        <f t="shared" ref="EU70:EU101" si="111">FM$42*EO70+FN$42*EP70+FO$42*EQ70</f>
        <v>35.413461538461547</v>
      </c>
      <c r="EV70"/>
      <c r="FA70"/>
      <c r="FB70"/>
      <c r="FO70"/>
      <c r="FP70"/>
      <c r="FQ70"/>
      <c r="FR70"/>
      <c r="FS70"/>
      <c r="FT70">
        <f t="shared" si="36"/>
        <v>1982</v>
      </c>
      <c r="FU70">
        <f t="shared" si="37"/>
        <v>6</v>
      </c>
      <c r="FV70">
        <v>97</v>
      </c>
      <c r="FW70" s="1">
        <v>100</v>
      </c>
      <c r="FX70"/>
      <c r="FY70" s="35"/>
      <c r="FZ70" s="35" t="s">
        <v>116</v>
      </c>
      <c r="GA70" s="36">
        <v>99.8</v>
      </c>
      <c r="GB70" s="36">
        <v>99.8</v>
      </c>
      <c r="GD70" s="35"/>
      <c r="GE70" s="35" t="s">
        <v>116</v>
      </c>
      <c r="GF70" s="1">
        <v>95.8</v>
      </c>
      <c r="GG70" s="1">
        <v>95.8</v>
      </c>
    </row>
    <row r="71" spans="1:189" x14ac:dyDescent="0.2">
      <c r="A71" s="1">
        <v>1982</v>
      </c>
      <c r="B71" s="1">
        <v>6</v>
      </c>
      <c r="C71" s="34">
        <v>138</v>
      </c>
      <c r="D71" s="34">
        <v>183</v>
      </c>
      <c r="E71" s="34">
        <v>200</v>
      </c>
      <c r="F71" s="30"/>
      <c r="G71" s="29"/>
      <c r="H71" s="4">
        <f t="shared" ref="H71:H86" si="112">FD$5*C71+FE$5*D71+FF$5*E71</f>
        <v>160.36298466044866</v>
      </c>
      <c r="I71" s="4">
        <f t="shared" si="78"/>
        <v>192.32990122717746</v>
      </c>
      <c r="J71" s="34">
        <v>200</v>
      </c>
      <c r="K71" s="34"/>
      <c r="L71" s="34"/>
      <c r="M71" s="30"/>
      <c r="N71" s="29"/>
      <c r="O71" s="4"/>
      <c r="P71" s="4"/>
      <c r="Q71" s="34">
        <v>190</v>
      </c>
      <c r="R71" s="34">
        <v>170</v>
      </c>
      <c r="S71" s="34">
        <v>176</v>
      </c>
      <c r="T71" s="30"/>
      <c r="U71" s="29"/>
      <c r="V71" s="4">
        <f t="shared" si="79"/>
        <v>190</v>
      </c>
      <c r="W71" s="4">
        <f t="shared" si="80"/>
        <v>177.53938890043651</v>
      </c>
      <c r="X71" s="34">
        <v>130</v>
      </c>
      <c r="Y71" s="34">
        <v>170</v>
      </c>
      <c r="Z71" s="34">
        <v>190</v>
      </c>
      <c r="AA71" s="30"/>
      <c r="AB71" s="29"/>
      <c r="AC71" s="4">
        <f t="shared" ref="AC71:AC86" si="113">FD$14*X71+FE$14*Y71+FF$14*Z71</f>
        <v>139.48721417940737</v>
      </c>
      <c r="AD71" s="4">
        <f t="shared" si="81"/>
        <v>178.94346562258994</v>
      </c>
      <c r="AE71" s="34">
        <v>210</v>
      </c>
      <c r="AF71" s="34"/>
      <c r="AG71" s="34">
        <v>200</v>
      </c>
      <c r="AH71" s="30"/>
      <c r="AI71" s="29"/>
      <c r="AJ71" s="4">
        <f t="shared" si="82"/>
        <v>206.90280688494178</v>
      </c>
      <c r="AK71" s="4">
        <f t="shared" si="83"/>
        <v>200</v>
      </c>
      <c r="AL71" s="34"/>
      <c r="AM71" s="34">
        <v>180</v>
      </c>
      <c r="AN71" s="34">
        <v>210</v>
      </c>
      <c r="AO71" s="30"/>
      <c r="AP71" s="29"/>
      <c r="AQ71" s="4">
        <f t="shared" si="84"/>
        <v>195.51521921251043</v>
      </c>
      <c r="AR71" s="4">
        <f t="shared" si="85"/>
        <v>210</v>
      </c>
      <c r="AS71" s="34">
        <v>130</v>
      </c>
      <c r="AT71" s="34">
        <v>150</v>
      </c>
      <c r="AU71" s="34">
        <v>190</v>
      </c>
      <c r="AV71" s="30"/>
      <c r="AW71" s="29"/>
      <c r="AX71" s="4">
        <f t="shared" si="86"/>
        <v>135.88091603053431</v>
      </c>
      <c r="AY71" s="4">
        <f t="shared" si="87"/>
        <v>171.26436167370284</v>
      </c>
      <c r="AZ71" s="34">
        <v>127</v>
      </c>
      <c r="BA71" s="34">
        <v>165</v>
      </c>
      <c r="BB71" s="34">
        <v>190</v>
      </c>
      <c r="BC71" s="30"/>
      <c r="BD71" s="29"/>
      <c r="BE71" s="4">
        <f t="shared" si="88"/>
        <v>127</v>
      </c>
      <c r="BF71" s="4">
        <f t="shared" si="89"/>
        <v>178.43599999999998</v>
      </c>
      <c r="BG71" s="34">
        <v>110</v>
      </c>
      <c r="BH71" s="34">
        <v>112</v>
      </c>
      <c r="BI71" s="34"/>
      <c r="BJ71" s="30"/>
      <c r="BK71" s="29"/>
      <c r="BL71" s="4">
        <f t="shared" si="90"/>
        <v>110.20359281437126</v>
      </c>
      <c r="BM71" s="4">
        <f t="shared" si="91"/>
        <v>72.823045267489718</v>
      </c>
      <c r="BN71" s="17">
        <v>215</v>
      </c>
      <c r="BO71" s="17">
        <v>210</v>
      </c>
      <c r="BP71" s="30"/>
      <c r="BQ71" s="30"/>
      <c r="BR71" s="34">
        <v>118</v>
      </c>
      <c r="BS71" s="34">
        <v>145</v>
      </c>
      <c r="BT71" s="34">
        <v>140</v>
      </c>
      <c r="BU71" s="30"/>
      <c r="BV71" s="29"/>
      <c r="BW71" s="4">
        <f t="shared" si="92"/>
        <v>120.34</v>
      </c>
      <c r="BX71" s="4">
        <f t="shared" si="93"/>
        <v>141.62466843501323</v>
      </c>
      <c r="BY71"/>
      <c r="BZ71" s="34">
        <v>42</v>
      </c>
      <c r="CA71" s="34">
        <v>48</v>
      </c>
      <c r="CB71" s="34">
        <v>52</v>
      </c>
      <c r="CC71" s="30"/>
      <c r="CD71" s="29"/>
      <c r="CE71" s="4">
        <f t="shared" si="94"/>
        <v>44.909248055315473</v>
      </c>
      <c r="CF71" s="4">
        <f t="shared" si="95"/>
        <v>50.093784078516904</v>
      </c>
      <c r="CG71" s="34">
        <v>46.25</v>
      </c>
      <c r="CH71" s="34"/>
      <c r="CI71" s="34"/>
      <c r="CJ71" s="30"/>
      <c r="CK71" s="29"/>
      <c r="CL71" s="4"/>
      <c r="CM71" s="4"/>
      <c r="CN71" s="34">
        <v>56</v>
      </c>
      <c r="CO71" s="34">
        <v>44</v>
      </c>
      <c r="CP71" s="34">
        <v>51.5</v>
      </c>
      <c r="CQ71" s="30"/>
      <c r="CR71" s="29"/>
      <c r="CS71" s="4">
        <f t="shared" si="96"/>
        <v>56</v>
      </c>
      <c r="CT71" s="4">
        <f t="shared" si="97"/>
        <v>52.761740331491723</v>
      </c>
      <c r="CU71" s="34">
        <v>36</v>
      </c>
      <c r="CV71" s="34">
        <v>45.5</v>
      </c>
      <c r="CW71" s="34">
        <v>47.5</v>
      </c>
      <c r="CX71" s="30"/>
      <c r="CY71" s="29"/>
      <c r="CZ71" s="4">
        <f t="shared" si="98"/>
        <v>38.258957654723126</v>
      </c>
      <c r="DA71" s="4">
        <f t="shared" si="99"/>
        <v>46.454468802698131</v>
      </c>
      <c r="DB71" s="34">
        <v>48</v>
      </c>
      <c r="DC71" s="34"/>
      <c r="DD71" s="34">
        <v>49</v>
      </c>
      <c r="DE71" s="30"/>
      <c r="DF71" s="29"/>
      <c r="DG71" s="4">
        <f t="shared" si="100"/>
        <v>48</v>
      </c>
      <c r="DH71" s="4">
        <f t="shared" si="101"/>
        <v>49</v>
      </c>
      <c r="DI71" s="34"/>
      <c r="DJ71" s="34">
        <v>41</v>
      </c>
      <c r="DK71" s="34">
        <v>43.5</v>
      </c>
      <c r="DL71" s="30"/>
      <c r="DM71" s="29"/>
      <c r="DN71" s="4">
        <f t="shared" si="102"/>
        <v>39.382352941176464</v>
      </c>
      <c r="DO71" s="4">
        <f t="shared" si="103"/>
        <v>43.5</v>
      </c>
      <c r="DP71" s="34">
        <v>36</v>
      </c>
      <c r="DQ71" s="34">
        <v>42</v>
      </c>
      <c r="DR71" s="34">
        <v>44</v>
      </c>
      <c r="DS71" s="30"/>
      <c r="DT71" s="29"/>
      <c r="DU71" s="4">
        <f t="shared" si="104"/>
        <v>38.975609756097555</v>
      </c>
      <c r="DV71" s="4">
        <f t="shared" si="105"/>
        <v>43.433962264150949</v>
      </c>
      <c r="DW71" s="34">
        <v>35.5</v>
      </c>
      <c r="DX71" s="34">
        <v>42</v>
      </c>
      <c r="DY71" s="34">
        <v>45</v>
      </c>
      <c r="DZ71" s="30"/>
      <c r="EA71" s="29"/>
      <c r="EB71" s="4">
        <f t="shared" si="106"/>
        <v>36.15</v>
      </c>
      <c r="EC71" s="4">
        <f t="shared" si="107"/>
        <v>43.034693877551014</v>
      </c>
      <c r="ED71" s="34">
        <v>35.5</v>
      </c>
      <c r="EE71" s="34">
        <v>34.5</v>
      </c>
      <c r="EF71" s="34">
        <v>33</v>
      </c>
      <c r="EG71" s="30"/>
      <c r="EH71" s="29"/>
      <c r="EI71" s="4">
        <f t="shared" si="108"/>
        <v>35.428571428571431</v>
      </c>
      <c r="EJ71" s="4">
        <f t="shared" si="109"/>
        <v>33.722222222222214</v>
      </c>
      <c r="EK71" s="17">
        <v>47</v>
      </c>
      <c r="EL71" s="17">
        <v>46.5</v>
      </c>
      <c r="EM71" s="30"/>
      <c r="EN71" s="32"/>
      <c r="EO71" s="34">
        <v>33.75</v>
      </c>
      <c r="EP71" s="34">
        <v>35.5</v>
      </c>
      <c r="EQ71" s="34">
        <v>37.5</v>
      </c>
      <c r="ER71" s="29"/>
      <c r="ES71" s="32"/>
      <c r="ET71" s="4">
        <f t="shared" si="110"/>
        <v>34.234042553191493</v>
      </c>
      <c r="EU71" s="4">
        <f t="shared" si="111"/>
        <v>36.051282051282058</v>
      </c>
      <c r="EV71"/>
      <c r="FA71"/>
      <c r="FB71"/>
      <c r="FO71"/>
      <c r="FP71"/>
      <c r="FQ71"/>
      <c r="FR71"/>
      <c r="FS71"/>
      <c r="FT71">
        <f t="shared" si="36"/>
        <v>1982</v>
      </c>
      <c r="FU71">
        <f t="shared" si="37"/>
        <v>7</v>
      </c>
      <c r="FV71">
        <v>97.5</v>
      </c>
      <c r="FW71" s="1">
        <v>100.4</v>
      </c>
      <c r="FX71"/>
      <c r="FY71" s="35"/>
      <c r="FZ71" s="35" t="s">
        <v>117</v>
      </c>
      <c r="GA71" s="36">
        <v>100</v>
      </c>
      <c r="GB71" s="36">
        <v>100</v>
      </c>
      <c r="GD71" s="35"/>
      <c r="GE71" s="35" t="s">
        <v>117</v>
      </c>
      <c r="GF71" s="1">
        <v>97</v>
      </c>
      <c r="GG71" s="1">
        <v>97</v>
      </c>
    </row>
    <row r="72" spans="1:189" x14ac:dyDescent="0.2">
      <c r="A72" s="1">
        <v>1982</v>
      </c>
      <c r="B72" s="1">
        <v>7</v>
      </c>
      <c r="C72" s="34">
        <v>138</v>
      </c>
      <c r="D72" s="34">
        <v>183</v>
      </c>
      <c r="E72" s="34">
        <v>200</v>
      </c>
      <c r="F72" s="30"/>
      <c r="G72" s="29"/>
      <c r="H72" s="4">
        <f t="shared" si="112"/>
        <v>160.36298466044866</v>
      </c>
      <c r="I72" s="4">
        <f t="shared" si="78"/>
        <v>192.32990122717746</v>
      </c>
      <c r="J72" s="34">
        <v>200</v>
      </c>
      <c r="K72" s="34"/>
      <c r="L72" s="34"/>
      <c r="M72" s="30"/>
      <c r="N72" s="29"/>
      <c r="O72" s="4"/>
      <c r="P72" s="4"/>
      <c r="Q72" s="34">
        <v>190</v>
      </c>
      <c r="R72" s="34">
        <v>170</v>
      </c>
      <c r="S72" s="34">
        <v>176</v>
      </c>
      <c r="T72" s="30"/>
      <c r="U72" s="29"/>
      <c r="V72" s="4">
        <f t="shared" si="79"/>
        <v>190</v>
      </c>
      <c r="W72" s="4">
        <f t="shared" si="80"/>
        <v>177.53938890043651</v>
      </c>
      <c r="X72" s="34">
        <v>130</v>
      </c>
      <c r="Y72" s="34">
        <v>175</v>
      </c>
      <c r="Z72" s="34">
        <v>190</v>
      </c>
      <c r="AA72" s="30"/>
      <c r="AB72" s="29"/>
      <c r="AC72" s="4">
        <f t="shared" si="113"/>
        <v>140.6731159518333</v>
      </c>
      <c r="AD72" s="4">
        <f t="shared" si="81"/>
        <v>181.70759921694244</v>
      </c>
      <c r="AE72" s="34">
        <v>210</v>
      </c>
      <c r="AF72" s="34"/>
      <c r="AG72" s="34">
        <v>200</v>
      </c>
      <c r="AH72" s="30"/>
      <c r="AI72" s="29"/>
      <c r="AJ72" s="4">
        <f t="shared" si="82"/>
        <v>206.90280688494178</v>
      </c>
      <c r="AK72" s="4">
        <f t="shared" si="83"/>
        <v>200</v>
      </c>
      <c r="AL72" s="34"/>
      <c r="AM72" s="34">
        <v>175</v>
      </c>
      <c r="AN72" s="34">
        <v>200</v>
      </c>
      <c r="AO72" s="30"/>
      <c r="AP72" s="29"/>
      <c r="AQ72" s="4">
        <f t="shared" si="84"/>
        <v>187.89444289304663</v>
      </c>
      <c r="AR72" s="4">
        <f t="shared" si="85"/>
        <v>200</v>
      </c>
      <c r="AS72" s="34">
        <v>130</v>
      </c>
      <c r="AT72" s="34">
        <v>150</v>
      </c>
      <c r="AU72" s="34">
        <v>190</v>
      </c>
      <c r="AV72" s="30"/>
      <c r="AW72" s="29"/>
      <c r="AX72" s="4">
        <f t="shared" si="86"/>
        <v>135.88091603053431</v>
      </c>
      <c r="AY72" s="4">
        <f t="shared" si="87"/>
        <v>171.26436167370284</v>
      </c>
      <c r="AZ72" s="34">
        <v>125</v>
      </c>
      <c r="BA72" s="34">
        <v>170</v>
      </c>
      <c r="BB72" s="34">
        <v>190</v>
      </c>
      <c r="BC72" s="30"/>
      <c r="BD72" s="29"/>
      <c r="BE72" s="4">
        <f t="shared" si="88"/>
        <v>125</v>
      </c>
      <c r="BF72" s="4">
        <f t="shared" si="89"/>
        <v>180.74879999999999</v>
      </c>
      <c r="BG72" s="34">
        <v>110</v>
      </c>
      <c r="BH72" s="34">
        <v>112</v>
      </c>
      <c r="BI72" s="34"/>
      <c r="BJ72" s="30"/>
      <c r="BK72" s="29"/>
      <c r="BL72" s="4">
        <f t="shared" si="90"/>
        <v>110.20359281437126</v>
      </c>
      <c r="BM72" s="4">
        <f t="shared" si="91"/>
        <v>72.823045267489718</v>
      </c>
      <c r="BN72" s="17">
        <v>215</v>
      </c>
      <c r="BO72" s="17">
        <v>210</v>
      </c>
      <c r="BP72" s="30"/>
      <c r="BQ72" s="30"/>
      <c r="BR72" s="34">
        <v>125</v>
      </c>
      <c r="BS72" s="34">
        <v>155</v>
      </c>
      <c r="BT72" s="34">
        <v>150</v>
      </c>
      <c r="BU72" s="30"/>
      <c r="BV72" s="29"/>
      <c r="BW72" s="4">
        <f t="shared" si="92"/>
        <v>127.60000000000002</v>
      </c>
      <c r="BX72" s="4">
        <f t="shared" si="93"/>
        <v>151.62466843501323</v>
      </c>
      <c r="BY72"/>
      <c r="BZ72" s="34">
        <v>42</v>
      </c>
      <c r="CA72" s="34">
        <v>48</v>
      </c>
      <c r="CB72" s="34">
        <v>52</v>
      </c>
      <c r="CC72" s="30"/>
      <c r="CD72" s="29"/>
      <c r="CE72" s="4">
        <f t="shared" si="94"/>
        <v>44.909248055315473</v>
      </c>
      <c r="CF72" s="4">
        <f t="shared" si="95"/>
        <v>50.093784078516904</v>
      </c>
      <c r="CG72" s="34">
        <v>46.25</v>
      </c>
      <c r="CH72" s="34"/>
      <c r="CI72" s="34"/>
      <c r="CJ72" s="30"/>
      <c r="CK72" s="29"/>
      <c r="CL72" s="4"/>
      <c r="CM72" s="4"/>
      <c r="CN72" s="34">
        <v>56</v>
      </c>
      <c r="CO72" s="34">
        <v>44</v>
      </c>
      <c r="CP72" s="34">
        <v>51.5</v>
      </c>
      <c r="CQ72" s="30"/>
      <c r="CR72" s="29"/>
      <c r="CS72" s="4">
        <f t="shared" si="96"/>
        <v>56</v>
      </c>
      <c r="CT72" s="4">
        <f t="shared" si="97"/>
        <v>52.761740331491723</v>
      </c>
      <c r="CU72" s="34">
        <v>36</v>
      </c>
      <c r="CV72" s="34">
        <v>44.5</v>
      </c>
      <c r="CW72" s="34">
        <v>49.5</v>
      </c>
      <c r="CX72" s="30"/>
      <c r="CY72" s="29"/>
      <c r="CZ72" s="4">
        <f t="shared" si="98"/>
        <v>38.021172638436482</v>
      </c>
      <c r="DA72" s="4">
        <f t="shared" si="99"/>
        <v>46.886172006745348</v>
      </c>
      <c r="DB72" s="34">
        <v>48</v>
      </c>
      <c r="DC72" s="34"/>
      <c r="DD72" s="34">
        <v>49</v>
      </c>
      <c r="DE72" s="30"/>
      <c r="DF72" s="29"/>
      <c r="DG72" s="4">
        <f t="shared" si="100"/>
        <v>48</v>
      </c>
      <c r="DH72" s="4">
        <f t="shared" si="101"/>
        <v>49</v>
      </c>
      <c r="DI72" s="34"/>
      <c r="DJ72" s="34">
        <v>41</v>
      </c>
      <c r="DK72" s="34">
        <v>43.5</v>
      </c>
      <c r="DL72" s="30"/>
      <c r="DM72" s="29"/>
      <c r="DN72" s="4">
        <f t="shared" si="102"/>
        <v>39.382352941176464</v>
      </c>
      <c r="DO72" s="4">
        <f t="shared" si="103"/>
        <v>43.5</v>
      </c>
      <c r="DP72" s="34">
        <v>35</v>
      </c>
      <c r="DQ72" s="34">
        <v>42</v>
      </c>
      <c r="DR72" s="34">
        <v>44</v>
      </c>
      <c r="DS72" s="30"/>
      <c r="DT72" s="29"/>
      <c r="DU72" s="4">
        <f t="shared" si="104"/>
        <v>38.471544715447152</v>
      </c>
      <c r="DV72" s="4">
        <f t="shared" si="105"/>
        <v>43.433962264150949</v>
      </c>
      <c r="DW72" s="34">
        <v>35</v>
      </c>
      <c r="DX72" s="34">
        <v>40</v>
      </c>
      <c r="DY72" s="34">
        <v>45</v>
      </c>
      <c r="DZ72" s="30"/>
      <c r="EA72" s="29"/>
      <c r="EB72" s="4">
        <f t="shared" si="106"/>
        <v>35.5</v>
      </c>
      <c r="EC72" s="4">
        <f t="shared" si="107"/>
        <v>41.724489795918366</v>
      </c>
      <c r="ED72" s="34">
        <v>35.5</v>
      </c>
      <c r="EE72" s="34">
        <v>34.5</v>
      </c>
      <c r="EF72" s="34">
        <v>33</v>
      </c>
      <c r="EG72" s="30"/>
      <c r="EH72" s="29"/>
      <c r="EI72" s="4">
        <f t="shared" si="108"/>
        <v>35.428571428571431</v>
      </c>
      <c r="EJ72" s="4">
        <f t="shared" si="109"/>
        <v>33.722222222222214</v>
      </c>
      <c r="EK72" s="17">
        <v>47</v>
      </c>
      <c r="EL72" s="17">
        <v>46.5</v>
      </c>
      <c r="EM72" s="30"/>
      <c r="EN72" s="32"/>
      <c r="EO72" s="34">
        <v>33.75</v>
      </c>
      <c r="EP72" s="34">
        <v>35.5</v>
      </c>
      <c r="EQ72" s="34">
        <v>37.5</v>
      </c>
      <c r="ER72" s="29"/>
      <c r="ES72" s="32"/>
      <c r="ET72" s="4">
        <f t="shared" si="110"/>
        <v>34.234042553191493</v>
      </c>
      <c r="EU72" s="4">
        <f t="shared" si="111"/>
        <v>36.051282051282058</v>
      </c>
      <c r="EV72"/>
      <c r="FA72"/>
      <c r="FB72"/>
      <c r="FO72"/>
      <c r="FP72"/>
      <c r="FQ72"/>
      <c r="FR72"/>
      <c r="FS72"/>
      <c r="FT72">
        <f t="shared" si="36"/>
        <v>1982</v>
      </c>
      <c r="FU72">
        <f t="shared" si="37"/>
        <v>8</v>
      </c>
      <c r="FV72">
        <v>97.7</v>
      </c>
      <c r="FW72" s="1">
        <v>100.3</v>
      </c>
      <c r="FX72"/>
      <c r="FY72" s="35"/>
      <c r="FZ72" s="35" t="s">
        <v>119</v>
      </c>
      <c r="GA72" s="36">
        <v>100.4</v>
      </c>
      <c r="GB72" s="36">
        <v>100.4</v>
      </c>
      <c r="GD72" s="35"/>
      <c r="GE72" s="35" t="s">
        <v>119</v>
      </c>
      <c r="GF72" s="1">
        <v>97.5</v>
      </c>
      <c r="GG72" s="1">
        <v>97.5</v>
      </c>
    </row>
    <row r="73" spans="1:189" x14ac:dyDescent="0.2">
      <c r="A73" s="1">
        <v>1982</v>
      </c>
      <c r="B73" s="1">
        <v>8</v>
      </c>
      <c r="C73" s="34">
        <v>140</v>
      </c>
      <c r="D73" s="34">
        <v>183</v>
      </c>
      <c r="E73" s="34">
        <v>200</v>
      </c>
      <c r="F73" s="30"/>
      <c r="G73" s="29"/>
      <c r="H73" s="4">
        <f t="shared" si="112"/>
        <v>161.3690742310954</v>
      </c>
      <c r="I73" s="4">
        <f t="shared" si="78"/>
        <v>192.32990122717746</v>
      </c>
      <c r="J73" s="34">
        <v>195</v>
      </c>
      <c r="K73" s="34"/>
      <c r="L73" s="34"/>
      <c r="M73" s="30"/>
      <c r="N73" s="29"/>
      <c r="O73" s="4"/>
      <c r="P73" s="4"/>
      <c r="Q73" s="34">
        <v>200</v>
      </c>
      <c r="R73" s="34">
        <v>170</v>
      </c>
      <c r="S73" s="34">
        <v>190</v>
      </c>
      <c r="T73" s="30"/>
      <c r="U73" s="29"/>
      <c r="V73" s="4">
        <f t="shared" si="79"/>
        <v>200</v>
      </c>
      <c r="W73" s="4">
        <f t="shared" si="80"/>
        <v>191.09956350031177</v>
      </c>
      <c r="X73" s="34">
        <v>130</v>
      </c>
      <c r="Y73" s="34">
        <v>175</v>
      </c>
      <c r="Z73" s="34">
        <v>190</v>
      </c>
      <c r="AA73" s="30"/>
      <c r="AB73" s="29"/>
      <c r="AC73" s="4">
        <f t="shared" si="113"/>
        <v>140.6731159518333</v>
      </c>
      <c r="AD73" s="4">
        <f t="shared" si="81"/>
        <v>181.70759921694244</v>
      </c>
      <c r="AE73" s="34">
        <v>200</v>
      </c>
      <c r="AF73" s="34"/>
      <c r="AG73" s="34">
        <v>205</v>
      </c>
      <c r="AH73" s="30"/>
      <c r="AI73" s="29"/>
      <c r="AJ73" s="4">
        <f t="shared" si="82"/>
        <v>197.06376473013364</v>
      </c>
      <c r="AK73" s="4">
        <f t="shared" si="83"/>
        <v>205</v>
      </c>
      <c r="AL73" s="34"/>
      <c r="AM73" s="34">
        <v>175</v>
      </c>
      <c r="AN73" s="34">
        <v>200</v>
      </c>
      <c r="AO73" s="30"/>
      <c r="AP73" s="29"/>
      <c r="AQ73" s="4">
        <f t="shared" si="84"/>
        <v>187.89444289304663</v>
      </c>
      <c r="AR73" s="4">
        <f t="shared" si="85"/>
        <v>200</v>
      </c>
      <c r="AS73" s="34">
        <v>130</v>
      </c>
      <c r="AT73" s="34">
        <v>150</v>
      </c>
      <c r="AU73" s="34">
        <v>190</v>
      </c>
      <c r="AV73" s="30"/>
      <c r="AW73" s="29"/>
      <c r="AX73" s="4">
        <f t="shared" si="86"/>
        <v>135.88091603053431</v>
      </c>
      <c r="AY73" s="4">
        <f t="shared" si="87"/>
        <v>171.26436167370284</v>
      </c>
      <c r="AZ73" s="34">
        <v>135</v>
      </c>
      <c r="BA73" s="34">
        <v>170</v>
      </c>
      <c r="BB73" s="34">
        <v>190</v>
      </c>
      <c r="BC73" s="30"/>
      <c r="BD73" s="29"/>
      <c r="BE73" s="4">
        <f t="shared" si="88"/>
        <v>135</v>
      </c>
      <c r="BF73" s="4">
        <f t="shared" si="89"/>
        <v>180.74879999999999</v>
      </c>
      <c r="BG73" s="34">
        <v>110</v>
      </c>
      <c r="BH73" s="34">
        <v>105</v>
      </c>
      <c r="BI73" s="34"/>
      <c r="BJ73" s="30"/>
      <c r="BK73" s="29"/>
      <c r="BL73" s="4">
        <f t="shared" si="90"/>
        <v>109.49101796407186</v>
      </c>
      <c r="BM73" s="4">
        <f t="shared" si="91"/>
        <v>68.271604938271608</v>
      </c>
      <c r="BN73" s="17">
        <v>215</v>
      </c>
      <c r="BO73" s="17">
        <v>210</v>
      </c>
      <c r="BP73" s="30"/>
      <c r="BQ73" s="30"/>
      <c r="BR73" s="34">
        <v>125</v>
      </c>
      <c r="BS73" s="34">
        <v>150</v>
      </c>
      <c r="BT73" s="34">
        <v>140</v>
      </c>
      <c r="BU73" s="30"/>
      <c r="BV73" s="29"/>
      <c r="BW73" s="4">
        <f t="shared" si="92"/>
        <v>127.16666666666669</v>
      </c>
      <c r="BX73" s="4">
        <f t="shared" si="93"/>
        <v>143.2493368700265</v>
      </c>
      <c r="BY73"/>
      <c r="BZ73" s="34">
        <v>42</v>
      </c>
      <c r="CA73" s="34">
        <v>48</v>
      </c>
      <c r="CB73" s="34">
        <v>52</v>
      </c>
      <c r="CC73" s="30"/>
      <c r="CD73" s="29"/>
      <c r="CE73" s="4">
        <f t="shared" si="94"/>
        <v>44.909248055315473</v>
      </c>
      <c r="CF73" s="4">
        <f t="shared" si="95"/>
        <v>50.093784078516904</v>
      </c>
      <c r="CG73" s="34">
        <v>46.25</v>
      </c>
      <c r="CH73" s="34"/>
      <c r="CI73" s="34"/>
      <c r="CJ73" s="30"/>
      <c r="CK73" s="29"/>
      <c r="CL73" s="4"/>
      <c r="CM73" s="4"/>
      <c r="CN73" s="34">
        <v>53</v>
      </c>
      <c r="CO73" s="34">
        <v>44</v>
      </c>
      <c r="CP73" s="34">
        <v>49</v>
      </c>
      <c r="CQ73" s="30"/>
      <c r="CR73" s="29"/>
      <c r="CS73" s="4">
        <f t="shared" si="96"/>
        <v>53</v>
      </c>
      <c r="CT73" s="4">
        <f t="shared" si="97"/>
        <v>50.121546961325976</v>
      </c>
      <c r="CU73" s="34">
        <v>37</v>
      </c>
      <c r="CV73" s="34">
        <v>44.5</v>
      </c>
      <c r="CW73" s="34">
        <v>49.5</v>
      </c>
      <c r="CX73" s="30"/>
      <c r="CY73" s="29"/>
      <c r="CZ73" s="4">
        <f t="shared" si="98"/>
        <v>38.783387622149831</v>
      </c>
      <c r="DA73" s="4">
        <f t="shared" si="99"/>
        <v>46.886172006745348</v>
      </c>
      <c r="DB73" s="34">
        <v>47.5</v>
      </c>
      <c r="DC73" s="34"/>
      <c r="DD73" s="34">
        <v>45.5</v>
      </c>
      <c r="DE73" s="30"/>
      <c r="DF73" s="29"/>
      <c r="DG73" s="4">
        <f t="shared" si="100"/>
        <v>47.5</v>
      </c>
      <c r="DH73" s="4">
        <f t="shared" si="101"/>
        <v>45.5</v>
      </c>
      <c r="DI73" s="34"/>
      <c r="DJ73" s="34">
        <v>43</v>
      </c>
      <c r="DK73" s="34">
        <v>46</v>
      </c>
      <c r="DL73" s="30"/>
      <c r="DM73" s="29"/>
      <c r="DN73" s="4">
        <f t="shared" si="102"/>
        <v>40.794117647058812</v>
      </c>
      <c r="DO73" s="4">
        <f t="shared" si="103"/>
        <v>46</v>
      </c>
      <c r="DP73" s="34">
        <v>35</v>
      </c>
      <c r="DQ73" s="34">
        <v>42</v>
      </c>
      <c r="DR73" s="34">
        <v>44</v>
      </c>
      <c r="DS73" s="30"/>
      <c r="DT73" s="29"/>
      <c r="DU73" s="4">
        <f t="shared" si="104"/>
        <v>38.471544715447152</v>
      </c>
      <c r="DV73" s="4">
        <f t="shared" si="105"/>
        <v>43.433962264150949</v>
      </c>
      <c r="DW73" s="34">
        <v>35</v>
      </c>
      <c r="DX73" s="34">
        <v>40</v>
      </c>
      <c r="DY73" s="34">
        <v>45</v>
      </c>
      <c r="DZ73" s="30"/>
      <c r="EA73" s="29"/>
      <c r="EB73" s="4">
        <f t="shared" si="106"/>
        <v>35.5</v>
      </c>
      <c r="EC73" s="4">
        <f t="shared" si="107"/>
        <v>41.724489795918366</v>
      </c>
      <c r="ED73" s="34">
        <v>35.5</v>
      </c>
      <c r="EE73" s="34">
        <v>34.5</v>
      </c>
      <c r="EF73" s="34">
        <v>33</v>
      </c>
      <c r="EG73" s="30"/>
      <c r="EH73" s="29"/>
      <c r="EI73" s="4">
        <f t="shared" si="108"/>
        <v>35.428571428571431</v>
      </c>
      <c r="EJ73" s="4">
        <f t="shared" si="109"/>
        <v>33.722222222222214</v>
      </c>
      <c r="EK73" s="17">
        <v>47</v>
      </c>
      <c r="EL73" s="17">
        <v>46.5</v>
      </c>
      <c r="EM73" s="30"/>
      <c r="EN73" s="32"/>
      <c r="EO73" s="34">
        <v>33.75</v>
      </c>
      <c r="EP73" s="34">
        <v>35.5</v>
      </c>
      <c r="EQ73" s="34">
        <v>37.5</v>
      </c>
      <c r="ER73" s="29"/>
      <c r="ES73" s="32"/>
      <c r="ET73" s="4">
        <f t="shared" si="110"/>
        <v>34.234042553191493</v>
      </c>
      <c r="EU73" s="4">
        <f t="shared" si="111"/>
        <v>36.051282051282058</v>
      </c>
      <c r="EV73"/>
      <c r="FA73"/>
      <c r="FB73"/>
      <c r="FO73"/>
      <c r="FP73"/>
      <c r="FQ73"/>
      <c r="FR73"/>
      <c r="FS73"/>
      <c r="FT73">
        <f t="shared" si="36"/>
        <v>1982</v>
      </c>
      <c r="FU73">
        <f t="shared" si="37"/>
        <v>9</v>
      </c>
      <c r="FV73">
        <v>97.9</v>
      </c>
      <c r="FW73" s="1">
        <v>100</v>
      </c>
      <c r="FX73"/>
      <c r="FY73" s="35"/>
      <c r="FZ73" s="35" t="s">
        <v>120</v>
      </c>
      <c r="GA73" s="36">
        <v>100.3</v>
      </c>
      <c r="GB73" s="36">
        <v>100.3</v>
      </c>
      <c r="GD73" s="35"/>
      <c r="GE73" s="35" t="s">
        <v>120</v>
      </c>
      <c r="GF73" s="1">
        <v>97.7</v>
      </c>
      <c r="GG73" s="1">
        <v>97.7</v>
      </c>
    </row>
    <row r="74" spans="1:189" x14ac:dyDescent="0.2">
      <c r="A74" s="1">
        <v>1982</v>
      </c>
      <c r="B74" s="1">
        <v>9</v>
      </c>
      <c r="C74" s="34">
        <v>145</v>
      </c>
      <c r="D74" s="34">
        <v>185</v>
      </c>
      <c r="E74" s="34">
        <v>200</v>
      </c>
      <c r="F74" s="30"/>
      <c r="G74" s="29"/>
      <c r="H74" s="4">
        <f t="shared" si="112"/>
        <v>164.87820858706547</v>
      </c>
      <c r="I74" s="4">
        <f t="shared" si="78"/>
        <v>193.23226578868599</v>
      </c>
      <c r="J74" s="34">
        <v>195</v>
      </c>
      <c r="K74" s="34"/>
      <c r="L74" s="34"/>
      <c r="M74" s="30"/>
      <c r="N74" s="29"/>
      <c r="O74" s="4"/>
      <c r="P74" s="4"/>
      <c r="Q74" s="34">
        <v>180</v>
      </c>
      <c r="R74" s="34">
        <v>155</v>
      </c>
      <c r="S74" s="34">
        <v>175</v>
      </c>
      <c r="T74" s="30"/>
      <c r="U74" s="29"/>
      <c r="V74" s="4">
        <f t="shared" si="79"/>
        <v>180</v>
      </c>
      <c r="W74" s="4">
        <f t="shared" si="80"/>
        <v>175.54978175015589</v>
      </c>
      <c r="X74" s="34">
        <v>130</v>
      </c>
      <c r="Y74" s="34">
        <v>180</v>
      </c>
      <c r="Z74" s="34">
        <v>185</v>
      </c>
      <c r="AA74" s="30"/>
      <c r="AB74" s="29"/>
      <c r="AC74" s="4">
        <f t="shared" si="113"/>
        <v>141.85901772425922</v>
      </c>
      <c r="AD74" s="4">
        <f t="shared" si="81"/>
        <v>182.23586640564741</v>
      </c>
      <c r="AE74" s="34">
        <v>200</v>
      </c>
      <c r="AF74" s="34"/>
      <c r="AG74" s="34">
        <v>200</v>
      </c>
      <c r="AH74" s="30"/>
      <c r="AI74" s="29"/>
      <c r="AJ74" s="4">
        <f t="shared" si="82"/>
        <v>197.05912667056035</v>
      </c>
      <c r="AK74" s="4">
        <f t="shared" si="83"/>
        <v>200</v>
      </c>
      <c r="AL74" s="34"/>
      <c r="AM74" s="34">
        <v>170</v>
      </c>
      <c r="AN74" s="34">
        <v>190</v>
      </c>
      <c r="AO74" s="30"/>
      <c r="AP74" s="29"/>
      <c r="AQ74" s="4">
        <f t="shared" si="84"/>
        <v>180.27366657358277</v>
      </c>
      <c r="AR74" s="4">
        <f t="shared" si="85"/>
        <v>190</v>
      </c>
      <c r="AS74" s="34">
        <v>130</v>
      </c>
      <c r="AT74" s="34">
        <v>165</v>
      </c>
      <c r="AU74" s="34">
        <v>190</v>
      </c>
      <c r="AV74" s="30"/>
      <c r="AW74" s="29"/>
      <c r="AX74" s="4">
        <f t="shared" si="86"/>
        <v>140.2916030534351</v>
      </c>
      <c r="AY74" s="4">
        <f t="shared" si="87"/>
        <v>178.29022604606428</v>
      </c>
      <c r="AZ74" s="34">
        <v>135</v>
      </c>
      <c r="BA74" s="34">
        <v>170</v>
      </c>
      <c r="BB74" s="34">
        <v>190</v>
      </c>
      <c r="BC74" s="30"/>
      <c r="BD74" s="29"/>
      <c r="BE74" s="4">
        <f t="shared" si="88"/>
        <v>135</v>
      </c>
      <c r="BF74" s="4">
        <f t="shared" si="89"/>
        <v>180.74879999999999</v>
      </c>
      <c r="BG74" s="34">
        <v>110</v>
      </c>
      <c r="BH74" s="34">
        <v>110</v>
      </c>
      <c r="BI74" s="34"/>
      <c r="BJ74" s="30"/>
      <c r="BK74" s="29"/>
      <c r="BL74" s="4">
        <f t="shared" si="90"/>
        <v>110</v>
      </c>
      <c r="BM74" s="4">
        <f t="shared" si="91"/>
        <v>71.522633744855966</v>
      </c>
      <c r="BN74" s="17">
        <v>215</v>
      </c>
      <c r="BO74" s="17">
        <v>210</v>
      </c>
      <c r="BP74" s="30"/>
      <c r="BQ74" s="30"/>
      <c r="BR74" s="34">
        <v>125</v>
      </c>
      <c r="BS74" s="34">
        <v>150</v>
      </c>
      <c r="BT74" s="34">
        <v>145</v>
      </c>
      <c r="BU74" s="30"/>
      <c r="BV74" s="29"/>
      <c r="BW74" s="4">
        <f t="shared" si="92"/>
        <v>127.16666666666669</v>
      </c>
      <c r="BX74" s="4">
        <f t="shared" si="93"/>
        <v>146.62466843501323</v>
      </c>
      <c r="BY74"/>
      <c r="BZ74" s="34">
        <v>42</v>
      </c>
      <c r="CA74" s="34">
        <v>48</v>
      </c>
      <c r="CB74" s="34">
        <v>52</v>
      </c>
      <c r="CC74" s="30"/>
      <c r="CD74" s="29"/>
      <c r="CE74" s="4">
        <f t="shared" si="94"/>
        <v>44.909248055315473</v>
      </c>
      <c r="CF74" s="4">
        <f t="shared" si="95"/>
        <v>50.093784078516904</v>
      </c>
      <c r="CG74" s="34">
        <v>46.25</v>
      </c>
      <c r="CH74" s="34"/>
      <c r="CI74" s="34"/>
      <c r="CJ74" s="30"/>
      <c r="CK74" s="29"/>
      <c r="CL74" s="4"/>
      <c r="CM74" s="4"/>
      <c r="CN74" s="34">
        <v>53</v>
      </c>
      <c r="CO74" s="34">
        <v>44</v>
      </c>
      <c r="CP74" s="34">
        <v>49</v>
      </c>
      <c r="CQ74" s="30"/>
      <c r="CR74" s="29"/>
      <c r="CS74" s="4">
        <f t="shared" si="96"/>
        <v>53</v>
      </c>
      <c r="CT74" s="4">
        <f t="shared" si="97"/>
        <v>50.121546961325976</v>
      </c>
      <c r="CU74" s="34">
        <v>40</v>
      </c>
      <c r="CV74" s="34">
        <v>44.5</v>
      </c>
      <c r="CW74" s="34">
        <v>47.5</v>
      </c>
      <c r="CX74" s="30"/>
      <c r="CY74" s="29"/>
      <c r="CZ74" s="4">
        <f t="shared" si="98"/>
        <v>41.0700325732899</v>
      </c>
      <c r="DA74" s="4">
        <f t="shared" si="99"/>
        <v>45.931703204047203</v>
      </c>
      <c r="DB74" s="34">
        <v>47.5</v>
      </c>
      <c r="DC74" s="34"/>
      <c r="DD74" s="34">
        <v>45.5</v>
      </c>
      <c r="DE74" s="30"/>
      <c r="DF74" s="29"/>
      <c r="DG74" s="4">
        <f t="shared" si="100"/>
        <v>47.5</v>
      </c>
      <c r="DH74" s="4">
        <f t="shared" si="101"/>
        <v>45.5</v>
      </c>
      <c r="DI74" s="34"/>
      <c r="DJ74" s="34">
        <v>43</v>
      </c>
      <c r="DK74" s="34">
        <v>46</v>
      </c>
      <c r="DL74" s="30"/>
      <c r="DM74" s="29"/>
      <c r="DN74" s="4">
        <f t="shared" si="102"/>
        <v>40.794117647058812</v>
      </c>
      <c r="DO74" s="4">
        <f t="shared" si="103"/>
        <v>46</v>
      </c>
      <c r="DP74" s="34">
        <v>35</v>
      </c>
      <c r="DQ74" s="34">
        <v>42</v>
      </c>
      <c r="DR74" s="34">
        <v>44</v>
      </c>
      <c r="DS74" s="30"/>
      <c r="DT74" s="29"/>
      <c r="DU74" s="4">
        <f t="shared" si="104"/>
        <v>38.471544715447152</v>
      </c>
      <c r="DV74" s="4">
        <f t="shared" si="105"/>
        <v>43.433962264150949</v>
      </c>
      <c r="DW74" s="34">
        <v>35</v>
      </c>
      <c r="DX74" s="34">
        <v>40</v>
      </c>
      <c r="DY74" s="34">
        <v>45</v>
      </c>
      <c r="DZ74" s="30"/>
      <c r="EA74" s="29"/>
      <c r="EB74" s="4">
        <f t="shared" si="106"/>
        <v>35.5</v>
      </c>
      <c r="EC74" s="4">
        <f t="shared" si="107"/>
        <v>41.724489795918366</v>
      </c>
      <c r="ED74" s="34">
        <v>35.5</v>
      </c>
      <c r="EE74" s="34">
        <v>34.5</v>
      </c>
      <c r="EF74" s="34"/>
      <c r="EG74" s="30"/>
      <c r="EH74" s="29"/>
      <c r="EI74" s="4">
        <f t="shared" si="108"/>
        <v>35.428571428571431</v>
      </c>
      <c r="EJ74" s="4">
        <f t="shared" si="109"/>
        <v>16.611111111111107</v>
      </c>
      <c r="EK74" s="17">
        <v>47</v>
      </c>
      <c r="EL74" s="17">
        <v>46.5</v>
      </c>
      <c r="EM74" s="30"/>
      <c r="EN74" s="32"/>
      <c r="EO74" s="34">
        <v>33.75</v>
      </c>
      <c r="EP74" s="34">
        <v>35.5</v>
      </c>
      <c r="EQ74" s="34">
        <v>37.5</v>
      </c>
      <c r="ER74" s="29"/>
      <c r="ES74" s="32"/>
      <c r="ET74" s="4">
        <f t="shared" si="110"/>
        <v>34.234042553191493</v>
      </c>
      <c r="EU74" s="4">
        <f t="shared" si="111"/>
        <v>36.051282051282058</v>
      </c>
      <c r="EV74"/>
      <c r="FA74"/>
      <c r="FB74"/>
      <c r="FO74"/>
      <c r="FP74"/>
      <c r="FQ74"/>
      <c r="FR74"/>
      <c r="FS74"/>
      <c r="FT74">
        <f t="shared" si="36"/>
        <v>1982</v>
      </c>
      <c r="FU74">
        <f t="shared" si="37"/>
        <v>10</v>
      </c>
      <c r="FV74">
        <v>98.2</v>
      </c>
      <c r="FW74" s="1">
        <v>100.2</v>
      </c>
      <c r="FX74"/>
      <c r="FY74" s="35"/>
      <c r="FZ74" s="35" t="s">
        <v>121</v>
      </c>
      <c r="GA74" s="36">
        <v>100</v>
      </c>
      <c r="GB74" s="36">
        <v>100</v>
      </c>
      <c r="GD74" s="35"/>
      <c r="GE74" s="35" t="s">
        <v>121</v>
      </c>
      <c r="GF74" s="1">
        <v>97.9</v>
      </c>
      <c r="GG74" s="1">
        <v>97.9</v>
      </c>
    </row>
    <row r="75" spans="1:189" x14ac:dyDescent="0.2">
      <c r="A75" s="1">
        <v>1982</v>
      </c>
      <c r="B75" s="1">
        <v>10</v>
      </c>
      <c r="C75" s="34">
        <v>145</v>
      </c>
      <c r="D75" s="34">
        <v>185</v>
      </c>
      <c r="E75" s="34">
        <v>200</v>
      </c>
      <c r="F75" s="30"/>
      <c r="G75" s="29"/>
      <c r="H75" s="4">
        <f t="shared" si="112"/>
        <v>164.87820858706547</v>
      </c>
      <c r="I75" s="4">
        <f t="shared" si="78"/>
        <v>193.23226578868599</v>
      </c>
      <c r="J75" s="34">
        <v>180</v>
      </c>
      <c r="K75" s="34"/>
      <c r="L75" s="34"/>
      <c r="M75" s="30"/>
      <c r="N75" s="29"/>
      <c r="O75" s="4"/>
      <c r="P75" s="4"/>
      <c r="Q75" s="34">
        <v>180</v>
      </c>
      <c r="R75" s="34">
        <v>155</v>
      </c>
      <c r="S75" s="34">
        <v>175</v>
      </c>
      <c r="T75" s="30"/>
      <c r="U75" s="29"/>
      <c r="V75" s="4">
        <f t="shared" si="79"/>
        <v>180</v>
      </c>
      <c r="W75" s="4">
        <f t="shared" si="80"/>
        <v>175.54978175015589</v>
      </c>
      <c r="X75" s="34">
        <v>130</v>
      </c>
      <c r="Y75" s="34">
        <v>180</v>
      </c>
      <c r="Z75" s="34">
        <v>185</v>
      </c>
      <c r="AA75" s="30"/>
      <c r="AB75" s="29"/>
      <c r="AC75" s="4">
        <f t="shared" si="113"/>
        <v>141.85901772425922</v>
      </c>
      <c r="AD75" s="4">
        <f t="shared" si="81"/>
        <v>182.23586640564741</v>
      </c>
      <c r="AE75" s="34">
        <v>185</v>
      </c>
      <c r="AF75" s="34"/>
      <c r="AG75" s="34">
        <v>180</v>
      </c>
      <c r="AH75" s="30"/>
      <c r="AI75" s="29"/>
      <c r="AJ75" s="4">
        <f t="shared" si="82"/>
        <v>182.27505411069504</v>
      </c>
      <c r="AK75" s="4">
        <f t="shared" si="83"/>
        <v>180</v>
      </c>
      <c r="AL75" s="34"/>
      <c r="AM75" s="34">
        <v>160</v>
      </c>
      <c r="AN75" s="34">
        <v>190</v>
      </c>
      <c r="AO75" s="30"/>
      <c r="AP75" s="29"/>
      <c r="AQ75" s="4">
        <f t="shared" si="84"/>
        <v>175.54314437308011</v>
      </c>
      <c r="AR75" s="4">
        <f t="shared" si="85"/>
        <v>190</v>
      </c>
      <c r="AS75" s="34">
        <v>125</v>
      </c>
      <c r="AT75" s="34">
        <v>165</v>
      </c>
      <c r="AU75" s="34">
        <v>190</v>
      </c>
      <c r="AV75" s="30"/>
      <c r="AW75" s="29"/>
      <c r="AX75" s="4">
        <f t="shared" si="86"/>
        <v>136.76183206106867</v>
      </c>
      <c r="AY75" s="4">
        <f t="shared" si="87"/>
        <v>178.29022604606428</v>
      </c>
      <c r="AZ75" s="34">
        <v>130</v>
      </c>
      <c r="BA75" s="34">
        <v>160</v>
      </c>
      <c r="BB75" s="34">
        <v>180</v>
      </c>
      <c r="BC75" s="30"/>
      <c r="BD75" s="29"/>
      <c r="BE75" s="4">
        <f t="shared" si="88"/>
        <v>130</v>
      </c>
      <c r="BF75" s="4">
        <f t="shared" si="89"/>
        <v>170.74879999999999</v>
      </c>
      <c r="BG75" s="34">
        <v>110</v>
      </c>
      <c r="BH75" s="34">
        <v>110</v>
      </c>
      <c r="BI75" s="34"/>
      <c r="BJ75" s="30"/>
      <c r="BK75" s="29"/>
      <c r="BL75" s="4">
        <f t="shared" si="90"/>
        <v>110</v>
      </c>
      <c r="BM75" s="4">
        <f t="shared" si="91"/>
        <v>71.522633744855966</v>
      </c>
      <c r="BN75" s="17">
        <v>195</v>
      </c>
      <c r="BO75" s="17">
        <v>185</v>
      </c>
      <c r="BP75" s="30"/>
      <c r="BQ75" s="30"/>
      <c r="BR75" s="34">
        <v>120</v>
      </c>
      <c r="BS75" s="34">
        <v>155</v>
      </c>
      <c r="BT75" s="34">
        <v>150</v>
      </c>
      <c r="BU75" s="30"/>
      <c r="BV75" s="29"/>
      <c r="BW75" s="4">
        <f t="shared" si="92"/>
        <v>123.03333333333335</v>
      </c>
      <c r="BX75" s="4">
        <f t="shared" si="93"/>
        <v>151.62466843501323</v>
      </c>
      <c r="BY75"/>
      <c r="BZ75" s="34">
        <v>43</v>
      </c>
      <c r="CA75" s="34">
        <v>48</v>
      </c>
      <c r="CB75" s="34">
        <v>52</v>
      </c>
      <c r="CC75" s="30"/>
      <c r="CD75" s="29"/>
      <c r="CE75" s="4">
        <f t="shared" si="94"/>
        <v>45.424373379429561</v>
      </c>
      <c r="CF75" s="4">
        <f t="shared" si="95"/>
        <v>50.093784078516904</v>
      </c>
      <c r="CG75" s="34">
        <v>46.25</v>
      </c>
      <c r="CH75" s="34"/>
      <c r="CI75" s="34"/>
      <c r="CJ75" s="30"/>
      <c r="CK75" s="29"/>
      <c r="CL75" s="4"/>
      <c r="CM75" s="4"/>
      <c r="CN75" s="34">
        <v>53</v>
      </c>
      <c r="CO75" s="34">
        <v>44</v>
      </c>
      <c r="CP75" s="34">
        <v>50</v>
      </c>
      <c r="CQ75" s="30"/>
      <c r="CR75" s="29"/>
      <c r="CS75" s="4">
        <f t="shared" si="96"/>
        <v>53</v>
      </c>
      <c r="CT75" s="4">
        <f t="shared" si="97"/>
        <v>50.841160220994482</v>
      </c>
      <c r="CU75" s="34">
        <v>40</v>
      </c>
      <c r="CV75" s="34">
        <v>44.5</v>
      </c>
      <c r="CW75" s="34">
        <v>47.5</v>
      </c>
      <c r="CX75" s="30"/>
      <c r="CY75" s="29"/>
      <c r="CZ75" s="4">
        <f t="shared" si="98"/>
        <v>41.0700325732899</v>
      </c>
      <c r="DA75" s="4">
        <f t="shared" si="99"/>
        <v>45.931703204047203</v>
      </c>
      <c r="DB75" s="34">
        <v>47.5</v>
      </c>
      <c r="DC75" s="34"/>
      <c r="DD75" s="34">
        <v>45.5</v>
      </c>
      <c r="DE75" s="30"/>
      <c r="DF75" s="29"/>
      <c r="DG75" s="4">
        <f t="shared" si="100"/>
        <v>47.5</v>
      </c>
      <c r="DH75" s="4">
        <f t="shared" si="101"/>
        <v>45.5</v>
      </c>
      <c r="DI75" s="34"/>
      <c r="DJ75" s="34">
        <v>43</v>
      </c>
      <c r="DK75" s="34">
        <v>46</v>
      </c>
      <c r="DL75" s="30"/>
      <c r="DM75" s="29"/>
      <c r="DN75" s="4">
        <f t="shared" si="102"/>
        <v>40.794117647058812</v>
      </c>
      <c r="DO75" s="4">
        <f t="shared" si="103"/>
        <v>46</v>
      </c>
      <c r="DP75" s="34">
        <v>35</v>
      </c>
      <c r="DQ75" s="34">
        <v>42</v>
      </c>
      <c r="DR75" s="34">
        <v>44</v>
      </c>
      <c r="DS75" s="30"/>
      <c r="DT75" s="29"/>
      <c r="DU75" s="4">
        <f t="shared" si="104"/>
        <v>38.471544715447152</v>
      </c>
      <c r="DV75" s="4">
        <f t="shared" si="105"/>
        <v>43.433962264150949</v>
      </c>
      <c r="DW75" s="34">
        <v>35</v>
      </c>
      <c r="DX75" s="34">
        <v>40</v>
      </c>
      <c r="DY75" s="34">
        <v>45</v>
      </c>
      <c r="DZ75" s="30"/>
      <c r="EA75" s="29"/>
      <c r="EB75" s="4">
        <f t="shared" si="106"/>
        <v>35.5</v>
      </c>
      <c r="EC75" s="4">
        <f t="shared" si="107"/>
        <v>41.724489795918366</v>
      </c>
      <c r="ED75" s="34">
        <v>35.5</v>
      </c>
      <c r="EE75" s="34">
        <v>34.5</v>
      </c>
      <c r="EF75" s="34"/>
      <c r="EG75" s="30"/>
      <c r="EH75" s="29"/>
      <c r="EI75" s="4">
        <f t="shared" si="108"/>
        <v>35.428571428571431</v>
      </c>
      <c r="EJ75" s="4">
        <f t="shared" si="109"/>
        <v>16.611111111111107</v>
      </c>
      <c r="EK75" s="17">
        <v>47</v>
      </c>
      <c r="EL75" s="17">
        <v>46.5</v>
      </c>
      <c r="EM75" s="30"/>
      <c r="EN75" s="32"/>
      <c r="EO75" s="34">
        <v>33.75</v>
      </c>
      <c r="EP75" s="34">
        <v>35.5</v>
      </c>
      <c r="EQ75" s="34">
        <v>37.5</v>
      </c>
      <c r="ER75" s="29"/>
      <c r="ES75" s="32"/>
      <c r="ET75" s="4">
        <f t="shared" si="110"/>
        <v>34.234042553191493</v>
      </c>
      <c r="EU75" s="4">
        <f t="shared" si="111"/>
        <v>36.051282051282058</v>
      </c>
      <c r="EV75"/>
      <c r="FA75"/>
      <c r="FB75"/>
      <c r="FO75"/>
      <c r="FP75"/>
      <c r="FQ75"/>
      <c r="FR75"/>
      <c r="FS75"/>
      <c r="FT75">
        <f t="shared" si="36"/>
        <v>1982</v>
      </c>
      <c r="FU75">
        <f t="shared" si="37"/>
        <v>11</v>
      </c>
      <c r="FV75">
        <v>98</v>
      </c>
      <c r="FW75" s="1">
        <v>100.3</v>
      </c>
      <c r="FX75"/>
      <c r="FY75" s="35"/>
      <c r="FZ75" s="35" t="s">
        <v>123</v>
      </c>
      <c r="GA75" s="36">
        <v>100.2</v>
      </c>
      <c r="GB75" s="36">
        <v>100.2</v>
      </c>
      <c r="GD75" s="35"/>
      <c r="GE75" s="35" t="s">
        <v>123</v>
      </c>
      <c r="GF75" s="1">
        <v>98.2</v>
      </c>
      <c r="GG75" s="1">
        <v>98.2</v>
      </c>
    </row>
    <row r="76" spans="1:189" x14ac:dyDescent="0.2">
      <c r="A76" s="1">
        <v>1982</v>
      </c>
      <c r="B76" s="1">
        <v>11</v>
      </c>
      <c r="C76" s="34">
        <v>140</v>
      </c>
      <c r="D76" s="34">
        <v>185</v>
      </c>
      <c r="E76" s="34">
        <v>200</v>
      </c>
      <c r="F76" s="30"/>
      <c r="G76" s="29"/>
      <c r="H76" s="4">
        <f t="shared" si="112"/>
        <v>162.36298466044866</v>
      </c>
      <c r="I76" s="4">
        <f t="shared" si="78"/>
        <v>193.23226578868599</v>
      </c>
      <c r="J76" s="34">
        <v>180</v>
      </c>
      <c r="K76" s="34"/>
      <c r="L76" s="34"/>
      <c r="M76" s="30"/>
      <c r="N76" s="29"/>
      <c r="O76" s="4"/>
      <c r="P76" s="4"/>
      <c r="Q76" s="34">
        <v>180</v>
      </c>
      <c r="R76" s="34">
        <v>150</v>
      </c>
      <c r="S76" s="34">
        <v>172</v>
      </c>
      <c r="T76" s="30"/>
      <c r="U76" s="29"/>
      <c r="V76" s="4">
        <f t="shared" si="79"/>
        <v>180</v>
      </c>
      <c r="W76" s="4">
        <f t="shared" si="80"/>
        <v>172.87965080024944</v>
      </c>
      <c r="X76" s="34">
        <v>130</v>
      </c>
      <c r="Y76" s="34">
        <v>180</v>
      </c>
      <c r="Z76" s="34">
        <v>183</v>
      </c>
      <c r="AA76" s="30"/>
      <c r="AB76" s="29"/>
      <c r="AC76" s="4">
        <f t="shared" si="113"/>
        <v>141.85901772425922</v>
      </c>
      <c r="AD76" s="4">
        <f t="shared" si="81"/>
        <v>181.34151984338843</v>
      </c>
      <c r="AE76" s="34">
        <v>185</v>
      </c>
      <c r="AF76" s="34"/>
      <c r="AG76" s="34">
        <v>180</v>
      </c>
      <c r="AH76" s="30"/>
      <c r="AI76" s="29"/>
      <c r="AJ76" s="4">
        <f t="shared" si="82"/>
        <v>182.27505411069504</v>
      </c>
      <c r="AK76" s="4">
        <f t="shared" si="83"/>
        <v>180</v>
      </c>
      <c r="AL76" s="34"/>
      <c r="AM76" s="34">
        <v>160</v>
      </c>
      <c r="AN76" s="34">
        <v>190</v>
      </c>
      <c r="AO76" s="30"/>
      <c r="AP76" s="29"/>
      <c r="AQ76" s="4">
        <f t="shared" si="84"/>
        <v>175.54314437308011</v>
      </c>
      <c r="AR76" s="4">
        <f t="shared" si="85"/>
        <v>190</v>
      </c>
      <c r="AS76" s="34">
        <v>130</v>
      </c>
      <c r="AT76" s="34">
        <v>165</v>
      </c>
      <c r="AU76" s="34">
        <v>195</v>
      </c>
      <c r="AV76" s="30"/>
      <c r="AW76" s="29"/>
      <c r="AX76" s="4">
        <f t="shared" si="86"/>
        <v>140.2916030534351</v>
      </c>
      <c r="AY76" s="4">
        <f t="shared" si="87"/>
        <v>180.94827125527712</v>
      </c>
      <c r="AZ76" s="34">
        <v>135</v>
      </c>
      <c r="BA76" s="34">
        <v>160</v>
      </c>
      <c r="BB76" s="34">
        <v>185</v>
      </c>
      <c r="BC76" s="30"/>
      <c r="BD76" s="29"/>
      <c r="BE76" s="4">
        <f t="shared" si="88"/>
        <v>135</v>
      </c>
      <c r="BF76" s="4">
        <f t="shared" si="89"/>
        <v>173.43599999999998</v>
      </c>
      <c r="BG76" s="34">
        <v>110</v>
      </c>
      <c r="BH76" s="34">
        <v>110</v>
      </c>
      <c r="BI76" s="34"/>
      <c r="BJ76" s="30"/>
      <c r="BK76" s="29"/>
      <c r="BL76" s="4">
        <f t="shared" si="90"/>
        <v>110</v>
      </c>
      <c r="BM76" s="4">
        <f t="shared" si="91"/>
        <v>71.522633744855966</v>
      </c>
      <c r="BN76" s="17">
        <v>195</v>
      </c>
      <c r="BO76" s="17">
        <v>200</v>
      </c>
      <c r="BP76" s="30"/>
      <c r="BQ76" s="30"/>
      <c r="BR76" s="34">
        <v>120</v>
      </c>
      <c r="BS76" s="34">
        <v>155</v>
      </c>
      <c r="BT76" s="34">
        <v>150</v>
      </c>
      <c r="BU76" s="30"/>
      <c r="BV76" s="29"/>
      <c r="BW76" s="4">
        <f t="shared" si="92"/>
        <v>123.03333333333335</v>
      </c>
      <c r="BX76" s="4">
        <f t="shared" si="93"/>
        <v>151.62466843501323</v>
      </c>
      <c r="BY76"/>
      <c r="BZ76" s="34">
        <v>43</v>
      </c>
      <c r="CA76" s="34">
        <v>48</v>
      </c>
      <c r="CB76" s="34">
        <v>52</v>
      </c>
      <c r="CC76" s="30"/>
      <c r="CD76" s="29"/>
      <c r="CE76" s="4">
        <f t="shared" si="94"/>
        <v>45.424373379429561</v>
      </c>
      <c r="CF76" s="4">
        <f t="shared" si="95"/>
        <v>50.093784078516904</v>
      </c>
      <c r="CG76" s="34">
        <v>46.25</v>
      </c>
      <c r="CH76" s="34"/>
      <c r="CI76" s="34"/>
      <c r="CJ76" s="30"/>
      <c r="CK76" s="29"/>
      <c r="CL76" s="4"/>
      <c r="CM76" s="4"/>
      <c r="CN76" s="34">
        <v>53</v>
      </c>
      <c r="CO76" s="34">
        <v>44</v>
      </c>
      <c r="CP76" s="34">
        <v>50</v>
      </c>
      <c r="CQ76" s="30"/>
      <c r="CR76" s="29"/>
      <c r="CS76" s="4">
        <f t="shared" si="96"/>
        <v>53</v>
      </c>
      <c r="CT76" s="4">
        <f t="shared" si="97"/>
        <v>50.841160220994482</v>
      </c>
      <c r="CU76" s="34">
        <v>40</v>
      </c>
      <c r="CV76" s="34">
        <v>44.5</v>
      </c>
      <c r="CW76" s="34">
        <v>47.5</v>
      </c>
      <c r="CX76" s="30"/>
      <c r="CY76" s="29"/>
      <c r="CZ76" s="4">
        <f t="shared" si="98"/>
        <v>41.0700325732899</v>
      </c>
      <c r="DA76" s="4">
        <f t="shared" si="99"/>
        <v>45.931703204047203</v>
      </c>
      <c r="DB76" s="34">
        <v>48.5</v>
      </c>
      <c r="DC76" s="34"/>
      <c r="DD76" s="34">
        <v>45.5</v>
      </c>
      <c r="DE76" s="30"/>
      <c r="DF76" s="29"/>
      <c r="DG76" s="4">
        <f t="shared" si="100"/>
        <v>48.5</v>
      </c>
      <c r="DH76" s="4">
        <f t="shared" si="101"/>
        <v>45.5</v>
      </c>
      <c r="DI76" s="34"/>
      <c r="DJ76" s="34">
        <v>43</v>
      </c>
      <c r="DK76" s="34">
        <v>46</v>
      </c>
      <c r="DL76" s="30"/>
      <c r="DM76" s="29"/>
      <c r="DN76" s="4">
        <f t="shared" si="102"/>
        <v>40.794117647058812</v>
      </c>
      <c r="DO76" s="4">
        <f t="shared" si="103"/>
        <v>46</v>
      </c>
      <c r="DP76" s="34">
        <v>35</v>
      </c>
      <c r="DQ76" s="34">
        <v>42</v>
      </c>
      <c r="DR76" s="34">
        <v>44</v>
      </c>
      <c r="DS76" s="30"/>
      <c r="DT76" s="29"/>
      <c r="DU76" s="4">
        <f t="shared" si="104"/>
        <v>38.471544715447152</v>
      </c>
      <c r="DV76" s="4">
        <f t="shared" si="105"/>
        <v>43.433962264150949</v>
      </c>
      <c r="DW76" s="34">
        <v>35</v>
      </c>
      <c r="DX76" s="34">
        <v>40</v>
      </c>
      <c r="DY76" s="34">
        <v>45</v>
      </c>
      <c r="DZ76" s="30"/>
      <c r="EA76" s="29"/>
      <c r="EB76" s="4">
        <f t="shared" si="106"/>
        <v>35.5</v>
      </c>
      <c r="EC76" s="4">
        <f t="shared" si="107"/>
        <v>41.724489795918366</v>
      </c>
      <c r="ED76" s="34">
        <v>35.5</v>
      </c>
      <c r="EE76" s="34">
        <v>34.5</v>
      </c>
      <c r="EF76" s="34"/>
      <c r="EG76" s="30"/>
      <c r="EH76" s="29"/>
      <c r="EI76" s="4">
        <f t="shared" si="108"/>
        <v>35.428571428571431</v>
      </c>
      <c r="EJ76" s="4">
        <f t="shared" si="109"/>
        <v>16.611111111111107</v>
      </c>
      <c r="EK76" s="17">
        <v>47</v>
      </c>
      <c r="EL76" s="17">
        <v>46.5</v>
      </c>
      <c r="EM76" s="30"/>
      <c r="EN76" s="32"/>
      <c r="EO76" s="34">
        <v>33.75</v>
      </c>
      <c r="EP76" s="34">
        <v>35.5</v>
      </c>
      <c r="EQ76" s="34">
        <v>37.5</v>
      </c>
      <c r="ER76" s="29"/>
      <c r="ES76" s="32"/>
      <c r="ET76" s="4">
        <f t="shared" si="110"/>
        <v>34.234042553191493</v>
      </c>
      <c r="EU76" s="4">
        <f t="shared" si="111"/>
        <v>36.051282051282058</v>
      </c>
      <c r="EV76"/>
      <c r="FA76"/>
      <c r="FB76"/>
      <c r="FO76"/>
      <c r="FP76"/>
      <c r="FQ76"/>
      <c r="FR76"/>
      <c r="FS76"/>
      <c r="FT76">
        <f t="shared" si="36"/>
        <v>1982</v>
      </c>
      <c r="FU76">
        <f t="shared" si="37"/>
        <v>12</v>
      </c>
      <c r="FV76">
        <v>97.6</v>
      </c>
      <c r="FW76" s="1">
        <v>100.5</v>
      </c>
      <c r="FX76"/>
      <c r="FY76" s="35"/>
      <c r="FZ76" s="35" t="s">
        <v>124</v>
      </c>
      <c r="GA76" s="36">
        <v>100.3</v>
      </c>
      <c r="GB76" s="36">
        <v>100.3</v>
      </c>
      <c r="GD76" s="35"/>
      <c r="GE76" s="35" t="s">
        <v>124</v>
      </c>
      <c r="GF76" s="1">
        <v>98</v>
      </c>
      <c r="GG76" s="1">
        <v>98</v>
      </c>
    </row>
    <row r="77" spans="1:189" x14ac:dyDescent="0.2">
      <c r="A77" s="1">
        <v>1982</v>
      </c>
      <c r="B77" s="1">
        <v>12</v>
      </c>
      <c r="C77" s="34">
        <v>140</v>
      </c>
      <c r="D77" s="34">
        <v>185</v>
      </c>
      <c r="E77" s="34">
        <v>205</v>
      </c>
      <c r="F77" s="30"/>
      <c r="G77" s="29"/>
      <c r="H77" s="4">
        <f t="shared" si="112"/>
        <v>162.36298466044866</v>
      </c>
      <c r="I77" s="4">
        <f t="shared" si="78"/>
        <v>195.97635438491466</v>
      </c>
      <c r="J77" s="34">
        <v>185</v>
      </c>
      <c r="K77" s="34"/>
      <c r="L77" s="34"/>
      <c r="M77" s="30"/>
      <c r="N77" s="29"/>
      <c r="O77" s="4"/>
      <c r="P77" s="4"/>
      <c r="Q77" s="34">
        <v>185</v>
      </c>
      <c r="R77" s="34">
        <v>160</v>
      </c>
      <c r="S77" s="34">
        <v>175</v>
      </c>
      <c r="T77" s="30"/>
      <c r="U77" s="29"/>
      <c r="V77" s="4">
        <f t="shared" si="79"/>
        <v>185</v>
      </c>
      <c r="W77" s="4">
        <f t="shared" si="80"/>
        <v>176.09956350031177</v>
      </c>
      <c r="X77" s="34">
        <v>130</v>
      </c>
      <c r="Y77" s="34">
        <v>180</v>
      </c>
      <c r="Z77" s="34">
        <v>190</v>
      </c>
      <c r="AA77" s="30"/>
      <c r="AB77" s="29"/>
      <c r="AC77" s="4">
        <f t="shared" si="113"/>
        <v>141.85901772425922</v>
      </c>
      <c r="AD77" s="4">
        <f t="shared" si="81"/>
        <v>184.47173281129494</v>
      </c>
      <c r="AE77" s="34">
        <v>185</v>
      </c>
      <c r="AF77" s="34"/>
      <c r="AG77" s="34">
        <v>180</v>
      </c>
      <c r="AH77" s="30"/>
      <c r="AI77" s="29"/>
      <c r="AJ77" s="4">
        <f t="shared" si="82"/>
        <v>182.27505411069504</v>
      </c>
      <c r="AK77" s="4">
        <f t="shared" si="83"/>
        <v>180</v>
      </c>
      <c r="AL77" s="34"/>
      <c r="AM77" s="34">
        <v>160</v>
      </c>
      <c r="AN77" s="34">
        <v>200</v>
      </c>
      <c r="AO77" s="30"/>
      <c r="AP77" s="29"/>
      <c r="AQ77" s="4">
        <f t="shared" si="84"/>
        <v>180.79865959229264</v>
      </c>
      <c r="AR77" s="4">
        <f t="shared" si="85"/>
        <v>200</v>
      </c>
      <c r="AS77" s="34">
        <v>130</v>
      </c>
      <c r="AT77" s="34">
        <v>165</v>
      </c>
      <c r="AU77" s="34">
        <v>195</v>
      </c>
      <c r="AV77" s="30"/>
      <c r="AW77" s="29"/>
      <c r="AX77" s="4">
        <f t="shared" si="86"/>
        <v>140.2916030534351</v>
      </c>
      <c r="AY77" s="4">
        <f t="shared" si="87"/>
        <v>180.94827125527712</v>
      </c>
      <c r="AZ77" s="34">
        <v>135</v>
      </c>
      <c r="BA77" s="34">
        <v>170</v>
      </c>
      <c r="BB77" s="34">
        <v>188</v>
      </c>
      <c r="BC77" s="30"/>
      <c r="BD77" s="29"/>
      <c r="BE77" s="4">
        <f t="shared" si="88"/>
        <v>135</v>
      </c>
      <c r="BF77" s="4">
        <f t="shared" si="89"/>
        <v>179.67391999999998</v>
      </c>
      <c r="BG77" s="34">
        <v>110</v>
      </c>
      <c r="BH77" s="34">
        <v>105</v>
      </c>
      <c r="BI77" s="34"/>
      <c r="BJ77" s="30"/>
      <c r="BK77" s="29"/>
      <c r="BL77" s="4">
        <f t="shared" si="90"/>
        <v>109.49101796407186</v>
      </c>
      <c r="BM77" s="4">
        <f t="shared" si="91"/>
        <v>68.271604938271608</v>
      </c>
      <c r="BN77" s="17">
        <v>195</v>
      </c>
      <c r="BO77" s="17">
        <v>200</v>
      </c>
      <c r="BP77" s="30"/>
      <c r="BQ77" s="30"/>
      <c r="BR77" s="34">
        <v>118</v>
      </c>
      <c r="BS77" s="34">
        <v>155</v>
      </c>
      <c r="BT77" s="34">
        <v>160</v>
      </c>
      <c r="BU77" s="30"/>
      <c r="BV77" s="29"/>
      <c r="BW77" s="4">
        <f t="shared" si="92"/>
        <v>121.20666666666668</v>
      </c>
      <c r="BX77" s="4">
        <f t="shared" si="93"/>
        <v>158.37533156498671</v>
      </c>
      <c r="BY77"/>
      <c r="BZ77" s="34">
        <v>43</v>
      </c>
      <c r="CA77" s="34">
        <v>48</v>
      </c>
      <c r="CB77" s="34">
        <v>52</v>
      </c>
      <c r="CC77" s="30"/>
      <c r="CD77" s="29"/>
      <c r="CE77" s="4">
        <f t="shared" si="94"/>
        <v>45.424373379429561</v>
      </c>
      <c r="CF77" s="4">
        <f t="shared" si="95"/>
        <v>50.093784078516904</v>
      </c>
      <c r="CG77" s="34">
        <v>46.25</v>
      </c>
      <c r="CH77" s="34"/>
      <c r="CI77" s="34"/>
      <c r="CJ77" s="30"/>
      <c r="CK77" s="29"/>
      <c r="CL77" s="4"/>
      <c r="CM77" s="4"/>
      <c r="CN77" s="34">
        <v>53</v>
      </c>
      <c r="CO77" s="34">
        <v>44</v>
      </c>
      <c r="CP77" s="34">
        <v>50</v>
      </c>
      <c r="CQ77" s="30"/>
      <c r="CR77" s="29"/>
      <c r="CS77" s="4">
        <f t="shared" si="96"/>
        <v>53</v>
      </c>
      <c r="CT77" s="4">
        <f t="shared" si="97"/>
        <v>50.841160220994482</v>
      </c>
      <c r="CU77" s="34">
        <v>40</v>
      </c>
      <c r="CV77" s="34">
        <v>44.5</v>
      </c>
      <c r="CW77" s="34">
        <v>47</v>
      </c>
      <c r="CX77" s="30"/>
      <c r="CY77" s="29"/>
      <c r="CZ77" s="4">
        <f t="shared" si="98"/>
        <v>41.0700325732899</v>
      </c>
      <c r="DA77" s="4">
        <f t="shared" si="99"/>
        <v>45.69308600337267</v>
      </c>
      <c r="DB77" s="34">
        <v>48.5</v>
      </c>
      <c r="DC77" s="34"/>
      <c r="DD77" s="34">
        <v>45.5</v>
      </c>
      <c r="DE77" s="30"/>
      <c r="DF77" s="29"/>
      <c r="DG77" s="4">
        <f t="shared" si="100"/>
        <v>48.5</v>
      </c>
      <c r="DH77" s="4">
        <f t="shared" si="101"/>
        <v>45.5</v>
      </c>
      <c r="DI77" s="34"/>
      <c r="DJ77" s="34">
        <v>43</v>
      </c>
      <c r="DK77" s="34">
        <v>46</v>
      </c>
      <c r="DL77" s="30"/>
      <c r="DM77" s="29"/>
      <c r="DN77" s="4">
        <f t="shared" si="102"/>
        <v>40.794117647058812</v>
      </c>
      <c r="DO77" s="4">
        <f t="shared" si="103"/>
        <v>46</v>
      </c>
      <c r="DP77" s="34">
        <v>35</v>
      </c>
      <c r="DQ77" s="34">
        <v>42</v>
      </c>
      <c r="DR77" s="34">
        <v>44</v>
      </c>
      <c r="DS77" s="30"/>
      <c r="DT77" s="29"/>
      <c r="DU77" s="4">
        <f t="shared" si="104"/>
        <v>38.471544715447152</v>
      </c>
      <c r="DV77" s="4">
        <f t="shared" si="105"/>
        <v>43.433962264150949</v>
      </c>
      <c r="DW77" s="34">
        <v>35</v>
      </c>
      <c r="DX77" s="34">
        <v>40</v>
      </c>
      <c r="DY77" s="34">
        <v>45</v>
      </c>
      <c r="DZ77" s="30"/>
      <c r="EA77" s="29"/>
      <c r="EB77" s="4">
        <f t="shared" si="106"/>
        <v>35.5</v>
      </c>
      <c r="EC77" s="4">
        <f t="shared" si="107"/>
        <v>41.724489795918366</v>
      </c>
      <c r="ED77" s="34">
        <v>35.5</v>
      </c>
      <c r="EE77" s="34">
        <v>34.5</v>
      </c>
      <c r="EF77" s="34"/>
      <c r="EG77" s="30"/>
      <c r="EH77" s="29"/>
      <c r="EI77" s="4">
        <f t="shared" si="108"/>
        <v>35.428571428571431</v>
      </c>
      <c r="EJ77" s="4">
        <f t="shared" si="109"/>
        <v>16.611111111111107</v>
      </c>
      <c r="EK77" s="17">
        <v>47</v>
      </c>
      <c r="EL77" s="17">
        <v>46.5</v>
      </c>
      <c r="EM77" s="30"/>
      <c r="EN77" s="32"/>
      <c r="EO77" s="34">
        <v>33.75</v>
      </c>
      <c r="EP77" s="34">
        <v>35.5</v>
      </c>
      <c r="EQ77" s="34">
        <v>37.5</v>
      </c>
      <c r="ER77" s="29"/>
      <c r="ES77" s="32"/>
      <c r="ET77" s="4">
        <f t="shared" si="110"/>
        <v>34.234042553191493</v>
      </c>
      <c r="EU77" s="4">
        <f t="shared" si="111"/>
        <v>36.051282051282058</v>
      </c>
      <c r="EV77"/>
      <c r="FA77"/>
      <c r="FB77"/>
      <c r="FO77"/>
      <c r="FP77"/>
      <c r="FQ77"/>
      <c r="FR77"/>
      <c r="FS77"/>
      <c r="FT77">
        <f t="shared" si="36"/>
        <v>1983</v>
      </c>
      <c r="FU77">
        <f t="shared" si="37"/>
        <v>1</v>
      </c>
      <c r="FV77">
        <v>97.8</v>
      </c>
      <c r="FW77" s="1">
        <v>100.2</v>
      </c>
      <c r="FX77"/>
      <c r="FY77" s="35"/>
      <c r="FZ77" s="35" t="s">
        <v>125</v>
      </c>
      <c r="GA77" s="36">
        <v>100.5</v>
      </c>
      <c r="GB77" s="36">
        <v>100.5</v>
      </c>
      <c r="GD77" s="35"/>
      <c r="GE77" s="35" t="s">
        <v>125</v>
      </c>
      <c r="GF77" s="1">
        <v>97.6</v>
      </c>
      <c r="GG77" s="1">
        <v>97.6</v>
      </c>
    </row>
    <row r="78" spans="1:189" x14ac:dyDescent="0.2">
      <c r="A78" s="1">
        <v>1983</v>
      </c>
      <c r="B78" s="1">
        <v>1</v>
      </c>
      <c r="C78" s="34">
        <v>140</v>
      </c>
      <c r="D78" s="34">
        <v>185</v>
      </c>
      <c r="E78" s="34">
        <v>205</v>
      </c>
      <c r="F78" s="30"/>
      <c r="G78" s="29"/>
      <c r="H78" s="4">
        <f t="shared" si="112"/>
        <v>162.36298466044866</v>
      </c>
      <c r="I78" s="4">
        <f t="shared" si="78"/>
        <v>195.97635438491466</v>
      </c>
      <c r="J78" s="34">
        <v>188</v>
      </c>
      <c r="K78" s="34"/>
      <c r="L78" s="34"/>
      <c r="M78" s="30"/>
      <c r="N78" s="29"/>
      <c r="O78" s="4"/>
      <c r="P78" s="4"/>
      <c r="Q78" s="34">
        <v>185</v>
      </c>
      <c r="R78" s="34">
        <v>160</v>
      </c>
      <c r="S78" s="34">
        <v>175</v>
      </c>
      <c r="T78" s="30"/>
      <c r="U78" s="29"/>
      <c r="V78" s="4">
        <f t="shared" si="79"/>
        <v>185</v>
      </c>
      <c r="W78" s="4">
        <f t="shared" si="80"/>
        <v>176.09956350031177</v>
      </c>
      <c r="X78" s="34">
        <v>130</v>
      </c>
      <c r="Y78" s="34">
        <v>180</v>
      </c>
      <c r="Z78" s="34">
        <v>190</v>
      </c>
      <c r="AA78" s="30"/>
      <c r="AB78" s="29"/>
      <c r="AC78" s="4">
        <f t="shared" si="113"/>
        <v>141.85901772425922</v>
      </c>
      <c r="AD78" s="4">
        <f t="shared" si="81"/>
        <v>184.47173281129494</v>
      </c>
      <c r="AE78" s="34">
        <v>185</v>
      </c>
      <c r="AF78" s="34"/>
      <c r="AG78" s="34">
        <v>175</v>
      </c>
      <c r="AH78" s="30"/>
      <c r="AI78" s="29"/>
      <c r="AJ78" s="4">
        <f t="shared" si="82"/>
        <v>182.27041605112174</v>
      </c>
      <c r="AK78" s="4">
        <f t="shared" si="83"/>
        <v>175</v>
      </c>
      <c r="AL78" s="34"/>
      <c r="AM78" s="34">
        <v>160</v>
      </c>
      <c r="AN78" s="34">
        <v>180</v>
      </c>
      <c r="AO78" s="30"/>
      <c r="AP78" s="29"/>
      <c r="AQ78" s="4">
        <f t="shared" si="84"/>
        <v>170.28762915386761</v>
      </c>
      <c r="AR78" s="4">
        <f t="shared" si="85"/>
        <v>180</v>
      </c>
      <c r="AS78" s="34">
        <v>130</v>
      </c>
      <c r="AT78" s="34">
        <v>165</v>
      </c>
      <c r="AU78" s="34">
        <v>195</v>
      </c>
      <c r="AV78" s="30"/>
      <c r="AW78" s="29"/>
      <c r="AX78" s="4">
        <f t="shared" si="86"/>
        <v>140.2916030534351</v>
      </c>
      <c r="AY78" s="4">
        <f t="shared" si="87"/>
        <v>180.94827125527712</v>
      </c>
      <c r="AZ78" s="34">
        <v>135</v>
      </c>
      <c r="BA78" s="34">
        <v>174</v>
      </c>
      <c r="BB78" s="34">
        <v>193</v>
      </c>
      <c r="BC78" s="30"/>
      <c r="BD78" s="29"/>
      <c r="BE78" s="4">
        <f t="shared" si="88"/>
        <v>135</v>
      </c>
      <c r="BF78" s="4">
        <f t="shared" si="89"/>
        <v>184.21136000000001</v>
      </c>
      <c r="BG78" s="34"/>
      <c r="BH78" s="34">
        <v>105</v>
      </c>
      <c r="BI78" s="34"/>
      <c r="BJ78" s="30"/>
      <c r="BK78" s="29"/>
      <c r="BL78" s="4">
        <f t="shared" si="90"/>
        <v>10.688622754491018</v>
      </c>
      <c r="BM78" s="4">
        <f t="shared" si="91"/>
        <v>68.271604938271608</v>
      </c>
      <c r="BN78" s="17">
        <v>190</v>
      </c>
      <c r="BO78" s="17">
        <v>190</v>
      </c>
      <c r="BP78" s="30"/>
      <c r="BQ78" s="30"/>
      <c r="BR78" s="34">
        <v>120</v>
      </c>
      <c r="BS78" s="34">
        <v>155</v>
      </c>
      <c r="BT78" s="34">
        <v>155</v>
      </c>
      <c r="BU78" s="30"/>
      <c r="BV78" s="29"/>
      <c r="BW78" s="4">
        <f t="shared" si="92"/>
        <v>123.03333333333335</v>
      </c>
      <c r="BX78" s="4">
        <f t="shared" si="93"/>
        <v>154.99999999999997</v>
      </c>
      <c r="BY78"/>
      <c r="BZ78" s="34">
        <v>43</v>
      </c>
      <c r="CA78" s="34">
        <v>48</v>
      </c>
      <c r="CB78" s="34">
        <v>52</v>
      </c>
      <c r="CC78" s="30"/>
      <c r="CD78" s="29"/>
      <c r="CE78" s="4">
        <f t="shared" si="94"/>
        <v>45.424373379429561</v>
      </c>
      <c r="CF78" s="4">
        <f t="shared" si="95"/>
        <v>50.093784078516904</v>
      </c>
      <c r="CG78" s="34">
        <v>46.25</v>
      </c>
      <c r="CH78" s="34"/>
      <c r="CI78" s="34"/>
      <c r="CJ78" s="30"/>
      <c r="CK78" s="29"/>
      <c r="CL78" s="4"/>
      <c r="CM78" s="4"/>
      <c r="CN78" s="34">
        <v>53</v>
      </c>
      <c r="CO78" s="34">
        <v>44</v>
      </c>
      <c r="CP78" s="34">
        <v>50</v>
      </c>
      <c r="CQ78" s="30"/>
      <c r="CR78" s="29"/>
      <c r="CS78" s="4">
        <f t="shared" si="96"/>
        <v>53</v>
      </c>
      <c r="CT78" s="4">
        <f t="shared" si="97"/>
        <v>50.841160220994482</v>
      </c>
      <c r="CU78" s="34">
        <v>40</v>
      </c>
      <c r="CV78" s="34">
        <v>44.5</v>
      </c>
      <c r="CW78" s="34">
        <v>47</v>
      </c>
      <c r="CX78" s="30"/>
      <c r="CY78" s="29"/>
      <c r="CZ78" s="4">
        <f t="shared" si="98"/>
        <v>41.0700325732899</v>
      </c>
      <c r="DA78" s="4">
        <f t="shared" si="99"/>
        <v>45.69308600337267</v>
      </c>
      <c r="DB78" s="34">
        <v>46.5</v>
      </c>
      <c r="DC78" s="34"/>
      <c r="DD78" s="34">
        <v>43</v>
      </c>
      <c r="DE78" s="30"/>
      <c r="DF78" s="29"/>
      <c r="DG78" s="4">
        <f t="shared" si="100"/>
        <v>46.5</v>
      </c>
      <c r="DH78" s="4">
        <f t="shared" si="101"/>
        <v>43</v>
      </c>
      <c r="DI78" s="34"/>
      <c r="DJ78" s="34">
        <v>43</v>
      </c>
      <c r="DK78" s="34">
        <v>46</v>
      </c>
      <c r="DL78" s="30"/>
      <c r="DM78" s="29"/>
      <c r="DN78" s="4">
        <f t="shared" si="102"/>
        <v>40.794117647058812</v>
      </c>
      <c r="DO78" s="4">
        <f t="shared" si="103"/>
        <v>46</v>
      </c>
      <c r="DP78" s="34">
        <v>35</v>
      </c>
      <c r="DQ78" s="34">
        <v>42</v>
      </c>
      <c r="DR78" s="34">
        <v>44</v>
      </c>
      <c r="DS78" s="30"/>
      <c r="DT78" s="29"/>
      <c r="DU78" s="4">
        <f t="shared" si="104"/>
        <v>38.471544715447152</v>
      </c>
      <c r="DV78" s="4">
        <f t="shared" si="105"/>
        <v>43.433962264150949</v>
      </c>
      <c r="DW78" s="34">
        <v>35</v>
      </c>
      <c r="DX78" s="34">
        <v>40</v>
      </c>
      <c r="DY78" s="34">
        <v>45</v>
      </c>
      <c r="DZ78" s="30"/>
      <c r="EA78" s="29"/>
      <c r="EB78" s="4">
        <f t="shared" si="106"/>
        <v>35.5</v>
      </c>
      <c r="EC78" s="4">
        <f t="shared" si="107"/>
        <v>41.724489795918366</v>
      </c>
      <c r="ED78" s="34">
        <v>35.5</v>
      </c>
      <c r="EE78" s="34">
        <v>34.5</v>
      </c>
      <c r="EF78" s="34"/>
      <c r="EG78" s="30"/>
      <c r="EH78" s="29"/>
      <c r="EI78" s="4">
        <f t="shared" si="108"/>
        <v>35.428571428571431</v>
      </c>
      <c r="EJ78" s="4">
        <f t="shared" si="109"/>
        <v>16.611111111111107</v>
      </c>
      <c r="EK78" s="17">
        <v>47</v>
      </c>
      <c r="EL78" s="17">
        <v>45</v>
      </c>
      <c r="EM78" s="30"/>
      <c r="EN78" s="32"/>
      <c r="EO78" s="34">
        <v>33.75</v>
      </c>
      <c r="EP78" s="34">
        <v>35.5</v>
      </c>
      <c r="EQ78" s="34">
        <v>37.5</v>
      </c>
      <c r="ER78" s="29"/>
      <c r="ES78" s="32"/>
      <c r="ET78" s="4">
        <f t="shared" si="110"/>
        <v>34.234042553191493</v>
      </c>
      <c r="EU78" s="4">
        <f t="shared" si="111"/>
        <v>36.051282051282058</v>
      </c>
      <c r="EV78"/>
      <c r="FA78"/>
      <c r="FB78"/>
      <c r="FO78"/>
      <c r="FP78"/>
      <c r="FQ78"/>
      <c r="FR78"/>
      <c r="FS78"/>
      <c r="FT78">
        <f t="shared" si="36"/>
        <v>1983</v>
      </c>
      <c r="FU78">
        <f t="shared" si="37"/>
        <v>2</v>
      </c>
      <c r="FV78">
        <v>97.9</v>
      </c>
      <c r="FW78" s="1">
        <v>100.5</v>
      </c>
      <c r="FX78"/>
      <c r="FY78" s="35">
        <v>1983</v>
      </c>
      <c r="FZ78" s="35" t="s">
        <v>111</v>
      </c>
      <c r="GA78" s="36">
        <v>100.2</v>
      </c>
      <c r="GB78" s="36">
        <v>100.2</v>
      </c>
      <c r="GD78" s="35">
        <v>1983</v>
      </c>
      <c r="GE78" s="35" t="s">
        <v>111</v>
      </c>
      <c r="GF78" s="1">
        <v>97.8</v>
      </c>
      <c r="GG78" s="1">
        <v>97.8</v>
      </c>
    </row>
    <row r="79" spans="1:189" x14ac:dyDescent="0.2">
      <c r="A79" s="1">
        <v>1983</v>
      </c>
      <c r="B79" s="1">
        <v>2</v>
      </c>
      <c r="C79" s="34">
        <v>140</v>
      </c>
      <c r="D79" s="34">
        <v>185</v>
      </c>
      <c r="E79" s="34">
        <v>205</v>
      </c>
      <c r="F79" s="30"/>
      <c r="G79" s="29"/>
      <c r="H79" s="4">
        <f t="shared" si="112"/>
        <v>162.36298466044866</v>
      </c>
      <c r="I79" s="4">
        <f t="shared" si="78"/>
        <v>195.97635438491466</v>
      </c>
      <c r="J79" s="34">
        <v>188</v>
      </c>
      <c r="K79" s="34"/>
      <c r="L79" s="34"/>
      <c r="M79" s="30"/>
      <c r="N79" s="29"/>
      <c r="O79" s="4"/>
      <c r="P79" s="4"/>
      <c r="Q79" s="34">
        <v>190</v>
      </c>
      <c r="R79" s="34">
        <v>155</v>
      </c>
      <c r="S79" s="34">
        <v>175</v>
      </c>
      <c r="T79" s="30"/>
      <c r="U79" s="29"/>
      <c r="V79" s="4">
        <f t="shared" si="79"/>
        <v>190</v>
      </c>
      <c r="W79" s="4">
        <f t="shared" si="80"/>
        <v>176.64934525046769</v>
      </c>
      <c r="X79" s="34">
        <v>135</v>
      </c>
      <c r="Y79" s="34">
        <v>190</v>
      </c>
      <c r="Z79" s="34">
        <v>200</v>
      </c>
      <c r="AA79" s="30"/>
      <c r="AB79" s="29"/>
      <c r="AC79" s="4">
        <f t="shared" si="113"/>
        <v>148.04491949668514</v>
      </c>
      <c r="AD79" s="4">
        <f t="shared" si="81"/>
        <v>194.47173281129494</v>
      </c>
      <c r="AE79" s="34">
        <v>182</v>
      </c>
      <c r="AF79" s="34"/>
      <c r="AG79" s="34">
        <v>170</v>
      </c>
      <c r="AH79" s="30"/>
      <c r="AI79" s="29"/>
      <c r="AJ79" s="4">
        <f t="shared" si="82"/>
        <v>179.31267392723402</v>
      </c>
      <c r="AK79" s="4">
        <f t="shared" si="83"/>
        <v>170</v>
      </c>
      <c r="AL79" s="34"/>
      <c r="AM79" s="34">
        <v>160</v>
      </c>
      <c r="AN79" s="34">
        <v>180</v>
      </c>
      <c r="AO79" s="30"/>
      <c r="AP79" s="29"/>
      <c r="AQ79" s="4">
        <f t="shared" si="84"/>
        <v>170.28762915386761</v>
      </c>
      <c r="AR79" s="4">
        <f t="shared" si="85"/>
        <v>180</v>
      </c>
      <c r="AS79" s="34">
        <v>130</v>
      </c>
      <c r="AT79" s="34">
        <v>165</v>
      </c>
      <c r="AU79" s="34">
        <v>195</v>
      </c>
      <c r="AV79" s="30"/>
      <c r="AW79" s="29"/>
      <c r="AX79" s="4">
        <f t="shared" si="86"/>
        <v>140.2916030534351</v>
      </c>
      <c r="AY79" s="4">
        <f t="shared" si="87"/>
        <v>180.94827125527712</v>
      </c>
      <c r="AZ79" s="34">
        <v>135</v>
      </c>
      <c r="BA79" s="34">
        <v>180</v>
      </c>
      <c r="BB79" s="34">
        <v>195</v>
      </c>
      <c r="BC79" s="30"/>
      <c r="BD79" s="29"/>
      <c r="BE79" s="4">
        <f t="shared" si="88"/>
        <v>135</v>
      </c>
      <c r="BF79" s="4">
        <f t="shared" si="89"/>
        <v>188.0616</v>
      </c>
      <c r="BG79" s="34">
        <v>110</v>
      </c>
      <c r="BH79" s="34"/>
      <c r="BI79" s="34"/>
      <c r="BJ79" s="30"/>
      <c r="BK79" s="29"/>
      <c r="BL79" s="4">
        <f t="shared" si="90"/>
        <v>98.802395209580837</v>
      </c>
      <c r="BM79" s="4">
        <f t="shared" si="91"/>
        <v>0</v>
      </c>
      <c r="BN79" s="17">
        <v>190</v>
      </c>
      <c r="BO79" s="17">
        <v>200</v>
      </c>
      <c r="BP79" s="30"/>
      <c r="BQ79" s="30"/>
      <c r="BR79" s="34">
        <v>120</v>
      </c>
      <c r="BS79" s="34">
        <v>155</v>
      </c>
      <c r="BT79" s="34">
        <v>155</v>
      </c>
      <c r="BU79" s="30"/>
      <c r="BV79" s="29"/>
      <c r="BW79" s="4">
        <f t="shared" si="92"/>
        <v>123.03333333333335</v>
      </c>
      <c r="BX79" s="4">
        <f t="shared" si="93"/>
        <v>154.99999999999997</v>
      </c>
      <c r="BY79"/>
      <c r="BZ79" s="34">
        <v>43</v>
      </c>
      <c r="CA79" s="34">
        <v>48</v>
      </c>
      <c r="CB79" s="34">
        <v>52</v>
      </c>
      <c r="CC79" s="30"/>
      <c r="CD79" s="29"/>
      <c r="CE79" s="4">
        <f t="shared" si="94"/>
        <v>45.424373379429561</v>
      </c>
      <c r="CF79" s="4">
        <f t="shared" si="95"/>
        <v>50.093784078516904</v>
      </c>
      <c r="CG79" s="34">
        <v>46.25</v>
      </c>
      <c r="CH79" s="34"/>
      <c r="CI79" s="34"/>
      <c r="CJ79" s="30"/>
      <c r="CK79" s="29"/>
      <c r="CL79" s="4"/>
      <c r="CM79" s="4"/>
      <c r="CN79" s="34">
        <v>53</v>
      </c>
      <c r="CO79" s="34">
        <v>44</v>
      </c>
      <c r="CP79" s="34">
        <v>50</v>
      </c>
      <c r="CQ79" s="30"/>
      <c r="CR79" s="29"/>
      <c r="CS79" s="4">
        <f t="shared" si="96"/>
        <v>53</v>
      </c>
      <c r="CT79" s="4">
        <f t="shared" si="97"/>
        <v>50.841160220994482</v>
      </c>
      <c r="CU79" s="34">
        <v>40</v>
      </c>
      <c r="CV79" s="34">
        <v>44.5</v>
      </c>
      <c r="CW79" s="34">
        <v>47</v>
      </c>
      <c r="CX79" s="30"/>
      <c r="CY79" s="29"/>
      <c r="CZ79" s="4">
        <f t="shared" si="98"/>
        <v>41.0700325732899</v>
      </c>
      <c r="DA79" s="4">
        <f t="shared" si="99"/>
        <v>45.69308600337267</v>
      </c>
      <c r="DB79" s="34">
        <v>47</v>
      </c>
      <c r="DC79" s="34"/>
      <c r="DD79" s="34">
        <v>45.5</v>
      </c>
      <c r="DE79" s="30"/>
      <c r="DF79" s="29"/>
      <c r="DG79" s="4">
        <f t="shared" si="100"/>
        <v>47</v>
      </c>
      <c r="DH79" s="4">
        <f t="shared" si="101"/>
        <v>45.5</v>
      </c>
      <c r="DI79" s="34"/>
      <c r="DJ79" s="34">
        <v>44</v>
      </c>
      <c r="DK79" s="34">
        <v>47.5</v>
      </c>
      <c r="DL79" s="30"/>
      <c r="DM79" s="29"/>
      <c r="DN79" s="4">
        <f t="shared" si="102"/>
        <v>41.499999999999986</v>
      </c>
      <c r="DO79" s="4">
        <f t="shared" si="103"/>
        <v>47.5</v>
      </c>
      <c r="DP79" s="34">
        <v>35</v>
      </c>
      <c r="DQ79" s="34">
        <v>42</v>
      </c>
      <c r="DR79" s="34">
        <v>44</v>
      </c>
      <c r="DS79" s="30"/>
      <c r="DT79" s="29"/>
      <c r="DU79" s="4">
        <f t="shared" si="104"/>
        <v>38.471544715447152</v>
      </c>
      <c r="DV79" s="4">
        <f t="shared" si="105"/>
        <v>43.433962264150949</v>
      </c>
      <c r="DW79" s="34">
        <v>35</v>
      </c>
      <c r="DX79" s="34">
        <v>40</v>
      </c>
      <c r="DY79" s="34">
        <v>45</v>
      </c>
      <c r="DZ79" s="30"/>
      <c r="EA79" s="29"/>
      <c r="EB79" s="4">
        <f t="shared" si="106"/>
        <v>35.5</v>
      </c>
      <c r="EC79" s="4">
        <f t="shared" si="107"/>
        <v>41.724489795918366</v>
      </c>
      <c r="ED79" s="34">
        <v>35.5</v>
      </c>
      <c r="EE79" s="34">
        <v>34.5</v>
      </c>
      <c r="EF79" s="34"/>
      <c r="EG79" s="30"/>
      <c r="EH79" s="29"/>
      <c r="EI79" s="4">
        <f t="shared" si="108"/>
        <v>35.428571428571431</v>
      </c>
      <c r="EJ79" s="4">
        <f t="shared" si="109"/>
        <v>16.611111111111107</v>
      </c>
      <c r="EK79" s="17">
        <v>47</v>
      </c>
      <c r="EL79" s="17">
        <v>45</v>
      </c>
      <c r="EM79" s="30"/>
      <c r="EN79" s="32"/>
      <c r="EO79" s="34">
        <v>34</v>
      </c>
      <c r="EP79" s="34">
        <v>36</v>
      </c>
      <c r="EQ79" s="34">
        <v>37.5</v>
      </c>
      <c r="ER79" s="29"/>
      <c r="ES79" s="32"/>
      <c r="ET79" s="4">
        <f t="shared" si="110"/>
        <v>34.553191489361708</v>
      </c>
      <c r="EU79" s="4">
        <f t="shared" si="111"/>
        <v>36.413461538461547</v>
      </c>
      <c r="EV79"/>
      <c r="FA79"/>
      <c r="FB79"/>
      <c r="FO79"/>
      <c r="FP79"/>
      <c r="FQ79"/>
      <c r="FR79"/>
      <c r="FS79"/>
      <c r="FT79">
        <f t="shared" si="36"/>
        <v>1983</v>
      </c>
      <c r="FU79">
        <f t="shared" si="37"/>
        <v>3</v>
      </c>
      <c r="FV79">
        <v>97.9</v>
      </c>
      <c r="FW79" s="1">
        <v>100.4</v>
      </c>
      <c r="FX79"/>
      <c r="FY79" s="35"/>
      <c r="FZ79" s="35" t="s">
        <v>112</v>
      </c>
      <c r="GA79" s="36">
        <v>100.5</v>
      </c>
      <c r="GB79" s="36">
        <v>100.5</v>
      </c>
      <c r="GD79" s="35"/>
      <c r="GE79" s="35" t="s">
        <v>112</v>
      </c>
      <c r="GF79" s="1">
        <v>97.9</v>
      </c>
      <c r="GG79" s="1">
        <v>97.9</v>
      </c>
    </row>
    <row r="80" spans="1:189" x14ac:dyDescent="0.2">
      <c r="A80" s="1">
        <v>1983</v>
      </c>
      <c r="B80" s="1">
        <v>3</v>
      </c>
      <c r="C80" s="34">
        <v>150</v>
      </c>
      <c r="D80" s="34">
        <v>200</v>
      </c>
      <c r="E80" s="34">
        <v>225</v>
      </c>
      <c r="F80" s="30"/>
      <c r="G80" s="29"/>
      <c r="H80" s="4">
        <f t="shared" si="112"/>
        <v>174.84776073383185</v>
      </c>
      <c r="I80" s="4">
        <f t="shared" si="78"/>
        <v>213.72044298114335</v>
      </c>
      <c r="J80" s="34">
        <v>190</v>
      </c>
      <c r="K80" s="34"/>
      <c r="L80" s="34"/>
      <c r="M80" s="30"/>
      <c r="N80" s="29"/>
      <c r="O80" s="4"/>
      <c r="P80" s="4"/>
      <c r="Q80" s="34">
        <v>215</v>
      </c>
      <c r="R80" s="34">
        <v>180</v>
      </c>
      <c r="S80" s="34">
        <v>200</v>
      </c>
      <c r="T80" s="30"/>
      <c r="U80" s="29"/>
      <c r="V80" s="4">
        <f t="shared" si="79"/>
        <v>215</v>
      </c>
      <c r="W80" s="4">
        <f t="shared" si="80"/>
        <v>201.64934525046769</v>
      </c>
      <c r="X80" s="34">
        <v>140</v>
      </c>
      <c r="Y80" s="34">
        <v>200</v>
      </c>
      <c r="Z80" s="34">
        <v>230</v>
      </c>
      <c r="AA80" s="30"/>
      <c r="AB80" s="29"/>
      <c r="AC80" s="4">
        <f t="shared" si="113"/>
        <v>154.23082126911106</v>
      </c>
      <c r="AD80" s="4">
        <f t="shared" si="81"/>
        <v>213.41519843388494</v>
      </c>
      <c r="AE80" s="34">
        <v>182</v>
      </c>
      <c r="AF80" s="34"/>
      <c r="AG80" s="34">
        <v>170</v>
      </c>
      <c r="AH80" s="30"/>
      <c r="AI80" s="29"/>
      <c r="AJ80" s="4">
        <f t="shared" si="82"/>
        <v>179.31267392723402</v>
      </c>
      <c r="AK80" s="4">
        <f t="shared" si="83"/>
        <v>170</v>
      </c>
      <c r="AL80" s="34"/>
      <c r="AM80" s="34">
        <v>160</v>
      </c>
      <c r="AN80" s="34">
        <v>185</v>
      </c>
      <c r="AO80" s="30"/>
      <c r="AP80" s="29"/>
      <c r="AQ80" s="4">
        <f t="shared" si="84"/>
        <v>172.91538676347386</v>
      </c>
      <c r="AR80" s="4">
        <f t="shared" si="85"/>
        <v>185</v>
      </c>
      <c r="AS80" s="34">
        <v>130</v>
      </c>
      <c r="AT80" s="34">
        <v>165</v>
      </c>
      <c r="AU80" s="34">
        <v>180</v>
      </c>
      <c r="AV80" s="30"/>
      <c r="AW80" s="29"/>
      <c r="AX80" s="4">
        <f t="shared" si="86"/>
        <v>140.2916030534351</v>
      </c>
      <c r="AY80" s="4">
        <f t="shared" si="87"/>
        <v>172.97413562763859</v>
      </c>
      <c r="AZ80" s="34">
        <v>140</v>
      </c>
      <c r="BA80" s="34">
        <v>190</v>
      </c>
      <c r="BB80" s="34">
        <v>210</v>
      </c>
      <c r="BC80" s="30"/>
      <c r="BD80" s="29"/>
      <c r="BE80" s="4">
        <f t="shared" si="88"/>
        <v>140</v>
      </c>
      <c r="BF80" s="4">
        <f t="shared" si="89"/>
        <v>200.74879999999999</v>
      </c>
      <c r="BG80" s="34">
        <v>120</v>
      </c>
      <c r="BH80" s="34"/>
      <c r="BI80" s="34"/>
      <c r="BJ80" s="30"/>
      <c r="BK80" s="29"/>
      <c r="BL80" s="4">
        <f t="shared" si="90"/>
        <v>107.78443113772455</v>
      </c>
      <c r="BM80" s="4">
        <f t="shared" si="91"/>
        <v>0</v>
      </c>
      <c r="BN80" s="17">
        <v>190</v>
      </c>
      <c r="BO80" s="17">
        <v>205</v>
      </c>
      <c r="BP80" s="30"/>
      <c r="BQ80" s="30"/>
      <c r="BR80" s="34">
        <v>125</v>
      </c>
      <c r="BS80" s="34">
        <v>160</v>
      </c>
      <c r="BT80" s="34">
        <v>155</v>
      </c>
      <c r="BU80" s="30"/>
      <c r="BV80" s="29"/>
      <c r="BW80" s="4">
        <f t="shared" si="92"/>
        <v>128.03333333333336</v>
      </c>
      <c r="BX80" s="4">
        <f t="shared" si="93"/>
        <v>156.62466843501323</v>
      </c>
      <c r="BY80"/>
      <c r="BZ80" s="34">
        <v>43</v>
      </c>
      <c r="CA80" s="34">
        <v>48</v>
      </c>
      <c r="CB80" s="34">
        <v>52</v>
      </c>
      <c r="CC80" s="30"/>
      <c r="CD80" s="29"/>
      <c r="CE80" s="4">
        <f t="shared" si="94"/>
        <v>45.424373379429561</v>
      </c>
      <c r="CF80" s="4">
        <f t="shared" si="95"/>
        <v>50.093784078516904</v>
      </c>
      <c r="CG80" s="34">
        <v>46.75</v>
      </c>
      <c r="CH80" s="34"/>
      <c r="CI80" s="34"/>
      <c r="CJ80" s="30"/>
      <c r="CK80" s="29"/>
      <c r="CL80" s="4"/>
      <c r="CM80" s="4"/>
      <c r="CN80" s="34">
        <v>53</v>
      </c>
      <c r="CO80" s="34">
        <v>44</v>
      </c>
      <c r="CP80" s="34">
        <v>55</v>
      </c>
      <c r="CQ80" s="30"/>
      <c r="CR80" s="29"/>
      <c r="CS80" s="4">
        <f t="shared" si="96"/>
        <v>53</v>
      </c>
      <c r="CT80" s="4">
        <f t="shared" si="97"/>
        <v>54.439226519337026</v>
      </c>
      <c r="CU80" s="34">
        <v>40</v>
      </c>
      <c r="CV80" s="34">
        <v>44.5</v>
      </c>
      <c r="CW80" s="34">
        <v>48</v>
      </c>
      <c r="CX80" s="30"/>
      <c r="CY80" s="29"/>
      <c r="CZ80" s="4">
        <f t="shared" si="98"/>
        <v>41.0700325732899</v>
      </c>
      <c r="DA80" s="4">
        <f t="shared" si="99"/>
        <v>46.170320404721735</v>
      </c>
      <c r="DB80" s="34">
        <v>47.5</v>
      </c>
      <c r="DC80" s="34"/>
      <c r="DD80" s="34">
        <v>46.25</v>
      </c>
      <c r="DE80" s="30"/>
      <c r="DF80" s="29"/>
      <c r="DG80" s="4">
        <f t="shared" si="100"/>
        <v>47.5</v>
      </c>
      <c r="DH80" s="4">
        <f t="shared" si="101"/>
        <v>46.25</v>
      </c>
      <c r="DI80" s="34"/>
      <c r="DJ80" s="34">
        <v>44</v>
      </c>
      <c r="DK80" s="34">
        <v>47.5</v>
      </c>
      <c r="DL80" s="30"/>
      <c r="DM80" s="29"/>
      <c r="DN80" s="4">
        <f t="shared" si="102"/>
        <v>41.499999999999986</v>
      </c>
      <c r="DO80" s="4">
        <f t="shared" si="103"/>
        <v>47.5</v>
      </c>
      <c r="DP80" s="34">
        <v>35</v>
      </c>
      <c r="DQ80" s="34">
        <v>42</v>
      </c>
      <c r="DR80" s="34">
        <v>44</v>
      </c>
      <c r="DS80" s="30"/>
      <c r="DT80" s="29"/>
      <c r="DU80" s="4">
        <f t="shared" si="104"/>
        <v>38.471544715447152</v>
      </c>
      <c r="DV80" s="4">
        <f t="shared" si="105"/>
        <v>43.433962264150949</v>
      </c>
      <c r="DW80" s="34">
        <v>36.5</v>
      </c>
      <c r="DX80" s="34">
        <v>40</v>
      </c>
      <c r="DY80" s="34">
        <v>45</v>
      </c>
      <c r="DZ80" s="30"/>
      <c r="EA80" s="29"/>
      <c r="EB80" s="4">
        <f t="shared" si="106"/>
        <v>36.85</v>
      </c>
      <c r="EC80" s="4">
        <f t="shared" si="107"/>
        <v>41.724489795918366</v>
      </c>
      <c r="ED80" s="34">
        <v>35.5</v>
      </c>
      <c r="EE80" s="34">
        <v>34.5</v>
      </c>
      <c r="EF80" s="34"/>
      <c r="EG80" s="30"/>
      <c r="EH80" s="29"/>
      <c r="EI80" s="4">
        <f t="shared" si="108"/>
        <v>35.428571428571431</v>
      </c>
      <c r="EJ80" s="4">
        <f t="shared" si="109"/>
        <v>16.611111111111107</v>
      </c>
      <c r="EK80" s="17">
        <v>47</v>
      </c>
      <c r="EL80" s="17">
        <v>46</v>
      </c>
      <c r="EM80" s="30"/>
      <c r="EN80" s="32"/>
      <c r="EO80" s="34">
        <v>35.75</v>
      </c>
      <c r="EP80" s="34">
        <v>36</v>
      </c>
      <c r="EQ80" s="34">
        <v>37.5</v>
      </c>
      <c r="ER80" s="29"/>
      <c r="ES80" s="32"/>
      <c r="ET80" s="4">
        <f t="shared" si="110"/>
        <v>35.819148936170215</v>
      </c>
      <c r="EU80" s="4">
        <f t="shared" si="111"/>
        <v>36.413461538461547</v>
      </c>
      <c r="EV80"/>
      <c r="FA80"/>
      <c r="FB80"/>
      <c r="FO80"/>
      <c r="FP80"/>
      <c r="FQ80"/>
      <c r="FR80"/>
      <c r="FS80"/>
      <c r="FT80">
        <f t="shared" si="36"/>
        <v>1983</v>
      </c>
      <c r="FU80">
        <f t="shared" si="37"/>
        <v>4</v>
      </c>
      <c r="FV80">
        <v>98.6</v>
      </c>
      <c r="FW80" s="1">
        <v>100.4</v>
      </c>
      <c r="FX80"/>
      <c r="FY80" s="35"/>
      <c r="FZ80" s="35" t="s">
        <v>113</v>
      </c>
      <c r="GA80" s="36">
        <v>100.4</v>
      </c>
      <c r="GB80" s="36">
        <v>100.4</v>
      </c>
      <c r="GD80" s="35"/>
      <c r="GE80" s="35" t="s">
        <v>113</v>
      </c>
      <c r="GF80" s="1">
        <v>97.9</v>
      </c>
      <c r="GG80" s="1">
        <v>97.9</v>
      </c>
    </row>
    <row r="81" spans="1:189" x14ac:dyDescent="0.2">
      <c r="A81" s="1">
        <v>1983</v>
      </c>
      <c r="B81" s="1">
        <v>4</v>
      </c>
      <c r="C81" s="34">
        <v>155</v>
      </c>
      <c r="D81" s="34">
        <v>210</v>
      </c>
      <c r="E81" s="34">
        <v>235</v>
      </c>
      <c r="F81" s="30"/>
      <c r="G81" s="29"/>
      <c r="H81" s="4">
        <f t="shared" si="112"/>
        <v>182.33253680721504</v>
      </c>
      <c r="I81" s="4">
        <f t="shared" si="78"/>
        <v>223.72044298114335</v>
      </c>
      <c r="J81" s="34">
        <v>195</v>
      </c>
      <c r="K81" s="34"/>
      <c r="L81" s="34"/>
      <c r="M81" s="30"/>
      <c r="N81" s="29"/>
      <c r="O81" s="4"/>
      <c r="P81" s="4"/>
      <c r="Q81" s="34">
        <v>230</v>
      </c>
      <c r="R81" s="34">
        <v>190</v>
      </c>
      <c r="S81" s="34">
        <v>210</v>
      </c>
      <c r="T81" s="30"/>
      <c r="U81" s="29"/>
      <c r="V81" s="4">
        <f t="shared" si="79"/>
        <v>230</v>
      </c>
      <c r="W81" s="4">
        <f t="shared" si="80"/>
        <v>212.19912700062358</v>
      </c>
      <c r="X81" s="34">
        <v>140</v>
      </c>
      <c r="Y81" s="34">
        <v>220</v>
      </c>
      <c r="Z81" s="34">
        <v>230</v>
      </c>
      <c r="AA81" s="30"/>
      <c r="AB81" s="29"/>
      <c r="AC81" s="4">
        <f t="shared" si="113"/>
        <v>158.97442835881475</v>
      </c>
      <c r="AD81" s="4">
        <f t="shared" si="81"/>
        <v>224.47173281129491</v>
      </c>
      <c r="AE81" s="34">
        <v>200</v>
      </c>
      <c r="AF81" s="34"/>
      <c r="AG81" s="34">
        <v>190</v>
      </c>
      <c r="AH81" s="30"/>
      <c r="AI81" s="29"/>
      <c r="AJ81" s="4">
        <f t="shared" si="82"/>
        <v>197.04985055141375</v>
      </c>
      <c r="AK81" s="4">
        <f t="shared" si="83"/>
        <v>190</v>
      </c>
      <c r="AL81" s="34"/>
      <c r="AM81" s="34">
        <v>165</v>
      </c>
      <c r="AN81" s="34">
        <v>190</v>
      </c>
      <c r="AO81" s="30"/>
      <c r="AP81" s="29"/>
      <c r="AQ81" s="4">
        <f t="shared" si="84"/>
        <v>177.90840547333144</v>
      </c>
      <c r="AR81" s="4">
        <f t="shared" si="85"/>
        <v>190</v>
      </c>
      <c r="AS81" s="34">
        <v>130</v>
      </c>
      <c r="AT81" s="34">
        <v>165</v>
      </c>
      <c r="AU81" s="34">
        <v>185</v>
      </c>
      <c r="AV81" s="30"/>
      <c r="AW81" s="29"/>
      <c r="AX81" s="4">
        <f t="shared" si="86"/>
        <v>140.2916030534351</v>
      </c>
      <c r="AY81" s="4">
        <f t="shared" si="87"/>
        <v>175.63218083685143</v>
      </c>
      <c r="AZ81" s="34">
        <v>140</v>
      </c>
      <c r="BA81" s="34">
        <v>190</v>
      </c>
      <c r="BB81" s="34">
        <v>211</v>
      </c>
      <c r="BC81" s="30"/>
      <c r="BD81" s="29"/>
      <c r="BE81" s="4">
        <f t="shared" si="88"/>
        <v>140</v>
      </c>
      <c r="BF81" s="4">
        <f t="shared" si="89"/>
        <v>201.28623999999999</v>
      </c>
      <c r="BG81" s="34">
        <v>128</v>
      </c>
      <c r="BH81" s="34">
        <v>130</v>
      </c>
      <c r="BI81" s="34">
        <v>140</v>
      </c>
      <c r="BJ81" s="30"/>
      <c r="BK81" s="29"/>
      <c r="BL81" s="4">
        <f t="shared" si="90"/>
        <v>128.20359281437126</v>
      </c>
      <c r="BM81" s="4">
        <f t="shared" si="91"/>
        <v>133.49794238683128</v>
      </c>
      <c r="BN81" s="17">
        <v>200</v>
      </c>
      <c r="BO81" s="17">
        <v>210</v>
      </c>
      <c r="BP81" s="30"/>
      <c r="BQ81" s="30"/>
      <c r="BR81" s="34">
        <v>122</v>
      </c>
      <c r="BS81" s="34">
        <v>170</v>
      </c>
      <c r="BT81" s="34">
        <v>155</v>
      </c>
      <c r="BU81" s="30"/>
      <c r="BV81" s="29"/>
      <c r="BW81" s="4">
        <f t="shared" si="92"/>
        <v>126.16000000000001</v>
      </c>
      <c r="BX81" s="4">
        <f t="shared" si="93"/>
        <v>159.87400530503976</v>
      </c>
      <c r="BY81"/>
      <c r="BZ81" s="34">
        <v>43.5</v>
      </c>
      <c r="CA81" s="34">
        <v>49</v>
      </c>
      <c r="CB81" s="34">
        <v>52</v>
      </c>
      <c r="CC81" s="30"/>
      <c r="CD81" s="29"/>
      <c r="CE81" s="4">
        <f t="shared" si="94"/>
        <v>46.166810717372513</v>
      </c>
      <c r="CF81" s="4">
        <f t="shared" si="95"/>
        <v>50.570338058887678</v>
      </c>
      <c r="CG81" s="34">
        <v>47.75</v>
      </c>
      <c r="CH81" s="34"/>
      <c r="CI81" s="34"/>
      <c r="CJ81" s="30"/>
      <c r="CK81" s="29"/>
      <c r="CL81" s="4"/>
      <c r="CM81" s="4"/>
      <c r="CN81" s="34">
        <v>54</v>
      </c>
      <c r="CO81" s="34">
        <v>46</v>
      </c>
      <c r="CP81" s="34">
        <v>50.5</v>
      </c>
      <c r="CQ81" s="30"/>
      <c r="CR81" s="29"/>
      <c r="CS81" s="4">
        <f t="shared" si="96"/>
        <v>54</v>
      </c>
      <c r="CT81" s="4">
        <f t="shared" si="97"/>
        <v>51.481353591160229</v>
      </c>
      <c r="CU81" s="34">
        <v>40</v>
      </c>
      <c r="CV81" s="34">
        <v>46</v>
      </c>
      <c r="CW81" s="34">
        <v>48</v>
      </c>
      <c r="CX81" s="30"/>
      <c r="CY81" s="29"/>
      <c r="CZ81" s="4">
        <f t="shared" si="98"/>
        <v>41.426710097719869</v>
      </c>
      <c r="DA81" s="4">
        <f t="shared" si="99"/>
        <v>46.954468802698131</v>
      </c>
      <c r="DB81" s="34">
        <v>48.5</v>
      </c>
      <c r="DC81" s="34"/>
      <c r="DD81" s="34">
        <v>47.5</v>
      </c>
      <c r="DE81" s="30"/>
      <c r="DF81" s="29"/>
      <c r="DG81" s="4">
        <f t="shared" si="100"/>
        <v>48.5</v>
      </c>
      <c r="DH81" s="4">
        <f t="shared" si="101"/>
        <v>47.5</v>
      </c>
      <c r="DI81" s="34"/>
      <c r="DJ81" s="34">
        <v>46</v>
      </c>
      <c r="DK81" s="34">
        <v>47.75</v>
      </c>
      <c r="DL81" s="30"/>
      <c r="DM81" s="29"/>
      <c r="DN81" s="4">
        <f t="shared" si="102"/>
        <v>42.911764705882334</v>
      </c>
      <c r="DO81" s="4">
        <f t="shared" si="103"/>
        <v>47.75</v>
      </c>
      <c r="DP81" s="34">
        <v>35</v>
      </c>
      <c r="DQ81" s="34">
        <v>43</v>
      </c>
      <c r="DR81" s="34">
        <v>45</v>
      </c>
      <c r="DS81" s="30"/>
      <c r="DT81" s="29"/>
      <c r="DU81" s="4">
        <f t="shared" si="104"/>
        <v>38.967479674796742</v>
      </c>
      <c r="DV81" s="4">
        <f t="shared" si="105"/>
        <v>44.433962264150949</v>
      </c>
      <c r="DW81" s="34">
        <v>38.5</v>
      </c>
      <c r="DX81" s="34">
        <v>42.5</v>
      </c>
      <c r="DY81" s="34">
        <v>47</v>
      </c>
      <c r="DZ81" s="30"/>
      <c r="EA81" s="29"/>
      <c r="EB81" s="4">
        <f t="shared" si="106"/>
        <v>38.9</v>
      </c>
      <c r="EC81" s="4">
        <f t="shared" si="107"/>
        <v>44.052040816326524</v>
      </c>
      <c r="ED81" s="34">
        <v>35.5</v>
      </c>
      <c r="EE81" s="34">
        <v>35.5</v>
      </c>
      <c r="EF81" s="34"/>
      <c r="EG81" s="30"/>
      <c r="EH81" s="29"/>
      <c r="EI81" s="4">
        <f t="shared" si="108"/>
        <v>35.5</v>
      </c>
      <c r="EJ81" s="4">
        <f t="shared" si="109"/>
        <v>17.092592592592588</v>
      </c>
      <c r="EK81" s="17">
        <v>48</v>
      </c>
      <c r="EL81" s="17">
        <v>48.5</v>
      </c>
      <c r="EM81" s="30"/>
      <c r="EN81" s="32"/>
      <c r="EO81" s="34">
        <v>36.75</v>
      </c>
      <c r="EP81" s="34">
        <v>36.5</v>
      </c>
      <c r="EQ81" s="34">
        <v>37.5</v>
      </c>
      <c r="ER81" s="29"/>
      <c r="ES81" s="32"/>
      <c r="ET81" s="4">
        <f t="shared" si="110"/>
        <v>36.680851063829792</v>
      </c>
      <c r="EU81" s="4">
        <f t="shared" si="111"/>
        <v>36.775641025641036</v>
      </c>
      <c r="EV81"/>
      <c r="FA81"/>
      <c r="FB81"/>
      <c r="FO81"/>
      <c r="FP81"/>
      <c r="FQ81"/>
      <c r="FR81"/>
      <c r="FS81"/>
      <c r="FT81">
        <f t="shared" si="36"/>
        <v>1983</v>
      </c>
      <c r="FU81">
        <f t="shared" si="37"/>
        <v>5</v>
      </c>
      <c r="FV81">
        <v>99.2</v>
      </c>
      <c r="FW81" s="1">
        <v>100.8</v>
      </c>
      <c r="FX81"/>
      <c r="FY81" s="35"/>
      <c r="FZ81" s="35" t="s">
        <v>115</v>
      </c>
      <c r="GA81" s="36">
        <v>100.4</v>
      </c>
      <c r="GB81" s="36">
        <v>100.4</v>
      </c>
      <c r="GD81" s="35"/>
      <c r="GE81" s="35" t="s">
        <v>115</v>
      </c>
      <c r="GF81" s="1">
        <v>98.6</v>
      </c>
      <c r="GG81" s="1">
        <v>98.6</v>
      </c>
    </row>
    <row r="82" spans="1:189" x14ac:dyDescent="0.2">
      <c r="A82" s="1">
        <v>1983</v>
      </c>
      <c r="B82" s="1">
        <v>5</v>
      </c>
      <c r="C82" s="34">
        <v>155</v>
      </c>
      <c r="D82" s="34">
        <v>225</v>
      </c>
      <c r="E82" s="34">
        <v>240</v>
      </c>
      <c r="F82" s="30"/>
      <c r="G82" s="29"/>
      <c r="H82" s="4">
        <f t="shared" si="112"/>
        <v>189.78686502736457</v>
      </c>
      <c r="I82" s="4">
        <f t="shared" si="78"/>
        <v>233.23226578868599</v>
      </c>
      <c r="J82" s="34">
        <v>215</v>
      </c>
      <c r="K82" s="34"/>
      <c r="L82" s="34"/>
      <c r="M82" s="30"/>
      <c r="N82" s="29"/>
      <c r="O82" s="4"/>
      <c r="P82" s="4"/>
      <c r="Q82" s="34">
        <v>235</v>
      </c>
      <c r="R82" s="34">
        <v>190</v>
      </c>
      <c r="S82" s="34">
        <v>225</v>
      </c>
      <c r="T82" s="30"/>
      <c r="U82" s="29"/>
      <c r="V82" s="4">
        <f t="shared" si="79"/>
        <v>235</v>
      </c>
      <c r="W82" s="4">
        <f t="shared" si="80"/>
        <v>226.09956350031177</v>
      </c>
      <c r="X82" s="34">
        <v>153</v>
      </c>
      <c r="Y82" s="34">
        <v>220</v>
      </c>
      <c r="Z82" s="34">
        <v>230</v>
      </c>
      <c r="AA82" s="30"/>
      <c r="AB82" s="29"/>
      <c r="AC82" s="4">
        <f t="shared" si="113"/>
        <v>168.89108375050733</v>
      </c>
      <c r="AD82" s="4">
        <f t="shared" si="81"/>
        <v>224.47173281129491</v>
      </c>
      <c r="AE82" s="34">
        <v>220</v>
      </c>
      <c r="AF82" s="34"/>
      <c r="AG82" s="34">
        <v>225</v>
      </c>
      <c r="AH82" s="30"/>
      <c r="AI82" s="29"/>
      <c r="AJ82" s="4">
        <f t="shared" si="82"/>
        <v>216.7696773971897</v>
      </c>
      <c r="AK82" s="4">
        <f t="shared" si="83"/>
        <v>225</v>
      </c>
      <c r="AL82" s="34"/>
      <c r="AM82" s="34">
        <v>180</v>
      </c>
      <c r="AN82" s="34">
        <v>220</v>
      </c>
      <c r="AO82" s="30"/>
      <c r="AP82" s="29"/>
      <c r="AQ82" s="4">
        <f t="shared" si="84"/>
        <v>200.77073443172296</v>
      </c>
      <c r="AR82" s="4">
        <f t="shared" si="85"/>
        <v>220</v>
      </c>
      <c r="AS82" s="34">
        <v>135</v>
      </c>
      <c r="AT82" s="34">
        <v>170</v>
      </c>
      <c r="AU82" s="34">
        <v>188</v>
      </c>
      <c r="AV82" s="30"/>
      <c r="AW82" s="29"/>
      <c r="AX82" s="4">
        <f t="shared" si="86"/>
        <v>145.2916030534351</v>
      </c>
      <c r="AY82" s="4">
        <f t="shared" si="87"/>
        <v>179.56896275316632</v>
      </c>
      <c r="AZ82" s="34">
        <v>155</v>
      </c>
      <c r="BA82" s="34">
        <v>210</v>
      </c>
      <c r="BB82" s="34">
        <v>220</v>
      </c>
      <c r="BC82" s="30"/>
      <c r="BD82" s="29"/>
      <c r="BE82" s="4">
        <f t="shared" si="88"/>
        <v>155</v>
      </c>
      <c r="BF82" s="4">
        <f t="shared" si="89"/>
        <v>215.37439999999998</v>
      </c>
      <c r="BG82" s="34">
        <v>130</v>
      </c>
      <c r="BH82" s="34">
        <v>135</v>
      </c>
      <c r="BI82" s="34">
        <v>143</v>
      </c>
      <c r="BJ82" s="30"/>
      <c r="BK82" s="29"/>
      <c r="BL82" s="4">
        <f t="shared" si="90"/>
        <v>130.50898203592814</v>
      </c>
      <c r="BM82" s="4">
        <f t="shared" si="91"/>
        <v>137.79835390946502</v>
      </c>
      <c r="BN82" s="17">
        <v>220</v>
      </c>
      <c r="BO82" s="17">
        <v>230</v>
      </c>
      <c r="BP82" s="30"/>
      <c r="BQ82" s="30"/>
      <c r="BR82" s="34">
        <v>119</v>
      </c>
      <c r="BS82" s="34">
        <v>165</v>
      </c>
      <c r="BT82" s="34">
        <v>170</v>
      </c>
      <c r="BU82" s="30"/>
      <c r="BV82" s="29"/>
      <c r="BW82" s="4">
        <f t="shared" si="92"/>
        <v>122.98666666666668</v>
      </c>
      <c r="BX82" s="4">
        <f t="shared" si="93"/>
        <v>168.37533156498671</v>
      </c>
      <c r="BY82"/>
      <c r="BZ82" s="34">
        <v>43.5</v>
      </c>
      <c r="CA82" s="34">
        <v>49.5</v>
      </c>
      <c r="CB82" s="34">
        <v>52</v>
      </c>
      <c r="CC82" s="30"/>
      <c r="CD82" s="29"/>
      <c r="CE82" s="4">
        <f t="shared" si="94"/>
        <v>46.409248055315473</v>
      </c>
      <c r="CF82" s="4">
        <f t="shared" si="95"/>
        <v>50.808615049073069</v>
      </c>
      <c r="CG82" s="34">
        <v>49</v>
      </c>
      <c r="CH82" s="34"/>
      <c r="CI82" s="34"/>
      <c r="CJ82" s="30"/>
      <c r="CK82" s="29"/>
      <c r="CL82" s="4"/>
      <c r="CM82" s="4"/>
      <c r="CN82" s="34">
        <v>54</v>
      </c>
      <c r="CO82" s="34">
        <v>48</v>
      </c>
      <c r="CP82" s="34">
        <v>50.5</v>
      </c>
      <c r="CQ82" s="30"/>
      <c r="CR82" s="29"/>
      <c r="CS82" s="4">
        <f t="shared" si="96"/>
        <v>54</v>
      </c>
      <c r="CT82" s="4">
        <f t="shared" si="97"/>
        <v>51.481353591160229</v>
      </c>
      <c r="CU82" s="34">
        <v>42</v>
      </c>
      <c r="CV82" s="34">
        <v>49</v>
      </c>
      <c r="CW82" s="34">
        <v>53</v>
      </c>
      <c r="CX82" s="30"/>
      <c r="CY82" s="29"/>
      <c r="CZ82" s="4">
        <f t="shared" si="98"/>
        <v>43.664495114006513</v>
      </c>
      <c r="DA82" s="4">
        <f t="shared" si="99"/>
        <v>50.908937605396275</v>
      </c>
      <c r="DB82" s="34">
        <v>49.5</v>
      </c>
      <c r="DC82" s="34"/>
      <c r="DD82" s="34">
        <v>48.5</v>
      </c>
      <c r="DE82" s="30"/>
      <c r="DF82" s="29"/>
      <c r="DG82" s="4">
        <f t="shared" si="100"/>
        <v>49.5</v>
      </c>
      <c r="DH82" s="4">
        <f t="shared" si="101"/>
        <v>48.5</v>
      </c>
      <c r="DI82" s="34"/>
      <c r="DJ82" s="34">
        <v>47</v>
      </c>
      <c r="DK82" s="34">
        <v>48.75</v>
      </c>
      <c r="DL82" s="30"/>
      <c r="DM82" s="29"/>
      <c r="DN82" s="4">
        <f t="shared" si="102"/>
        <v>44.058823529411754</v>
      </c>
      <c r="DO82" s="4">
        <f t="shared" si="103"/>
        <v>48.75</v>
      </c>
      <c r="DP82" s="34">
        <v>36</v>
      </c>
      <c r="DQ82" s="34">
        <v>43.5</v>
      </c>
      <c r="DR82" s="34">
        <v>47</v>
      </c>
      <c r="DS82" s="30"/>
      <c r="DT82" s="29"/>
      <c r="DU82" s="4">
        <f t="shared" si="104"/>
        <v>39.719512195121943</v>
      </c>
      <c r="DV82" s="4">
        <f t="shared" si="105"/>
        <v>46.009433962264161</v>
      </c>
      <c r="DW82" s="34">
        <v>40.25</v>
      </c>
      <c r="DX82" s="34">
        <v>45.5</v>
      </c>
      <c r="DY82" s="34">
        <v>49</v>
      </c>
      <c r="DZ82" s="30"/>
      <c r="EA82" s="29"/>
      <c r="EB82" s="4">
        <f t="shared" si="106"/>
        <v>40.774999999999999</v>
      </c>
      <c r="EC82" s="4">
        <f t="shared" si="107"/>
        <v>46.707142857142856</v>
      </c>
      <c r="ED82" s="34">
        <v>37</v>
      </c>
      <c r="EE82" s="34">
        <v>36.5</v>
      </c>
      <c r="EF82" s="34"/>
      <c r="EG82" s="30"/>
      <c r="EH82" s="29"/>
      <c r="EI82" s="4">
        <f t="shared" si="108"/>
        <v>36.964285714285722</v>
      </c>
      <c r="EJ82" s="4">
        <f t="shared" si="109"/>
        <v>17.574074074074073</v>
      </c>
      <c r="EK82" s="17">
        <v>49</v>
      </c>
      <c r="EL82" s="17">
        <v>49.5</v>
      </c>
      <c r="EM82" s="30"/>
      <c r="EN82" s="32"/>
      <c r="EO82" s="34">
        <v>36.75</v>
      </c>
      <c r="EP82" s="34">
        <v>37.5</v>
      </c>
      <c r="EQ82" s="34">
        <v>38.5</v>
      </c>
      <c r="ER82" s="29"/>
      <c r="ES82" s="32"/>
      <c r="ET82" s="4">
        <f t="shared" si="110"/>
        <v>36.957446808510639</v>
      </c>
      <c r="EU82" s="4">
        <f t="shared" si="111"/>
        <v>37.775641025641036</v>
      </c>
      <c r="EV82"/>
      <c r="FA82"/>
      <c r="FB82"/>
      <c r="FO82"/>
      <c r="FP82"/>
      <c r="FQ82"/>
      <c r="FR82"/>
      <c r="FS82"/>
      <c r="FT82">
        <f t="shared" ref="FT82:FT145" si="114">FT70+1</f>
        <v>1983</v>
      </c>
      <c r="FU82">
        <f t="shared" ref="FU82:FU145" si="115">FU70</f>
        <v>6</v>
      </c>
      <c r="FV82">
        <v>99.5</v>
      </c>
      <c r="FW82" s="1">
        <v>101</v>
      </c>
      <c r="FX82"/>
      <c r="FY82" s="35"/>
      <c r="FZ82" s="35" t="s">
        <v>116</v>
      </c>
      <c r="GA82" s="36">
        <v>100.8</v>
      </c>
      <c r="GB82" s="36">
        <v>100.8</v>
      </c>
      <c r="GD82" s="35"/>
      <c r="GE82" s="35" t="s">
        <v>116</v>
      </c>
      <c r="GF82" s="1">
        <v>99.2</v>
      </c>
      <c r="GG82" s="1">
        <v>99.2</v>
      </c>
    </row>
    <row r="83" spans="1:189" x14ac:dyDescent="0.2">
      <c r="A83" s="1">
        <v>1983</v>
      </c>
      <c r="B83" s="1">
        <v>6</v>
      </c>
      <c r="C83" s="34">
        <v>165</v>
      </c>
      <c r="D83" s="34">
        <v>220</v>
      </c>
      <c r="E83" s="34">
        <v>243</v>
      </c>
      <c r="F83" s="30"/>
      <c r="G83" s="29"/>
      <c r="H83" s="4">
        <f t="shared" si="112"/>
        <v>192.33253680721504</v>
      </c>
      <c r="I83" s="4">
        <f t="shared" si="78"/>
        <v>232.62280754265186</v>
      </c>
      <c r="J83" s="34">
        <v>215</v>
      </c>
      <c r="K83" s="34"/>
      <c r="L83" s="34"/>
      <c r="M83" s="30"/>
      <c r="N83" s="29"/>
      <c r="O83" s="4"/>
      <c r="P83" s="4"/>
      <c r="Q83" s="34">
        <v>235</v>
      </c>
      <c r="R83" s="34">
        <v>190</v>
      </c>
      <c r="S83" s="34">
        <v>215</v>
      </c>
      <c r="T83" s="30"/>
      <c r="U83" s="29"/>
      <c r="V83" s="4">
        <f t="shared" si="79"/>
        <v>235</v>
      </c>
      <c r="W83" s="4">
        <f t="shared" si="80"/>
        <v>217.19912700062355</v>
      </c>
      <c r="X83" s="34">
        <v>158</v>
      </c>
      <c r="Y83" s="34">
        <v>222</v>
      </c>
      <c r="Z83" s="34">
        <v>235</v>
      </c>
      <c r="AA83" s="30"/>
      <c r="AB83" s="29"/>
      <c r="AC83" s="4">
        <f t="shared" si="113"/>
        <v>173.17954268705179</v>
      </c>
      <c r="AD83" s="4">
        <f t="shared" si="81"/>
        <v>227.81325265468342</v>
      </c>
      <c r="AE83" s="34">
        <v>222</v>
      </c>
      <c r="AF83" s="34"/>
      <c r="AG83" s="34">
        <v>220</v>
      </c>
      <c r="AH83" s="30"/>
      <c r="AI83" s="29"/>
      <c r="AJ83" s="4">
        <f t="shared" si="82"/>
        <v>218.73377538049269</v>
      </c>
      <c r="AK83" s="4">
        <f t="shared" si="83"/>
        <v>220</v>
      </c>
      <c r="AL83" s="34"/>
      <c r="AM83" s="34">
        <v>190</v>
      </c>
      <c r="AN83" s="34">
        <v>225</v>
      </c>
      <c r="AO83" s="30"/>
      <c r="AP83" s="29"/>
      <c r="AQ83" s="4">
        <f t="shared" si="84"/>
        <v>208.12901424183184</v>
      </c>
      <c r="AR83" s="4">
        <f t="shared" si="85"/>
        <v>225</v>
      </c>
      <c r="AS83" s="34">
        <v>140</v>
      </c>
      <c r="AT83" s="34">
        <v>175</v>
      </c>
      <c r="AU83" s="34">
        <v>215</v>
      </c>
      <c r="AV83" s="30"/>
      <c r="AW83" s="29"/>
      <c r="AX83" s="4">
        <f t="shared" si="86"/>
        <v>150.2916030534351</v>
      </c>
      <c r="AY83" s="4">
        <f t="shared" si="87"/>
        <v>196.26436167370284</v>
      </c>
      <c r="AZ83" s="34">
        <v>165</v>
      </c>
      <c r="BA83" s="34">
        <v>220</v>
      </c>
      <c r="BB83" s="34">
        <v>225</v>
      </c>
      <c r="BC83" s="30"/>
      <c r="BD83" s="29"/>
      <c r="BE83" s="4">
        <f t="shared" si="88"/>
        <v>165</v>
      </c>
      <c r="BF83" s="4">
        <f t="shared" si="89"/>
        <v>222.68719999999999</v>
      </c>
      <c r="BG83" s="34">
        <v>135</v>
      </c>
      <c r="BH83" s="34">
        <v>135</v>
      </c>
      <c r="BI83" s="34"/>
      <c r="BJ83" s="30"/>
      <c r="BK83" s="29"/>
      <c r="BL83" s="4">
        <f t="shared" si="90"/>
        <v>135</v>
      </c>
      <c r="BM83" s="4">
        <f t="shared" si="91"/>
        <v>87.777777777777786</v>
      </c>
      <c r="BN83" s="17">
        <v>221</v>
      </c>
      <c r="BO83" s="17">
        <v>230</v>
      </c>
      <c r="BP83" s="30"/>
      <c r="BQ83" s="30"/>
      <c r="BR83" s="34">
        <v>122</v>
      </c>
      <c r="BS83" s="34">
        <v>170</v>
      </c>
      <c r="BT83" s="34">
        <v>170</v>
      </c>
      <c r="BU83" s="30"/>
      <c r="BV83" s="29"/>
      <c r="BW83" s="4">
        <f t="shared" si="92"/>
        <v>126.16000000000001</v>
      </c>
      <c r="BX83" s="4">
        <f t="shared" si="93"/>
        <v>169.99999999999997</v>
      </c>
      <c r="BY83"/>
      <c r="BZ83" s="34">
        <v>43.5</v>
      </c>
      <c r="CA83" s="34">
        <v>49.5</v>
      </c>
      <c r="CB83" s="34">
        <v>52</v>
      </c>
      <c r="CC83" s="30"/>
      <c r="CD83" s="29"/>
      <c r="CE83" s="4">
        <f t="shared" si="94"/>
        <v>46.409248055315473</v>
      </c>
      <c r="CF83" s="4">
        <f t="shared" si="95"/>
        <v>50.808615049073069</v>
      </c>
      <c r="CG83" s="34">
        <v>49</v>
      </c>
      <c r="CH83" s="34"/>
      <c r="CI83" s="34"/>
      <c r="CJ83" s="30"/>
      <c r="CK83" s="29"/>
      <c r="CL83" s="4"/>
      <c r="CM83" s="4"/>
      <c r="CN83" s="34">
        <v>54</v>
      </c>
      <c r="CO83" s="34">
        <v>48</v>
      </c>
      <c r="CP83" s="34">
        <v>50.5</v>
      </c>
      <c r="CQ83" s="30"/>
      <c r="CR83" s="29"/>
      <c r="CS83" s="4">
        <f t="shared" si="96"/>
        <v>54</v>
      </c>
      <c r="CT83" s="4">
        <f t="shared" si="97"/>
        <v>51.481353591160229</v>
      </c>
      <c r="CU83" s="34">
        <v>42</v>
      </c>
      <c r="CV83" s="34">
        <v>49</v>
      </c>
      <c r="CW83" s="34">
        <v>53</v>
      </c>
      <c r="CX83" s="30"/>
      <c r="CY83" s="29"/>
      <c r="CZ83" s="4">
        <f t="shared" si="98"/>
        <v>43.664495114006513</v>
      </c>
      <c r="DA83" s="4">
        <f t="shared" si="99"/>
        <v>50.908937605396275</v>
      </c>
      <c r="DB83" s="34">
        <v>49.5</v>
      </c>
      <c r="DC83" s="34"/>
      <c r="DD83" s="34">
        <v>48.5</v>
      </c>
      <c r="DE83" s="30"/>
      <c r="DF83" s="29"/>
      <c r="DG83" s="4">
        <f t="shared" si="100"/>
        <v>49.5</v>
      </c>
      <c r="DH83" s="4">
        <f t="shared" si="101"/>
        <v>48.5</v>
      </c>
      <c r="DI83" s="34"/>
      <c r="DJ83" s="34">
        <v>47</v>
      </c>
      <c r="DK83" s="34">
        <v>48.75</v>
      </c>
      <c r="DL83" s="30"/>
      <c r="DM83" s="29"/>
      <c r="DN83" s="4">
        <f t="shared" si="102"/>
        <v>44.058823529411754</v>
      </c>
      <c r="DO83" s="4">
        <f t="shared" si="103"/>
        <v>48.75</v>
      </c>
      <c r="DP83" s="34">
        <v>36</v>
      </c>
      <c r="DQ83" s="34">
        <v>43.5</v>
      </c>
      <c r="DR83" s="34">
        <v>48</v>
      </c>
      <c r="DS83" s="30"/>
      <c r="DT83" s="29"/>
      <c r="DU83" s="4">
        <f t="shared" si="104"/>
        <v>39.719512195121943</v>
      </c>
      <c r="DV83" s="4">
        <f t="shared" si="105"/>
        <v>46.726415094339629</v>
      </c>
      <c r="DW83" s="34">
        <v>40.25</v>
      </c>
      <c r="DX83" s="34">
        <v>45.5</v>
      </c>
      <c r="DY83" s="34">
        <v>49</v>
      </c>
      <c r="DZ83" s="30"/>
      <c r="EA83" s="29"/>
      <c r="EB83" s="4">
        <f t="shared" si="106"/>
        <v>40.774999999999999</v>
      </c>
      <c r="EC83" s="4">
        <f t="shared" si="107"/>
        <v>46.707142857142856</v>
      </c>
      <c r="ED83" s="34">
        <v>37</v>
      </c>
      <c r="EE83" s="34">
        <v>36.5</v>
      </c>
      <c r="EF83" s="34"/>
      <c r="EG83" s="30"/>
      <c r="EH83" s="29"/>
      <c r="EI83" s="4">
        <f t="shared" si="108"/>
        <v>36.964285714285722</v>
      </c>
      <c r="EJ83" s="4">
        <f t="shared" si="109"/>
        <v>17.574074074074073</v>
      </c>
      <c r="EK83" s="17">
        <v>49</v>
      </c>
      <c r="EL83" s="17">
        <v>49.5</v>
      </c>
      <c r="EM83" s="30"/>
      <c r="EN83" s="32"/>
      <c r="EO83" s="34">
        <v>36.75</v>
      </c>
      <c r="EP83" s="34">
        <v>37.5</v>
      </c>
      <c r="EQ83" s="34">
        <v>38.5</v>
      </c>
      <c r="ER83" s="29"/>
      <c r="ES83" s="32"/>
      <c r="ET83" s="4">
        <f t="shared" si="110"/>
        <v>36.957446808510639</v>
      </c>
      <c r="EU83" s="4">
        <f t="shared" si="111"/>
        <v>37.775641025641036</v>
      </c>
      <c r="EV83"/>
      <c r="FA83"/>
      <c r="FB83"/>
      <c r="FO83"/>
      <c r="FP83"/>
      <c r="FQ83"/>
      <c r="FR83"/>
      <c r="FS83"/>
      <c r="FT83">
        <f t="shared" si="114"/>
        <v>1983</v>
      </c>
      <c r="FU83">
        <f t="shared" si="115"/>
        <v>7</v>
      </c>
      <c r="FV83">
        <v>99.9</v>
      </c>
      <c r="FW83" s="1">
        <v>101.3</v>
      </c>
      <c r="FX83"/>
      <c r="FY83" s="35"/>
      <c r="FZ83" s="35" t="s">
        <v>117</v>
      </c>
      <c r="GA83" s="36">
        <v>101</v>
      </c>
      <c r="GB83" s="36">
        <v>101</v>
      </c>
      <c r="GD83" s="35"/>
      <c r="GE83" s="35" t="s">
        <v>117</v>
      </c>
      <c r="GF83" s="1">
        <v>99.5</v>
      </c>
      <c r="GG83" s="1">
        <v>99.5</v>
      </c>
    </row>
    <row r="84" spans="1:189" x14ac:dyDescent="0.2">
      <c r="A84" s="1">
        <v>1983</v>
      </c>
      <c r="B84" s="1">
        <v>7</v>
      </c>
      <c r="C84" s="34">
        <v>165</v>
      </c>
      <c r="D84" s="34">
        <v>222</v>
      </c>
      <c r="E84" s="34">
        <v>245</v>
      </c>
      <c r="F84" s="30"/>
      <c r="G84" s="29"/>
      <c r="H84" s="4">
        <f t="shared" si="112"/>
        <v>193.3264472365683</v>
      </c>
      <c r="I84" s="4">
        <f t="shared" si="78"/>
        <v>234.62280754265186</v>
      </c>
      <c r="J84" s="34">
        <v>218</v>
      </c>
      <c r="K84" s="34"/>
      <c r="L84" s="34"/>
      <c r="M84" s="30"/>
      <c r="N84" s="29"/>
      <c r="O84" s="4"/>
      <c r="P84" s="4"/>
      <c r="Q84" s="34">
        <v>230</v>
      </c>
      <c r="R84" s="34">
        <v>200</v>
      </c>
      <c r="S84" s="34">
        <v>220</v>
      </c>
      <c r="T84" s="30"/>
      <c r="U84" s="29"/>
      <c r="V84" s="4">
        <f t="shared" si="79"/>
        <v>230</v>
      </c>
      <c r="W84" s="4">
        <f t="shared" si="80"/>
        <v>221.09956350031177</v>
      </c>
      <c r="X84" s="34">
        <v>165</v>
      </c>
      <c r="Y84" s="34">
        <v>225</v>
      </c>
      <c r="Z84" s="34">
        <v>235</v>
      </c>
      <c r="AA84" s="30"/>
      <c r="AB84" s="29"/>
      <c r="AC84" s="4">
        <f t="shared" si="113"/>
        <v>179.23082126911106</v>
      </c>
      <c r="AD84" s="4">
        <f t="shared" si="81"/>
        <v>229.47173281129491</v>
      </c>
      <c r="AE84" s="34">
        <v>222</v>
      </c>
      <c r="AF84" s="34"/>
      <c r="AG84" s="34">
        <v>220</v>
      </c>
      <c r="AH84" s="30"/>
      <c r="AI84" s="29"/>
      <c r="AJ84" s="4">
        <f t="shared" si="82"/>
        <v>218.73377538049269</v>
      </c>
      <c r="AK84" s="4">
        <f t="shared" si="83"/>
        <v>220</v>
      </c>
      <c r="AL84" s="34"/>
      <c r="AM84" s="34">
        <v>190</v>
      </c>
      <c r="AN84" s="34">
        <v>225</v>
      </c>
      <c r="AO84" s="30"/>
      <c r="AP84" s="29"/>
      <c r="AQ84" s="4">
        <f t="shared" si="84"/>
        <v>208.12901424183184</v>
      </c>
      <c r="AR84" s="4">
        <f t="shared" si="85"/>
        <v>225</v>
      </c>
      <c r="AS84" s="34">
        <v>145</v>
      </c>
      <c r="AT84" s="34">
        <v>175</v>
      </c>
      <c r="AU84" s="34">
        <v>220</v>
      </c>
      <c r="AV84" s="30"/>
      <c r="AW84" s="29"/>
      <c r="AX84" s="4">
        <f t="shared" si="86"/>
        <v>153.82137404580149</v>
      </c>
      <c r="AY84" s="4">
        <f t="shared" si="87"/>
        <v>198.92240688291568</v>
      </c>
      <c r="AZ84" s="34">
        <v>165</v>
      </c>
      <c r="BA84" s="34">
        <v>220</v>
      </c>
      <c r="BB84" s="34">
        <v>230</v>
      </c>
      <c r="BC84" s="30"/>
      <c r="BD84" s="29"/>
      <c r="BE84" s="4">
        <f t="shared" si="88"/>
        <v>165</v>
      </c>
      <c r="BF84" s="4">
        <f t="shared" si="89"/>
        <v>225.37439999999998</v>
      </c>
      <c r="BG84" s="34">
        <v>140</v>
      </c>
      <c r="BH84" s="34">
        <v>138</v>
      </c>
      <c r="BI84" s="34"/>
      <c r="BJ84" s="30"/>
      <c r="BK84" s="29"/>
      <c r="BL84" s="4">
        <f t="shared" si="90"/>
        <v>139.79640718562874</v>
      </c>
      <c r="BM84" s="4">
        <f t="shared" si="91"/>
        <v>89.728395061728406</v>
      </c>
      <c r="BN84" s="17">
        <v>225</v>
      </c>
      <c r="BO84" s="17">
        <v>230</v>
      </c>
      <c r="BP84" s="30"/>
      <c r="BQ84" s="30"/>
      <c r="BR84" s="34">
        <v>125</v>
      </c>
      <c r="BS84" s="34">
        <v>172</v>
      </c>
      <c r="BT84" s="34">
        <v>168</v>
      </c>
      <c r="BU84" s="30"/>
      <c r="BV84" s="29"/>
      <c r="BW84" s="4">
        <f t="shared" si="92"/>
        <v>129.07333333333335</v>
      </c>
      <c r="BX84" s="4">
        <f t="shared" si="93"/>
        <v>169.29973474801059</v>
      </c>
      <c r="BY84"/>
      <c r="BZ84" s="34">
        <v>43.5</v>
      </c>
      <c r="CA84" s="34">
        <v>49.5</v>
      </c>
      <c r="CB84" s="34">
        <v>52</v>
      </c>
      <c r="CC84" s="30"/>
      <c r="CD84" s="29"/>
      <c r="CE84" s="4">
        <f t="shared" si="94"/>
        <v>46.409248055315473</v>
      </c>
      <c r="CF84" s="4">
        <f t="shared" si="95"/>
        <v>50.808615049073069</v>
      </c>
      <c r="CG84" s="34">
        <v>49</v>
      </c>
      <c r="CH84" s="34"/>
      <c r="CI84" s="34"/>
      <c r="CJ84" s="30"/>
      <c r="CK84" s="29"/>
      <c r="CL84" s="4"/>
      <c r="CM84" s="4"/>
      <c r="CN84" s="34">
        <v>54</v>
      </c>
      <c r="CO84" s="34">
        <v>48</v>
      </c>
      <c r="CP84" s="34">
        <v>50.5</v>
      </c>
      <c r="CQ84" s="30"/>
      <c r="CR84" s="29"/>
      <c r="CS84" s="4">
        <f t="shared" si="96"/>
        <v>54</v>
      </c>
      <c r="CT84" s="4">
        <f t="shared" si="97"/>
        <v>51.481353591160229</v>
      </c>
      <c r="CU84" s="34">
        <v>42</v>
      </c>
      <c r="CV84" s="34">
        <v>50</v>
      </c>
      <c r="CW84" s="34">
        <v>53</v>
      </c>
      <c r="CX84" s="30"/>
      <c r="CY84" s="29"/>
      <c r="CZ84" s="4">
        <f t="shared" si="98"/>
        <v>43.902280130293164</v>
      </c>
      <c r="DA84" s="4">
        <f t="shared" si="99"/>
        <v>51.431703204047203</v>
      </c>
      <c r="DB84" s="34">
        <v>49.5</v>
      </c>
      <c r="DC84" s="34"/>
      <c r="DD84" s="34">
        <v>48.5</v>
      </c>
      <c r="DE84" s="30"/>
      <c r="DF84" s="29"/>
      <c r="DG84" s="4">
        <f t="shared" si="100"/>
        <v>49.5</v>
      </c>
      <c r="DH84" s="4">
        <f t="shared" si="101"/>
        <v>48.5</v>
      </c>
      <c r="DI84" s="34"/>
      <c r="DJ84" s="34">
        <v>48</v>
      </c>
      <c r="DK84" s="34">
        <v>49.75</v>
      </c>
      <c r="DL84" s="30"/>
      <c r="DM84" s="29"/>
      <c r="DN84" s="4">
        <f t="shared" si="102"/>
        <v>45.20588235294116</v>
      </c>
      <c r="DO84" s="4">
        <f t="shared" si="103"/>
        <v>49.75</v>
      </c>
      <c r="DP84" s="34">
        <v>36</v>
      </c>
      <c r="DQ84" s="34">
        <v>43.5</v>
      </c>
      <c r="DR84" s="34">
        <v>48</v>
      </c>
      <c r="DS84" s="30"/>
      <c r="DT84" s="29"/>
      <c r="DU84" s="4">
        <f t="shared" si="104"/>
        <v>39.719512195121943</v>
      </c>
      <c r="DV84" s="4">
        <f t="shared" si="105"/>
        <v>46.726415094339629</v>
      </c>
      <c r="DW84" s="34">
        <v>41.25</v>
      </c>
      <c r="DX84" s="34">
        <v>46.5</v>
      </c>
      <c r="DY84" s="34">
        <v>50</v>
      </c>
      <c r="DZ84" s="30"/>
      <c r="EA84" s="29"/>
      <c r="EB84" s="4">
        <f t="shared" si="106"/>
        <v>41.774999999999999</v>
      </c>
      <c r="EC84" s="4">
        <f t="shared" si="107"/>
        <v>47.707142857142856</v>
      </c>
      <c r="ED84" s="34">
        <v>38.5</v>
      </c>
      <c r="EE84" s="34">
        <v>36.5</v>
      </c>
      <c r="EF84" s="34"/>
      <c r="EG84" s="30"/>
      <c r="EH84" s="29"/>
      <c r="EI84" s="4">
        <f t="shared" si="108"/>
        <v>38.357142857142861</v>
      </c>
      <c r="EJ84" s="4">
        <f t="shared" si="109"/>
        <v>17.574074074074073</v>
      </c>
      <c r="EK84" s="17">
        <v>49</v>
      </c>
      <c r="EL84" s="17">
        <v>49.5</v>
      </c>
      <c r="EM84" s="30"/>
      <c r="EN84" s="32"/>
      <c r="EO84" s="34">
        <v>36.75</v>
      </c>
      <c r="EP84" s="34">
        <v>39.5</v>
      </c>
      <c r="EQ84" s="34">
        <v>39</v>
      </c>
      <c r="ER84" s="29"/>
      <c r="ES84" s="32"/>
      <c r="ET84" s="4">
        <f t="shared" si="110"/>
        <v>37.510638297872347</v>
      </c>
      <c r="EU84" s="4">
        <f t="shared" si="111"/>
        <v>39.362179487179496</v>
      </c>
      <c r="EV84"/>
      <c r="FA84"/>
      <c r="FB84"/>
      <c r="FO84"/>
      <c r="FP84"/>
      <c r="FQ84"/>
      <c r="FR84"/>
      <c r="FS84"/>
      <c r="FT84">
        <f t="shared" si="114"/>
        <v>1983</v>
      </c>
      <c r="FU84">
        <f t="shared" si="115"/>
        <v>8</v>
      </c>
      <c r="FV84">
        <v>100.2</v>
      </c>
      <c r="FW84" s="1">
        <v>101.8</v>
      </c>
      <c r="FX84"/>
      <c r="FY84" s="35"/>
      <c r="FZ84" s="35" t="s">
        <v>119</v>
      </c>
      <c r="GA84" s="36">
        <v>101.3</v>
      </c>
      <c r="GB84" s="36">
        <v>101.3</v>
      </c>
      <c r="GD84" s="35"/>
      <c r="GE84" s="35" t="s">
        <v>119</v>
      </c>
      <c r="GF84" s="1">
        <v>99.9</v>
      </c>
      <c r="GG84" s="1">
        <v>99.9</v>
      </c>
    </row>
    <row r="85" spans="1:189" x14ac:dyDescent="0.2">
      <c r="A85" s="1">
        <v>1983</v>
      </c>
      <c r="B85" s="1">
        <v>8</v>
      </c>
      <c r="C85" s="34">
        <v>185</v>
      </c>
      <c r="D85" s="34">
        <v>225</v>
      </c>
      <c r="E85" s="34">
        <v>245</v>
      </c>
      <c r="F85" s="30"/>
      <c r="G85" s="29"/>
      <c r="H85" s="4">
        <f t="shared" si="112"/>
        <v>204.8782085870655</v>
      </c>
      <c r="I85" s="4">
        <f t="shared" si="78"/>
        <v>235.97635438491466</v>
      </c>
      <c r="J85" s="34">
        <v>225</v>
      </c>
      <c r="K85" s="34"/>
      <c r="L85" s="34"/>
      <c r="M85" s="30"/>
      <c r="N85" s="29"/>
      <c r="O85" s="4"/>
      <c r="P85" s="4"/>
      <c r="Q85" s="34">
        <v>227</v>
      </c>
      <c r="R85" s="34">
        <v>195</v>
      </c>
      <c r="S85" s="34">
        <v>218</v>
      </c>
      <c r="T85" s="30"/>
      <c r="U85" s="29"/>
      <c r="V85" s="4">
        <f t="shared" si="79"/>
        <v>227</v>
      </c>
      <c r="W85" s="4">
        <f t="shared" si="80"/>
        <v>218.98960715028062</v>
      </c>
      <c r="X85" s="34">
        <v>165</v>
      </c>
      <c r="Y85" s="34">
        <v>210</v>
      </c>
      <c r="Z85" s="34">
        <v>230</v>
      </c>
      <c r="AA85" s="30"/>
      <c r="AB85" s="29"/>
      <c r="AC85" s="4">
        <f t="shared" si="113"/>
        <v>175.6731159518333</v>
      </c>
      <c r="AD85" s="4">
        <f t="shared" si="81"/>
        <v>218.94346562258994</v>
      </c>
      <c r="AE85" s="34">
        <v>230</v>
      </c>
      <c r="AF85" s="34"/>
      <c r="AG85" s="34">
        <v>235</v>
      </c>
      <c r="AH85" s="30"/>
      <c r="AI85" s="29"/>
      <c r="AJ85" s="4">
        <f t="shared" si="82"/>
        <v>226.62263373071769</v>
      </c>
      <c r="AK85" s="4">
        <f t="shared" si="83"/>
        <v>235</v>
      </c>
      <c r="AL85" s="34"/>
      <c r="AM85" s="34">
        <v>200</v>
      </c>
      <c r="AN85" s="34">
        <v>230</v>
      </c>
      <c r="AO85" s="30"/>
      <c r="AP85" s="29"/>
      <c r="AQ85" s="4">
        <f t="shared" si="84"/>
        <v>215.48729405194075</v>
      </c>
      <c r="AR85" s="4">
        <f t="shared" si="85"/>
        <v>230</v>
      </c>
      <c r="AS85" s="34">
        <v>140</v>
      </c>
      <c r="AT85" s="34">
        <v>190</v>
      </c>
      <c r="AU85" s="34">
        <v>235</v>
      </c>
      <c r="AV85" s="30"/>
      <c r="AW85" s="29"/>
      <c r="AX85" s="4">
        <f t="shared" si="86"/>
        <v>154.70229007633586</v>
      </c>
      <c r="AY85" s="4">
        <f t="shared" si="87"/>
        <v>213.92240688291571</v>
      </c>
      <c r="AZ85" s="34">
        <v>170</v>
      </c>
      <c r="BA85" s="34">
        <v>220</v>
      </c>
      <c r="BB85" s="34">
        <v>230</v>
      </c>
      <c r="BC85" s="30"/>
      <c r="BD85" s="29"/>
      <c r="BE85" s="4">
        <f t="shared" si="88"/>
        <v>170</v>
      </c>
      <c r="BF85" s="4">
        <f t="shared" si="89"/>
        <v>225.37439999999998</v>
      </c>
      <c r="BG85" s="34">
        <v>140</v>
      </c>
      <c r="BH85" s="34">
        <v>145</v>
      </c>
      <c r="BI85" s="34"/>
      <c r="BJ85" s="30"/>
      <c r="BK85" s="29"/>
      <c r="BL85" s="4">
        <f t="shared" si="90"/>
        <v>140.50898203592814</v>
      </c>
      <c r="BM85" s="4">
        <f t="shared" si="91"/>
        <v>94.279835390946502</v>
      </c>
      <c r="BN85" s="17">
        <v>225</v>
      </c>
      <c r="BO85" s="17">
        <v>220</v>
      </c>
      <c r="BP85" s="30"/>
      <c r="BQ85" s="30"/>
      <c r="BR85" s="34">
        <v>125</v>
      </c>
      <c r="BS85" s="34">
        <v>172</v>
      </c>
      <c r="BT85" s="34">
        <v>160</v>
      </c>
      <c r="BU85" s="30"/>
      <c r="BV85" s="29"/>
      <c r="BW85" s="4">
        <f t="shared" si="92"/>
        <v>129.07333333333335</v>
      </c>
      <c r="BX85" s="4">
        <f t="shared" si="93"/>
        <v>163.89920424403181</v>
      </c>
      <c r="BY85"/>
      <c r="BZ85" s="34">
        <v>44.5</v>
      </c>
      <c r="CA85" s="34">
        <v>49.5</v>
      </c>
      <c r="CB85" s="34">
        <v>52</v>
      </c>
      <c r="CC85" s="30"/>
      <c r="CD85" s="29"/>
      <c r="CE85" s="4">
        <f t="shared" si="94"/>
        <v>46.924373379429561</v>
      </c>
      <c r="CF85" s="4">
        <f t="shared" si="95"/>
        <v>50.808615049073069</v>
      </c>
      <c r="CG85" s="34">
        <v>49</v>
      </c>
      <c r="CH85" s="34"/>
      <c r="CI85" s="34"/>
      <c r="CJ85" s="30"/>
      <c r="CK85" s="29"/>
      <c r="CL85" s="4"/>
      <c r="CM85" s="4"/>
      <c r="CN85" s="34">
        <v>54</v>
      </c>
      <c r="CO85" s="34">
        <v>48</v>
      </c>
      <c r="CP85" s="34">
        <v>50.5</v>
      </c>
      <c r="CQ85" s="30"/>
      <c r="CR85" s="29"/>
      <c r="CS85" s="4">
        <f t="shared" si="96"/>
        <v>54</v>
      </c>
      <c r="CT85" s="4">
        <f t="shared" si="97"/>
        <v>51.481353591160229</v>
      </c>
      <c r="CU85" s="34">
        <v>42</v>
      </c>
      <c r="CV85" s="34">
        <v>50</v>
      </c>
      <c r="CW85" s="34">
        <v>53</v>
      </c>
      <c r="CX85" s="30"/>
      <c r="CY85" s="29"/>
      <c r="CZ85" s="4">
        <f t="shared" si="98"/>
        <v>43.902280130293164</v>
      </c>
      <c r="DA85" s="4">
        <f t="shared" si="99"/>
        <v>51.431703204047203</v>
      </c>
      <c r="DB85" s="34">
        <v>49.5</v>
      </c>
      <c r="DC85" s="34"/>
      <c r="DD85" s="34">
        <v>48.5</v>
      </c>
      <c r="DE85" s="30"/>
      <c r="DF85" s="29"/>
      <c r="DG85" s="4">
        <f t="shared" si="100"/>
        <v>49.5</v>
      </c>
      <c r="DH85" s="4">
        <f t="shared" si="101"/>
        <v>48.5</v>
      </c>
      <c r="DI85" s="34"/>
      <c r="DJ85" s="34">
        <v>49</v>
      </c>
      <c r="DK85" s="34">
        <v>50</v>
      </c>
      <c r="DL85" s="30"/>
      <c r="DM85" s="29"/>
      <c r="DN85" s="4">
        <f t="shared" si="102"/>
        <v>45.911764705882334</v>
      </c>
      <c r="DO85" s="4">
        <f t="shared" si="103"/>
        <v>50</v>
      </c>
      <c r="DP85" s="34">
        <v>36</v>
      </c>
      <c r="DQ85" s="34">
        <v>43.5</v>
      </c>
      <c r="DR85" s="34">
        <v>48</v>
      </c>
      <c r="DS85" s="30"/>
      <c r="DT85" s="29"/>
      <c r="DU85" s="4">
        <f t="shared" si="104"/>
        <v>39.719512195121943</v>
      </c>
      <c r="DV85" s="4">
        <f t="shared" si="105"/>
        <v>46.726415094339629</v>
      </c>
      <c r="DW85" s="34">
        <v>42.75</v>
      </c>
      <c r="DX85" s="34">
        <v>46.5</v>
      </c>
      <c r="DY85" s="34">
        <v>50</v>
      </c>
      <c r="DZ85" s="30"/>
      <c r="EA85" s="29"/>
      <c r="EB85" s="4">
        <f t="shared" si="106"/>
        <v>43.125</v>
      </c>
      <c r="EC85" s="4">
        <f t="shared" si="107"/>
        <v>47.707142857142856</v>
      </c>
      <c r="ED85" s="34">
        <v>38.5</v>
      </c>
      <c r="EE85" s="34">
        <v>36.5</v>
      </c>
      <c r="EF85" s="34"/>
      <c r="EG85" s="30"/>
      <c r="EH85" s="29"/>
      <c r="EI85" s="4">
        <f t="shared" si="108"/>
        <v>38.357142857142861</v>
      </c>
      <c r="EJ85" s="4">
        <f t="shared" si="109"/>
        <v>17.574074074074073</v>
      </c>
      <c r="EK85" s="17">
        <v>49.5</v>
      </c>
      <c r="EL85" s="17">
        <v>50</v>
      </c>
      <c r="EM85" s="30"/>
      <c r="EN85" s="32"/>
      <c r="EO85" s="34">
        <v>36.75</v>
      </c>
      <c r="EP85" s="34">
        <v>39.5</v>
      </c>
      <c r="EQ85" s="34">
        <v>39</v>
      </c>
      <c r="ER85" s="29"/>
      <c r="ES85" s="32"/>
      <c r="ET85" s="4">
        <f t="shared" si="110"/>
        <v>37.510638297872347</v>
      </c>
      <c r="EU85" s="4">
        <f t="shared" si="111"/>
        <v>39.362179487179496</v>
      </c>
      <c r="EV85"/>
      <c r="FA85"/>
      <c r="FB85"/>
      <c r="FO85"/>
      <c r="FP85"/>
      <c r="FQ85"/>
      <c r="FR85"/>
      <c r="FS85"/>
      <c r="FT85">
        <f t="shared" si="114"/>
        <v>1983</v>
      </c>
      <c r="FU85">
        <f t="shared" si="115"/>
        <v>9</v>
      </c>
      <c r="FV85">
        <v>100.7</v>
      </c>
      <c r="FW85" s="1">
        <v>102</v>
      </c>
      <c r="FX85"/>
      <c r="FY85" s="35"/>
      <c r="FZ85" s="35" t="s">
        <v>120</v>
      </c>
      <c r="GA85" s="36">
        <v>101.8</v>
      </c>
      <c r="GB85" s="36">
        <v>101.8</v>
      </c>
      <c r="GD85" s="35"/>
      <c r="GE85" s="35" t="s">
        <v>120</v>
      </c>
      <c r="GF85" s="1">
        <v>100.2</v>
      </c>
      <c r="GG85" s="1">
        <v>100.2</v>
      </c>
    </row>
    <row r="86" spans="1:189" x14ac:dyDescent="0.2">
      <c r="A86" s="1">
        <v>1983</v>
      </c>
      <c r="B86" s="1">
        <v>9</v>
      </c>
      <c r="C86" s="34">
        <v>185</v>
      </c>
      <c r="D86" s="34">
        <v>225</v>
      </c>
      <c r="E86" s="34">
        <v>245</v>
      </c>
      <c r="F86" s="30"/>
      <c r="G86" s="29"/>
      <c r="H86" s="4">
        <f t="shared" si="112"/>
        <v>204.8782085870655</v>
      </c>
      <c r="I86" s="4">
        <f t="shared" si="78"/>
        <v>235.97635438491466</v>
      </c>
      <c r="J86" s="34">
        <v>230</v>
      </c>
      <c r="K86" s="34"/>
      <c r="L86" s="34"/>
      <c r="M86" s="30"/>
      <c r="N86" s="29"/>
      <c r="O86" s="4"/>
      <c r="P86" s="4"/>
      <c r="Q86" s="34">
        <v>232</v>
      </c>
      <c r="R86" s="34">
        <v>197</v>
      </c>
      <c r="S86" s="34">
        <v>220</v>
      </c>
      <c r="T86" s="30"/>
      <c r="U86" s="29"/>
      <c r="V86" s="4">
        <f t="shared" si="79"/>
        <v>232</v>
      </c>
      <c r="W86" s="4">
        <f t="shared" si="80"/>
        <v>221.31947620037414</v>
      </c>
      <c r="X86" s="34">
        <v>160</v>
      </c>
      <c r="Y86" s="34">
        <v>230</v>
      </c>
      <c r="Z86" s="34">
        <v>240</v>
      </c>
      <c r="AA86" s="30"/>
      <c r="AB86" s="29"/>
      <c r="AC86" s="4">
        <f t="shared" si="113"/>
        <v>176.6026248139629</v>
      </c>
      <c r="AD86" s="4">
        <f t="shared" si="81"/>
        <v>234.47173281129488</v>
      </c>
      <c r="AE86" s="34">
        <v>235</v>
      </c>
      <c r="AF86" s="34"/>
      <c r="AG86" s="34">
        <v>240</v>
      </c>
      <c r="AH86" s="30"/>
      <c r="AI86" s="29"/>
      <c r="AJ86" s="4">
        <f t="shared" si="82"/>
        <v>231.54911189748171</v>
      </c>
      <c r="AK86" s="4">
        <f t="shared" si="83"/>
        <v>240</v>
      </c>
      <c r="AL86" s="34"/>
      <c r="AM86" s="34">
        <v>200</v>
      </c>
      <c r="AN86" s="34">
        <v>230</v>
      </c>
      <c r="AO86" s="30"/>
      <c r="AP86" s="29"/>
      <c r="AQ86" s="4">
        <f t="shared" si="84"/>
        <v>215.48729405194075</v>
      </c>
      <c r="AR86" s="4">
        <f t="shared" si="85"/>
        <v>230</v>
      </c>
      <c r="AS86" s="34">
        <v>140</v>
      </c>
      <c r="AT86" s="34">
        <v>200</v>
      </c>
      <c r="AU86" s="34">
        <v>235</v>
      </c>
      <c r="AV86" s="30"/>
      <c r="AW86" s="29"/>
      <c r="AX86" s="4">
        <f t="shared" si="86"/>
        <v>157.64274809160304</v>
      </c>
      <c r="AY86" s="4">
        <f t="shared" si="87"/>
        <v>218.60631646448999</v>
      </c>
      <c r="AZ86" s="34">
        <v>165</v>
      </c>
      <c r="BA86" s="34">
        <v>220</v>
      </c>
      <c r="BB86" s="34">
        <v>230</v>
      </c>
      <c r="BC86" s="30"/>
      <c r="BD86" s="29"/>
      <c r="BE86" s="4">
        <f t="shared" si="88"/>
        <v>165</v>
      </c>
      <c r="BF86" s="4">
        <f t="shared" si="89"/>
        <v>225.37439999999998</v>
      </c>
      <c r="BG86" s="34">
        <v>140</v>
      </c>
      <c r="BH86" s="34">
        <v>145</v>
      </c>
      <c r="BI86" s="34"/>
      <c r="BJ86" s="30"/>
      <c r="BK86" s="29"/>
      <c r="BL86" s="4">
        <f t="shared" si="90"/>
        <v>140.50898203592814</v>
      </c>
      <c r="BM86" s="4">
        <f t="shared" si="91"/>
        <v>94.279835390946502</v>
      </c>
      <c r="BN86" s="17">
        <v>230</v>
      </c>
      <c r="BO86" s="17">
        <v>240</v>
      </c>
      <c r="BP86" s="30"/>
      <c r="BQ86" s="30"/>
      <c r="BR86" s="34">
        <v>127</v>
      </c>
      <c r="BS86" s="34">
        <v>180</v>
      </c>
      <c r="BT86" s="34">
        <v>180</v>
      </c>
      <c r="BU86" s="30"/>
      <c r="BV86" s="29"/>
      <c r="BW86" s="4">
        <f t="shared" si="92"/>
        <v>131.59333333333336</v>
      </c>
      <c r="BX86" s="4">
        <f t="shared" si="93"/>
        <v>179.99999999999997</v>
      </c>
      <c r="BY86"/>
      <c r="BZ86" s="34">
        <v>44.5</v>
      </c>
      <c r="CA86" s="34">
        <v>49.5</v>
      </c>
      <c r="CB86" s="34">
        <v>52</v>
      </c>
      <c r="CC86" s="30"/>
      <c r="CD86" s="29"/>
      <c r="CE86" s="4">
        <f t="shared" si="94"/>
        <v>46.924373379429561</v>
      </c>
      <c r="CF86" s="4">
        <f t="shared" si="95"/>
        <v>50.808615049073069</v>
      </c>
      <c r="CG86" s="34">
        <v>51</v>
      </c>
      <c r="CH86" s="34"/>
      <c r="CI86" s="34"/>
      <c r="CJ86" s="30"/>
      <c r="CK86" s="29"/>
      <c r="CL86" s="4"/>
      <c r="CM86" s="4"/>
      <c r="CN86" s="34">
        <v>54</v>
      </c>
      <c r="CO86" s="34">
        <v>48</v>
      </c>
      <c r="CP86" s="34">
        <v>50.5</v>
      </c>
      <c r="CQ86" s="30"/>
      <c r="CR86" s="29"/>
      <c r="CS86" s="4">
        <f t="shared" si="96"/>
        <v>54</v>
      </c>
      <c r="CT86" s="4">
        <f t="shared" si="97"/>
        <v>51.481353591160229</v>
      </c>
      <c r="CU86" s="34">
        <v>42</v>
      </c>
      <c r="CV86" s="34">
        <v>50</v>
      </c>
      <c r="CW86" s="34">
        <v>52</v>
      </c>
      <c r="CX86" s="30"/>
      <c r="CY86" s="29"/>
      <c r="CZ86" s="4">
        <f t="shared" si="98"/>
        <v>43.902280130293164</v>
      </c>
      <c r="DA86" s="4">
        <f t="shared" si="99"/>
        <v>50.954468802698131</v>
      </c>
      <c r="DB86" s="34">
        <v>51.5</v>
      </c>
      <c r="DC86" s="34"/>
      <c r="DD86" s="34">
        <v>52.25</v>
      </c>
      <c r="DE86" s="30"/>
      <c r="DF86" s="29"/>
      <c r="DG86" s="4">
        <f t="shared" si="100"/>
        <v>51.5</v>
      </c>
      <c r="DH86" s="4">
        <f t="shared" si="101"/>
        <v>52.25</v>
      </c>
      <c r="DI86" s="34"/>
      <c r="DJ86" s="34">
        <v>50</v>
      </c>
      <c r="DK86" s="34">
        <v>52</v>
      </c>
      <c r="DL86" s="30"/>
      <c r="DM86" s="29"/>
      <c r="DN86" s="4">
        <f t="shared" si="102"/>
        <v>46.617647058823522</v>
      </c>
      <c r="DO86" s="4">
        <f t="shared" si="103"/>
        <v>52</v>
      </c>
      <c r="DP86" s="34">
        <v>36</v>
      </c>
      <c r="DQ86" s="34">
        <v>43.5</v>
      </c>
      <c r="DR86" s="34">
        <v>48</v>
      </c>
      <c r="DS86" s="30"/>
      <c r="DT86" s="29"/>
      <c r="DU86" s="4">
        <f t="shared" si="104"/>
        <v>39.719512195121943</v>
      </c>
      <c r="DV86" s="4">
        <f t="shared" si="105"/>
        <v>46.726415094339629</v>
      </c>
      <c r="DW86" s="34">
        <v>42.75</v>
      </c>
      <c r="DX86" s="34">
        <v>46.5</v>
      </c>
      <c r="DY86" s="34">
        <v>52</v>
      </c>
      <c r="DZ86" s="30"/>
      <c r="EA86" s="29"/>
      <c r="EB86" s="4">
        <f t="shared" si="106"/>
        <v>43.125</v>
      </c>
      <c r="EC86" s="4">
        <f t="shared" si="107"/>
        <v>48.396938775510201</v>
      </c>
      <c r="ED86" s="34">
        <v>38.5</v>
      </c>
      <c r="EE86" s="34">
        <v>36.5</v>
      </c>
      <c r="EF86" s="34"/>
      <c r="EG86" s="30"/>
      <c r="EH86" s="29"/>
      <c r="EI86" s="4">
        <f t="shared" si="108"/>
        <v>38.357142857142861</v>
      </c>
      <c r="EJ86" s="4">
        <f t="shared" si="109"/>
        <v>17.574074074074073</v>
      </c>
      <c r="EK86" s="17">
        <v>51</v>
      </c>
      <c r="EL86" s="17">
        <v>51.5</v>
      </c>
      <c r="EM86" s="30"/>
      <c r="EN86" s="32"/>
      <c r="EO86" s="34">
        <v>36.75</v>
      </c>
      <c r="EP86" s="34">
        <v>39.5</v>
      </c>
      <c r="EQ86" s="34">
        <v>39</v>
      </c>
      <c r="ER86" s="29"/>
      <c r="ES86" s="32"/>
      <c r="ET86" s="4">
        <f t="shared" si="110"/>
        <v>37.510638297872347</v>
      </c>
      <c r="EU86" s="4">
        <f t="shared" si="111"/>
        <v>39.362179487179496</v>
      </c>
      <c r="EV86"/>
      <c r="FA86"/>
      <c r="FB86"/>
      <c r="FO86"/>
      <c r="FP86"/>
      <c r="FQ86"/>
      <c r="FR86"/>
      <c r="FS86"/>
      <c r="FT86">
        <f t="shared" si="114"/>
        <v>1983</v>
      </c>
      <c r="FU86">
        <f t="shared" si="115"/>
        <v>10</v>
      </c>
      <c r="FV86">
        <v>101</v>
      </c>
      <c r="FW86" s="1">
        <v>102.2</v>
      </c>
      <c r="FX86"/>
      <c r="FY86" s="35"/>
      <c r="FZ86" s="35" t="s">
        <v>121</v>
      </c>
      <c r="GA86" s="36">
        <v>102</v>
      </c>
      <c r="GB86" s="36">
        <v>102</v>
      </c>
      <c r="GD86" s="35"/>
      <c r="GE86" s="35" t="s">
        <v>121</v>
      </c>
      <c r="GF86" s="1">
        <v>100.7</v>
      </c>
      <c r="GG86" s="1">
        <v>100.7</v>
      </c>
    </row>
    <row r="87" spans="1:189" x14ac:dyDescent="0.2">
      <c r="A87" s="1">
        <v>1983</v>
      </c>
      <c r="B87" s="1">
        <v>10</v>
      </c>
      <c r="C87" s="34">
        <v>200</v>
      </c>
      <c r="D87" s="34">
        <v>240</v>
      </c>
      <c r="E87" s="34">
        <v>255</v>
      </c>
      <c r="F87" s="30"/>
      <c r="G87" s="29"/>
      <c r="H87" s="4">
        <f t="shared" ref="H87:H102" si="116">FD$5*C87+FE$5*D87+FF$5*E87</f>
        <v>219.8782085870655</v>
      </c>
      <c r="I87" s="4">
        <f t="shared" si="78"/>
        <v>248.23226578868599</v>
      </c>
      <c r="J87" s="34">
        <v>230</v>
      </c>
      <c r="K87" s="34"/>
      <c r="L87" s="34"/>
      <c r="M87" s="30"/>
      <c r="N87" s="29"/>
      <c r="O87" s="4"/>
      <c r="P87" s="4"/>
      <c r="Q87" s="34">
        <v>235</v>
      </c>
      <c r="R87" s="34">
        <v>210</v>
      </c>
      <c r="S87" s="34">
        <v>225</v>
      </c>
      <c r="T87" s="30"/>
      <c r="U87" s="29"/>
      <c r="V87" s="4">
        <f t="shared" si="79"/>
        <v>235</v>
      </c>
      <c r="W87" s="4">
        <f t="shared" si="80"/>
        <v>226.09956350031177</v>
      </c>
      <c r="X87" s="34">
        <v>160</v>
      </c>
      <c r="Y87" s="34">
        <v>235</v>
      </c>
      <c r="Z87" s="34">
        <v>240</v>
      </c>
      <c r="AA87" s="30"/>
      <c r="AB87" s="29"/>
      <c r="AC87" s="4">
        <f t="shared" ref="AC87:AC102" si="117">FD$14*X87+FE$14*Y87+FF$14*Z87</f>
        <v>177.78852658638883</v>
      </c>
      <c r="AD87" s="4">
        <f t="shared" si="81"/>
        <v>237.23586640564739</v>
      </c>
      <c r="AE87" s="34">
        <v>235</v>
      </c>
      <c r="AF87" s="34"/>
      <c r="AG87" s="34">
        <v>240</v>
      </c>
      <c r="AH87" s="30"/>
      <c r="AI87" s="29"/>
      <c r="AJ87" s="4">
        <f t="shared" si="82"/>
        <v>231.54911189748171</v>
      </c>
      <c r="AK87" s="4">
        <f t="shared" si="83"/>
        <v>240</v>
      </c>
      <c r="AL87" s="34"/>
      <c r="AM87" s="34">
        <v>205</v>
      </c>
      <c r="AN87" s="34">
        <v>230</v>
      </c>
      <c r="AO87" s="30"/>
      <c r="AP87" s="29"/>
      <c r="AQ87" s="4">
        <f t="shared" si="84"/>
        <v>217.85255515219208</v>
      </c>
      <c r="AR87" s="4">
        <f t="shared" si="85"/>
        <v>230</v>
      </c>
      <c r="AS87" s="34">
        <v>150</v>
      </c>
      <c r="AT87" s="34">
        <v>200</v>
      </c>
      <c r="AU87" s="34">
        <v>235</v>
      </c>
      <c r="AV87" s="30"/>
      <c r="AW87" s="29"/>
      <c r="AX87" s="4">
        <f t="shared" si="86"/>
        <v>164.70229007633583</v>
      </c>
      <c r="AY87" s="4">
        <f t="shared" si="87"/>
        <v>218.60631646448999</v>
      </c>
      <c r="AZ87" s="34">
        <v>160</v>
      </c>
      <c r="BA87" s="34">
        <v>230</v>
      </c>
      <c r="BB87" s="34">
        <v>230</v>
      </c>
      <c r="BC87" s="30"/>
      <c r="BD87" s="29"/>
      <c r="BE87" s="4">
        <f t="shared" si="88"/>
        <v>160</v>
      </c>
      <c r="BF87" s="4">
        <f t="shared" si="89"/>
        <v>230</v>
      </c>
      <c r="BG87" s="34">
        <v>140</v>
      </c>
      <c r="BH87" s="34">
        <v>145</v>
      </c>
      <c r="BI87" s="34"/>
      <c r="BJ87" s="30"/>
      <c r="BK87" s="29"/>
      <c r="BL87" s="4">
        <f t="shared" si="90"/>
        <v>140.50898203592814</v>
      </c>
      <c r="BM87" s="4">
        <f t="shared" si="91"/>
        <v>94.279835390946502</v>
      </c>
      <c r="BN87" s="17">
        <v>230</v>
      </c>
      <c r="BO87" s="17">
        <v>235</v>
      </c>
      <c r="BP87" s="30"/>
      <c r="BQ87" s="30"/>
      <c r="BR87" s="34">
        <v>127</v>
      </c>
      <c r="BS87" s="34">
        <v>165</v>
      </c>
      <c r="BT87" s="34">
        <v>160</v>
      </c>
      <c r="BU87" s="30"/>
      <c r="BV87" s="29"/>
      <c r="BW87" s="4">
        <f t="shared" si="92"/>
        <v>130.29333333333335</v>
      </c>
      <c r="BX87" s="4">
        <f t="shared" si="93"/>
        <v>161.62466843501323</v>
      </c>
      <c r="BY87"/>
      <c r="BZ87" s="34">
        <v>44.5</v>
      </c>
      <c r="CA87" s="34">
        <v>50</v>
      </c>
      <c r="CB87" s="34">
        <v>52.5</v>
      </c>
      <c r="CC87" s="30"/>
      <c r="CD87" s="29"/>
      <c r="CE87" s="4">
        <f t="shared" si="94"/>
        <v>47.166810717372513</v>
      </c>
      <c r="CF87" s="4">
        <f t="shared" si="95"/>
        <v>51.308615049073069</v>
      </c>
      <c r="CG87" s="34">
        <v>51</v>
      </c>
      <c r="CH87" s="34"/>
      <c r="CI87" s="34"/>
      <c r="CJ87" s="30"/>
      <c r="CK87" s="29"/>
      <c r="CL87" s="4"/>
      <c r="CM87" s="4"/>
      <c r="CN87" s="34">
        <v>55</v>
      </c>
      <c r="CO87" s="34">
        <v>48</v>
      </c>
      <c r="CP87" s="34">
        <v>51.5</v>
      </c>
      <c r="CQ87" s="30"/>
      <c r="CR87" s="29"/>
      <c r="CS87" s="4">
        <f t="shared" si="96"/>
        <v>55</v>
      </c>
      <c r="CT87" s="4">
        <f t="shared" si="97"/>
        <v>52.481353591160229</v>
      </c>
      <c r="CU87" s="34">
        <v>42</v>
      </c>
      <c r="CV87" s="34">
        <v>50</v>
      </c>
      <c r="CW87" s="34">
        <v>53.5</v>
      </c>
      <c r="CX87" s="30"/>
      <c r="CY87" s="29"/>
      <c r="CZ87" s="4">
        <f t="shared" si="98"/>
        <v>43.902280130293164</v>
      </c>
      <c r="DA87" s="4">
        <f t="shared" si="99"/>
        <v>51.670320404721735</v>
      </c>
      <c r="DB87" s="34">
        <v>51.5</v>
      </c>
      <c r="DC87" s="34"/>
      <c r="DD87" s="34">
        <v>52.25</v>
      </c>
      <c r="DE87" s="30"/>
      <c r="DF87" s="29"/>
      <c r="DG87" s="4">
        <f t="shared" si="100"/>
        <v>51.5</v>
      </c>
      <c r="DH87" s="4">
        <f t="shared" si="101"/>
        <v>52.25</v>
      </c>
      <c r="DI87" s="34"/>
      <c r="DJ87" s="34">
        <v>52</v>
      </c>
      <c r="DK87" s="34">
        <v>53</v>
      </c>
      <c r="DL87" s="30"/>
      <c r="DM87" s="29"/>
      <c r="DN87" s="4">
        <f t="shared" si="102"/>
        <v>48.02941176470587</v>
      </c>
      <c r="DO87" s="4">
        <f t="shared" si="103"/>
        <v>53</v>
      </c>
      <c r="DP87" s="34">
        <v>36</v>
      </c>
      <c r="DQ87" s="34">
        <v>43.5</v>
      </c>
      <c r="DR87" s="34">
        <v>48</v>
      </c>
      <c r="DS87" s="30"/>
      <c r="DT87" s="29"/>
      <c r="DU87" s="4">
        <f t="shared" si="104"/>
        <v>39.719512195121943</v>
      </c>
      <c r="DV87" s="4">
        <f t="shared" si="105"/>
        <v>46.726415094339629</v>
      </c>
      <c r="DW87" s="34">
        <v>42.75</v>
      </c>
      <c r="DX87" s="34">
        <v>48.5</v>
      </c>
      <c r="DY87" s="34">
        <v>52</v>
      </c>
      <c r="DZ87" s="30"/>
      <c r="EA87" s="29"/>
      <c r="EB87" s="4">
        <f t="shared" si="106"/>
        <v>43.325000000000003</v>
      </c>
      <c r="EC87" s="4">
        <f t="shared" si="107"/>
        <v>49.707142857142856</v>
      </c>
      <c r="ED87" s="34">
        <v>38.5</v>
      </c>
      <c r="EE87" s="34">
        <v>36.5</v>
      </c>
      <c r="EF87" s="34"/>
      <c r="EG87" s="30"/>
      <c r="EH87" s="29"/>
      <c r="EI87" s="4">
        <f t="shared" si="108"/>
        <v>38.357142857142861</v>
      </c>
      <c r="EJ87" s="4">
        <f t="shared" si="109"/>
        <v>17.574074074074073</v>
      </c>
      <c r="EK87" s="17">
        <v>51</v>
      </c>
      <c r="EL87" s="17">
        <v>51.5</v>
      </c>
      <c r="EM87" s="30"/>
      <c r="EN87" s="32"/>
      <c r="EO87" s="34">
        <v>36.75</v>
      </c>
      <c r="EP87" s="34">
        <v>39.5</v>
      </c>
      <c r="EQ87" s="34">
        <v>39</v>
      </c>
      <c r="ER87" s="29"/>
      <c r="ES87" s="32"/>
      <c r="ET87" s="4">
        <f t="shared" si="110"/>
        <v>37.510638297872347</v>
      </c>
      <c r="EU87" s="4">
        <f t="shared" si="111"/>
        <v>39.362179487179496</v>
      </c>
      <c r="EV87"/>
      <c r="FA87"/>
      <c r="FB87"/>
      <c r="FO87"/>
      <c r="FP87"/>
      <c r="FQ87"/>
      <c r="FR87"/>
      <c r="FS87"/>
      <c r="FT87">
        <f t="shared" si="114"/>
        <v>1983</v>
      </c>
      <c r="FU87">
        <f t="shared" si="115"/>
        <v>11</v>
      </c>
      <c r="FV87">
        <v>101.2</v>
      </c>
      <c r="FW87" s="1">
        <v>102.1</v>
      </c>
      <c r="FX87"/>
      <c r="FY87" s="35"/>
      <c r="FZ87" s="35" t="s">
        <v>123</v>
      </c>
      <c r="GA87" s="36">
        <v>102.2</v>
      </c>
      <c r="GB87" s="36">
        <v>102.2</v>
      </c>
      <c r="GD87" s="35"/>
      <c r="GE87" s="35" t="s">
        <v>123</v>
      </c>
      <c r="GF87" s="1">
        <v>101</v>
      </c>
      <c r="GG87" s="1">
        <v>101</v>
      </c>
    </row>
    <row r="88" spans="1:189" x14ac:dyDescent="0.2">
      <c r="A88" s="1">
        <v>1983</v>
      </c>
      <c r="B88" s="1">
        <v>11</v>
      </c>
      <c r="C88" s="34">
        <v>210</v>
      </c>
      <c r="D88" s="34">
        <v>240</v>
      </c>
      <c r="E88" s="34">
        <v>255</v>
      </c>
      <c r="F88" s="30"/>
      <c r="G88" s="29"/>
      <c r="H88" s="4">
        <f t="shared" si="116"/>
        <v>224.90865644029913</v>
      </c>
      <c r="I88" s="4">
        <f t="shared" si="78"/>
        <v>248.23226578868599</v>
      </c>
      <c r="J88" s="34">
        <v>230</v>
      </c>
      <c r="K88" s="34"/>
      <c r="L88" s="34"/>
      <c r="M88" s="30"/>
      <c r="N88" s="29"/>
      <c r="O88" s="4"/>
      <c r="P88" s="4"/>
      <c r="Q88" s="34">
        <v>235</v>
      </c>
      <c r="R88" s="34">
        <v>215</v>
      </c>
      <c r="S88" s="34">
        <v>225</v>
      </c>
      <c r="T88" s="30"/>
      <c r="U88" s="29"/>
      <c r="V88" s="4">
        <f t="shared" si="79"/>
        <v>235</v>
      </c>
      <c r="W88" s="4">
        <f t="shared" si="80"/>
        <v>226.09956350031177</v>
      </c>
      <c r="X88" s="34">
        <v>160</v>
      </c>
      <c r="Y88" s="34">
        <v>235</v>
      </c>
      <c r="Z88" s="34">
        <v>240</v>
      </c>
      <c r="AA88" s="30"/>
      <c r="AB88" s="29"/>
      <c r="AC88" s="4">
        <f t="shared" si="117"/>
        <v>177.78852658638883</v>
      </c>
      <c r="AD88" s="4">
        <f t="shared" si="81"/>
        <v>237.23586640564739</v>
      </c>
      <c r="AE88" s="34">
        <v>220</v>
      </c>
      <c r="AF88" s="34"/>
      <c r="AG88" s="34">
        <v>210</v>
      </c>
      <c r="AH88" s="30"/>
      <c r="AI88" s="29"/>
      <c r="AJ88" s="4">
        <f t="shared" si="82"/>
        <v>216.75576321846978</v>
      </c>
      <c r="AK88" s="4">
        <f t="shared" si="83"/>
        <v>210</v>
      </c>
      <c r="AL88" s="34"/>
      <c r="AM88" s="34">
        <v>205</v>
      </c>
      <c r="AN88" s="34">
        <v>230</v>
      </c>
      <c r="AO88" s="30"/>
      <c r="AP88" s="29"/>
      <c r="AQ88" s="4">
        <f t="shared" si="84"/>
        <v>217.85255515219208</v>
      </c>
      <c r="AR88" s="4">
        <f t="shared" si="85"/>
        <v>230</v>
      </c>
      <c r="AS88" s="34">
        <v>160</v>
      </c>
      <c r="AT88" s="34">
        <v>200</v>
      </c>
      <c r="AU88" s="34">
        <v>230</v>
      </c>
      <c r="AV88" s="30"/>
      <c r="AW88" s="29"/>
      <c r="AX88" s="4">
        <f t="shared" si="86"/>
        <v>171.76183206106867</v>
      </c>
      <c r="AY88" s="4">
        <f t="shared" si="87"/>
        <v>215.94827125527715</v>
      </c>
      <c r="AZ88" s="34">
        <v>165</v>
      </c>
      <c r="BA88" s="34">
        <v>235</v>
      </c>
      <c r="BB88" s="34">
        <v>238</v>
      </c>
      <c r="BC88" s="30"/>
      <c r="BD88" s="29"/>
      <c r="BE88" s="4">
        <f t="shared" si="88"/>
        <v>165</v>
      </c>
      <c r="BF88" s="4">
        <f t="shared" si="89"/>
        <v>236.61232000000001</v>
      </c>
      <c r="BG88" s="34">
        <v>130</v>
      </c>
      <c r="BH88" s="34">
        <v>145</v>
      </c>
      <c r="BI88" s="34">
        <v>150</v>
      </c>
      <c r="BJ88" s="30"/>
      <c r="BK88" s="29"/>
      <c r="BL88" s="4">
        <f t="shared" si="90"/>
        <v>131.52694610778443</v>
      </c>
      <c r="BM88" s="4">
        <f t="shared" si="91"/>
        <v>146.74897119341563</v>
      </c>
      <c r="BN88" s="17">
        <v>225</v>
      </c>
      <c r="BO88" s="17">
        <v>220</v>
      </c>
      <c r="BP88" s="30"/>
      <c r="BQ88" s="30"/>
      <c r="BR88" s="34">
        <v>135</v>
      </c>
      <c r="BS88" s="34">
        <v>175</v>
      </c>
      <c r="BT88" s="34">
        <v>180</v>
      </c>
      <c r="BU88" s="30"/>
      <c r="BV88" s="29"/>
      <c r="BW88" s="4">
        <f t="shared" si="92"/>
        <v>138.46666666666667</v>
      </c>
      <c r="BX88" s="4">
        <f t="shared" si="93"/>
        <v>178.37533156498671</v>
      </c>
      <c r="BY88"/>
      <c r="BZ88" s="34">
        <v>44.5</v>
      </c>
      <c r="CA88" s="34">
        <v>50</v>
      </c>
      <c r="CB88" s="34">
        <v>52.5</v>
      </c>
      <c r="CC88" s="30"/>
      <c r="CD88" s="29"/>
      <c r="CE88" s="4">
        <f t="shared" si="94"/>
        <v>47.166810717372513</v>
      </c>
      <c r="CF88" s="4">
        <f t="shared" si="95"/>
        <v>51.308615049073069</v>
      </c>
      <c r="CG88" s="34">
        <v>51</v>
      </c>
      <c r="CH88" s="34"/>
      <c r="CI88" s="34"/>
      <c r="CJ88" s="30"/>
      <c r="CK88" s="29"/>
      <c r="CL88" s="4"/>
      <c r="CM88" s="4"/>
      <c r="CN88" s="34">
        <v>57</v>
      </c>
      <c r="CO88" s="34">
        <v>49</v>
      </c>
      <c r="CP88" s="34">
        <v>51.5</v>
      </c>
      <c r="CQ88" s="30"/>
      <c r="CR88" s="29"/>
      <c r="CS88" s="4">
        <f t="shared" si="96"/>
        <v>57</v>
      </c>
      <c r="CT88" s="4">
        <f t="shared" si="97"/>
        <v>53.042127071823217</v>
      </c>
      <c r="CU88" s="34">
        <v>43</v>
      </c>
      <c r="CV88" s="34">
        <v>51</v>
      </c>
      <c r="CW88" s="34">
        <v>53.5</v>
      </c>
      <c r="CX88" s="30"/>
      <c r="CY88" s="29"/>
      <c r="CZ88" s="4">
        <f t="shared" si="98"/>
        <v>44.902280130293164</v>
      </c>
      <c r="DA88" s="4">
        <f t="shared" si="99"/>
        <v>52.19308600337267</v>
      </c>
      <c r="DB88" s="34">
        <v>51.5</v>
      </c>
      <c r="DC88" s="34"/>
      <c r="DD88" s="34">
        <v>52.25</v>
      </c>
      <c r="DE88" s="30"/>
      <c r="DF88" s="29"/>
      <c r="DG88" s="4">
        <f t="shared" si="100"/>
        <v>51.5</v>
      </c>
      <c r="DH88" s="4">
        <f t="shared" si="101"/>
        <v>52.25</v>
      </c>
      <c r="DI88" s="34"/>
      <c r="DJ88" s="34">
        <v>51</v>
      </c>
      <c r="DK88" s="34">
        <v>53</v>
      </c>
      <c r="DL88" s="30"/>
      <c r="DM88" s="29"/>
      <c r="DN88" s="4">
        <f t="shared" si="102"/>
        <v>47.323529411764696</v>
      </c>
      <c r="DO88" s="4">
        <f t="shared" si="103"/>
        <v>53</v>
      </c>
      <c r="DP88" s="34">
        <v>36</v>
      </c>
      <c r="DQ88" s="34">
        <v>43.5</v>
      </c>
      <c r="DR88" s="34">
        <v>48</v>
      </c>
      <c r="DS88" s="30"/>
      <c r="DT88" s="29"/>
      <c r="DU88" s="4">
        <f t="shared" si="104"/>
        <v>39.719512195121943</v>
      </c>
      <c r="DV88" s="4">
        <f t="shared" si="105"/>
        <v>46.726415094339629</v>
      </c>
      <c r="DW88" s="34">
        <v>42.75</v>
      </c>
      <c r="DX88" s="34">
        <v>48.5</v>
      </c>
      <c r="DY88" s="34">
        <v>52</v>
      </c>
      <c r="DZ88" s="30"/>
      <c r="EA88" s="29"/>
      <c r="EB88" s="4">
        <f t="shared" si="106"/>
        <v>43.325000000000003</v>
      </c>
      <c r="EC88" s="4">
        <f t="shared" si="107"/>
        <v>49.707142857142856</v>
      </c>
      <c r="ED88" s="34">
        <v>38.5</v>
      </c>
      <c r="EE88" s="34">
        <v>36.5</v>
      </c>
      <c r="EF88" s="34"/>
      <c r="EG88" s="30"/>
      <c r="EH88" s="29"/>
      <c r="EI88" s="4">
        <f t="shared" si="108"/>
        <v>38.357142857142861</v>
      </c>
      <c r="EJ88" s="4">
        <f t="shared" si="109"/>
        <v>17.574074074074073</v>
      </c>
      <c r="EK88" s="17">
        <v>51</v>
      </c>
      <c r="EL88" s="17">
        <v>51.5</v>
      </c>
      <c r="EM88" s="30"/>
      <c r="EN88" s="32"/>
      <c r="EO88" s="34">
        <v>36.75</v>
      </c>
      <c r="EP88" s="34">
        <v>40</v>
      </c>
      <c r="EQ88" s="34">
        <v>39</v>
      </c>
      <c r="ER88" s="29"/>
      <c r="ES88" s="32"/>
      <c r="ET88" s="4">
        <f t="shared" si="110"/>
        <v>37.648936170212771</v>
      </c>
      <c r="EU88" s="4">
        <f t="shared" si="111"/>
        <v>39.724358974358985</v>
      </c>
      <c r="EV88"/>
      <c r="FA88"/>
      <c r="FB88"/>
      <c r="FO88"/>
      <c r="FP88"/>
      <c r="FQ88"/>
      <c r="FR88"/>
      <c r="FS88"/>
      <c r="FT88">
        <f t="shared" si="114"/>
        <v>1983</v>
      </c>
      <c r="FU88">
        <f t="shared" si="115"/>
        <v>12</v>
      </c>
      <c r="FV88">
        <v>101.3</v>
      </c>
      <c r="FW88" s="1">
        <v>102.3</v>
      </c>
      <c r="FX88"/>
      <c r="FY88" s="35"/>
      <c r="FZ88" s="35" t="s">
        <v>124</v>
      </c>
      <c r="GA88" s="36">
        <v>102.1</v>
      </c>
      <c r="GB88" s="36">
        <v>102.1</v>
      </c>
      <c r="GD88" s="35"/>
      <c r="GE88" s="35" t="s">
        <v>124</v>
      </c>
      <c r="GF88" s="1">
        <v>101.2</v>
      </c>
      <c r="GG88" s="1">
        <v>101.2</v>
      </c>
    </row>
    <row r="89" spans="1:189" x14ac:dyDescent="0.2">
      <c r="A89" s="1">
        <v>1983</v>
      </c>
      <c r="B89" s="1">
        <v>12</v>
      </c>
      <c r="C89" s="34">
        <v>210</v>
      </c>
      <c r="D89" s="34">
        <v>240</v>
      </c>
      <c r="E89" s="34">
        <v>250</v>
      </c>
      <c r="F89" s="30"/>
      <c r="G89" s="29"/>
      <c r="H89" s="4">
        <f t="shared" si="116"/>
        <v>224.90865644029913</v>
      </c>
      <c r="I89" s="4">
        <f t="shared" si="78"/>
        <v>245.48817719245733</v>
      </c>
      <c r="J89" s="34">
        <v>230</v>
      </c>
      <c r="K89" s="34"/>
      <c r="L89" s="34"/>
      <c r="M89" s="30"/>
      <c r="N89" s="29"/>
      <c r="O89" s="4"/>
      <c r="P89" s="4"/>
      <c r="Q89" s="34">
        <v>240</v>
      </c>
      <c r="R89" s="34">
        <v>220</v>
      </c>
      <c r="S89" s="34">
        <v>230</v>
      </c>
      <c r="T89" s="30"/>
      <c r="U89" s="29"/>
      <c r="V89" s="4">
        <f t="shared" si="79"/>
        <v>240</v>
      </c>
      <c r="W89" s="4">
        <f t="shared" si="80"/>
        <v>231.09956350031177</v>
      </c>
      <c r="X89" s="34">
        <v>165</v>
      </c>
      <c r="Y89" s="34">
        <v>240</v>
      </c>
      <c r="Z89" s="34">
        <v>250</v>
      </c>
      <c r="AA89" s="30"/>
      <c r="AB89" s="29"/>
      <c r="AC89" s="4">
        <f t="shared" si="117"/>
        <v>182.78852658638883</v>
      </c>
      <c r="AD89" s="4">
        <f t="shared" si="81"/>
        <v>244.47173281129488</v>
      </c>
      <c r="AE89" s="34">
        <v>220</v>
      </c>
      <c r="AF89" s="34"/>
      <c r="AG89" s="34">
        <v>215</v>
      </c>
      <c r="AH89" s="30"/>
      <c r="AI89" s="29"/>
      <c r="AJ89" s="4">
        <f t="shared" si="82"/>
        <v>216.76040127804308</v>
      </c>
      <c r="AK89" s="4">
        <f t="shared" si="83"/>
        <v>215</v>
      </c>
      <c r="AL89" s="34"/>
      <c r="AM89" s="34">
        <v>200</v>
      </c>
      <c r="AN89" s="34">
        <v>225</v>
      </c>
      <c r="AO89" s="30"/>
      <c r="AP89" s="29"/>
      <c r="AQ89" s="4">
        <f t="shared" si="84"/>
        <v>212.8595364423345</v>
      </c>
      <c r="AR89" s="4">
        <f t="shared" si="85"/>
        <v>225</v>
      </c>
      <c r="AS89" s="34">
        <v>165</v>
      </c>
      <c r="AT89" s="34">
        <v>215</v>
      </c>
      <c r="AU89" s="34">
        <v>235</v>
      </c>
      <c r="AV89" s="30"/>
      <c r="AW89" s="29"/>
      <c r="AX89" s="4">
        <f t="shared" si="86"/>
        <v>179.70229007633586</v>
      </c>
      <c r="AY89" s="4">
        <f t="shared" si="87"/>
        <v>225.63218083685146</v>
      </c>
      <c r="AZ89" s="34">
        <v>165</v>
      </c>
      <c r="BA89" s="34">
        <v>230</v>
      </c>
      <c r="BB89" s="34">
        <v>235</v>
      </c>
      <c r="BC89" s="30"/>
      <c r="BD89" s="29"/>
      <c r="BE89" s="4">
        <f t="shared" si="88"/>
        <v>165</v>
      </c>
      <c r="BF89" s="4">
        <f t="shared" si="89"/>
        <v>232.68719999999999</v>
      </c>
      <c r="BG89" s="34">
        <v>130</v>
      </c>
      <c r="BH89" s="34">
        <v>140</v>
      </c>
      <c r="BI89" s="34">
        <v>146</v>
      </c>
      <c r="BJ89" s="30"/>
      <c r="BK89" s="29"/>
      <c r="BL89" s="4">
        <f t="shared" si="90"/>
        <v>131.01796407185628</v>
      </c>
      <c r="BM89" s="4">
        <f t="shared" si="91"/>
        <v>142.09876543209879</v>
      </c>
      <c r="BN89" s="17">
        <v>225</v>
      </c>
      <c r="BO89" s="17">
        <v>220</v>
      </c>
      <c r="BP89" s="30"/>
      <c r="BQ89" s="30"/>
      <c r="BR89" s="34">
        <v>140</v>
      </c>
      <c r="BS89" s="34">
        <v>180</v>
      </c>
      <c r="BT89" s="34">
        <v>180</v>
      </c>
      <c r="BU89" s="30"/>
      <c r="BV89" s="29"/>
      <c r="BW89" s="4">
        <f t="shared" si="92"/>
        <v>143.4666666666667</v>
      </c>
      <c r="BX89" s="4">
        <f t="shared" si="93"/>
        <v>179.99999999999997</v>
      </c>
      <c r="BY89"/>
      <c r="BZ89" s="34">
        <v>44.5</v>
      </c>
      <c r="CA89" s="34">
        <v>50</v>
      </c>
      <c r="CB89" s="34">
        <v>52.5</v>
      </c>
      <c r="CC89" s="30"/>
      <c r="CD89" s="29"/>
      <c r="CE89" s="4">
        <f t="shared" si="94"/>
        <v>47.166810717372513</v>
      </c>
      <c r="CF89" s="4">
        <f t="shared" si="95"/>
        <v>51.308615049073069</v>
      </c>
      <c r="CG89" s="34">
        <v>51</v>
      </c>
      <c r="CH89" s="34"/>
      <c r="CI89" s="34"/>
      <c r="CJ89" s="30"/>
      <c r="CK89" s="29"/>
      <c r="CL89" s="4"/>
      <c r="CM89" s="4"/>
      <c r="CN89" s="34">
        <v>57</v>
      </c>
      <c r="CO89" s="34">
        <v>49</v>
      </c>
      <c r="CP89" s="34">
        <v>51.5</v>
      </c>
      <c r="CQ89" s="30"/>
      <c r="CR89" s="29"/>
      <c r="CS89" s="4">
        <f t="shared" si="96"/>
        <v>57</v>
      </c>
      <c r="CT89" s="4">
        <f t="shared" si="97"/>
        <v>53.042127071823217</v>
      </c>
      <c r="CU89" s="34">
        <v>43</v>
      </c>
      <c r="CV89" s="34">
        <v>51</v>
      </c>
      <c r="CW89" s="34">
        <v>55</v>
      </c>
      <c r="CX89" s="30"/>
      <c r="CY89" s="29"/>
      <c r="CZ89" s="4">
        <f t="shared" si="98"/>
        <v>44.902280130293164</v>
      </c>
      <c r="DA89" s="4">
        <f t="shared" si="99"/>
        <v>52.908937605396275</v>
      </c>
      <c r="DB89" s="34">
        <v>51.5</v>
      </c>
      <c r="DC89" s="34"/>
      <c r="DD89" s="34">
        <v>52.25</v>
      </c>
      <c r="DE89" s="30"/>
      <c r="DF89" s="29"/>
      <c r="DG89" s="4">
        <f t="shared" si="100"/>
        <v>51.5</v>
      </c>
      <c r="DH89" s="4">
        <f t="shared" si="101"/>
        <v>52.25</v>
      </c>
      <c r="DI89" s="34"/>
      <c r="DJ89" s="34">
        <v>51</v>
      </c>
      <c r="DK89" s="34">
        <v>53</v>
      </c>
      <c r="DL89" s="30"/>
      <c r="DM89" s="29"/>
      <c r="DN89" s="4">
        <f t="shared" si="102"/>
        <v>47.323529411764696</v>
      </c>
      <c r="DO89" s="4">
        <f t="shared" si="103"/>
        <v>53</v>
      </c>
      <c r="DP89" s="34">
        <v>36</v>
      </c>
      <c r="DQ89" s="34">
        <v>43.5</v>
      </c>
      <c r="DR89" s="34">
        <v>48</v>
      </c>
      <c r="DS89" s="30"/>
      <c r="DT89" s="29"/>
      <c r="DU89" s="4">
        <f t="shared" si="104"/>
        <v>39.719512195121943</v>
      </c>
      <c r="DV89" s="4">
        <f t="shared" si="105"/>
        <v>46.726415094339629</v>
      </c>
      <c r="DW89" s="34">
        <v>42.75</v>
      </c>
      <c r="DX89" s="34">
        <v>48.5</v>
      </c>
      <c r="DY89" s="34">
        <v>52</v>
      </c>
      <c r="DZ89" s="30"/>
      <c r="EA89" s="29"/>
      <c r="EB89" s="4">
        <f t="shared" si="106"/>
        <v>43.325000000000003</v>
      </c>
      <c r="EC89" s="4">
        <f t="shared" si="107"/>
        <v>49.707142857142856</v>
      </c>
      <c r="ED89" s="34">
        <v>38.5</v>
      </c>
      <c r="EE89" s="34">
        <v>36.5</v>
      </c>
      <c r="EF89" s="34">
        <v>37</v>
      </c>
      <c r="EG89" s="30"/>
      <c r="EH89" s="29"/>
      <c r="EI89" s="4">
        <f t="shared" si="108"/>
        <v>38.357142857142861</v>
      </c>
      <c r="EJ89" s="4">
        <f t="shared" si="109"/>
        <v>36.759259259259252</v>
      </c>
      <c r="EK89" s="17">
        <v>51</v>
      </c>
      <c r="EL89" s="17">
        <v>51.5</v>
      </c>
      <c r="EM89" s="30"/>
      <c r="EN89" s="32"/>
      <c r="EO89" s="34">
        <v>36.75</v>
      </c>
      <c r="EP89" s="34">
        <v>40</v>
      </c>
      <c r="EQ89" s="34">
        <v>39</v>
      </c>
      <c r="ER89" s="29"/>
      <c r="ES89" s="32"/>
      <c r="ET89" s="4">
        <f t="shared" si="110"/>
        <v>37.648936170212771</v>
      </c>
      <c r="EU89" s="4">
        <f t="shared" si="111"/>
        <v>39.724358974358985</v>
      </c>
      <c r="EV89"/>
      <c r="FA89"/>
      <c r="FB89"/>
      <c r="FO89"/>
      <c r="FP89"/>
      <c r="FQ89"/>
      <c r="FR89"/>
      <c r="FS89"/>
      <c r="FT89">
        <f t="shared" si="114"/>
        <v>1984</v>
      </c>
      <c r="FU89">
        <f t="shared" si="115"/>
        <v>1</v>
      </c>
      <c r="FV89">
        <v>101.9</v>
      </c>
      <c r="FW89" s="1">
        <v>102.9</v>
      </c>
      <c r="FX89"/>
      <c r="FY89" s="35"/>
      <c r="FZ89" s="35" t="s">
        <v>125</v>
      </c>
      <c r="GA89" s="36">
        <v>102.3</v>
      </c>
      <c r="GB89" s="36">
        <v>102.3</v>
      </c>
      <c r="GD89" s="35"/>
      <c r="GE89" s="35" t="s">
        <v>125</v>
      </c>
      <c r="GF89" s="1">
        <v>101.3</v>
      </c>
      <c r="GG89" s="1">
        <v>101.3</v>
      </c>
    </row>
    <row r="90" spans="1:189" x14ac:dyDescent="0.2">
      <c r="A90" s="1">
        <v>1984</v>
      </c>
      <c r="B90" s="1">
        <v>1</v>
      </c>
      <c r="C90" s="34">
        <v>200</v>
      </c>
      <c r="D90" s="34">
        <v>230</v>
      </c>
      <c r="E90" s="34">
        <v>238</v>
      </c>
      <c r="F90" s="30"/>
      <c r="G90" s="29"/>
      <c r="H90" s="4">
        <f t="shared" si="116"/>
        <v>214.90865644029913</v>
      </c>
      <c r="I90" s="4">
        <f t="shared" si="78"/>
        <v>234.39054175396586</v>
      </c>
      <c r="J90" s="34">
        <v>230</v>
      </c>
      <c r="K90" s="34"/>
      <c r="L90" s="34"/>
      <c r="M90" s="30"/>
      <c r="N90" s="29"/>
      <c r="O90" s="4"/>
      <c r="P90" s="4"/>
      <c r="Q90" s="34">
        <v>250</v>
      </c>
      <c r="R90" s="34">
        <v>240</v>
      </c>
      <c r="S90" s="34">
        <v>240</v>
      </c>
      <c r="T90" s="30"/>
      <c r="U90" s="29"/>
      <c r="V90" s="4">
        <f t="shared" si="79"/>
        <v>250</v>
      </c>
      <c r="W90" s="4">
        <f t="shared" si="80"/>
        <v>241.09956350031177</v>
      </c>
      <c r="X90" s="34">
        <v>155</v>
      </c>
      <c r="Y90" s="34">
        <v>235</v>
      </c>
      <c r="Z90" s="34">
        <v>255</v>
      </c>
      <c r="AA90" s="30"/>
      <c r="AB90" s="29"/>
      <c r="AC90" s="4">
        <f t="shared" si="117"/>
        <v>173.97442835881475</v>
      </c>
      <c r="AD90" s="4">
        <f t="shared" si="81"/>
        <v>243.94346562258991</v>
      </c>
      <c r="AE90" s="34">
        <v>225</v>
      </c>
      <c r="AF90" s="34"/>
      <c r="AG90" s="34">
        <v>220</v>
      </c>
      <c r="AH90" s="30"/>
      <c r="AI90" s="29"/>
      <c r="AJ90" s="4">
        <f t="shared" si="82"/>
        <v>221.68687944480712</v>
      </c>
      <c r="AK90" s="4">
        <f t="shared" si="83"/>
        <v>220</v>
      </c>
      <c r="AL90" s="34"/>
      <c r="AM90" s="34">
        <v>200</v>
      </c>
      <c r="AN90" s="34">
        <v>225</v>
      </c>
      <c r="AO90" s="30"/>
      <c r="AP90" s="29"/>
      <c r="AQ90" s="4">
        <f t="shared" si="84"/>
        <v>212.8595364423345</v>
      </c>
      <c r="AR90" s="4">
        <f t="shared" si="85"/>
        <v>225</v>
      </c>
      <c r="AS90" s="34">
        <v>165</v>
      </c>
      <c r="AT90" s="34">
        <v>215</v>
      </c>
      <c r="AU90" s="34">
        <v>245</v>
      </c>
      <c r="AV90" s="30"/>
      <c r="AW90" s="29"/>
      <c r="AX90" s="4">
        <f t="shared" si="86"/>
        <v>179.70229007633586</v>
      </c>
      <c r="AY90" s="4">
        <f t="shared" si="87"/>
        <v>230.94827125527715</v>
      </c>
      <c r="AZ90" s="34">
        <v>165</v>
      </c>
      <c r="BA90" s="34">
        <v>230</v>
      </c>
      <c r="BB90" s="34">
        <v>240</v>
      </c>
      <c r="BC90" s="30"/>
      <c r="BD90" s="29"/>
      <c r="BE90" s="4">
        <f t="shared" si="88"/>
        <v>165</v>
      </c>
      <c r="BF90" s="4">
        <f t="shared" si="89"/>
        <v>235.37439999999998</v>
      </c>
      <c r="BG90" s="34">
        <v>145</v>
      </c>
      <c r="BH90" s="34">
        <v>140</v>
      </c>
      <c r="BI90" s="34">
        <v>155</v>
      </c>
      <c r="BJ90" s="30"/>
      <c r="BK90" s="29"/>
      <c r="BL90" s="4">
        <f t="shared" si="90"/>
        <v>144.49101796407186</v>
      </c>
      <c r="BM90" s="4">
        <f t="shared" si="91"/>
        <v>145.24691358024691</v>
      </c>
      <c r="BN90" s="17">
        <v>225</v>
      </c>
      <c r="BO90" s="17">
        <v>220</v>
      </c>
      <c r="BP90" s="30"/>
      <c r="BQ90" s="30"/>
      <c r="BR90" s="34">
        <v>140</v>
      </c>
      <c r="BS90" s="34">
        <v>190</v>
      </c>
      <c r="BT90" s="34">
        <v>187</v>
      </c>
      <c r="BU90" s="30"/>
      <c r="BV90" s="29"/>
      <c r="BW90" s="4">
        <f t="shared" si="92"/>
        <v>144.33333333333337</v>
      </c>
      <c r="BX90" s="4">
        <f t="shared" si="93"/>
        <v>187.97480106100795</v>
      </c>
      <c r="BY90"/>
      <c r="BZ90" s="34">
        <v>44.5</v>
      </c>
      <c r="CA90" s="34">
        <v>50</v>
      </c>
      <c r="CB90" s="34">
        <v>52.5</v>
      </c>
      <c r="CC90" s="30"/>
      <c r="CD90" s="29"/>
      <c r="CE90" s="4">
        <f t="shared" si="94"/>
        <v>47.166810717372513</v>
      </c>
      <c r="CF90" s="4">
        <f t="shared" si="95"/>
        <v>51.308615049073069</v>
      </c>
      <c r="CG90" s="34">
        <v>51</v>
      </c>
      <c r="CH90" s="34"/>
      <c r="CI90" s="34"/>
      <c r="CJ90" s="30"/>
      <c r="CK90" s="29"/>
      <c r="CL90" s="4"/>
      <c r="CM90" s="4"/>
      <c r="CN90" s="34">
        <v>57</v>
      </c>
      <c r="CO90" s="34">
        <v>49</v>
      </c>
      <c r="CP90" s="34">
        <v>51.5</v>
      </c>
      <c r="CQ90" s="30"/>
      <c r="CR90" s="29"/>
      <c r="CS90" s="4">
        <f t="shared" si="96"/>
        <v>57</v>
      </c>
      <c r="CT90" s="4">
        <f t="shared" si="97"/>
        <v>53.042127071823217</v>
      </c>
      <c r="CU90" s="34">
        <v>43</v>
      </c>
      <c r="CV90" s="34">
        <v>51</v>
      </c>
      <c r="CW90" s="34">
        <v>55</v>
      </c>
      <c r="CX90" s="30"/>
      <c r="CY90" s="29"/>
      <c r="CZ90" s="4">
        <f t="shared" si="98"/>
        <v>44.902280130293164</v>
      </c>
      <c r="DA90" s="4">
        <f t="shared" si="99"/>
        <v>52.908937605396275</v>
      </c>
      <c r="DB90" s="34">
        <v>51.5</v>
      </c>
      <c r="DC90" s="34"/>
      <c r="DD90" s="34">
        <v>52.25</v>
      </c>
      <c r="DE90" s="30"/>
      <c r="DF90" s="29"/>
      <c r="DG90" s="4">
        <f t="shared" si="100"/>
        <v>51.5</v>
      </c>
      <c r="DH90" s="4">
        <f t="shared" si="101"/>
        <v>52.25</v>
      </c>
      <c r="DI90" s="34"/>
      <c r="DJ90" s="34">
        <v>51</v>
      </c>
      <c r="DK90" s="34">
        <v>53</v>
      </c>
      <c r="DL90" s="30"/>
      <c r="DM90" s="29"/>
      <c r="DN90" s="4">
        <f t="shared" si="102"/>
        <v>47.323529411764696</v>
      </c>
      <c r="DO90" s="4">
        <f t="shared" si="103"/>
        <v>53</v>
      </c>
      <c r="DP90" s="34">
        <v>36</v>
      </c>
      <c r="DQ90" s="34">
        <v>43.5</v>
      </c>
      <c r="DR90" s="34">
        <v>48</v>
      </c>
      <c r="DS90" s="30"/>
      <c r="DT90" s="29"/>
      <c r="DU90" s="4">
        <f t="shared" si="104"/>
        <v>39.719512195121943</v>
      </c>
      <c r="DV90" s="4">
        <f t="shared" si="105"/>
        <v>46.726415094339629</v>
      </c>
      <c r="DW90" s="34">
        <v>42.75</v>
      </c>
      <c r="DX90" s="34">
        <v>48.5</v>
      </c>
      <c r="DY90" s="34">
        <v>52</v>
      </c>
      <c r="DZ90" s="30"/>
      <c r="EA90" s="29"/>
      <c r="EB90" s="4">
        <f t="shared" si="106"/>
        <v>43.325000000000003</v>
      </c>
      <c r="EC90" s="4">
        <f t="shared" si="107"/>
        <v>49.707142857142856</v>
      </c>
      <c r="ED90" s="34">
        <v>38.5</v>
      </c>
      <c r="EE90" s="34">
        <v>36.5</v>
      </c>
      <c r="EF90" s="34">
        <v>37</v>
      </c>
      <c r="EG90" s="30"/>
      <c r="EH90" s="29"/>
      <c r="EI90" s="4">
        <f t="shared" si="108"/>
        <v>38.357142857142861</v>
      </c>
      <c r="EJ90" s="4">
        <f t="shared" si="109"/>
        <v>36.759259259259252</v>
      </c>
      <c r="EK90" s="17">
        <v>51</v>
      </c>
      <c r="EL90" s="17">
        <v>51.5</v>
      </c>
      <c r="EM90" s="30"/>
      <c r="EN90" s="32"/>
      <c r="EO90" s="34">
        <v>36.75</v>
      </c>
      <c r="EP90" s="34">
        <v>40</v>
      </c>
      <c r="EQ90" s="34">
        <v>39</v>
      </c>
      <c r="ER90" s="29"/>
      <c r="ES90" s="32"/>
      <c r="ET90" s="4">
        <f t="shared" si="110"/>
        <v>37.648936170212771</v>
      </c>
      <c r="EU90" s="4">
        <f t="shared" si="111"/>
        <v>39.724358974358985</v>
      </c>
      <c r="EV90"/>
      <c r="FA90"/>
      <c r="FB90"/>
      <c r="FO90"/>
      <c r="FP90"/>
      <c r="FQ90"/>
      <c r="FR90"/>
      <c r="FS90"/>
      <c r="FT90">
        <f t="shared" si="114"/>
        <v>1984</v>
      </c>
      <c r="FU90">
        <f t="shared" si="115"/>
        <v>2</v>
      </c>
      <c r="FV90" s="1">
        <v>102.4</v>
      </c>
      <c r="FW90" s="1">
        <v>103.2</v>
      </c>
      <c r="FX90"/>
      <c r="FY90" s="35">
        <v>1984</v>
      </c>
      <c r="FZ90" s="35" t="str">
        <f t="shared" ref="FZ90:FZ137" si="118">+FZ78</f>
        <v>Jan</v>
      </c>
      <c r="GA90" s="36">
        <v>102.9</v>
      </c>
      <c r="GB90" s="36">
        <v>102.9</v>
      </c>
      <c r="GD90" s="35">
        <v>1984</v>
      </c>
      <c r="GE90" s="35" t="str">
        <f t="shared" ref="GE90:GE137" si="119">+GE78</f>
        <v>Jan</v>
      </c>
      <c r="GF90" s="1">
        <v>101.9</v>
      </c>
      <c r="GG90" s="1">
        <v>101.9</v>
      </c>
    </row>
    <row r="91" spans="1:189" x14ac:dyDescent="0.2">
      <c r="A91" s="1">
        <v>1984</v>
      </c>
      <c r="B91" s="1">
        <v>2</v>
      </c>
      <c r="C91" s="34">
        <v>190</v>
      </c>
      <c r="D91" s="34">
        <v>230</v>
      </c>
      <c r="E91" s="34">
        <v>250</v>
      </c>
      <c r="F91" s="30"/>
      <c r="G91" s="29"/>
      <c r="H91" s="4">
        <f t="shared" si="116"/>
        <v>209.8782085870655</v>
      </c>
      <c r="I91" s="4">
        <f t="shared" si="78"/>
        <v>240.97635438491469</v>
      </c>
      <c r="J91" s="34">
        <v>230</v>
      </c>
      <c r="K91" s="34"/>
      <c r="L91" s="34"/>
      <c r="M91" s="30"/>
      <c r="N91" s="29"/>
      <c r="O91" s="4"/>
      <c r="P91" s="4"/>
      <c r="Q91" s="34">
        <v>245</v>
      </c>
      <c r="R91" s="34">
        <v>230</v>
      </c>
      <c r="S91" s="34">
        <v>235</v>
      </c>
      <c r="T91" s="30"/>
      <c r="U91" s="29"/>
      <c r="V91" s="4">
        <f t="shared" si="79"/>
        <v>245</v>
      </c>
      <c r="W91" s="4">
        <f t="shared" si="80"/>
        <v>236.0995635003118</v>
      </c>
      <c r="X91" s="34">
        <v>155</v>
      </c>
      <c r="Y91" s="34">
        <v>235</v>
      </c>
      <c r="Z91" s="34">
        <v>255</v>
      </c>
      <c r="AA91" s="30"/>
      <c r="AB91" s="29"/>
      <c r="AC91" s="4">
        <f t="shared" si="117"/>
        <v>173.97442835881475</v>
      </c>
      <c r="AD91" s="4">
        <f t="shared" si="81"/>
        <v>243.94346562258991</v>
      </c>
      <c r="AE91" s="34">
        <v>225</v>
      </c>
      <c r="AF91" s="34"/>
      <c r="AG91" s="34">
        <v>220</v>
      </c>
      <c r="AH91" s="30"/>
      <c r="AI91" s="29"/>
      <c r="AJ91" s="4">
        <f t="shared" si="82"/>
        <v>221.68687944480712</v>
      </c>
      <c r="AK91" s="4">
        <f t="shared" si="83"/>
        <v>220</v>
      </c>
      <c r="AL91" s="34"/>
      <c r="AM91" s="34">
        <v>200</v>
      </c>
      <c r="AN91" s="34">
        <v>230</v>
      </c>
      <c r="AO91" s="30"/>
      <c r="AP91" s="29"/>
      <c r="AQ91" s="4">
        <f t="shared" si="84"/>
        <v>215.48729405194075</v>
      </c>
      <c r="AR91" s="4">
        <f t="shared" si="85"/>
        <v>230</v>
      </c>
      <c r="AS91" s="34">
        <v>160</v>
      </c>
      <c r="AT91" s="34">
        <v>215</v>
      </c>
      <c r="AU91" s="34">
        <v>245</v>
      </c>
      <c r="AV91" s="30"/>
      <c r="AW91" s="29"/>
      <c r="AX91" s="4">
        <f t="shared" si="86"/>
        <v>176.17251908396943</v>
      </c>
      <c r="AY91" s="4">
        <f t="shared" si="87"/>
        <v>230.94827125527715</v>
      </c>
      <c r="AZ91" s="34">
        <v>165</v>
      </c>
      <c r="BA91" s="34">
        <v>230</v>
      </c>
      <c r="BB91" s="34">
        <v>240</v>
      </c>
      <c r="BC91" s="30"/>
      <c r="BD91" s="29"/>
      <c r="BE91" s="4">
        <f t="shared" si="88"/>
        <v>165</v>
      </c>
      <c r="BF91" s="4">
        <f t="shared" si="89"/>
        <v>235.37439999999998</v>
      </c>
      <c r="BG91" s="34">
        <v>120</v>
      </c>
      <c r="BH91" s="34">
        <v>130</v>
      </c>
      <c r="BI91" s="34">
        <v>155</v>
      </c>
      <c r="BJ91" s="30"/>
      <c r="BK91" s="29"/>
      <c r="BL91" s="4">
        <f t="shared" si="90"/>
        <v>121.01796407185628</v>
      </c>
      <c r="BM91" s="4">
        <f t="shared" si="91"/>
        <v>138.74485596707819</v>
      </c>
      <c r="BN91" s="17">
        <v>225</v>
      </c>
      <c r="BO91" s="17">
        <v>220</v>
      </c>
      <c r="BP91" s="30"/>
      <c r="BQ91" s="30"/>
      <c r="BR91" s="34">
        <v>140</v>
      </c>
      <c r="BS91" s="34">
        <v>190</v>
      </c>
      <c r="BT91" s="34">
        <v>187</v>
      </c>
      <c r="BU91" s="30"/>
      <c r="BV91" s="29"/>
      <c r="BW91" s="4">
        <f t="shared" si="92"/>
        <v>144.33333333333337</v>
      </c>
      <c r="BX91" s="4">
        <f t="shared" si="93"/>
        <v>187.97480106100795</v>
      </c>
      <c r="BY91"/>
      <c r="BZ91" s="34">
        <v>44.5</v>
      </c>
      <c r="CA91" s="34">
        <v>50</v>
      </c>
      <c r="CB91" s="34">
        <v>52.5</v>
      </c>
      <c r="CC91" s="30"/>
      <c r="CD91" s="29"/>
      <c r="CE91" s="4">
        <f t="shared" si="94"/>
        <v>47.166810717372513</v>
      </c>
      <c r="CF91" s="4">
        <f t="shared" si="95"/>
        <v>51.308615049073069</v>
      </c>
      <c r="CG91" s="34">
        <v>51</v>
      </c>
      <c r="CH91" s="34"/>
      <c r="CI91" s="34"/>
      <c r="CJ91" s="30"/>
      <c r="CK91" s="29"/>
      <c r="CL91" s="4"/>
      <c r="CM91" s="4"/>
      <c r="CN91" s="34">
        <v>57</v>
      </c>
      <c r="CO91" s="34">
        <v>50</v>
      </c>
      <c r="CP91" s="34">
        <v>52.5</v>
      </c>
      <c r="CQ91" s="30"/>
      <c r="CR91" s="29"/>
      <c r="CS91" s="4">
        <f t="shared" si="96"/>
        <v>57</v>
      </c>
      <c r="CT91" s="4">
        <f t="shared" si="97"/>
        <v>53.761740331491723</v>
      </c>
      <c r="CU91" s="34">
        <v>45</v>
      </c>
      <c r="CV91" s="34">
        <v>51</v>
      </c>
      <c r="CW91" s="34">
        <v>55</v>
      </c>
      <c r="CX91" s="30"/>
      <c r="CY91" s="29"/>
      <c r="CZ91" s="4">
        <f t="shared" si="98"/>
        <v>46.426710097719862</v>
      </c>
      <c r="DA91" s="4">
        <f t="shared" si="99"/>
        <v>52.908937605396275</v>
      </c>
      <c r="DB91" s="34">
        <v>51.5</v>
      </c>
      <c r="DC91" s="34"/>
      <c r="DD91" s="34">
        <v>52.25</v>
      </c>
      <c r="DE91" s="30"/>
      <c r="DF91" s="29"/>
      <c r="DG91" s="4">
        <f t="shared" si="100"/>
        <v>51.5</v>
      </c>
      <c r="DH91" s="4">
        <f t="shared" si="101"/>
        <v>52.25</v>
      </c>
      <c r="DI91" s="34"/>
      <c r="DJ91" s="34">
        <v>52</v>
      </c>
      <c r="DK91" s="34">
        <v>53</v>
      </c>
      <c r="DL91" s="30"/>
      <c r="DM91" s="29"/>
      <c r="DN91" s="4">
        <f t="shared" si="102"/>
        <v>48.02941176470587</v>
      </c>
      <c r="DO91" s="4">
        <f t="shared" si="103"/>
        <v>53</v>
      </c>
      <c r="DP91" s="34">
        <v>36</v>
      </c>
      <c r="DQ91" s="34">
        <v>43.5</v>
      </c>
      <c r="DR91" s="34">
        <v>48</v>
      </c>
      <c r="DS91" s="30"/>
      <c r="DT91" s="29"/>
      <c r="DU91" s="4">
        <f t="shared" si="104"/>
        <v>39.719512195121943</v>
      </c>
      <c r="DV91" s="4">
        <f t="shared" si="105"/>
        <v>46.726415094339629</v>
      </c>
      <c r="DW91" s="34">
        <v>44.75</v>
      </c>
      <c r="DX91" s="34">
        <v>48.5</v>
      </c>
      <c r="DY91" s="34">
        <v>52</v>
      </c>
      <c r="DZ91" s="30"/>
      <c r="EA91" s="29"/>
      <c r="EB91" s="4">
        <f t="shared" si="106"/>
        <v>45.125</v>
      </c>
      <c r="EC91" s="4">
        <f t="shared" si="107"/>
        <v>49.707142857142856</v>
      </c>
      <c r="ED91" s="34">
        <v>38.5</v>
      </c>
      <c r="EE91" s="34">
        <v>36.5</v>
      </c>
      <c r="EF91" s="34">
        <v>37</v>
      </c>
      <c r="EG91" s="30"/>
      <c r="EH91" s="29"/>
      <c r="EI91" s="4">
        <f t="shared" si="108"/>
        <v>38.357142857142861</v>
      </c>
      <c r="EJ91" s="4">
        <f t="shared" si="109"/>
        <v>36.759259259259252</v>
      </c>
      <c r="EK91" s="17">
        <v>51.5</v>
      </c>
      <c r="EL91" s="17">
        <v>52.5</v>
      </c>
      <c r="EM91" s="30"/>
      <c r="EN91" s="32"/>
      <c r="EO91" s="34">
        <v>36.75</v>
      </c>
      <c r="EP91" s="34">
        <v>40.5</v>
      </c>
      <c r="EQ91" s="34">
        <v>41.5</v>
      </c>
      <c r="ER91" s="29"/>
      <c r="ES91" s="32"/>
      <c r="ET91" s="4">
        <f t="shared" si="110"/>
        <v>37.787234042553195</v>
      </c>
      <c r="EU91" s="4">
        <f t="shared" si="111"/>
        <v>40.775641025641036</v>
      </c>
      <c r="EV91"/>
      <c r="FA91"/>
      <c r="FB91"/>
      <c r="FO91"/>
      <c r="FP91"/>
      <c r="FQ91"/>
      <c r="FR91"/>
      <c r="FS91"/>
      <c r="FT91">
        <f t="shared" si="114"/>
        <v>1984</v>
      </c>
      <c r="FU91">
        <f t="shared" si="115"/>
        <v>3</v>
      </c>
      <c r="FV91" s="1">
        <v>102.6</v>
      </c>
      <c r="FW91" s="1">
        <v>103.9</v>
      </c>
      <c r="FX91"/>
      <c r="FY91" s="35"/>
      <c r="FZ91" s="35" t="str">
        <f t="shared" si="118"/>
        <v>Feb</v>
      </c>
      <c r="GA91" s="36">
        <v>103.2</v>
      </c>
      <c r="GB91" s="36">
        <v>103.2</v>
      </c>
      <c r="GD91" s="35"/>
      <c r="GE91" s="35" t="str">
        <f t="shared" si="119"/>
        <v>Feb</v>
      </c>
      <c r="GF91" s="1">
        <v>102.4</v>
      </c>
      <c r="GG91" s="1">
        <v>102.4</v>
      </c>
    </row>
    <row r="92" spans="1:189" x14ac:dyDescent="0.2">
      <c r="A92" s="1">
        <v>1984</v>
      </c>
      <c r="B92" s="1">
        <v>3</v>
      </c>
      <c r="C92" s="34">
        <v>175</v>
      </c>
      <c r="D92" s="34">
        <v>230</v>
      </c>
      <c r="E92" s="34">
        <v>250</v>
      </c>
      <c r="F92" s="30"/>
      <c r="G92" s="29"/>
      <c r="H92" s="4">
        <f t="shared" si="116"/>
        <v>202.33253680721504</v>
      </c>
      <c r="I92" s="4">
        <f t="shared" si="78"/>
        <v>240.97635438491469</v>
      </c>
      <c r="J92" s="34">
        <v>230</v>
      </c>
      <c r="K92" s="34"/>
      <c r="L92" s="34"/>
      <c r="M92" s="30"/>
      <c r="N92" s="29"/>
      <c r="O92" s="4"/>
      <c r="P92" s="4"/>
      <c r="Q92" s="34">
        <v>245</v>
      </c>
      <c r="R92" s="34">
        <v>225</v>
      </c>
      <c r="S92" s="34">
        <v>235</v>
      </c>
      <c r="T92" s="30"/>
      <c r="U92" s="29"/>
      <c r="V92" s="4">
        <f t="shared" si="79"/>
        <v>245</v>
      </c>
      <c r="W92" s="4">
        <f t="shared" si="80"/>
        <v>236.0995635003118</v>
      </c>
      <c r="X92" s="34">
        <v>155</v>
      </c>
      <c r="Y92" s="34">
        <v>235</v>
      </c>
      <c r="Z92" s="34">
        <v>245</v>
      </c>
      <c r="AA92" s="30"/>
      <c r="AB92" s="29"/>
      <c r="AC92" s="4">
        <f t="shared" si="117"/>
        <v>173.97442835881475</v>
      </c>
      <c r="AD92" s="4">
        <f t="shared" si="81"/>
        <v>239.47173281129488</v>
      </c>
      <c r="AE92" s="34">
        <v>215</v>
      </c>
      <c r="AF92" s="34"/>
      <c r="AG92" s="34">
        <v>213</v>
      </c>
      <c r="AH92" s="30"/>
      <c r="AI92" s="29"/>
      <c r="AJ92" s="4">
        <f t="shared" si="82"/>
        <v>211.83670594702306</v>
      </c>
      <c r="AK92" s="4">
        <f t="shared" si="83"/>
        <v>213</v>
      </c>
      <c r="AL92" s="34"/>
      <c r="AM92" s="34">
        <v>190</v>
      </c>
      <c r="AN92" s="34">
        <v>215</v>
      </c>
      <c r="AO92" s="30"/>
      <c r="AP92" s="29"/>
      <c r="AQ92" s="4">
        <f t="shared" si="84"/>
        <v>202.87349902261934</v>
      </c>
      <c r="AR92" s="4">
        <f t="shared" si="85"/>
        <v>215</v>
      </c>
      <c r="AS92" s="34">
        <v>165</v>
      </c>
      <c r="AT92" s="34">
        <v>220</v>
      </c>
      <c r="AU92" s="34">
        <v>245</v>
      </c>
      <c r="AV92" s="30"/>
      <c r="AW92" s="29"/>
      <c r="AX92" s="4">
        <f t="shared" si="86"/>
        <v>181.17251908396943</v>
      </c>
      <c r="AY92" s="4">
        <f t="shared" si="87"/>
        <v>233.2902260460643</v>
      </c>
      <c r="AZ92" s="34">
        <v>170</v>
      </c>
      <c r="BA92" s="34">
        <v>230</v>
      </c>
      <c r="BB92" s="34">
        <v>240</v>
      </c>
      <c r="BC92" s="30"/>
      <c r="BD92" s="29"/>
      <c r="BE92" s="4">
        <f t="shared" si="88"/>
        <v>170</v>
      </c>
      <c r="BF92" s="4">
        <f t="shared" si="89"/>
        <v>235.37439999999998</v>
      </c>
      <c r="BG92" s="34">
        <v>140</v>
      </c>
      <c r="BH92" s="34">
        <v>148</v>
      </c>
      <c r="BI92" s="34">
        <v>170</v>
      </c>
      <c r="BJ92" s="30"/>
      <c r="BK92" s="29"/>
      <c r="BL92" s="4">
        <f t="shared" si="90"/>
        <v>140.81437125748502</v>
      </c>
      <c r="BM92" s="4">
        <f t="shared" si="91"/>
        <v>155.69547325102883</v>
      </c>
      <c r="BN92" s="17">
        <v>210</v>
      </c>
      <c r="BO92" s="17">
        <v>215</v>
      </c>
      <c r="BP92" s="30"/>
      <c r="BQ92" s="30"/>
      <c r="BR92" s="34">
        <v>140</v>
      </c>
      <c r="BS92" s="34">
        <v>190</v>
      </c>
      <c r="BT92" s="34">
        <v>190</v>
      </c>
      <c r="BU92" s="30"/>
      <c r="BV92" s="29"/>
      <c r="BW92" s="4">
        <f t="shared" si="92"/>
        <v>144.33333333333337</v>
      </c>
      <c r="BX92" s="4">
        <f t="shared" si="93"/>
        <v>190</v>
      </c>
      <c r="BY92"/>
      <c r="BZ92" s="34">
        <v>44.5</v>
      </c>
      <c r="CA92" s="34">
        <v>50</v>
      </c>
      <c r="CB92" s="34">
        <v>52.5</v>
      </c>
      <c r="CC92" s="30"/>
      <c r="CD92" s="29"/>
      <c r="CE92" s="4">
        <f t="shared" si="94"/>
        <v>47.166810717372513</v>
      </c>
      <c r="CF92" s="4">
        <f t="shared" si="95"/>
        <v>51.308615049073069</v>
      </c>
      <c r="CG92" s="34">
        <v>51</v>
      </c>
      <c r="CH92" s="34"/>
      <c r="CI92" s="34"/>
      <c r="CJ92" s="30"/>
      <c r="CK92" s="29"/>
      <c r="CL92" s="4"/>
      <c r="CM92" s="4"/>
      <c r="CN92" s="34">
        <v>57</v>
      </c>
      <c r="CO92" s="34">
        <v>50</v>
      </c>
      <c r="CP92" s="34">
        <v>52.5</v>
      </c>
      <c r="CQ92" s="30"/>
      <c r="CR92" s="29"/>
      <c r="CS92" s="4">
        <f t="shared" si="96"/>
        <v>57</v>
      </c>
      <c r="CT92" s="4">
        <f t="shared" si="97"/>
        <v>53.761740331491723</v>
      </c>
      <c r="CU92" s="34">
        <v>45</v>
      </c>
      <c r="CV92" s="34">
        <v>51</v>
      </c>
      <c r="CW92" s="34">
        <v>56</v>
      </c>
      <c r="CX92" s="30"/>
      <c r="CY92" s="29"/>
      <c r="CZ92" s="4">
        <f t="shared" si="98"/>
        <v>46.426710097719862</v>
      </c>
      <c r="DA92" s="4">
        <f t="shared" si="99"/>
        <v>53.386172006745348</v>
      </c>
      <c r="DB92" s="34">
        <v>51.5</v>
      </c>
      <c r="DC92" s="34"/>
      <c r="DD92" s="34">
        <v>52.25</v>
      </c>
      <c r="DE92" s="30"/>
      <c r="DF92" s="29"/>
      <c r="DG92" s="4">
        <f t="shared" si="100"/>
        <v>51.5</v>
      </c>
      <c r="DH92" s="4">
        <f t="shared" si="101"/>
        <v>52.25</v>
      </c>
      <c r="DI92" s="34"/>
      <c r="DJ92" s="34">
        <v>52</v>
      </c>
      <c r="DK92" s="34">
        <v>53</v>
      </c>
      <c r="DL92" s="30"/>
      <c r="DM92" s="29"/>
      <c r="DN92" s="4">
        <f t="shared" si="102"/>
        <v>48.02941176470587</v>
      </c>
      <c r="DO92" s="4">
        <f t="shared" si="103"/>
        <v>53</v>
      </c>
      <c r="DP92" s="34">
        <v>36</v>
      </c>
      <c r="DQ92" s="34">
        <v>43.5</v>
      </c>
      <c r="DR92" s="34">
        <v>48</v>
      </c>
      <c r="DS92" s="30"/>
      <c r="DT92" s="29"/>
      <c r="DU92" s="4">
        <f t="shared" si="104"/>
        <v>39.719512195121943</v>
      </c>
      <c r="DV92" s="4">
        <f t="shared" si="105"/>
        <v>46.726415094339629</v>
      </c>
      <c r="DW92" s="34">
        <v>44.75</v>
      </c>
      <c r="DX92" s="34">
        <v>48.5</v>
      </c>
      <c r="DY92" s="34">
        <v>52</v>
      </c>
      <c r="DZ92" s="30"/>
      <c r="EA92" s="29"/>
      <c r="EB92" s="4">
        <f t="shared" si="106"/>
        <v>45.125</v>
      </c>
      <c r="EC92" s="4">
        <f t="shared" si="107"/>
        <v>49.707142857142856</v>
      </c>
      <c r="ED92" s="34">
        <v>38.5</v>
      </c>
      <c r="EE92" s="34">
        <v>36.5</v>
      </c>
      <c r="EF92" s="34">
        <v>37</v>
      </c>
      <c r="EG92" s="30"/>
      <c r="EH92" s="29"/>
      <c r="EI92" s="4">
        <f t="shared" si="108"/>
        <v>38.357142857142861</v>
      </c>
      <c r="EJ92" s="4">
        <f t="shared" si="109"/>
        <v>36.759259259259252</v>
      </c>
      <c r="EK92" s="17">
        <v>51.5</v>
      </c>
      <c r="EL92" s="17">
        <v>52.5</v>
      </c>
      <c r="EM92" s="30"/>
      <c r="EN92" s="32"/>
      <c r="EO92" s="34">
        <v>36.75</v>
      </c>
      <c r="EP92" s="34">
        <v>40.5</v>
      </c>
      <c r="EQ92" s="34">
        <v>41.5</v>
      </c>
      <c r="ER92" s="29"/>
      <c r="ES92" s="32"/>
      <c r="ET92" s="4">
        <f t="shared" si="110"/>
        <v>37.787234042553195</v>
      </c>
      <c r="EU92" s="4">
        <f t="shared" si="111"/>
        <v>40.775641025641036</v>
      </c>
      <c r="EV92"/>
      <c r="FA92"/>
      <c r="FB92"/>
      <c r="FO92"/>
      <c r="FP92"/>
      <c r="FQ92"/>
      <c r="FR92"/>
      <c r="FS92"/>
      <c r="FT92">
        <f t="shared" si="114"/>
        <v>1984</v>
      </c>
      <c r="FU92">
        <f t="shared" si="115"/>
        <v>4</v>
      </c>
      <c r="FV92" s="1">
        <v>103.1</v>
      </c>
      <c r="FW92" s="1">
        <v>104</v>
      </c>
      <c r="FX92"/>
      <c r="FY92" s="35"/>
      <c r="FZ92" s="35" t="str">
        <f t="shared" si="118"/>
        <v>Mar</v>
      </c>
      <c r="GA92" s="36">
        <v>103.9</v>
      </c>
      <c r="GB92" s="36">
        <v>103.9</v>
      </c>
      <c r="GD92" s="35"/>
      <c r="GE92" s="35" t="str">
        <f t="shared" si="119"/>
        <v>Mar</v>
      </c>
      <c r="GF92" s="1">
        <v>102.6</v>
      </c>
      <c r="GG92" s="1">
        <v>102.6</v>
      </c>
    </row>
    <row r="93" spans="1:189" x14ac:dyDescent="0.2">
      <c r="A93" s="1">
        <v>1984</v>
      </c>
      <c r="B93" s="1">
        <v>4</v>
      </c>
      <c r="C93" s="34">
        <v>165</v>
      </c>
      <c r="D93" s="34">
        <v>235</v>
      </c>
      <c r="E93" s="34">
        <v>250</v>
      </c>
      <c r="F93" s="30"/>
      <c r="G93" s="29"/>
      <c r="H93" s="4">
        <f t="shared" si="116"/>
        <v>199.78686502736457</v>
      </c>
      <c r="I93" s="4">
        <f t="shared" si="78"/>
        <v>243.23226578868599</v>
      </c>
      <c r="J93" s="34">
        <v>230</v>
      </c>
      <c r="K93" s="34"/>
      <c r="L93" s="34"/>
      <c r="M93" s="30"/>
      <c r="N93" s="29"/>
      <c r="O93" s="4"/>
      <c r="P93" s="4"/>
      <c r="Q93" s="34">
        <v>245</v>
      </c>
      <c r="R93" s="34">
        <v>225</v>
      </c>
      <c r="S93" s="34">
        <v>235</v>
      </c>
      <c r="T93" s="30"/>
      <c r="U93" s="29"/>
      <c r="V93" s="4">
        <f t="shared" si="79"/>
        <v>245</v>
      </c>
      <c r="W93" s="4">
        <f t="shared" si="80"/>
        <v>236.0995635003118</v>
      </c>
      <c r="X93" s="34">
        <v>160</v>
      </c>
      <c r="Y93" s="34">
        <v>237</v>
      </c>
      <c r="Z93" s="34">
        <v>245</v>
      </c>
      <c r="AA93" s="30"/>
      <c r="AB93" s="29"/>
      <c r="AC93" s="4">
        <f t="shared" si="117"/>
        <v>178.26288729535918</v>
      </c>
      <c r="AD93" s="4">
        <f t="shared" si="81"/>
        <v>240.5773862490359</v>
      </c>
      <c r="AE93" s="34">
        <v>225</v>
      </c>
      <c r="AF93" s="34"/>
      <c r="AG93" s="34">
        <v>220</v>
      </c>
      <c r="AH93" s="30"/>
      <c r="AI93" s="29"/>
      <c r="AJ93" s="4">
        <f t="shared" si="82"/>
        <v>221.68687944480712</v>
      </c>
      <c r="AK93" s="4">
        <f t="shared" si="83"/>
        <v>220</v>
      </c>
      <c r="AL93" s="34"/>
      <c r="AM93" s="34">
        <v>190</v>
      </c>
      <c r="AN93" s="34">
        <v>220</v>
      </c>
      <c r="AO93" s="30"/>
      <c r="AP93" s="29"/>
      <c r="AQ93" s="4">
        <f t="shared" si="84"/>
        <v>205.50125663222559</v>
      </c>
      <c r="AR93" s="4">
        <f t="shared" si="85"/>
        <v>220</v>
      </c>
      <c r="AS93" s="34">
        <v>155</v>
      </c>
      <c r="AT93" s="34">
        <v>210</v>
      </c>
      <c r="AU93" s="34">
        <v>240</v>
      </c>
      <c r="AV93" s="30"/>
      <c r="AW93" s="29"/>
      <c r="AX93" s="4">
        <f t="shared" si="86"/>
        <v>171.17251908396943</v>
      </c>
      <c r="AY93" s="4">
        <f t="shared" si="87"/>
        <v>225.94827125527715</v>
      </c>
      <c r="AZ93" s="34">
        <v>170</v>
      </c>
      <c r="BA93" s="34">
        <v>235</v>
      </c>
      <c r="BB93" s="34">
        <v>240</v>
      </c>
      <c r="BC93" s="30"/>
      <c r="BD93" s="29"/>
      <c r="BE93" s="4">
        <f t="shared" si="88"/>
        <v>170</v>
      </c>
      <c r="BF93" s="4">
        <f t="shared" si="89"/>
        <v>237.68719999999999</v>
      </c>
      <c r="BG93" s="34">
        <v>110</v>
      </c>
      <c r="BH93" s="34">
        <v>130</v>
      </c>
      <c r="BI93" s="34">
        <v>170</v>
      </c>
      <c r="BJ93" s="30"/>
      <c r="BK93" s="29"/>
      <c r="BL93" s="4">
        <f t="shared" si="90"/>
        <v>112.03592814371257</v>
      </c>
      <c r="BM93" s="4">
        <f t="shared" si="91"/>
        <v>143.99176954732513</v>
      </c>
      <c r="BN93" s="17">
        <v>225</v>
      </c>
      <c r="BO93" s="17">
        <v>220</v>
      </c>
      <c r="BP93" s="30"/>
      <c r="BQ93" s="30"/>
      <c r="BR93" s="34">
        <v>140</v>
      </c>
      <c r="BS93" s="34">
        <v>195</v>
      </c>
      <c r="BT93" s="34">
        <v>190</v>
      </c>
      <c r="BU93" s="30"/>
      <c r="BV93" s="29"/>
      <c r="BW93" s="4">
        <f t="shared" si="92"/>
        <v>144.76666666666668</v>
      </c>
      <c r="BX93" s="4">
        <f t="shared" si="93"/>
        <v>191.62466843501326</v>
      </c>
      <c r="BY93"/>
      <c r="BZ93" s="34">
        <v>44.5</v>
      </c>
      <c r="CA93" s="34">
        <v>50</v>
      </c>
      <c r="CB93" s="34">
        <v>52.5</v>
      </c>
      <c r="CC93" s="30"/>
      <c r="CD93" s="29"/>
      <c r="CE93" s="4">
        <f t="shared" si="94"/>
        <v>47.166810717372513</v>
      </c>
      <c r="CF93" s="4">
        <f t="shared" si="95"/>
        <v>51.308615049073069</v>
      </c>
      <c r="CG93" s="34">
        <v>51</v>
      </c>
      <c r="CH93" s="34"/>
      <c r="CI93" s="34"/>
      <c r="CJ93" s="30"/>
      <c r="CK93" s="29"/>
      <c r="CL93" s="4"/>
      <c r="CM93" s="4"/>
      <c r="CN93" s="34">
        <v>57</v>
      </c>
      <c r="CO93" s="34">
        <v>50</v>
      </c>
      <c r="CP93" s="34">
        <v>52.5</v>
      </c>
      <c r="CQ93" s="30"/>
      <c r="CR93" s="29"/>
      <c r="CS93" s="4">
        <f t="shared" si="96"/>
        <v>57</v>
      </c>
      <c r="CT93" s="4">
        <f t="shared" si="97"/>
        <v>53.761740331491723</v>
      </c>
      <c r="CU93" s="34">
        <v>45</v>
      </c>
      <c r="CV93" s="34">
        <v>51</v>
      </c>
      <c r="CW93" s="34">
        <v>56</v>
      </c>
      <c r="CX93" s="30"/>
      <c r="CY93" s="29"/>
      <c r="CZ93" s="4">
        <f t="shared" si="98"/>
        <v>46.426710097719862</v>
      </c>
      <c r="DA93" s="4">
        <f t="shared" si="99"/>
        <v>53.386172006745348</v>
      </c>
      <c r="DB93" s="34">
        <v>51.5</v>
      </c>
      <c r="DC93" s="34"/>
      <c r="DD93" s="34">
        <v>52.25</v>
      </c>
      <c r="DE93" s="30"/>
      <c r="DF93" s="29"/>
      <c r="DG93" s="4">
        <f t="shared" si="100"/>
        <v>51.5</v>
      </c>
      <c r="DH93" s="4">
        <f t="shared" si="101"/>
        <v>52.25</v>
      </c>
      <c r="DI93" s="34"/>
      <c r="DJ93" s="34">
        <v>52</v>
      </c>
      <c r="DK93" s="34">
        <v>53</v>
      </c>
      <c r="DL93" s="30"/>
      <c r="DM93" s="29"/>
      <c r="DN93" s="4">
        <f t="shared" si="102"/>
        <v>48.323529411764689</v>
      </c>
      <c r="DO93" s="4">
        <f t="shared" si="103"/>
        <v>53</v>
      </c>
      <c r="DP93" s="34">
        <v>36</v>
      </c>
      <c r="DQ93" s="34">
        <v>43.5</v>
      </c>
      <c r="DR93" s="34">
        <v>48</v>
      </c>
      <c r="DS93" s="30"/>
      <c r="DT93" s="29"/>
      <c r="DU93" s="4">
        <f t="shared" si="104"/>
        <v>39.719512195121943</v>
      </c>
      <c r="DV93" s="4">
        <f t="shared" si="105"/>
        <v>46.726415094339629</v>
      </c>
      <c r="DW93" s="34">
        <v>44.75</v>
      </c>
      <c r="DX93" s="34">
        <v>48.5</v>
      </c>
      <c r="DY93" s="34">
        <v>52</v>
      </c>
      <c r="DZ93" s="30"/>
      <c r="EA93" s="29"/>
      <c r="EB93" s="4">
        <f t="shared" si="106"/>
        <v>45.125</v>
      </c>
      <c r="EC93" s="4">
        <f t="shared" si="107"/>
        <v>49.707142857142856</v>
      </c>
      <c r="ED93" s="34">
        <v>39.5</v>
      </c>
      <c r="EE93" s="34">
        <v>37</v>
      </c>
      <c r="EF93" s="34">
        <v>37</v>
      </c>
      <c r="EG93" s="30"/>
      <c r="EH93" s="29"/>
      <c r="EI93" s="4">
        <f t="shared" si="108"/>
        <v>39.321428571428577</v>
      </c>
      <c r="EJ93" s="4">
        <f t="shared" si="109"/>
        <v>37</v>
      </c>
      <c r="EK93" s="17">
        <v>51.5</v>
      </c>
      <c r="EL93" s="17">
        <v>52.5</v>
      </c>
      <c r="EM93" s="30"/>
      <c r="EN93" s="32"/>
      <c r="EO93" s="34">
        <v>36.75</v>
      </c>
      <c r="EP93" s="34">
        <v>40.5</v>
      </c>
      <c r="EQ93" s="34">
        <v>41.5</v>
      </c>
      <c r="ER93" s="29"/>
      <c r="ES93" s="32"/>
      <c r="ET93" s="4">
        <f t="shared" si="110"/>
        <v>37.787234042553195</v>
      </c>
      <c r="EU93" s="4">
        <f t="shared" si="111"/>
        <v>40.775641025641036</v>
      </c>
      <c r="EV93"/>
      <c r="FA93"/>
      <c r="FB93"/>
      <c r="FO93"/>
      <c r="FP93"/>
      <c r="FQ93"/>
      <c r="FR93"/>
      <c r="FS93"/>
      <c r="FT93">
        <f t="shared" si="114"/>
        <v>1984</v>
      </c>
      <c r="FU93">
        <f t="shared" si="115"/>
        <v>5</v>
      </c>
      <c r="FV93" s="1">
        <v>103.4</v>
      </c>
      <c r="FW93" s="1">
        <v>104.1</v>
      </c>
      <c r="FX93"/>
      <c r="FY93" s="35"/>
      <c r="FZ93" s="35" t="str">
        <f t="shared" si="118"/>
        <v>Apr</v>
      </c>
      <c r="GA93" s="36">
        <v>104</v>
      </c>
      <c r="GB93" s="36">
        <v>104</v>
      </c>
      <c r="GD93" s="35"/>
      <c r="GE93" s="35" t="str">
        <f t="shared" si="119"/>
        <v>Apr</v>
      </c>
      <c r="GF93" s="1">
        <v>103.1</v>
      </c>
      <c r="GG93" s="1">
        <v>103.1</v>
      </c>
    </row>
    <row r="94" spans="1:189" x14ac:dyDescent="0.2">
      <c r="A94" s="1">
        <v>1984</v>
      </c>
      <c r="B94" s="1">
        <v>5</v>
      </c>
      <c r="C94" s="34">
        <v>160</v>
      </c>
      <c r="D94" s="34">
        <v>235</v>
      </c>
      <c r="E94" s="34">
        <v>250</v>
      </c>
      <c r="F94" s="30"/>
      <c r="G94" s="29"/>
      <c r="H94" s="4">
        <f t="shared" si="116"/>
        <v>197.27164110074776</v>
      </c>
      <c r="I94" s="4">
        <f t="shared" si="78"/>
        <v>243.23226578868599</v>
      </c>
      <c r="J94" s="34">
        <v>235</v>
      </c>
      <c r="K94" s="34"/>
      <c r="L94" s="34"/>
      <c r="M94" s="30"/>
      <c r="N94" s="29"/>
      <c r="O94" s="4"/>
      <c r="P94" s="4"/>
      <c r="Q94" s="34">
        <v>240</v>
      </c>
      <c r="R94" s="34">
        <v>220</v>
      </c>
      <c r="S94" s="34">
        <v>235</v>
      </c>
      <c r="T94" s="30"/>
      <c r="U94" s="29"/>
      <c r="V94" s="4">
        <f t="shared" si="79"/>
        <v>240</v>
      </c>
      <c r="W94" s="4">
        <f t="shared" si="80"/>
        <v>235.54978175015589</v>
      </c>
      <c r="X94" s="34">
        <v>155</v>
      </c>
      <c r="Y94" s="34">
        <v>237</v>
      </c>
      <c r="Z94" s="34">
        <v>245</v>
      </c>
      <c r="AA94" s="30"/>
      <c r="AB94" s="29"/>
      <c r="AC94" s="4">
        <f t="shared" si="117"/>
        <v>174.44878906778513</v>
      </c>
      <c r="AD94" s="4">
        <f t="shared" si="81"/>
        <v>240.5773862490359</v>
      </c>
      <c r="AE94" s="34">
        <v>230</v>
      </c>
      <c r="AF94" s="34"/>
      <c r="AG94" s="34">
        <v>225</v>
      </c>
      <c r="AH94" s="30"/>
      <c r="AI94" s="29"/>
      <c r="AJ94" s="4">
        <f t="shared" si="82"/>
        <v>226.6133576115711</v>
      </c>
      <c r="AK94" s="4">
        <f t="shared" si="83"/>
        <v>225</v>
      </c>
      <c r="AL94" s="34"/>
      <c r="AM94" s="34">
        <v>190</v>
      </c>
      <c r="AN94" s="34">
        <v>225</v>
      </c>
      <c r="AO94" s="30"/>
      <c r="AP94" s="29"/>
      <c r="AQ94" s="4">
        <f t="shared" si="84"/>
        <v>208.12901424183184</v>
      </c>
      <c r="AR94" s="4">
        <f t="shared" si="85"/>
        <v>225</v>
      </c>
      <c r="AS94" s="34">
        <v>165</v>
      </c>
      <c r="AT94" s="34">
        <v>210</v>
      </c>
      <c r="AU94" s="34">
        <v>240</v>
      </c>
      <c r="AV94" s="30"/>
      <c r="AW94" s="29"/>
      <c r="AX94" s="4">
        <f t="shared" si="86"/>
        <v>178.23206106870225</v>
      </c>
      <c r="AY94" s="4">
        <f t="shared" si="87"/>
        <v>225.94827125527715</v>
      </c>
      <c r="AZ94" s="34">
        <v>165</v>
      </c>
      <c r="BA94" s="34">
        <v>235</v>
      </c>
      <c r="BB94" s="34">
        <v>242</v>
      </c>
      <c r="BC94" s="30"/>
      <c r="BD94" s="29"/>
      <c r="BE94" s="4">
        <f t="shared" si="88"/>
        <v>165</v>
      </c>
      <c r="BF94" s="4">
        <f t="shared" si="89"/>
        <v>238.76208</v>
      </c>
      <c r="BG94" s="34">
        <v>110</v>
      </c>
      <c r="BH94" s="34">
        <v>135</v>
      </c>
      <c r="BI94" s="34">
        <v>170</v>
      </c>
      <c r="BJ94" s="30"/>
      <c r="BK94" s="29"/>
      <c r="BL94" s="4">
        <f t="shared" si="90"/>
        <v>112.54491017964071</v>
      </c>
      <c r="BM94" s="4">
        <f t="shared" si="91"/>
        <v>147.24279835390948</v>
      </c>
      <c r="BN94" s="17">
        <v>225</v>
      </c>
      <c r="BO94" s="17">
        <v>225</v>
      </c>
      <c r="BP94" s="30"/>
      <c r="BQ94" s="30"/>
      <c r="BR94" s="34">
        <v>150</v>
      </c>
      <c r="BS94" s="34">
        <v>200</v>
      </c>
      <c r="BT94" s="34">
        <v>190</v>
      </c>
      <c r="BU94" s="30"/>
      <c r="BV94" s="29"/>
      <c r="BW94" s="4">
        <f t="shared" si="92"/>
        <v>154.33333333333337</v>
      </c>
      <c r="BX94" s="4">
        <f t="shared" si="93"/>
        <v>193.24933687002653</v>
      </c>
      <c r="BY94"/>
      <c r="BZ94" s="34">
        <v>46.5</v>
      </c>
      <c r="CA94" s="34">
        <v>51</v>
      </c>
      <c r="CB94" s="34">
        <v>53.5</v>
      </c>
      <c r="CC94" s="30"/>
      <c r="CD94" s="29"/>
      <c r="CE94" s="4">
        <f t="shared" si="94"/>
        <v>48.681936041486608</v>
      </c>
      <c r="CF94" s="4">
        <f t="shared" si="95"/>
        <v>52.308615049073069</v>
      </c>
      <c r="CG94" s="34">
        <v>51</v>
      </c>
      <c r="CH94" s="34"/>
      <c r="CI94" s="34"/>
      <c r="CJ94" s="30"/>
      <c r="CK94" s="29"/>
      <c r="CL94" s="4"/>
      <c r="CM94" s="4"/>
      <c r="CN94" s="34">
        <v>57</v>
      </c>
      <c r="CO94" s="34">
        <v>50</v>
      </c>
      <c r="CP94" s="34">
        <v>52.5</v>
      </c>
      <c r="CQ94" s="30"/>
      <c r="CR94" s="29"/>
      <c r="CS94" s="4">
        <f t="shared" si="96"/>
        <v>57</v>
      </c>
      <c r="CT94" s="4">
        <f t="shared" si="97"/>
        <v>53.761740331491723</v>
      </c>
      <c r="CU94" s="34">
        <v>45</v>
      </c>
      <c r="CV94" s="34">
        <v>51</v>
      </c>
      <c r="CW94" s="34">
        <v>56</v>
      </c>
      <c r="CX94" s="30"/>
      <c r="CY94" s="29"/>
      <c r="CZ94" s="4">
        <f t="shared" si="98"/>
        <v>46.426710097719862</v>
      </c>
      <c r="DA94" s="4">
        <f t="shared" si="99"/>
        <v>53.386172006745348</v>
      </c>
      <c r="DB94" s="34">
        <v>51.5</v>
      </c>
      <c r="DC94" s="34"/>
      <c r="DD94" s="34">
        <v>52.25</v>
      </c>
      <c r="DE94" s="30"/>
      <c r="DF94" s="29"/>
      <c r="DG94" s="4">
        <f t="shared" si="100"/>
        <v>51.5</v>
      </c>
      <c r="DH94" s="4">
        <f t="shared" si="101"/>
        <v>52.25</v>
      </c>
      <c r="DI94" s="34"/>
      <c r="DJ94" s="34">
        <v>52</v>
      </c>
      <c r="DK94" s="34">
        <v>53</v>
      </c>
      <c r="DL94" s="30"/>
      <c r="DM94" s="29"/>
      <c r="DN94" s="4">
        <f t="shared" si="102"/>
        <v>48.323529411764689</v>
      </c>
      <c r="DO94" s="4">
        <f t="shared" si="103"/>
        <v>53</v>
      </c>
      <c r="DP94" s="34">
        <v>41.5</v>
      </c>
      <c r="DQ94" s="34">
        <v>43.5</v>
      </c>
      <c r="DR94" s="34">
        <v>48</v>
      </c>
      <c r="DS94" s="30"/>
      <c r="DT94" s="29"/>
      <c r="DU94" s="4">
        <f t="shared" si="104"/>
        <v>42.49186991869918</v>
      </c>
      <c r="DV94" s="4">
        <f t="shared" si="105"/>
        <v>46.726415094339629</v>
      </c>
      <c r="DW94" s="34">
        <v>45</v>
      </c>
      <c r="DX94" s="34">
        <v>49.5</v>
      </c>
      <c r="DY94" s="34">
        <v>53</v>
      </c>
      <c r="DZ94" s="30"/>
      <c r="EA94" s="29"/>
      <c r="EB94" s="4">
        <f t="shared" si="106"/>
        <v>45.45</v>
      </c>
      <c r="EC94" s="4">
        <f t="shared" si="107"/>
        <v>50.707142857142856</v>
      </c>
      <c r="ED94" s="34">
        <v>39.5</v>
      </c>
      <c r="EE94" s="34">
        <v>37</v>
      </c>
      <c r="EF94" s="34">
        <v>37</v>
      </c>
      <c r="EG94" s="30"/>
      <c r="EH94" s="29"/>
      <c r="EI94" s="4">
        <f t="shared" si="108"/>
        <v>39.321428571428577</v>
      </c>
      <c r="EJ94" s="4">
        <f t="shared" si="109"/>
        <v>37</v>
      </c>
      <c r="EK94" s="17">
        <v>51.5</v>
      </c>
      <c r="EL94" s="17">
        <v>52.5</v>
      </c>
      <c r="EM94" s="30"/>
      <c r="EN94" s="32"/>
      <c r="EO94" s="34">
        <v>37.75</v>
      </c>
      <c r="EP94" s="34">
        <v>41.5</v>
      </c>
      <c r="EQ94" s="34">
        <v>41.5</v>
      </c>
      <c r="ER94" s="29"/>
      <c r="ES94" s="32"/>
      <c r="ET94" s="4">
        <f t="shared" si="110"/>
        <v>38.787234042553195</v>
      </c>
      <c r="EU94" s="4">
        <f t="shared" si="111"/>
        <v>41.500000000000007</v>
      </c>
      <c r="EV94"/>
      <c r="FA94"/>
      <c r="FB94"/>
      <c r="FO94"/>
      <c r="FP94"/>
      <c r="FQ94"/>
      <c r="FR94"/>
      <c r="FS94"/>
      <c r="FT94">
        <f t="shared" si="114"/>
        <v>1984</v>
      </c>
      <c r="FU94">
        <f t="shared" si="115"/>
        <v>6</v>
      </c>
      <c r="FV94" s="1">
        <v>103.7</v>
      </c>
      <c r="FW94" s="1">
        <v>104</v>
      </c>
      <c r="FX94"/>
      <c r="FY94" s="35"/>
      <c r="FZ94" s="35" t="str">
        <f t="shared" si="118"/>
        <v>May</v>
      </c>
      <c r="GA94" s="36">
        <v>104.1</v>
      </c>
      <c r="GB94" s="36">
        <v>104.1</v>
      </c>
      <c r="GD94" s="35"/>
      <c r="GE94" s="35" t="str">
        <f t="shared" si="119"/>
        <v>May</v>
      </c>
      <c r="GF94" s="1">
        <v>103.4</v>
      </c>
      <c r="GG94" s="1">
        <v>103.4</v>
      </c>
    </row>
    <row r="95" spans="1:189" x14ac:dyDescent="0.2">
      <c r="A95" s="1">
        <v>1984</v>
      </c>
      <c r="B95" s="1">
        <v>6</v>
      </c>
      <c r="C95" s="34">
        <v>160</v>
      </c>
      <c r="D95" s="34">
        <v>225</v>
      </c>
      <c r="E95" s="34">
        <v>245</v>
      </c>
      <c r="F95" s="30"/>
      <c r="G95" s="29"/>
      <c r="H95" s="4">
        <f t="shared" si="116"/>
        <v>192.30208895398141</v>
      </c>
      <c r="I95" s="4">
        <f t="shared" si="78"/>
        <v>235.97635438491466</v>
      </c>
      <c r="J95" s="34">
        <v>230</v>
      </c>
      <c r="K95" s="34"/>
      <c r="L95" s="34"/>
      <c r="M95" s="30"/>
      <c r="N95" s="29"/>
      <c r="O95" s="4"/>
      <c r="P95" s="4"/>
      <c r="Q95" s="34">
        <v>235</v>
      </c>
      <c r="R95" s="34">
        <v>215</v>
      </c>
      <c r="S95" s="34">
        <v>230</v>
      </c>
      <c r="T95" s="30"/>
      <c r="U95" s="29"/>
      <c r="V95" s="4">
        <f t="shared" si="79"/>
        <v>235</v>
      </c>
      <c r="W95" s="4">
        <f t="shared" si="80"/>
        <v>230.54978175015589</v>
      </c>
      <c r="X95" s="34">
        <v>155</v>
      </c>
      <c r="Y95" s="34">
        <v>230</v>
      </c>
      <c r="Z95" s="34">
        <v>235</v>
      </c>
      <c r="AA95" s="30"/>
      <c r="AB95" s="29"/>
      <c r="AC95" s="4">
        <f t="shared" si="117"/>
        <v>172.78852658638883</v>
      </c>
      <c r="AD95" s="4">
        <f t="shared" si="81"/>
        <v>232.23586640564741</v>
      </c>
      <c r="AE95" s="34">
        <v>230</v>
      </c>
      <c r="AF95" s="34"/>
      <c r="AG95" s="34">
        <v>225</v>
      </c>
      <c r="AH95" s="30"/>
      <c r="AI95" s="29"/>
      <c r="AJ95" s="4">
        <f t="shared" si="82"/>
        <v>226.6133576115711</v>
      </c>
      <c r="AK95" s="4">
        <f t="shared" si="83"/>
        <v>225</v>
      </c>
      <c r="AL95" s="34"/>
      <c r="AM95" s="34">
        <v>175</v>
      </c>
      <c r="AN95" s="34">
        <v>215</v>
      </c>
      <c r="AO95" s="30"/>
      <c r="AP95" s="29"/>
      <c r="AQ95" s="4">
        <f t="shared" si="84"/>
        <v>195.77771572186538</v>
      </c>
      <c r="AR95" s="4">
        <f t="shared" si="85"/>
        <v>215</v>
      </c>
      <c r="AS95" s="34">
        <v>165</v>
      </c>
      <c r="AT95" s="34">
        <v>210</v>
      </c>
      <c r="AU95" s="34">
        <v>240</v>
      </c>
      <c r="AV95" s="30"/>
      <c r="AW95" s="29"/>
      <c r="AX95" s="4">
        <f t="shared" si="86"/>
        <v>178.23206106870225</v>
      </c>
      <c r="AY95" s="4">
        <f t="shared" si="87"/>
        <v>225.94827125527715</v>
      </c>
      <c r="AZ95" s="34">
        <v>165</v>
      </c>
      <c r="BA95" s="34">
        <v>230</v>
      </c>
      <c r="BB95" s="34">
        <v>235</v>
      </c>
      <c r="BC95" s="30"/>
      <c r="BD95" s="29"/>
      <c r="BE95" s="4">
        <f t="shared" si="88"/>
        <v>165</v>
      </c>
      <c r="BF95" s="4">
        <f t="shared" si="89"/>
        <v>232.68719999999999</v>
      </c>
      <c r="BG95" s="34">
        <v>135</v>
      </c>
      <c r="BH95" s="34">
        <v>145</v>
      </c>
      <c r="BI95" s="34">
        <v>160</v>
      </c>
      <c r="BJ95" s="30"/>
      <c r="BK95" s="29"/>
      <c r="BL95" s="4">
        <f t="shared" si="90"/>
        <v>136.01796407185628</v>
      </c>
      <c r="BM95" s="4">
        <f t="shared" si="91"/>
        <v>150.24691358024691</v>
      </c>
      <c r="BN95" s="17">
        <v>225</v>
      </c>
      <c r="BO95" s="17">
        <v>225</v>
      </c>
      <c r="BP95" s="30"/>
      <c r="BQ95" s="30"/>
      <c r="BR95" s="34">
        <v>150</v>
      </c>
      <c r="BS95" s="34">
        <v>190</v>
      </c>
      <c r="BT95" s="34">
        <v>185</v>
      </c>
      <c r="BU95" s="30"/>
      <c r="BV95" s="29"/>
      <c r="BW95" s="4">
        <f t="shared" si="92"/>
        <v>153.4666666666667</v>
      </c>
      <c r="BX95" s="4">
        <f t="shared" si="93"/>
        <v>186.62466843501323</v>
      </c>
      <c r="BY95"/>
      <c r="BZ95" s="34">
        <v>46.5</v>
      </c>
      <c r="CA95" s="34">
        <v>51</v>
      </c>
      <c r="CB95" s="34">
        <v>53.5</v>
      </c>
      <c r="CC95" s="30"/>
      <c r="CD95" s="29"/>
      <c r="CE95" s="4">
        <f t="shared" si="94"/>
        <v>48.681936041486608</v>
      </c>
      <c r="CF95" s="4">
        <f t="shared" si="95"/>
        <v>52.308615049073069</v>
      </c>
      <c r="CG95" s="34">
        <v>51</v>
      </c>
      <c r="CH95" s="34"/>
      <c r="CI95" s="34"/>
      <c r="CJ95" s="30"/>
      <c r="CK95" s="29"/>
      <c r="CL95" s="4"/>
      <c r="CM95" s="4"/>
      <c r="CN95" s="34">
        <v>57</v>
      </c>
      <c r="CO95" s="34">
        <v>50</v>
      </c>
      <c r="CP95" s="34">
        <v>52.5</v>
      </c>
      <c r="CQ95" s="30"/>
      <c r="CR95" s="29"/>
      <c r="CS95" s="4">
        <f t="shared" si="96"/>
        <v>57</v>
      </c>
      <c r="CT95" s="4">
        <f t="shared" si="97"/>
        <v>53.761740331491723</v>
      </c>
      <c r="CU95" s="34">
        <v>45</v>
      </c>
      <c r="CV95" s="34">
        <v>51</v>
      </c>
      <c r="CW95" s="34">
        <v>57</v>
      </c>
      <c r="CX95" s="30"/>
      <c r="CY95" s="29"/>
      <c r="CZ95" s="4">
        <f t="shared" si="98"/>
        <v>46.426710097719862</v>
      </c>
      <c r="DA95" s="4">
        <f t="shared" si="99"/>
        <v>53.86340640809442</v>
      </c>
      <c r="DB95" s="34">
        <v>51.5</v>
      </c>
      <c r="DC95" s="34"/>
      <c r="DD95" s="34">
        <v>52.25</v>
      </c>
      <c r="DE95" s="30"/>
      <c r="DF95" s="29"/>
      <c r="DG95" s="4">
        <f t="shared" si="100"/>
        <v>51.5</v>
      </c>
      <c r="DH95" s="4">
        <f t="shared" si="101"/>
        <v>52.25</v>
      </c>
      <c r="DI95" s="34"/>
      <c r="DJ95" s="34">
        <v>52</v>
      </c>
      <c r="DK95" s="34">
        <v>53</v>
      </c>
      <c r="DL95" s="30"/>
      <c r="DM95" s="29"/>
      <c r="DN95" s="4">
        <f t="shared" si="102"/>
        <v>48.323529411764689</v>
      </c>
      <c r="DO95" s="4">
        <f t="shared" si="103"/>
        <v>53</v>
      </c>
      <c r="DP95" s="34">
        <v>41.5</v>
      </c>
      <c r="DQ95" s="34">
        <v>43.5</v>
      </c>
      <c r="DR95" s="34">
        <v>48</v>
      </c>
      <c r="DS95" s="30"/>
      <c r="DT95" s="29"/>
      <c r="DU95" s="4">
        <f t="shared" si="104"/>
        <v>42.49186991869918</v>
      </c>
      <c r="DV95" s="4">
        <f t="shared" si="105"/>
        <v>46.726415094339629</v>
      </c>
      <c r="DW95" s="34">
        <v>45</v>
      </c>
      <c r="DX95" s="34">
        <v>49.5</v>
      </c>
      <c r="DY95" s="34">
        <v>53</v>
      </c>
      <c r="DZ95" s="30"/>
      <c r="EA95" s="29"/>
      <c r="EB95" s="4">
        <f t="shared" si="106"/>
        <v>45.45</v>
      </c>
      <c r="EC95" s="4">
        <f t="shared" si="107"/>
        <v>50.707142857142856</v>
      </c>
      <c r="ED95" s="34">
        <v>39.5</v>
      </c>
      <c r="EE95" s="34">
        <v>37</v>
      </c>
      <c r="EF95" s="34">
        <v>37</v>
      </c>
      <c r="EG95" s="30"/>
      <c r="EH95" s="29"/>
      <c r="EI95" s="4">
        <f t="shared" si="108"/>
        <v>39.321428571428577</v>
      </c>
      <c r="EJ95" s="4">
        <f t="shared" si="109"/>
        <v>37</v>
      </c>
      <c r="EK95" s="17">
        <v>52</v>
      </c>
      <c r="EL95" s="17">
        <v>52.5</v>
      </c>
      <c r="EM95" s="30"/>
      <c r="EN95" s="32"/>
      <c r="EO95" s="34">
        <v>37.75</v>
      </c>
      <c r="EP95" s="34">
        <v>41.5</v>
      </c>
      <c r="EQ95" s="34">
        <v>41.5</v>
      </c>
      <c r="ER95" s="29"/>
      <c r="ES95" s="32"/>
      <c r="ET95" s="4">
        <f t="shared" si="110"/>
        <v>38.787234042553195</v>
      </c>
      <c r="EU95" s="4">
        <f t="shared" si="111"/>
        <v>41.500000000000007</v>
      </c>
      <c r="EV95"/>
      <c r="FA95"/>
      <c r="FB95"/>
      <c r="FO95"/>
      <c r="FP95"/>
      <c r="FQ95"/>
      <c r="FR95"/>
      <c r="FS95"/>
      <c r="FT95">
        <f t="shared" si="114"/>
        <v>1984</v>
      </c>
      <c r="FU95">
        <f t="shared" si="115"/>
        <v>7</v>
      </c>
      <c r="FV95" s="1">
        <v>104.1</v>
      </c>
      <c r="FW95" s="1">
        <v>104.2</v>
      </c>
      <c r="FX95"/>
      <c r="FY95" s="35"/>
      <c r="FZ95" s="35" t="str">
        <f t="shared" si="118"/>
        <v>Jun</v>
      </c>
      <c r="GA95" s="36">
        <v>104</v>
      </c>
      <c r="GB95" s="36">
        <v>104</v>
      </c>
      <c r="GD95" s="35"/>
      <c r="GE95" s="35" t="str">
        <f t="shared" si="119"/>
        <v>Jun</v>
      </c>
      <c r="GF95" s="1">
        <v>103.7</v>
      </c>
      <c r="GG95" s="1">
        <v>103.7</v>
      </c>
    </row>
    <row r="96" spans="1:189" x14ac:dyDescent="0.2">
      <c r="A96" s="1">
        <v>1984</v>
      </c>
      <c r="B96" s="1">
        <v>7</v>
      </c>
      <c r="C96" s="34">
        <v>180</v>
      </c>
      <c r="D96" s="34">
        <v>225</v>
      </c>
      <c r="E96" s="34">
        <v>245</v>
      </c>
      <c r="F96" s="30"/>
      <c r="G96" s="29"/>
      <c r="H96" s="4">
        <f t="shared" si="116"/>
        <v>202.36298466044866</v>
      </c>
      <c r="I96" s="4">
        <f t="shared" si="78"/>
        <v>235.97635438491466</v>
      </c>
      <c r="J96" s="34">
        <v>220</v>
      </c>
      <c r="K96" s="34"/>
      <c r="L96" s="34"/>
      <c r="M96" s="30"/>
      <c r="N96" s="29"/>
      <c r="O96" s="4"/>
      <c r="P96" s="4"/>
      <c r="Q96" s="34">
        <v>230</v>
      </c>
      <c r="R96" s="34">
        <v>210</v>
      </c>
      <c r="S96" s="34">
        <v>225</v>
      </c>
      <c r="T96" s="30"/>
      <c r="U96" s="29"/>
      <c r="V96" s="4">
        <f t="shared" si="79"/>
        <v>230</v>
      </c>
      <c r="W96" s="4">
        <f t="shared" si="80"/>
        <v>225.54978175015589</v>
      </c>
      <c r="X96" s="34">
        <v>155</v>
      </c>
      <c r="Y96" s="34">
        <v>230</v>
      </c>
      <c r="Z96" s="34">
        <v>235</v>
      </c>
      <c r="AA96" s="30"/>
      <c r="AB96" s="29"/>
      <c r="AC96" s="4">
        <f t="shared" si="117"/>
        <v>172.78852658638883</v>
      </c>
      <c r="AD96" s="4">
        <f t="shared" si="81"/>
        <v>232.23586640564741</v>
      </c>
      <c r="AE96" s="34">
        <v>228</v>
      </c>
      <c r="AF96" s="34"/>
      <c r="AG96" s="34">
        <v>222</v>
      </c>
      <c r="AH96" s="30"/>
      <c r="AI96" s="29"/>
      <c r="AJ96" s="4">
        <f t="shared" si="82"/>
        <v>224.64183873295084</v>
      </c>
      <c r="AK96" s="4">
        <f t="shared" si="83"/>
        <v>222</v>
      </c>
      <c r="AL96" s="34"/>
      <c r="AM96" s="34">
        <v>180</v>
      </c>
      <c r="AN96" s="34">
        <v>215</v>
      </c>
      <c r="AO96" s="30"/>
      <c r="AP96" s="29"/>
      <c r="AQ96" s="4">
        <f t="shared" si="84"/>
        <v>198.14297682211668</v>
      </c>
      <c r="AR96" s="4">
        <f t="shared" si="85"/>
        <v>215</v>
      </c>
      <c r="AS96" s="34">
        <v>155</v>
      </c>
      <c r="AT96" s="34">
        <v>200</v>
      </c>
      <c r="AU96" s="34">
        <v>225</v>
      </c>
      <c r="AV96" s="30"/>
      <c r="AW96" s="29"/>
      <c r="AX96" s="4">
        <f t="shared" si="86"/>
        <v>168.23206106870225</v>
      </c>
      <c r="AY96" s="4">
        <f t="shared" si="87"/>
        <v>213.2902260460643</v>
      </c>
      <c r="AZ96" s="34">
        <v>165</v>
      </c>
      <c r="BA96" s="34">
        <v>230</v>
      </c>
      <c r="BB96" s="34">
        <v>235</v>
      </c>
      <c r="BC96" s="30"/>
      <c r="BD96" s="29"/>
      <c r="BE96" s="4">
        <f t="shared" si="88"/>
        <v>165</v>
      </c>
      <c r="BF96" s="4">
        <f t="shared" si="89"/>
        <v>232.68719999999999</v>
      </c>
      <c r="BG96" s="34">
        <v>145</v>
      </c>
      <c r="BH96" s="34">
        <v>145</v>
      </c>
      <c r="BI96" s="34">
        <v>165</v>
      </c>
      <c r="BJ96" s="30"/>
      <c r="BK96" s="29"/>
      <c r="BL96" s="4">
        <f t="shared" si="90"/>
        <v>145</v>
      </c>
      <c r="BM96" s="4">
        <f t="shared" si="91"/>
        <v>151.99588477366257</v>
      </c>
      <c r="BN96" s="17">
        <v>220</v>
      </c>
      <c r="BO96" s="17">
        <v>215</v>
      </c>
      <c r="BP96" s="30"/>
      <c r="BQ96" s="30"/>
      <c r="BR96" s="34">
        <v>145</v>
      </c>
      <c r="BS96" s="34">
        <v>190</v>
      </c>
      <c r="BT96" s="34">
        <v>190</v>
      </c>
      <c r="BU96" s="30"/>
      <c r="BV96" s="29"/>
      <c r="BW96" s="4">
        <f t="shared" si="92"/>
        <v>148.9</v>
      </c>
      <c r="BX96" s="4">
        <f t="shared" si="93"/>
        <v>190</v>
      </c>
      <c r="BY96"/>
      <c r="BZ96" s="34">
        <v>46.5</v>
      </c>
      <c r="CA96" s="34">
        <v>51</v>
      </c>
      <c r="CB96" s="34">
        <v>53.5</v>
      </c>
      <c r="CC96" s="30"/>
      <c r="CD96" s="29"/>
      <c r="CE96" s="4">
        <f t="shared" si="94"/>
        <v>48.681936041486608</v>
      </c>
      <c r="CF96" s="4">
        <f t="shared" si="95"/>
        <v>52.308615049073069</v>
      </c>
      <c r="CG96" s="34">
        <v>51.5</v>
      </c>
      <c r="CH96" s="34"/>
      <c r="CI96" s="34"/>
      <c r="CJ96" s="30"/>
      <c r="CK96" s="29"/>
      <c r="CL96" s="4"/>
      <c r="CM96" s="4"/>
      <c r="CN96" s="34">
        <v>57</v>
      </c>
      <c r="CO96" s="34">
        <v>50</v>
      </c>
      <c r="CP96" s="34">
        <v>52.5</v>
      </c>
      <c r="CQ96" s="30"/>
      <c r="CR96" s="29"/>
      <c r="CS96" s="4">
        <f t="shared" si="96"/>
        <v>57</v>
      </c>
      <c r="CT96" s="4">
        <f t="shared" si="97"/>
        <v>53.761740331491723</v>
      </c>
      <c r="CU96" s="34">
        <v>45</v>
      </c>
      <c r="CV96" s="34">
        <v>51</v>
      </c>
      <c r="CW96" s="34">
        <v>57</v>
      </c>
      <c r="CX96" s="30"/>
      <c r="CY96" s="29"/>
      <c r="CZ96" s="4">
        <f t="shared" si="98"/>
        <v>46.426710097719862</v>
      </c>
      <c r="DA96" s="4">
        <f t="shared" si="99"/>
        <v>53.86340640809442</v>
      </c>
      <c r="DB96" s="34">
        <v>51.5</v>
      </c>
      <c r="DC96" s="34"/>
      <c r="DD96" s="34">
        <v>52.25</v>
      </c>
      <c r="DE96" s="30"/>
      <c r="DF96" s="29"/>
      <c r="DG96" s="4">
        <f t="shared" si="100"/>
        <v>51.5</v>
      </c>
      <c r="DH96" s="4">
        <f t="shared" si="101"/>
        <v>52.25</v>
      </c>
      <c r="DI96" s="34"/>
      <c r="DJ96" s="34">
        <v>52</v>
      </c>
      <c r="DK96" s="34">
        <v>53</v>
      </c>
      <c r="DL96" s="30"/>
      <c r="DM96" s="29"/>
      <c r="DN96" s="4">
        <f t="shared" si="102"/>
        <v>48.323529411764689</v>
      </c>
      <c r="DO96" s="4">
        <f t="shared" si="103"/>
        <v>53</v>
      </c>
      <c r="DP96" s="34">
        <v>42.5</v>
      </c>
      <c r="DQ96" s="34">
        <v>44.5</v>
      </c>
      <c r="DR96" s="34">
        <v>48</v>
      </c>
      <c r="DS96" s="30"/>
      <c r="DT96" s="29"/>
      <c r="DU96" s="4">
        <f t="shared" si="104"/>
        <v>43.49186991869918</v>
      </c>
      <c r="DV96" s="4">
        <f t="shared" si="105"/>
        <v>47.009433962264154</v>
      </c>
      <c r="DW96" s="34">
        <v>45</v>
      </c>
      <c r="DX96" s="34">
        <v>49.5</v>
      </c>
      <c r="DY96" s="34">
        <v>53</v>
      </c>
      <c r="DZ96" s="30"/>
      <c r="EA96" s="29"/>
      <c r="EB96" s="4">
        <f t="shared" si="106"/>
        <v>45.45</v>
      </c>
      <c r="EC96" s="4">
        <f t="shared" si="107"/>
        <v>50.707142857142856</v>
      </c>
      <c r="ED96" s="34">
        <v>39.5</v>
      </c>
      <c r="EE96" s="34">
        <v>37</v>
      </c>
      <c r="EF96" s="34">
        <v>37</v>
      </c>
      <c r="EG96" s="30"/>
      <c r="EH96" s="29"/>
      <c r="EI96" s="4">
        <f t="shared" si="108"/>
        <v>39.321428571428577</v>
      </c>
      <c r="EJ96" s="4">
        <f t="shared" si="109"/>
        <v>37</v>
      </c>
      <c r="EK96" s="17">
        <v>52</v>
      </c>
      <c r="EL96" s="17">
        <v>52.5</v>
      </c>
      <c r="EM96" s="30"/>
      <c r="EN96" s="32"/>
      <c r="EO96" s="34">
        <v>37.75</v>
      </c>
      <c r="EP96" s="34">
        <v>41.5</v>
      </c>
      <c r="EQ96" s="34">
        <v>41.5</v>
      </c>
      <c r="ER96" s="29"/>
      <c r="ES96" s="32"/>
      <c r="ET96" s="4">
        <f t="shared" si="110"/>
        <v>38.787234042553195</v>
      </c>
      <c r="EU96" s="4">
        <f t="shared" si="111"/>
        <v>41.500000000000007</v>
      </c>
      <c r="EV96"/>
      <c r="FA96"/>
      <c r="FB96"/>
      <c r="FO96"/>
      <c r="FP96"/>
      <c r="FQ96"/>
      <c r="FR96"/>
      <c r="FS96"/>
      <c r="FT96">
        <f t="shared" si="114"/>
        <v>1984</v>
      </c>
      <c r="FU96">
        <f t="shared" si="115"/>
        <v>8</v>
      </c>
      <c r="FV96" s="1">
        <v>104.5</v>
      </c>
      <c r="FW96" s="1">
        <v>103.8</v>
      </c>
      <c r="FX96"/>
      <c r="FY96" s="35"/>
      <c r="FZ96" s="35" t="str">
        <f t="shared" si="118"/>
        <v>Jul</v>
      </c>
      <c r="GA96" s="36">
        <v>104.2</v>
      </c>
      <c r="GB96" s="36">
        <v>104.2</v>
      </c>
      <c r="GD96" s="35"/>
      <c r="GE96" s="35" t="str">
        <f t="shared" si="119"/>
        <v>Jul</v>
      </c>
      <c r="GF96" s="1">
        <v>104.1</v>
      </c>
      <c r="GG96" s="1">
        <v>104.1</v>
      </c>
    </row>
    <row r="97" spans="1:189" x14ac:dyDescent="0.2">
      <c r="A97" s="1">
        <v>1984</v>
      </c>
      <c r="B97" s="1">
        <v>8</v>
      </c>
      <c r="C97" s="34">
        <v>180</v>
      </c>
      <c r="D97" s="34">
        <v>225</v>
      </c>
      <c r="E97" s="34">
        <v>245</v>
      </c>
      <c r="F97" s="30"/>
      <c r="G97" s="29"/>
      <c r="H97" s="4">
        <f t="shared" si="116"/>
        <v>202.36298466044866</v>
      </c>
      <c r="I97" s="4">
        <f t="shared" si="78"/>
        <v>235.97635438491466</v>
      </c>
      <c r="J97" s="34">
        <v>217</v>
      </c>
      <c r="K97" s="34"/>
      <c r="L97" s="34"/>
      <c r="M97" s="30"/>
      <c r="N97" s="29"/>
      <c r="O97" s="4"/>
      <c r="P97" s="4"/>
      <c r="Q97" s="34">
        <v>230</v>
      </c>
      <c r="R97" s="34">
        <v>200</v>
      </c>
      <c r="S97" s="34">
        <v>225</v>
      </c>
      <c r="T97" s="30"/>
      <c r="U97" s="29"/>
      <c r="V97" s="4">
        <f t="shared" si="79"/>
        <v>230</v>
      </c>
      <c r="W97" s="4">
        <f t="shared" si="80"/>
        <v>225.54978175015589</v>
      </c>
      <c r="X97" s="34">
        <v>155</v>
      </c>
      <c r="Y97" s="34">
        <v>230</v>
      </c>
      <c r="Z97" s="34">
        <v>235</v>
      </c>
      <c r="AA97" s="30"/>
      <c r="AB97" s="29"/>
      <c r="AC97" s="4">
        <f t="shared" si="117"/>
        <v>172.78852658638883</v>
      </c>
      <c r="AD97" s="4">
        <f t="shared" si="81"/>
        <v>232.23586640564741</v>
      </c>
      <c r="AE97" s="34">
        <v>215</v>
      </c>
      <c r="AF97" s="34"/>
      <c r="AG97" s="34">
        <v>217</v>
      </c>
      <c r="AH97" s="30"/>
      <c r="AI97" s="29"/>
      <c r="AJ97" s="4">
        <f t="shared" si="82"/>
        <v>211.84041639468168</v>
      </c>
      <c r="AK97" s="4">
        <f t="shared" si="83"/>
        <v>217</v>
      </c>
      <c r="AL97" s="34"/>
      <c r="AM97" s="34">
        <v>180</v>
      </c>
      <c r="AN97" s="34">
        <v>215</v>
      </c>
      <c r="AO97" s="30"/>
      <c r="AP97" s="29"/>
      <c r="AQ97" s="4">
        <f t="shared" si="84"/>
        <v>198.14297682211668</v>
      </c>
      <c r="AR97" s="4">
        <f t="shared" si="85"/>
        <v>215</v>
      </c>
      <c r="AS97" s="34">
        <v>155</v>
      </c>
      <c r="AT97" s="34">
        <v>200</v>
      </c>
      <c r="AU97" s="34">
        <v>220</v>
      </c>
      <c r="AV97" s="30"/>
      <c r="AW97" s="29"/>
      <c r="AX97" s="4">
        <f t="shared" si="86"/>
        <v>168.23206106870225</v>
      </c>
      <c r="AY97" s="4">
        <f t="shared" si="87"/>
        <v>210.63218083685143</v>
      </c>
      <c r="AZ97" s="34">
        <v>160</v>
      </c>
      <c r="BA97" s="34">
        <v>230</v>
      </c>
      <c r="BB97" s="34">
        <v>235</v>
      </c>
      <c r="BC97" s="30"/>
      <c r="BD97" s="29"/>
      <c r="BE97" s="4">
        <f t="shared" si="88"/>
        <v>160</v>
      </c>
      <c r="BF97" s="4">
        <f t="shared" si="89"/>
        <v>232.68719999999999</v>
      </c>
      <c r="BG97" s="34">
        <v>125</v>
      </c>
      <c r="BH97" s="34">
        <v>120</v>
      </c>
      <c r="BI97" s="34">
        <v>150</v>
      </c>
      <c r="BJ97" s="30"/>
      <c r="BK97" s="29"/>
      <c r="BL97" s="4">
        <f t="shared" si="90"/>
        <v>124.49101796407184</v>
      </c>
      <c r="BM97" s="4">
        <f t="shared" si="91"/>
        <v>130.49382716049382</v>
      </c>
      <c r="BN97" s="17">
        <v>215</v>
      </c>
      <c r="BO97" s="17">
        <v>215</v>
      </c>
      <c r="BP97" s="30"/>
      <c r="BQ97" s="30"/>
      <c r="BR97" s="34">
        <v>140</v>
      </c>
      <c r="BS97" s="34">
        <v>175</v>
      </c>
      <c r="BT97" s="34">
        <v>177</v>
      </c>
      <c r="BU97" s="30"/>
      <c r="BV97" s="29"/>
      <c r="BW97" s="4">
        <f t="shared" si="92"/>
        <v>143.03333333333336</v>
      </c>
      <c r="BX97" s="4">
        <f t="shared" si="93"/>
        <v>176.35013262599469</v>
      </c>
      <c r="BY97"/>
      <c r="BZ97" s="34">
        <v>46.5</v>
      </c>
      <c r="CA97" s="34">
        <v>51</v>
      </c>
      <c r="CB97" s="34">
        <v>53.5</v>
      </c>
      <c r="CC97" s="30"/>
      <c r="CD97" s="29"/>
      <c r="CE97" s="4">
        <f t="shared" si="94"/>
        <v>48.681936041486608</v>
      </c>
      <c r="CF97" s="4">
        <f t="shared" si="95"/>
        <v>52.308615049073069</v>
      </c>
      <c r="CG97" s="34">
        <v>51.5</v>
      </c>
      <c r="CH97" s="34"/>
      <c r="CI97" s="34"/>
      <c r="CJ97" s="30"/>
      <c r="CK97" s="29"/>
      <c r="CL97" s="4"/>
      <c r="CM97" s="4"/>
      <c r="CN97" s="34">
        <v>57</v>
      </c>
      <c r="CO97" s="34">
        <v>50</v>
      </c>
      <c r="CP97" s="34">
        <v>52.5</v>
      </c>
      <c r="CQ97" s="30"/>
      <c r="CR97" s="29"/>
      <c r="CS97" s="4">
        <f t="shared" si="96"/>
        <v>57</v>
      </c>
      <c r="CT97" s="4">
        <f t="shared" si="97"/>
        <v>53.761740331491723</v>
      </c>
      <c r="CU97" s="34">
        <v>45</v>
      </c>
      <c r="CV97" s="34">
        <v>52.5</v>
      </c>
      <c r="CW97" s="34">
        <v>57</v>
      </c>
      <c r="CX97" s="30"/>
      <c r="CY97" s="29"/>
      <c r="CZ97" s="4">
        <f t="shared" si="98"/>
        <v>46.783387622149831</v>
      </c>
      <c r="DA97" s="4">
        <f t="shared" si="99"/>
        <v>54.647554806070815</v>
      </c>
      <c r="DB97" s="34">
        <v>51.5</v>
      </c>
      <c r="DC97" s="34"/>
      <c r="DD97" s="34">
        <v>52.25</v>
      </c>
      <c r="DE97" s="30"/>
      <c r="DF97" s="29"/>
      <c r="DG97" s="4">
        <f t="shared" si="100"/>
        <v>51.5</v>
      </c>
      <c r="DH97" s="4">
        <f t="shared" si="101"/>
        <v>52.25</v>
      </c>
      <c r="DI97" s="34"/>
      <c r="DJ97" s="34">
        <v>52</v>
      </c>
      <c r="DK97" s="34">
        <v>53</v>
      </c>
      <c r="DL97" s="30"/>
      <c r="DM97" s="29"/>
      <c r="DN97" s="4">
        <f t="shared" si="102"/>
        <v>48.323529411764689</v>
      </c>
      <c r="DO97" s="4">
        <f t="shared" si="103"/>
        <v>53</v>
      </c>
      <c r="DP97" s="34">
        <v>42.5</v>
      </c>
      <c r="DQ97" s="34">
        <v>44.5</v>
      </c>
      <c r="DR97" s="34">
        <v>48</v>
      </c>
      <c r="DS97" s="30"/>
      <c r="DT97" s="29"/>
      <c r="DU97" s="4">
        <f t="shared" si="104"/>
        <v>43.49186991869918</v>
      </c>
      <c r="DV97" s="4">
        <f t="shared" si="105"/>
        <v>47.009433962264154</v>
      </c>
      <c r="DW97" s="34">
        <v>45</v>
      </c>
      <c r="DX97" s="34">
        <v>49.5</v>
      </c>
      <c r="DY97" s="34">
        <v>53</v>
      </c>
      <c r="DZ97" s="30"/>
      <c r="EA97" s="29"/>
      <c r="EB97" s="4">
        <f t="shared" si="106"/>
        <v>45.45</v>
      </c>
      <c r="EC97" s="4">
        <f t="shared" si="107"/>
        <v>50.707142857142856</v>
      </c>
      <c r="ED97" s="34">
        <v>39.5</v>
      </c>
      <c r="EE97" s="34">
        <v>37</v>
      </c>
      <c r="EF97" s="34">
        <v>37</v>
      </c>
      <c r="EG97" s="30"/>
      <c r="EH97" s="29"/>
      <c r="EI97" s="4">
        <f t="shared" si="108"/>
        <v>39.321428571428577</v>
      </c>
      <c r="EJ97" s="4">
        <f t="shared" si="109"/>
        <v>37</v>
      </c>
      <c r="EK97" s="17">
        <v>52</v>
      </c>
      <c r="EL97" s="17">
        <v>52.5</v>
      </c>
      <c r="EM97" s="30"/>
      <c r="EN97" s="32"/>
      <c r="EO97" s="34">
        <v>37.75</v>
      </c>
      <c r="EP97" s="34">
        <v>41.5</v>
      </c>
      <c r="EQ97" s="34">
        <v>41.5</v>
      </c>
      <c r="ER97" s="29"/>
      <c r="ES97" s="32"/>
      <c r="ET97" s="4">
        <f t="shared" si="110"/>
        <v>38.787234042553195</v>
      </c>
      <c r="EU97" s="4">
        <f t="shared" si="111"/>
        <v>41.500000000000007</v>
      </c>
      <c r="EV97"/>
      <c r="FA97"/>
      <c r="FB97"/>
      <c r="FO97"/>
      <c r="FP97"/>
      <c r="FQ97"/>
      <c r="FR97"/>
      <c r="FS97"/>
      <c r="FT97">
        <f t="shared" si="114"/>
        <v>1984</v>
      </c>
      <c r="FU97">
        <f t="shared" si="115"/>
        <v>9</v>
      </c>
      <c r="FV97" s="1">
        <v>105</v>
      </c>
      <c r="FW97" s="1">
        <v>103.4</v>
      </c>
      <c r="FX97"/>
      <c r="FY97" s="35"/>
      <c r="FZ97" s="35" t="str">
        <f t="shared" si="118"/>
        <v>Aug</v>
      </c>
      <c r="GA97" s="36">
        <v>103.8</v>
      </c>
      <c r="GB97" s="36">
        <v>103.8</v>
      </c>
      <c r="GD97" s="35"/>
      <c r="GE97" s="35" t="str">
        <f t="shared" si="119"/>
        <v>Aug</v>
      </c>
      <c r="GF97" s="1">
        <v>104.5</v>
      </c>
      <c r="GG97" s="1">
        <v>104.5</v>
      </c>
    </row>
    <row r="98" spans="1:189" x14ac:dyDescent="0.2">
      <c r="A98" s="1">
        <v>1984</v>
      </c>
      <c r="B98" s="1">
        <v>9</v>
      </c>
      <c r="C98" s="34">
        <v>180</v>
      </c>
      <c r="D98" s="34">
        <v>225</v>
      </c>
      <c r="E98" s="34">
        <v>240</v>
      </c>
      <c r="F98" s="30"/>
      <c r="G98" s="29"/>
      <c r="H98" s="4">
        <f t="shared" si="116"/>
        <v>202.36298466044866</v>
      </c>
      <c r="I98" s="4">
        <f t="shared" si="78"/>
        <v>233.23226578868599</v>
      </c>
      <c r="J98" s="34">
        <v>217</v>
      </c>
      <c r="K98" s="34"/>
      <c r="L98" s="34"/>
      <c r="M98" s="30"/>
      <c r="N98" s="29"/>
      <c r="O98" s="4"/>
      <c r="P98" s="4"/>
      <c r="Q98" s="34">
        <v>235</v>
      </c>
      <c r="R98" s="34">
        <v>200</v>
      </c>
      <c r="S98" s="34">
        <v>225</v>
      </c>
      <c r="T98" s="30"/>
      <c r="U98" s="29"/>
      <c r="V98" s="4">
        <f t="shared" si="79"/>
        <v>235</v>
      </c>
      <c r="W98" s="4">
        <f t="shared" si="80"/>
        <v>226.09956350031177</v>
      </c>
      <c r="X98" s="34">
        <v>155</v>
      </c>
      <c r="Y98" s="34">
        <v>225</v>
      </c>
      <c r="Z98" s="34">
        <v>230</v>
      </c>
      <c r="AA98" s="30"/>
      <c r="AB98" s="29"/>
      <c r="AC98" s="4">
        <f t="shared" si="117"/>
        <v>171.6026248139629</v>
      </c>
      <c r="AD98" s="4">
        <f t="shared" si="81"/>
        <v>227.23586640564741</v>
      </c>
      <c r="AE98" s="34">
        <v>215</v>
      </c>
      <c r="AF98" s="34"/>
      <c r="AG98" s="34">
        <v>217</v>
      </c>
      <c r="AH98" s="30"/>
      <c r="AI98" s="29"/>
      <c r="AJ98" s="4">
        <f t="shared" si="82"/>
        <v>211.84041639468168</v>
      </c>
      <c r="AK98" s="4">
        <f t="shared" si="83"/>
        <v>217</v>
      </c>
      <c r="AL98" s="34"/>
      <c r="AM98" s="34">
        <v>180</v>
      </c>
      <c r="AN98" s="34">
        <v>215</v>
      </c>
      <c r="AO98" s="30"/>
      <c r="AP98" s="29"/>
      <c r="AQ98" s="4">
        <f t="shared" si="84"/>
        <v>198.14297682211668</v>
      </c>
      <c r="AR98" s="4">
        <f t="shared" si="85"/>
        <v>215</v>
      </c>
      <c r="AS98" s="34">
        <v>150</v>
      </c>
      <c r="AT98" s="34">
        <v>200</v>
      </c>
      <c r="AU98" s="34">
        <v>220</v>
      </c>
      <c r="AV98" s="30"/>
      <c r="AW98" s="29"/>
      <c r="AX98" s="4">
        <f t="shared" si="86"/>
        <v>164.70229007633583</v>
      </c>
      <c r="AY98" s="4">
        <f t="shared" si="87"/>
        <v>210.63218083685143</v>
      </c>
      <c r="AZ98" s="34">
        <v>160</v>
      </c>
      <c r="BA98" s="34">
        <v>220</v>
      </c>
      <c r="BB98" s="34">
        <v>230</v>
      </c>
      <c r="BC98" s="30"/>
      <c r="BD98" s="29"/>
      <c r="BE98" s="4">
        <f t="shared" si="88"/>
        <v>160</v>
      </c>
      <c r="BF98" s="4">
        <f t="shared" si="89"/>
        <v>225.37439999999998</v>
      </c>
      <c r="BG98" s="34">
        <v>135</v>
      </c>
      <c r="BH98" s="34">
        <v>130</v>
      </c>
      <c r="BI98" s="34">
        <v>150</v>
      </c>
      <c r="BJ98" s="30"/>
      <c r="BK98" s="29"/>
      <c r="BL98" s="4">
        <f t="shared" si="90"/>
        <v>134.49101796407186</v>
      </c>
      <c r="BM98" s="4">
        <f t="shared" si="91"/>
        <v>136.99588477366257</v>
      </c>
      <c r="BN98" s="17">
        <v>215</v>
      </c>
      <c r="BO98" s="17">
        <v>215</v>
      </c>
      <c r="BP98" s="30"/>
      <c r="BQ98" s="30"/>
      <c r="BR98" s="34">
        <v>130</v>
      </c>
      <c r="BS98" s="34">
        <v>170</v>
      </c>
      <c r="BT98" s="34">
        <v>165</v>
      </c>
      <c r="BU98" s="30"/>
      <c r="BV98" s="29"/>
      <c r="BW98" s="4">
        <f t="shared" si="92"/>
        <v>133.4666666666667</v>
      </c>
      <c r="BX98" s="4">
        <f t="shared" si="93"/>
        <v>166.62466843501323</v>
      </c>
      <c r="BY98"/>
      <c r="BZ98" s="34">
        <v>46.5</v>
      </c>
      <c r="CA98" s="34">
        <v>51.5</v>
      </c>
      <c r="CB98" s="34">
        <v>53.75</v>
      </c>
      <c r="CC98" s="30"/>
      <c r="CD98" s="29"/>
      <c r="CE98" s="4">
        <f t="shared" si="94"/>
        <v>48.924373379429561</v>
      </c>
      <c r="CF98" s="4">
        <f t="shared" si="95"/>
        <v>52.677753544165761</v>
      </c>
      <c r="CG98" s="34">
        <v>51.5</v>
      </c>
      <c r="CH98" s="34"/>
      <c r="CI98" s="34"/>
      <c r="CJ98" s="30"/>
      <c r="CK98" s="29"/>
      <c r="CL98" s="4"/>
      <c r="CM98" s="4"/>
      <c r="CN98" s="34">
        <v>57.5</v>
      </c>
      <c r="CO98" s="34">
        <v>52</v>
      </c>
      <c r="CP98" s="34">
        <v>52.5</v>
      </c>
      <c r="CQ98" s="30"/>
      <c r="CR98" s="29"/>
      <c r="CS98" s="4">
        <f t="shared" si="96"/>
        <v>57.5</v>
      </c>
      <c r="CT98" s="4">
        <f t="shared" si="97"/>
        <v>53.90193370165747</v>
      </c>
      <c r="CU98" s="34">
        <v>45</v>
      </c>
      <c r="CV98" s="34">
        <v>53.5</v>
      </c>
      <c r="CW98" s="34">
        <v>58</v>
      </c>
      <c r="CX98" s="30"/>
      <c r="CY98" s="29"/>
      <c r="CZ98" s="4">
        <f t="shared" si="98"/>
        <v>47.021172638436482</v>
      </c>
      <c r="DA98" s="4">
        <f t="shared" si="99"/>
        <v>55.647554806070815</v>
      </c>
      <c r="DB98" s="34">
        <v>52.25</v>
      </c>
      <c r="DC98" s="34"/>
      <c r="DD98" s="34">
        <v>52.75</v>
      </c>
      <c r="DE98" s="30"/>
      <c r="DF98" s="29"/>
      <c r="DG98" s="4">
        <f t="shared" si="100"/>
        <v>52.25</v>
      </c>
      <c r="DH98" s="4">
        <f t="shared" si="101"/>
        <v>52.75</v>
      </c>
      <c r="DI98" s="34"/>
      <c r="DJ98" s="34">
        <v>52</v>
      </c>
      <c r="DK98" s="34">
        <v>53</v>
      </c>
      <c r="DL98" s="30"/>
      <c r="DM98" s="29"/>
      <c r="DN98" s="4">
        <f t="shared" si="102"/>
        <v>48.323529411764689</v>
      </c>
      <c r="DO98" s="4">
        <f t="shared" si="103"/>
        <v>53</v>
      </c>
      <c r="DP98" s="34">
        <v>42.5</v>
      </c>
      <c r="DQ98" s="34">
        <v>44.5</v>
      </c>
      <c r="DR98" s="34">
        <v>48</v>
      </c>
      <c r="DS98" s="30"/>
      <c r="DT98" s="29"/>
      <c r="DU98" s="4">
        <f t="shared" si="104"/>
        <v>43.49186991869918</v>
      </c>
      <c r="DV98" s="4">
        <f t="shared" si="105"/>
        <v>47.009433962264154</v>
      </c>
      <c r="DW98" s="34">
        <v>46</v>
      </c>
      <c r="DX98" s="34">
        <v>49.5</v>
      </c>
      <c r="DY98" s="34">
        <v>54</v>
      </c>
      <c r="DZ98" s="30"/>
      <c r="EA98" s="29"/>
      <c r="EB98" s="4">
        <f t="shared" si="106"/>
        <v>46.35</v>
      </c>
      <c r="EC98" s="4">
        <f t="shared" si="107"/>
        <v>51.052040816326524</v>
      </c>
      <c r="ED98" s="34">
        <v>39.5</v>
      </c>
      <c r="EE98" s="34">
        <v>37</v>
      </c>
      <c r="EF98" s="34">
        <v>37</v>
      </c>
      <c r="EG98" s="30"/>
      <c r="EH98" s="29"/>
      <c r="EI98" s="4">
        <f t="shared" si="108"/>
        <v>39.321428571428577</v>
      </c>
      <c r="EJ98" s="4">
        <f t="shared" si="109"/>
        <v>37</v>
      </c>
      <c r="EK98" s="17">
        <v>52</v>
      </c>
      <c r="EL98" s="17">
        <v>52.5</v>
      </c>
      <c r="EM98" s="30"/>
      <c r="EN98" s="32"/>
      <c r="EO98" s="34">
        <v>37.75</v>
      </c>
      <c r="EP98" s="34">
        <v>41.5</v>
      </c>
      <c r="EQ98" s="34">
        <v>41.5</v>
      </c>
      <c r="ER98" s="29"/>
      <c r="ES98" s="32"/>
      <c r="ET98" s="4">
        <f t="shared" si="110"/>
        <v>38.787234042553195</v>
      </c>
      <c r="EU98" s="4">
        <f t="shared" si="111"/>
        <v>41.500000000000007</v>
      </c>
      <c r="EV98"/>
      <c r="FA98"/>
      <c r="FB98"/>
      <c r="FO98"/>
      <c r="FP98"/>
      <c r="FQ98"/>
      <c r="FR98"/>
      <c r="FS98"/>
      <c r="FT98">
        <f t="shared" si="114"/>
        <v>1984</v>
      </c>
      <c r="FU98">
        <f t="shared" si="115"/>
        <v>10</v>
      </c>
      <c r="FV98" s="1">
        <v>105.3</v>
      </c>
      <c r="FW98" s="1">
        <v>103.4</v>
      </c>
      <c r="FX98"/>
      <c r="FY98" s="35"/>
      <c r="FZ98" s="35" t="str">
        <f t="shared" si="118"/>
        <v>Sep</v>
      </c>
      <c r="GA98" s="36">
        <v>103.4</v>
      </c>
      <c r="GB98" s="36">
        <v>103.4</v>
      </c>
      <c r="GD98" s="35"/>
      <c r="GE98" s="35" t="str">
        <f t="shared" si="119"/>
        <v>Sep</v>
      </c>
      <c r="GF98" s="1">
        <v>105</v>
      </c>
      <c r="GG98" s="1">
        <v>105</v>
      </c>
    </row>
    <row r="99" spans="1:189" x14ac:dyDescent="0.2">
      <c r="A99" s="1">
        <v>1984</v>
      </c>
      <c r="B99" s="1">
        <v>10</v>
      </c>
      <c r="C99" s="34">
        <v>170</v>
      </c>
      <c r="D99" s="34">
        <v>220</v>
      </c>
      <c r="E99" s="34">
        <v>230</v>
      </c>
      <c r="F99" s="30"/>
      <c r="G99" s="29"/>
      <c r="H99" s="4">
        <f t="shared" si="116"/>
        <v>194.84776073383185</v>
      </c>
      <c r="I99" s="4">
        <f t="shared" si="78"/>
        <v>225.48817719245733</v>
      </c>
      <c r="J99" s="34">
        <v>205</v>
      </c>
      <c r="K99" s="34"/>
      <c r="L99" s="34"/>
      <c r="M99" s="30"/>
      <c r="N99" s="29"/>
      <c r="O99" s="4"/>
      <c r="P99" s="4"/>
      <c r="Q99" s="34">
        <v>227</v>
      </c>
      <c r="R99" s="34">
        <v>195</v>
      </c>
      <c r="S99" s="34">
        <v>220</v>
      </c>
      <c r="T99" s="30"/>
      <c r="U99" s="29"/>
      <c r="V99" s="4">
        <f t="shared" si="79"/>
        <v>227</v>
      </c>
      <c r="W99" s="4">
        <f t="shared" si="80"/>
        <v>220.76969445021825</v>
      </c>
      <c r="X99" s="34">
        <v>155</v>
      </c>
      <c r="Y99" s="34">
        <v>215</v>
      </c>
      <c r="Z99" s="34">
        <v>230</v>
      </c>
      <c r="AA99" s="30"/>
      <c r="AB99" s="29"/>
      <c r="AC99" s="4">
        <f t="shared" si="117"/>
        <v>169.23082126911106</v>
      </c>
      <c r="AD99" s="4">
        <f t="shared" si="81"/>
        <v>221.70759921694241</v>
      </c>
      <c r="AE99" s="34">
        <v>210</v>
      </c>
      <c r="AF99" s="34"/>
      <c r="AG99" s="34">
        <v>210</v>
      </c>
      <c r="AH99" s="30"/>
      <c r="AI99" s="29"/>
      <c r="AJ99" s="4">
        <f t="shared" si="82"/>
        <v>206.91208300408837</v>
      </c>
      <c r="AK99" s="4">
        <f t="shared" si="83"/>
        <v>210</v>
      </c>
      <c r="AL99" s="34"/>
      <c r="AM99" s="34">
        <v>170</v>
      </c>
      <c r="AN99" s="34">
        <v>210</v>
      </c>
      <c r="AO99" s="30"/>
      <c r="AP99" s="29"/>
      <c r="AQ99" s="4">
        <f t="shared" si="84"/>
        <v>190.7846970120078</v>
      </c>
      <c r="AR99" s="4">
        <f t="shared" si="85"/>
        <v>210</v>
      </c>
      <c r="AS99" s="34">
        <v>150</v>
      </c>
      <c r="AT99" s="34">
        <v>190</v>
      </c>
      <c r="AU99" s="34">
        <v>210</v>
      </c>
      <c r="AV99" s="30"/>
      <c r="AW99" s="29"/>
      <c r="AX99" s="4">
        <f t="shared" si="86"/>
        <v>161.76183206106867</v>
      </c>
      <c r="AY99" s="4">
        <f t="shared" si="87"/>
        <v>200.63218083685146</v>
      </c>
      <c r="AZ99" s="34">
        <v>155</v>
      </c>
      <c r="BA99" s="34">
        <v>210</v>
      </c>
      <c r="BB99" s="34">
        <v>220</v>
      </c>
      <c r="BC99" s="30"/>
      <c r="BD99" s="29"/>
      <c r="BE99" s="4">
        <f t="shared" si="88"/>
        <v>155</v>
      </c>
      <c r="BF99" s="4">
        <f t="shared" si="89"/>
        <v>215.37439999999998</v>
      </c>
      <c r="BG99" s="34">
        <v>135</v>
      </c>
      <c r="BH99" s="34">
        <v>130</v>
      </c>
      <c r="BI99" s="34">
        <v>150</v>
      </c>
      <c r="BJ99" s="30"/>
      <c r="BK99" s="29"/>
      <c r="BL99" s="4">
        <f t="shared" si="90"/>
        <v>134.49101796407186</v>
      </c>
      <c r="BM99" s="4">
        <f t="shared" si="91"/>
        <v>136.99588477366257</v>
      </c>
      <c r="BN99" s="17">
        <v>215</v>
      </c>
      <c r="BO99" s="17">
        <v>210</v>
      </c>
      <c r="BP99" s="30"/>
      <c r="BQ99" s="30"/>
      <c r="BR99" s="34">
        <v>122</v>
      </c>
      <c r="BS99" s="34">
        <v>165</v>
      </c>
      <c r="BT99" s="34">
        <v>168</v>
      </c>
      <c r="BU99" s="30"/>
      <c r="BV99" s="29"/>
      <c r="BW99" s="4">
        <f t="shared" si="92"/>
        <v>125.72666666666667</v>
      </c>
      <c r="BX99" s="4">
        <f t="shared" si="93"/>
        <v>167.02519893899202</v>
      </c>
      <c r="BY99"/>
      <c r="BZ99" s="34">
        <v>46.5</v>
      </c>
      <c r="CA99" s="34">
        <v>51.5</v>
      </c>
      <c r="CB99" s="34">
        <v>53.75</v>
      </c>
      <c r="CC99" s="30"/>
      <c r="CD99" s="29"/>
      <c r="CE99" s="4">
        <f t="shared" si="94"/>
        <v>48.924373379429561</v>
      </c>
      <c r="CF99" s="4">
        <f t="shared" si="95"/>
        <v>52.677753544165761</v>
      </c>
      <c r="CG99" s="34">
        <v>51.5</v>
      </c>
      <c r="CH99" s="34"/>
      <c r="CI99" s="34"/>
      <c r="CJ99" s="30"/>
      <c r="CK99" s="29"/>
      <c r="CL99" s="4"/>
      <c r="CM99" s="4"/>
      <c r="CN99" s="34">
        <v>57.5</v>
      </c>
      <c r="CO99" s="34">
        <v>52</v>
      </c>
      <c r="CP99" s="34">
        <v>52.5</v>
      </c>
      <c r="CQ99" s="30"/>
      <c r="CR99" s="29"/>
      <c r="CS99" s="4">
        <f t="shared" si="96"/>
        <v>57.5</v>
      </c>
      <c r="CT99" s="4">
        <f t="shared" si="97"/>
        <v>53.90193370165747</v>
      </c>
      <c r="CU99" s="34">
        <v>45</v>
      </c>
      <c r="CV99" s="34">
        <v>53.5</v>
      </c>
      <c r="CW99" s="34">
        <v>58</v>
      </c>
      <c r="CX99" s="30"/>
      <c r="CY99" s="29"/>
      <c r="CZ99" s="4">
        <f t="shared" si="98"/>
        <v>47.021172638436482</v>
      </c>
      <c r="DA99" s="4">
        <f t="shared" si="99"/>
        <v>55.647554806070815</v>
      </c>
      <c r="DB99" s="34">
        <v>52.25</v>
      </c>
      <c r="DC99" s="34"/>
      <c r="DD99" s="34">
        <v>52.75</v>
      </c>
      <c r="DE99" s="30"/>
      <c r="DF99" s="29"/>
      <c r="DG99" s="4">
        <f t="shared" si="100"/>
        <v>52.25</v>
      </c>
      <c r="DH99" s="4">
        <f t="shared" si="101"/>
        <v>52.75</v>
      </c>
      <c r="DI99" s="34"/>
      <c r="DJ99" s="34">
        <v>52.75</v>
      </c>
      <c r="DK99" s="34">
        <v>53</v>
      </c>
      <c r="DL99" s="30"/>
      <c r="DM99" s="29"/>
      <c r="DN99" s="4">
        <f t="shared" si="102"/>
        <v>48.852941176470573</v>
      </c>
      <c r="DO99" s="4">
        <f t="shared" si="103"/>
        <v>53</v>
      </c>
      <c r="DP99" s="34">
        <v>42.5</v>
      </c>
      <c r="DQ99" s="34">
        <v>44.5</v>
      </c>
      <c r="DR99" s="34">
        <v>48</v>
      </c>
      <c r="DS99" s="30"/>
      <c r="DT99" s="29"/>
      <c r="DU99" s="4">
        <f t="shared" si="104"/>
        <v>43.49186991869918</v>
      </c>
      <c r="DV99" s="4">
        <f t="shared" si="105"/>
        <v>47.009433962264154</v>
      </c>
      <c r="DW99" s="34">
        <v>46</v>
      </c>
      <c r="DX99" s="34">
        <v>51</v>
      </c>
      <c r="DY99" s="34">
        <v>54</v>
      </c>
      <c r="DZ99" s="30"/>
      <c r="EA99" s="29"/>
      <c r="EB99" s="4">
        <f t="shared" si="106"/>
        <v>46.5</v>
      </c>
      <c r="EC99" s="4">
        <f t="shared" si="107"/>
        <v>52.034693877551021</v>
      </c>
      <c r="ED99" s="34">
        <v>39.5</v>
      </c>
      <c r="EE99" s="34">
        <v>37</v>
      </c>
      <c r="EF99" s="34">
        <v>37</v>
      </c>
      <c r="EG99" s="30"/>
      <c r="EH99" s="29"/>
      <c r="EI99" s="4">
        <f t="shared" si="108"/>
        <v>39.321428571428577</v>
      </c>
      <c r="EJ99" s="4">
        <f t="shared" si="109"/>
        <v>37</v>
      </c>
      <c r="EK99" s="17">
        <v>52</v>
      </c>
      <c r="EL99" s="17">
        <v>52.5</v>
      </c>
      <c r="EM99" s="30"/>
      <c r="EN99" s="32"/>
      <c r="EO99" s="34">
        <v>37.75</v>
      </c>
      <c r="EP99" s="34">
        <v>41.5</v>
      </c>
      <c r="EQ99" s="34">
        <v>41.5</v>
      </c>
      <c r="ER99" s="29"/>
      <c r="ES99" s="32"/>
      <c r="ET99" s="4">
        <f t="shared" si="110"/>
        <v>38.787234042553195</v>
      </c>
      <c r="EU99" s="4">
        <f t="shared" si="111"/>
        <v>41.500000000000007</v>
      </c>
      <c r="EV99"/>
      <c r="FA99"/>
      <c r="FB99"/>
      <c r="FO99"/>
      <c r="FP99"/>
      <c r="FQ99"/>
      <c r="FR99"/>
      <c r="FS99"/>
      <c r="FT99">
        <f t="shared" si="114"/>
        <v>1984</v>
      </c>
      <c r="FU99">
        <f t="shared" si="115"/>
        <v>11</v>
      </c>
      <c r="FV99" s="1">
        <v>105.3</v>
      </c>
      <c r="FW99" s="1">
        <v>103.7</v>
      </c>
      <c r="FX99"/>
      <c r="FY99" s="35"/>
      <c r="FZ99" s="35" t="str">
        <f t="shared" si="118"/>
        <v>Oct</v>
      </c>
      <c r="GA99" s="36">
        <v>103.4</v>
      </c>
      <c r="GB99" s="36">
        <v>103.4</v>
      </c>
      <c r="GD99" s="35"/>
      <c r="GE99" s="35" t="str">
        <f t="shared" si="119"/>
        <v>Oct</v>
      </c>
      <c r="GF99" s="1">
        <v>105.3</v>
      </c>
      <c r="GG99" s="1">
        <v>105.3</v>
      </c>
    </row>
    <row r="100" spans="1:189" x14ac:dyDescent="0.2">
      <c r="A100" s="1">
        <v>1984</v>
      </c>
      <c r="B100" s="1">
        <v>11</v>
      </c>
      <c r="C100" s="34">
        <v>170</v>
      </c>
      <c r="D100" s="34">
        <v>210</v>
      </c>
      <c r="E100" s="34">
        <v>220</v>
      </c>
      <c r="F100" s="30"/>
      <c r="G100" s="29"/>
      <c r="H100" s="4">
        <f t="shared" si="116"/>
        <v>189.8782085870655</v>
      </c>
      <c r="I100" s="4">
        <f t="shared" si="78"/>
        <v>215.48817719245733</v>
      </c>
      <c r="J100" s="34">
        <v>200</v>
      </c>
      <c r="K100" s="34"/>
      <c r="L100" s="34"/>
      <c r="M100" s="30"/>
      <c r="N100" s="29"/>
      <c r="O100" s="4"/>
      <c r="P100" s="4"/>
      <c r="Q100" s="34">
        <v>220</v>
      </c>
      <c r="R100" s="34">
        <v>190</v>
      </c>
      <c r="S100" s="34">
        <v>210</v>
      </c>
      <c r="T100" s="30"/>
      <c r="U100" s="29"/>
      <c r="V100" s="4">
        <f t="shared" si="79"/>
        <v>220</v>
      </c>
      <c r="W100" s="4">
        <f t="shared" si="80"/>
        <v>211.0995635003118</v>
      </c>
      <c r="X100" s="34">
        <v>150</v>
      </c>
      <c r="Y100" s="34">
        <v>200</v>
      </c>
      <c r="Z100" s="34">
        <v>215</v>
      </c>
      <c r="AA100" s="30"/>
      <c r="AB100" s="29"/>
      <c r="AC100" s="4">
        <f t="shared" si="117"/>
        <v>161.85901772425922</v>
      </c>
      <c r="AD100" s="4">
        <f t="shared" si="81"/>
        <v>206.70759921694241</v>
      </c>
      <c r="AE100" s="34">
        <v>195</v>
      </c>
      <c r="AF100" s="34"/>
      <c r="AG100" s="34">
        <v>200</v>
      </c>
      <c r="AH100" s="30"/>
      <c r="AI100" s="29"/>
      <c r="AJ100" s="4">
        <f t="shared" si="82"/>
        <v>192.13728656336963</v>
      </c>
      <c r="AK100" s="4">
        <f t="shared" si="83"/>
        <v>200</v>
      </c>
      <c r="AL100" s="34"/>
      <c r="AM100" s="34">
        <v>175</v>
      </c>
      <c r="AN100" s="34">
        <v>190</v>
      </c>
      <c r="AO100" s="30"/>
      <c r="AP100" s="29"/>
      <c r="AQ100" s="4">
        <f t="shared" si="84"/>
        <v>182.6389276738341</v>
      </c>
      <c r="AR100" s="4">
        <f t="shared" si="85"/>
        <v>190</v>
      </c>
      <c r="AS100" s="34">
        <v>140</v>
      </c>
      <c r="AT100" s="34">
        <v>190</v>
      </c>
      <c r="AU100" s="34">
        <v>210</v>
      </c>
      <c r="AV100" s="30"/>
      <c r="AW100" s="29"/>
      <c r="AX100" s="4">
        <f t="shared" si="86"/>
        <v>154.70229007633586</v>
      </c>
      <c r="AY100" s="4">
        <f t="shared" si="87"/>
        <v>200.63218083685146</v>
      </c>
      <c r="AZ100" s="34">
        <v>155</v>
      </c>
      <c r="BA100" s="34">
        <v>205</v>
      </c>
      <c r="BB100" s="34">
        <v>215</v>
      </c>
      <c r="BC100" s="30"/>
      <c r="BD100" s="29"/>
      <c r="BE100" s="4">
        <f t="shared" si="88"/>
        <v>155</v>
      </c>
      <c r="BF100" s="4">
        <f t="shared" si="89"/>
        <v>210.37439999999998</v>
      </c>
      <c r="BG100" s="34">
        <v>140</v>
      </c>
      <c r="BH100" s="34">
        <v>135</v>
      </c>
      <c r="BI100" s="34">
        <v>145</v>
      </c>
      <c r="BJ100" s="30"/>
      <c r="BK100" s="29"/>
      <c r="BL100" s="4">
        <f t="shared" si="90"/>
        <v>139.49101796407186</v>
      </c>
      <c r="BM100" s="4">
        <f t="shared" si="91"/>
        <v>138.49794238683128</v>
      </c>
      <c r="BN100" s="17">
        <v>200</v>
      </c>
      <c r="BO100" s="17">
        <v>195</v>
      </c>
      <c r="BP100" s="30"/>
      <c r="BQ100" s="30"/>
      <c r="BR100" s="34">
        <v>125</v>
      </c>
      <c r="BS100" s="34">
        <v>165</v>
      </c>
      <c r="BT100" s="34">
        <v>168</v>
      </c>
      <c r="BU100" s="30"/>
      <c r="BV100" s="29"/>
      <c r="BW100" s="4">
        <f t="shared" si="92"/>
        <v>128.4666666666667</v>
      </c>
      <c r="BX100" s="4">
        <f t="shared" si="93"/>
        <v>167.02519893899202</v>
      </c>
      <c r="BY100"/>
      <c r="BZ100" s="34">
        <v>46.5</v>
      </c>
      <c r="CA100" s="34">
        <v>51.5</v>
      </c>
      <c r="CB100" s="34">
        <v>53.75</v>
      </c>
      <c r="CC100" s="30"/>
      <c r="CD100" s="29"/>
      <c r="CE100" s="4">
        <f t="shared" si="94"/>
        <v>48.924373379429561</v>
      </c>
      <c r="CF100" s="4">
        <f t="shared" si="95"/>
        <v>52.677753544165761</v>
      </c>
      <c r="CG100" s="34">
        <v>50.5</v>
      </c>
      <c r="CH100" s="34"/>
      <c r="CI100" s="34"/>
      <c r="CJ100" s="30"/>
      <c r="CK100" s="29"/>
      <c r="CL100" s="4"/>
      <c r="CM100" s="4"/>
      <c r="CN100" s="34">
        <v>57.5</v>
      </c>
      <c r="CO100" s="34">
        <v>52</v>
      </c>
      <c r="CP100" s="34">
        <v>52.5</v>
      </c>
      <c r="CQ100" s="30"/>
      <c r="CR100" s="29"/>
      <c r="CS100" s="4">
        <f t="shared" si="96"/>
        <v>57.5</v>
      </c>
      <c r="CT100" s="4">
        <f t="shared" si="97"/>
        <v>53.90193370165747</v>
      </c>
      <c r="CU100" s="34">
        <v>45</v>
      </c>
      <c r="CV100" s="34">
        <v>53.5</v>
      </c>
      <c r="CW100" s="34">
        <v>56</v>
      </c>
      <c r="CX100" s="30"/>
      <c r="CY100" s="29"/>
      <c r="CZ100" s="4">
        <f t="shared" si="98"/>
        <v>47.021172638436482</v>
      </c>
      <c r="DA100" s="4">
        <f t="shared" si="99"/>
        <v>54.69308600337267</v>
      </c>
      <c r="DB100" s="34">
        <v>50</v>
      </c>
      <c r="DC100" s="34"/>
      <c r="DD100" s="34">
        <v>51</v>
      </c>
      <c r="DE100" s="30"/>
      <c r="DF100" s="29"/>
      <c r="DG100" s="4">
        <f t="shared" si="100"/>
        <v>50</v>
      </c>
      <c r="DH100" s="4">
        <f t="shared" si="101"/>
        <v>51</v>
      </c>
      <c r="DI100" s="34"/>
      <c r="DJ100" s="34">
        <v>52.75</v>
      </c>
      <c r="DK100" s="34">
        <v>53</v>
      </c>
      <c r="DL100" s="30"/>
      <c r="DM100" s="29"/>
      <c r="DN100" s="4">
        <f t="shared" si="102"/>
        <v>48.852941176470573</v>
      </c>
      <c r="DO100" s="4">
        <f t="shared" si="103"/>
        <v>53</v>
      </c>
      <c r="DP100" s="34">
        <v>42.5</v>
      </c>
      <c r="DQ100" s="34">
        <v>44.5</v>
      </c>
      <c r="DR100" s="34">
        <v>48</v>
      </c>
      <c r="DS100" s="30"/>
      <c r="DT100" s="29"/>
      <c r="DU100" s="4">
        <f t="shared" si="104"/>
        <v>43.49186991869918</v>
      </c>
      <c r="DV100" s="4">
        <f t="shared" si="105"/>
        <v>47.009433962264154</v>
      </c>
      <c r="DW100" s="34">
        <v>46</v>
      </c>
      <c r="DX100" s="34">
        <v>51</v>
      </c>
      <c r="DY100" s="34">
        <v>54</v>
      </c>
      <c r="DZ100" s="30"/>
      <c r="EA100" s="29"/>
      <c r="EB100" s="4">
        <f t="shared" si="106"/>
        <v>46.5</v>
      </c>
      <c r="EC100" s="4">
        <f t="shared" si="107"/>
        <v>52.034693877551021</v>
      </c>
      <c r="ED100" s="34">
        <v>39.5</v>
      </c>
      <c r="EE100" s="34">
        <v>37</v>
      </c>
      <c r="EF100" s="34">
        <v>37</v>
      </c>
      <c r="EG100" s="30"/>
      <c r="EH100" s="29"/>
      <c r="EI100" s="4">
        <f t="shared" si="108"/>
        <v>39.321428571428577</v>
      </c>
      <c r="EJ100" s="4">
        <f t="shared" si="109"/>
        <v>37</v>
      </c>
      <c r="EK100" s="17">
        <v>51</v>
      </c>
      <c r="EL100" s="17">
        <v>52.5</v>
      </c>
      <c r="EM100" s="30"/>
      <c r="EN100" s="32"/>
      <c r="EO100" s="34">
        <v>37.75</v>
      </c>
      <c r="EP100" s="34">
        <v>41.5</v>
      </c>
      <c r="EQ100" s="34">
        <v>41.5</v>
      </c>
      <c r="ER100" s="29"/>
      <c r="ES100" s="32"/>
      <c r="ET100" s="4">
        <f t="shared" si="110"/>
        <v>38.787234042553195</v>
      </c>
      <c r="EU100" s="4">
        <f t="shared" si="111"/>
        <v>41.500000000000007</v>
      </c>
      <c r="EV100"/>
      <c r="FA100"/>
      <c r="FB100"/>
      <c r="FO100"/>
      <c r="FP100"/>
      <c r="FQ100"/>
      <c r="FR100"/>
      <c r="FS100"/>
      <c r="FT100">
        <f t="shared" si="114"/>
        <v>1984</v>
      </c>
      <c r="FU100">
        <f t="shared" si="115"/>
        <v>12</v>
      </c>
      <c r="FV100" s="1">
        <v>105.3</v>
      </c>
      <c r="FW100" s="1">
        <v>103.5</v>
      </c>
      <c r="FX100"/>
      <c r="FY100" s="35"/>
      <c r="FZ100" s="35" t="str">
        <f t="shared" si="118"/>
        <v>Nov</v>
      </c>
      <c r="GA100" s="36">
        <v>103.7</v>
      </c>
      <c r="GB100" s="36">
        <v>103.7</v>
      </c>
      <c r="GD100" s="35"/>
      <c r="GE100" s="35" t="str">
        <f t="shared" si="119"/>
        <v>Nov</v>
      </c>
      <c r="GF100" s="1">
        <v>105.3</v>
      </c>
      <c r="GG100" s="1">
        <v>105.3</v>
      </c>
    </row>
    <row r="101" spans="1:189" x14ac:dyDescent="0.2">
      <c r="A101" s="1">
        <v>1984</v>
      </c>
      <c r="B101" s="1">
        <v>12</v>
      </c>
      <c r="C101" s="34">
        <v>170</v>
      </c>
      <c r="D101" s="34">
        <v>210</v>
      </c>
      <c r="E101" s="34">
        <v>225</v>
      </c>
      <c r="F101" s="30"/>
      <c r="G101" s="29"/>
      <c r="H101" s="4">
        <f t="shared" si="116"/>
        <v>189.8782085870655</v>
      </c>
      <c r="I101" s="4">
        <f t="shared" si="78"/>
        <v>218.23226578868599</v>
      </c>
      <c r="J101" s="34">
        <v>185</v>
      </c>
      <c r="K101" s="34"/>
      <c r="L101" s="34"/>
      <c r="M101" s="30"/>
      <c r="N101" s="29"/>
      <c r="O101" s="4"/>
      <c r="P101" s="4"/>
      <c r="Q101" s="34">
        <v>220</v>
      </c>
      <c r="R101" s="34">
        <v>190</v>
      </c>
      <c r="S101" s="34">
        <v>210</v>
      </c>
      <c r="T101" s="30"/>
      <c r="U101" s="29"/>
      <c r="V101" s="4">
        <f t="shared" si="79"/>
        <v>220</v>
      </c>
      <c r="W101" s="4">
        <f t="shared" si="80"/>
        <v>211.0995635003118</v>
      </c>
      <c r="X101" s="34">
        <v>150</v>
      </c>
      <c r="Y101" s="34">
        <v>205</v>
      </c>
      <c r="Z101" s="34">
        <v>220</v>
      </c>
      <c r="AA101" s="30"/>
      <c r="AB101" s="29"/>
      <c r="AC101" s="4">
        <f t="shared" si="117"/>
        <v>163.04491949668514</v>
      </c>
      <c r="AD101" s="4">
        <f t="shared" si="81"/>
        <v>211.70759921694241</v>
      </c>
      <c r="AE101" s="34"/>
      <c r="AF101" s="34"/>
      <c r="AG101" s="34"/>
      <c r="AH101" s="30"/>
      <c r="AI101" s="29"/>
      <c r="AJ101" s="4">
        <f t="shared" si="82"/>
        <v>0</v>
      </c>
      <c r="AK101" s="4">
        <f t="shared" si="83"/>
        <v>0</v>
      </c>
      <c r="AL101" s="34"/>
      <c r="AM101" s="34">
        <v>175</v>
      </c>
      <c r="AN101" s="34">
        <v>190</v>
      </c>
      <c r="AO101" s="30"/>
      <c r="AP101" s="29"/>
      <c r="AQ101" s="4">
        <f t="shared" si="84"/>
        <v>182.6389276738341</v>
      </c>
      <c r="AR101" s="4">
        <f t="shared" si="85"/>
        <v>190</v>
      </c>
      <c r="AS101" s="34">
        <v>135</v>
      </c>
      <c r="AT101" s="34">
        <v>190</v>
      </c>
      <c r="AU101" s="34">
        <v>210</v>
      </c>
      <c r="AV101" s="30"/>
      <c r="AW101" s="29"/>
      <c r="AX101" s="4">
        <f t="shared" si="86"/>
        <v>151.17251908396946</v>
      </c>
      <c r="AY101" s="4">
        <f t="shared" si="87"/>
        <v>200.63218083685146</v>
      </c>
      <c r="AZ101" s="34">
        <v>155</v>
      </c>
      <c r="BA101" s="34">
        <v>205</v>
      </c>
      <c r="BB101" s="34">
        <v>215</v>
      </c>
      <c r="BC101" s="30"/>
      <c r="BD101" s="29"/>
      <c r="BE101" s="4">
        <f t="shared" si="88"/>
        <v>155</v>
      </c>
      <c r="BF101" s="4">
        <f t="shared" si="89"/>
        <v>210.37439999999998</v>
      </c>
      <c r="BG101" s="34">
        <v>140</v>
      </c>
      <c r="BH101" s="34">
        <v>135</v>
      </c>
      <c r="BI101" s="34">
        <v>145</v>
      </c>
      <c r="BJ101" s="30"/>
      <c r="BK101" s="29"/>
      <c r="BL101" s="4">
        <f t="shared" si="90"/>
        <v>139.49101796407186</v>
      </c>
      <c r="BM101" s="4">
        <f t="shared" si="91"/>
        <v>138.49794238683128</v>
      </c>
      <c r="BN101" s="17">
        <v>190</v>
      </c>
      <c r="BO101" s="17">
        <v>190</v>
      </c>
      <c r="BP101" s="30"/>
      <c r="BQ101" s="30"/>
      <c r="BR101" s="34">
        <v>125</v>
      </c>
      <c r="BS101" s="34">
        <v>170</v>
      </c>
      <c r="BT101" s="34">
        <v>170</v>
      </c>
      <c r="BU101" s="30"/>
      <c r="BV101" s="29"/>
      <c r="BW101" s="4">
        <f t="shared" si="92"/>
        <v>128.90000000000003</v>
      </c>
      <c r="BX101" s="4">
        <f t="shared" si="93"/>
        <v>169.99999999999997</v>
      </c>
      <c r="BY101"/>
      <c r="BZ101" s="34">
        <v>46.5</v>
      </c>
      <c r="CA101" s="34">
        <v>51.5</v>
      </c>
      <c r="CB101" s="34">
        <v>53.75</v>
      </c>
      <c r="CC101" s="30"/>
      <c r="CD101" s="29"/>
      <c r="CE101" s="4">
        <f t="shared" si="94"/>
        <v>48.924373379429561</v>
      </c>
      <c r="CF101" s="4">
        <f t="shared" si="95"/>
        <v>52.677753544165761</v>
      </c>
      <c r="CG101" s="34">
        <v>50.5</v>
      </c>
      <c r="CH101" s="34"/>
      <c r="CI101" s="34"/>
      <c r="CJ101" s="30"/>
      <c r="CK101" s="29"/>
      <c r="CL101" s="4"/>
      <c r="CM101" s="4"/>
      <c r="CN101" s="34">
        <v>59</v>
      </c>
      <c r="CO101" s="34">
        <v>53</v>
      </c>
      <c r="CP101" s="34">
        <v>54.5</v>
      </c>
      <c r="CQ101" s="30"/>
      <c r="CR101" s="29"/>
      <c r="CS101" s="4">
        <f t="shared" si="96"/>
        <v>59</v>
      </c>
      <c r="CT101" s="4">
        <f t="shared" si="97"/>
        <v>55.761740331491723</v>
      </c>
      <c r="CU101" s="34">
        <v>47</v>
      </c>
      <c r="CV101" s="34">
        <v>54.5</v>
      </c>
      <c r="CW101" s="34">
        <v>58.5</v>
      </c>
      <c r="CX101" s="30"/>
      <c r="CY101" s="29"/>
      <c r="CZ101" s="4">
        <f t="shared" si="98"/>
        <v>48.783387622149839</v>
      </c>
      <c r="DA101" s="4">
        <f t="shared" si="99"/>
        <v>56.408937605396275</v>
      </c>
      <c r="DB101" s="34"/>
      <c r="DC101" s="34"/>
      <c r="DD101" s="34"/>
      <c r="DE101" s="30"/>
      <c r="DF101" s="29"/>
      <c r="DG101" s="4">
        <f t="shared" si="100"/>
        <v>0</v>
      </c>
      <c r="DH101" s="4">
        <f t="shared" si="101"/>
        <v>0</v>
      </c>
      <c r="DI101" s="34"/>
      <c r="DJ101" s="34">
        <v>52.75</v>
      </c>
      <c r="DK101" s="34">
        <v>53</v>
      </c>
      <c r="DL101" s="30"/>
      <c r="DM101" s="29"/>
      <c r="DN101" s="4">
        <f t="shared" si="102"/>
        <v>48.852941176470573</v>
      </c>
      <c r="DO101" s="4">
        <f t="shared" si="103"/>
        <v>53</v>
      </c>
      <c r="DP101" s="34">
        <v>42.5</v>
      </c>
      <c r="DQ101" s="34">
        <v>44.5</v>
      </c>
      <c r="DR101" s="34">
        <v>48</v>
      </c>
      <c r="DS101" s="30"/>
      <c r="DT101" s="29"/>
      <c r="DU101" s="4">
        <f t="shared" si="104"/>
        <v>43.49186991869918</v>
      </c>
      <c r="DV101" s="4">
        <f t="shared" si="105"/>
        <v>47.009433962264154</v>
      </c>
      <c r="DW101" s="34">
        <v>46</v>
      </c>
      <c r="DX101" s="34">
        <v>51</v>
      </c>
      <c r="DY101" s="34">
        <v>55</v>
      </c>
      <c r="DZ101" s="30"/>
      <c r="EA101" s="29"/>
      <c r="EB101" s="4">
        <f t="shared" si="106"/>
        <v>46.5</v>
      </c>
      <c r="EC101" s="4">
        <f t="shared" si="107"/>
        <v>52.37959183673469</v>
      </c>
      <c r="ED101" s="34">
        <v>39.5</v>
      </c>
      <c r="EE101" s="34">
        <v>37</v>
      </c>
      <c r="EF101" s="34">
        <v>37</v>
      </c>
      <c r="EG101" s="30"/>
      <c r="EH101" s="29"/>
      <c r="EI101" s="4">
        <f t="shared" si="108"/>
        <v>39.321428571428577</v>
      </c>
      <c r="EJ101" s="4">
        <f t="shared" si="109"/>
        <v>37</v>
      </c>
      <c r="EK101" s="17">
        <v>51</v>
      </c>
      <c r="EL101" s="17">
        <v>52.5</v>
      </c>
      <c r="EM101" s="30"/>
      <c r="EN101" s="32"/>
      <c r="EO101" s="34">
        <v>37.75</v>
      </c>
      <c r="EP101" s="34">
        <v>41.5</v>
      </c>
      <c r="EQ101" s="34">
        <v>41.5</v>
      </c>
      <c r="ER101" s="29"/>
      <c r="ES101" s="32"/>
      <c r="ET101" s="4">
        <f t="shared" si="110"/>
        <v>38.787234042553195</v>
      </c>
      <c r="EU101" s="4">
        <f t="shared" si="111"/>
        <v>41.500000000000007</v>
      </c>
      <c r="EV101"/>
      <c r="FA101"/>
      <c r="FB101"/>
      <c r="FO101"/>
      <c r="FP101"/>
      <c r="FQ101"/>
      <c r="FR101"/>
      <c r="FS101"/>
      <c r="FT101">
        <f t="shared" si="114"/>
        <v>1985</v>
      </c>
      <c r="FU101">
        <f t="shared" si="115"/>
        <v>1</v>
      </c>
      <c r="FV101">
        <v>105.5</v>
      </c>
      <c r="FW101" s="1">
        <v>103.4</v>
      </c>
      <c r="FX101"/>
      <c r="FY101" s="35"/>
      <c r="FZ101" s="35" t="str">
        <f t="shared" si="118"/>
        <v>Dec</v>
      </c>
      <c r="GA101" s="36">
        <v>103.5</v>
      </c>
      <c r="GB101" s="36">
        <v>103.5</v>
      </c>
      <c r="GD101" s="35"/>
      <c r="GE101" s="35" t="str">
        <f t="shared" si="119"/>
        <v>Dec</v>
      </c>
      <c r="GF101" s="1">
        <v>105.3</v>
      </c>
      <c r="GG101" s="1">
        <v>105.3</v>
      </c>
    </row>
    <row r="102" spans="1:189" x14ac:dyDescent="0.2">
      <c r="A102" s="3">
        <v>1985</v>
      </c>
      <c r="B102" s="1">
        <v>1</v>
      </c>
      <c r="C102" s="34">
        <v>170</v>
      </c>
      <c r="D102" s="34">
        <v>210</v>
      </c>
      <c r="E102" s="34">
        <v>225</v>
      </c>
      <c r="F102" s="30"/>
      <c r="G102" s="29"/>
      <c r="H102" s="4">
        <f t="shared" si="116"/>
        <v>189.8782085870655</v>
      </c>
      <c r="I102" s="4">
        <f t="shared" ref="I102:I133" si="120">FD$6*C102+FE$6*D102+FF$6*E102</f>
        <v>218.23226578868599</v>
      </c>
      <c r="J102" s="34">
        <v>200</v>
      </c>
      <c r="K102" s="34"/>
      <c r="L102" s="34"/>
      <c r="M102" s="30"/>
      <c r="N102" s="29"/>
      <c r="O102" s="4"/>
      <c r="P102" s="4"/>
      <c r="Q102" s="34">
        <v>220</v>
      </c>
      <c r="R102" s="34">
        <v>190</v>
      </c>
      <c r="S102" s="34">
        <v>210</v>
      </c>
      <c r="T102" s="30"/>
      <c r="U102" s="29"/>
      <c r="V102" s="4">
        <f t="shared" ref="V102:V133" si="121">Q102</f>
        <v>220</v>
      </c>
      <c r="W102" s="4">
        <f t="shared" ref="W102:W133" si="122">FD$12*Q102+FF$12*S102</f>
        <v>211.0995635003118</v>
      </c>
      <c r="X102" s="34">
        <v>150</v>
      </c>
      <c r="Y102" s="34">
        <v>205</v>
      </c>
      <c r="Z102" s="34">
        <v>225</v>
      </c>
      <c r="AA102" s="30"/>
      <c r="AB102" s="29"/>
      <c r="AC102" s="4">
        <f t="shared" si="117"/>
        <v>163.04491949668514</v>
      </c>
      <c r="AD102" s="4">
        <f t="shared" ref="AD102:AD133" si="123">FD$15*X102+FE$15*Y102+FF$15*Z102</f>
        <v>213.94346562258994</v>
      </c>
      <c r="AE102" s="34">
        <v>195</v>
      </c>
      <c r="AF102" s="34"/>
      <c r="AG102" s="34">
        <v>190</v>
      </c>
      <c r="AH102" s="30"/>
      <c r="AI102" s="29"/>
      <c r="AJ102" s="4">
        <f t="shared" ref="AJ102:AJ133" si="124">$FD$20*AE102+$FE$20*AF102+$FF$20*AG102</f>
        <v>192.12801044422304</v>
      </c>
      <c r="AK102" s="4">
        <f t="shared" ref="AK102:AK133" si="125">$FD$21*AE102+$FE$21*AF102+$FF$21*AG102</f>
        <v>190</v>
      </c>
      <c r="AL102" s="34"/>
      <c r="AM102" s="34">
        <v>185</v>
      </c>
      <c r="AN102" s="34">
        <v>209</v>
      </c>
      <c r="AO102" s="30"/>
      <c r="AP102" s="29"/>
      <c r="AQ102" s="4">
        <f t="shared" ref="AQ102:AQ133" si="126">FE$23*AM102+FF$23*AN102</f>
        <v>197.35492879084052</v>
      </c>
      <c r="AR102" s="4">
        <f t="shared" ref="AR102:AR133" si="127">AN102</f>
        <v>209</v>
      </c>
      <c r="AS102" s="34">
        <v>135</v>
      </c>
      <c r="AT102" s="34">
        <v>190</v>
      </c>
      <c r="AU102" s="34">
        <v>210</v>
      </c>
      <c r="AV102" s="30"/>
      <c r="AW102" s="29"/>
      <c r="AX102" s="4">
        <f t="shared" ref="AX102:AX133" si="128">$FD$26*AS102+$FE$26*AT102+$FF$26*AU102</f>
        <v>151.17251908396946</v>
      </c>
      <c r="AY102" s="4">
        <f t="shared" ref="AY102:AY133" si="129">FD$27*AS102+FE$27*AT102+FF$27*AU102</f>
        <v>200.63218083685146</v>
      </c>
      <c r="AZ102" s="34">
        <v>155</v>
      </c>
      <c r="BA102" s="34">
        <v>210</v>
      </c>
      <c r="BB102" s="34">
        <v>220</v>
      </c>
      <c r="BC102" s="30"/>
      <c r="BD102" s="29"/>
      <c r="BE102" s="4">
        <f t="shared" ref="BE102:BE133" si="130">AZ102</f>
        <v>155</v>
      </c>
      <c r="BF102" s="4">
        <f t="shared" ref="BF102:BF133" si="131">FD$33*AZ102+FE$33*BA102+FF$33*BB102</f>
        <v>215.37439999999998</v>
      </c>
      <c r="BG102" s="34">
        <v>120</v>
      </c>
      <c r="BH102" s="34">
        <v>130</v>
      </c>
      <c r="BI102" s="34">
        <v>165</v>
      </c>
      <c r="BJ102" s="30"/>
      <c r="BK102" s="29"/>
      <c r="BL102" s="4">
        <f t="shared" ref="BL102:BL133" si="132">$FD$35*BG102+$FE$35*BH102+$FF$35*BI102</f>
        <v>121.01796407185628</v>
      </c>
      <c r="BM102" s="4">
        <f t="shared" ref="BM102:BM133" si="133">$FD$36*BG102+$FE$36*BH102+$FF$36*BI102</f>
        <v>142.24279835390948</v>
      </c>
      <c r="BN102" s="17">
        <v>200</v>
      </c>
      <c r="BO102" s="17">
        <v>195</v>
      </c>
      <c r="BP102" s="30"/>
      <c r="BQ102" s="30"/>
      <c r="BR102" s="34">
        <v>125</v>
      </c>
      <c r="BS102" s="34">
        <v>170</v>
      </c>
      <c r="BT102" s="34">
        <v>170</v>
      </c>
      <c r="BU102" s="30"/>
      <c r="BV102" s="29"/>
      <c r="BW102" s="4">
        <f t="shared" ref="BW102:BW133" si="134">BR102*FD$41+BS102*FE$41+BT102*FF$41</f>
        <v>128.90000000000003</v>
      </c>
      <c r="BX102" s="4">
        <f t="shared" ref="BX102:BX133" si="135">BR102*FD$42+BS102*FE$42+BT102*FF$42</f>
        <v>169.99999999999997</v>
      </c>
      <c r="BY102"/>
      <c r="BZ102" s="34">
        <v>46.5</v>
      </c>
      <c r="CA102" s="34">
        <v>52.5</v>
      </c>
      <c r="CB102" s="34">
        <v>53.75</v>
      </c>
      <c r="CC102" s="30"/>
      <c r="CD102" s="29"/>
      <c r="CE102" s="4">
        <f t="shared" ref="CE102:CE133" si="136">FM$5*BZ102+FN$5*CA102+FO$5*CB102</f>
        <v>49.409248055315473</v>
      </c>
      <c r="CF102" s="4">
        <f t="shared" ref="CF102:CF133" si="137">FM$6*BZ102+FN$6*CA102+FO$6*CB102</f>
        <v>53.154307524536534</v>
      </c>
      <c r="CG102" s="34">
        <v>50.5</v>
      </c>
      <c r="CH102" s="34"/>
      <c r="CI102" s="34"/>
      <c r="CJ102" s="30"/>
      <c r="CK102" s="29"/>
      <c r="CL102" s="4"/>
      <c r="CM102" s="4"/>
      <c r="CN102" s="34">
        <v>59</v>
      </c>
      <c r="CO102" s="34">
        <v>53</v>
      </c>
      <c r="CP102" s="34">
        <v>54.5</v>
      </c>
      <c r="CQ102" s="30"/>
      <c r="CR102" s="29"/>
      <c r="CS102" s="4">
        <f t="shared" ref="CS102:CS133" si="138">FM$11*CN102+FO$11*CP102</f>
        <v>59</v>
      </c>
      <c r="CT102" s="4">
        <f t="shared" ref="CT102:CT133" si="139">FM$12*CN102+FO$12*CP102</f>
        <v>55.761740331491723</v>
      </c>
      <c r="CU102" s="34">
        <v>47</v>
      </c>
      <c r="CV102" s="34">
        <v>55.75</v>
      </c>
      <c r="CW102" s="34">
        <v>58.5</v>
      </c>
      <c r="CX102" s="30"/>
      <c r="CY102" s="29"/>
      <c r="CZ102" s="4">
        <f t="shared" ref="CZ102:CZ133" si="140">FM$14*CU102+FN$14*CV102+FO$14*CW102</f>
        <v>49.080618892508141</v>
      </c>
      <c r="DA102" s="4">
        <f t="shared" ref="DA102:DA133" si="141">FM$15*CU102+FN$15*CV102+FO$15*CW102</f>
        <v>57.062394603709933</v>
      </c>
      <c r="DB102" s="34">
        <v>50</v>
      </c>
      <c r="DC102" s="34"/>
      <c r="DD102" s="34">
        <v>51</v>
      </c>
      <c r="DE102" s="30"/>
      <c r="DF102" s="29"/>
      <c r="DG102" s="4">
        <f t="shared" ref="DG102:DG133" si="142">DB102</f>
        <v>50</v>
      </c>
      <c r="DH102" s="4">
        <f t="shared" ref="DH102:DH133" si="143">DD102</f>
        <v>51</v>
      </c>
      <c r="DI102" s="34"/>
      <c r="DJ102" s="34">
        <v>53.75</v>
      </c>
      <c r="DK102" s="34">
        <v>54.5</v>
      </c>
      <c r="DL102" s="30"/>
      <c r="DM102" s="29"/>
      <c r="DN102" s="4">
        <f t="shared" ref="DN102:DN133" si="144">FN$23*DJ102+FO$23*ED102</f>
        <v>49.558823529411747</v>
      </c>
      <c r="DO102" s="4">
        <f t="shared" ref="DO102:DO133" si="145">DK102</f>
        <v>54.5</v>
      </c>
      <c r="DP102" s="34">
        <v>42.5</v>
      </c>
      <c r="DQ102" s="34">
        <v>44.5</v>
      </c>
      <c r="DR102" s="34">
        <v>48</v>
      </c>
      <c r="DS102" s="30"/>
      <c r="DT102" s="29"/>
      <c r="DU102" s="4">
        <f t="shared" ref="DU102:DU133" si="146">FM$26*DP102+FN$26*DQ102+FO$26*DR102</f>
        <v>43.49186991869918</v>
      </c>
      <c r="DV102" s="4">
        <f t="shared" ref="DV102:DV133" si="147">FM$27*DP102+FN$27*DQ102+FO$27*DR102</f>
        <v>47.009433962264154</v>
      </c>
      <c r="DW102" s="34">
        <v>46</v>
      </c>
      <c r="DX102" s="34">
        <v>52</v>
      </c>
      <c r="DY102" s="34">
        <v>55</v>
      </c>
      <c r="DZ102" s="30"/>
      <c r="EA102" s="29"/>
      <c r="EB102" s="4">
        <f t="shared" ref="EB102:EB133" si="148">FM$32*DW102+FN$32*DX102+FO$32*DY102</f>
        <v>46.6</v>
      </c>
      <c r="EC102" s="4">
        <f t="shared" ref="EC102:EC133" si="149">FM$33*DW102+FN$33*DX102+FO$33*DY102</f>
        <v>53.034693877551014</v>
      </c>
      <c r="ED102" s="34">
        <v>39.5</v>
      </c>
      <c r="EE102" s="34">
        <v>37</v>
      </c>
      <c r="EF102" s="34">
        <v>37</v>
      </c>
      <c r="EG102" s="30"/>
      <c r="EH102" s="29"/>
      <c r="EI102" s="4">
        <f t="shared" ref="EI102:EI133" si="150">$FM$35*ED102+$FN$35*EE102+$FO$35*EF102</f>
        <v>39.321428571428577</v>
      </c>
      <c r="EJ102" s="4">
        <f t="shared" ref="EJ102:EJ133" si="151">$FM$36*ED102+$FN$36*EE102+$FO$36*EF102</f>
        <v>37</v>
      </c>
      <c r="EK102" s="17">
        <v>51</v>
      </c>
      <c r="EL102" s="17">
        <v>52.5</v>
      </c>
      <c r="EM102" s="30"/>
      <c r="EN102" s="32"/>
      <c r="EO102" s="34">
        <v>37.75</v>
      </c>
      <c r="EP102" s="34">
        <v>41.5</v>
      </c>
      <c r="EQ102" s="34">
        <v>41.5</v>
      </c>
      <c r="ER102" s="29"/>
      <c r="ES102" s="32"/>
      <c r="ET102" s="4">
        <f t="shared" ref="ET102:ET133" si="152">FM$41*EO102+FN$41*EP102+FO$41*EQ102</f>
        <v>38.787234042553195</v>
      </c>
      <c r="EU102" s="4">
        <f t="shared" ref="EU102:EU133" si="153">FM$42*EO102+FN$42*EP102+FO$42*EQ102</f>
        <v>41.500000000000007</v>
      </c>
      <c r="EV102"/>
      <c r="FA102"/>
      <c r="FB102"/>
      <c r="FO102"/>
      <c r="FP102"/>
      <c r="FQ102"/>
      <c r="FR102"/>
      <c r="FS102"/>
      <c r="FT102">
        <f t="shared" si="114"/>
        <v>1985</v>
      </c>
      <c r="FU102">
        <f t="shared" si="115"/>
        <v>2</v>
      </c>
      <c r="FV102">
        <v>106</v>
      </c>
      <c r="FW102" s="1">
        <v>103.3</v>
      </c>
      <c r="FX102"/>
      <c r="FY102" s="35">
        <v>1985</v>
      </c>
      <c r="FZ102" s="35" t="str">
        <f t="shared" si="118"/>
        <v>Jan</v>
      </c>
      <c r="GA102" s="36">
        <v>103.4</v>
      </c>
      <c r="GB102" s="36">
        <v>103.4</v>
      </c>
      <c r="GD102" s="35">
        <v>1985</v>
      </c>
      <c r="GE102" s="35" t="str">
        <f t="shared" si="119"/>
        <v>Jan</v>
      </c>
      <c r="GF102" s="1">
        <v>105.5</v>
      </c>
      <c r="GG102" s="1">
        <v>105.5</v>
      </c>
    </row>
    <row r="103" spans="1:189" x14ac:dyDescent="0.2">
      <c r="A103" s="3">
        <v>1985</v>
      </c>
      <c r="B103" s="1">
        <v>2</v>
      </c>
      <c r="C103" s="34">
        <v>175</v>
      </c>
      <c r="D103" s="34">
        <v>210</v>
      </c>
      <c r="E103" s="34">
        <v>225</v>
      </c>
      <c r="F103" s="30"/>
      <c r="G103" s="29"/>
      <c r="H103" s="4">
        <f t="shared" ref="H103:H118" si="154">FD$5*C103+FE$5*D103+FF$5*E103</f>
        <v>192.39343251368228</v>
      </c>
      <c r="I103" s="4">
        <f t="shared" si="120"/>
        <v>218.23226578868599</v>
      </c>
      <c r="J103" s="34">
        <v>195</v>
      </c>
      <c r="K103" s="34"/>
      <c r="L103" s="34"/>
      <c r="M103" s="30"/>
      <c r="N103" s="29"/>
      <c r="O103" s="4"/>
      <c r="P103" s="4"/>
      <c r="Q103" s="34">
        <v>220</v>
      </c>
      <c r="R103" s="34">
        <v>180</v>
      </c>
      <c r="S103" s="34">
        <v>210</v>
      </c>
      <c r="T103" s="30"/>
      <c r="U103" s="29"/>
      <c r="V103" s="4">
        <f t="shared" si="121"/>
        <v>220</v>
      </c>
      <c r="W103" s="4">
        <f t="shared" si="122"/>
        <v>211.0995635003118</v>
      </c>
      <c r="X103" s="34">
        <v>155</v>
      </c>
      <c r="Y103" s="34">
        <v>210</v>
      </c>
      <c r="Z103" s="34">
        <v>230</v>
      </c>
      <c r="AA103" s="30"/>
      <c r="AB103" s="29"/>
      <c r="AC103" s="4">
        <f t="shared" ref="AC103:AC118" si="155">FD$14*X103+FE$14*Y103+FF$14*Z103</f>
        <v>168.04491949668514</v>
      </c>
      <c r="AD103" s="4">
        <f t="shared" si="123"/>
        <v>218.94346562258994</v>
      </c>
      <c r="AE103" s="34">
        <v>195</v>
      </c>
      <c r="AF103" s="34"/>
      <c r="AG103" s="34">
        <v>190</v>
      </c>
      <c r="AH103" s="30"/>
      <c r="AI103" s="29"/>
      <c r="AJ103" s="4">
        <f t="shared" si="124"/>
        <v>192.12801044422304</v>
      </c>
      <c r="AK103" s="4">
        <f t="shared" si="125"/>
        <v>190</v>
      </c>
      <c r="AL103" s="34"/>
      <c r="AM103" s="34">
        <v>185</v>
      </c>
      <c r="AN103" s="34">
        <v>205</v>
      </c>
      <c r="AO103" s="30"/>
      <c r="AP103" s="29"/>
      <c r="AQ103" s="4">
        <f t="shared" si="126"/>
        <v>195.25272270315551</v>
      </c>
      <c r="AR103" s="4">
        <f t="shared" si="127"/>
        <v>205</v>
      </c>
      <c r="AS103" s="34">
        <v>135</v>
      </c>
      <c r="AT103" s="34">
        <v>195</v>
      </c>
      <c r="AU103" s="34">
        <v>210</v>
      </c>
      <c r="AV103" s="30"/>
      <c r="AW103" s="29"/>
      <c r="AX103" s="4">
        <f t="shared" si="128"/>
        <v>152.64274809160304</v>
      </c>
      <c r="AY103" s="4">
        <f t="shared" si="129"/>
        <v>202.97413562763862</v>
      </c>
      <c r="AZ103" s="34">
        <v>155</v>
      </c>
      <c r="BA103" s="34">
        <v>210</v>
      </c>
      <c r="BB103" s="34">
        <v>220</v>
      </c>
      <c r="BC103" s="30"/>
      <c r="BD103" s="29"/>
      <c r="BE103" s="4">
        <f t="shared" si="130"/>
        <v>155</v>
      </c>
      <c r="BF103" s="4">
        <f t="shared" si="131"/>
        <v>215.37439999999998</v>
      </c>
      <c r="BG103" s="34">
        <v>135</v>
      </c>
      <c r="BH103" s="34">
        <v>130</v>
      </c>
      <c r="BI103" s="34">
        <v>165</v>
      </c>
      <c r="BJ103" s="30"/>
      <c r="BK103" s="29"/>
      <c r="BL103" s="4">
        <f t="shared" si="132"/>
        <v>134.49101796407186</v>
      </c>
      <c r="BM103" s="4">
        <f t="shared" si="133"/>
        <v>142.24279835390948</v>
      </c>
      <c r="BN103" s="17">
        <v>195</v>
      </c>
      <c r="BO103" s="17">
        <v>190</v>
      </c>
      <c r="BP103" s="30"/>
      <c r="BQ103" s="30"/>
      <c r="BR103" s="34">
        <v>125</v>
      </c>
      <c r="BS103" s="34">
        <v>170</v>
      </c>
      <c r="BT103" s="34">
        <v>168</v>
      </c>
      <c r="BU103" s="30"/>
      <c r="BV103" s="29"/>
      <c r="BW103" s="4">
        <f t="shared" si="134"/>
        <v>128.90000000000003</v>
      </c>
      <c r="BX103" s="4">
        <f t="shared" si="135"/>
        <v>168.64986737400528</v>
      </c>
      <c r="BY103"/>
      <c r="BZ103" s="34">
        <v>46.5</v>
      </c>
      <c r="CA103" s="34">
        <v>52.5</v>
      </c>
      <c r="CB103" s="34">
        <v>53.75</v>
      </c>
      <c r="CC103" s="30"/>
      <c r="CD103" s="29"/>
      <c r="CE103" s="4">
        <f t="shared" si="136"/>
        <v>49.409248055315473</v>
      </c>
      <c r="CF103" s="4">
        <f t="shared" si="137"/>
        <v>53.154307524536534</v>
      </c>
      <c r="CG103" s="34">
        <v>51.5</v>
      </c>
      <c r="CH103" s="34"/>
      <c r="CI103" s="34"/>
      <c r="CJ103" s="30"/>
      <c r="CK103" s="29"/>
      <c r="CL103" s="4"/>
      <c r="CM103" s="4"/>
      <c r="CN103" s="34">
        <v>59</v>
      </c>
      <c r="CO103" s="34">
        <v>53</v>
      </c>
      <c r="CP103" s="34">
        <v>54.5</v>
      </c>
      <c r="CQ103" s="30"/>
      <c r="CR103" s="29"/>
      <c r="CS103" s="4">
        <f t="shared" si="138"/>
        <v>59</v>
      </c>
      <c r="CT103" s="4">
        <f t="shared" si="139"/>
        <v>55.761740331491723</v>
      </c>
      <c r="CU103" s="34">
        <v>47</v>
      </c>
      <c r="CV103" s="34">
        <v>55.75</v>
      </c>
      <c r="CW103" s="34">
        <v>58.5</v>
      </c>
      <c r="CX103" s="30"/>
      <c r="CY103" s="29"/>
      <c r="CZ103" s="4">
        <f t="shared" si="140"/>
        <v>49.080618892508141</v>
      </c>
      <c r="DA103" s="4">
        <f t="shared" si="141"/>
        <v>57.062394603709933</v>
      </c>
      <c r="DB103" s="34">
        <v>50</v>
      </c>
      <c r="DC103" s="34"/>
      <c r="DD103" s="34">
        <v>51</v>
      </c>
      <c r="DE103" s="30"/>
      <c r="DF103" s="29"/>
      <c r="DG103" s="4">
        <f t="shared" si="142"/>
        <v>50</v>
      </c>
      <c r="DH103" s="4">
        <f t="shared" si="143"/>
        <v>51</v>
      </c>
      <c r="DI103" s="34"/>
      <c r="DJ103" s="34">
        <v>53.75</v>
      </c>
      <c r="DK103" s="34">
        <v>54.5</v>
      </c>
      <c r="DL103" s="30"/>
      <c r="DM103" s="29"/>
      <c r="DN103" s="4">
        <f t="shared" si="144"/>
        <v>49.70588235294116</v>
      </c>
      <c r="DO103" s="4">
        <f t="shared" si="145"/>
        <v>54.5</v>
      </c>
      <c r="DP103" s="34">
        <v>42.5</v>
      </c>
      <c r="DQ103" s="34">
        <v>45.5</v>
      </c>
      <c r="DR103" s="34">
        <v>49</v>
      </c>
      <c r="DS103" s="30"/>
      <c r="DT103" s="29"/>
      <c r="DU103" s="4">
        <f t="shared" si="146"/>
        <v>43.987804878048777</v>
      </c>
      <c r="DV103" s="4">
        <f t="shared" si="147"/>
        <v>48.009433962264161</v>
      </c>
      <c r="DW103" s="34">
        <v>46</v>
      </c>
      <c r="DX103" s="34">
        <v>52</v>
      </c>
      <c r="DY103" s="34">
        <v>55</v>
      </c>
      <c r="DZ103" s="30"/>
      <c r="EA103" s="29"/>
      <c r="EB103" s="4">
        <f t="shared" si="148"/>
        <v>46.6</v>
      </c>
      <c r="EC103" s="4">
        <f t="shared" si="149"/>
        <v>53.034693877551014</v>
      </c>
      <c r="ED103" s="34">
        <v>40</v>
      </c>
      <c r="EE103" s="34">
        <v>37</v>
      </c>
      <c r="EF103" s="34">
        <v>37</v>
      </c>
      <c r="EG103" s="30"/>
      <c r="EH103" s="29"/>
      <c r="EI103" s="4">
        <f t="shared" si="150"/>
        <v>39.785714285714292</v>
      </c>
      <c r="EJ103" s="4">
        <f t="shared" si="151"/>
        <v>37</v>
      </c>
      <c r="EK103" s="17">
        <v>51</v>
      </c>
      <c r="EL103" s="17">
        <v>52.5</v>
      </c>
      <c r="EM103" s="30"/>
      <c r="EN103" s="32"/>
      <c r="EO103" s="34">
        <v>37.75</v>
      </c>
      <c r="EP103" s="34">
        <v>41.5</v>
      </c>
      <c r="EQ103" s="34">
        <v>42.5</v>
      </c>
      <c r="ER103" s="29"/>
      <c r="ES103" s="32"/>
      <c r="ET103" s="4">
        <f t="shared" si="152"/>
        <v>38.787234042553195</v>
      </c>
      <c r="EU103" s="4">
        <f t="shared" si="153"/>
        <v>41.775641025641036</v>
      </c>
      <c r="EV103"/>
      <c r="FA103"/>
      <c r="FB103"/>
      <c r="FO103"/>
      <c r="FP103"/>
      <c r="FQ103"/>
      <c r="FR103"/>
      <c r="FS103"/>
      <c r="FT103">
        <f t="shared" si="114"/>
        <v>1985</v>
      </c>
      <c r="FU103">
        <f t="shared" si="115"/>
        <v>3</v>
      </c>
      <c r="FV103">
        <v>106.4</v>
      </c>
      <c r="FW103" s="1">
        <v>103.1</v>
      </c>
      <c r="FX103"/>
      <c r="FY103" s="35"/>
      <c r="FZ103" s="35" t="str">
        <f t="shared" si="118"/>
        <v>Feb</v>
      </c>
      <c r="GA103" s="36">
        <v>103.3</v>
      </c>
      <c r="GB103" s="36">
        <v>103.3</v>
      </c>
      <c r="GD103" s="35"/>
      <c r="GE103" s="35" t="str">
        <f t="shared" si="119"/>
        <v>Feb</v>
      </c>
      <c r="GF103" s="1">
        <v>106</v>
      </c>
      <c r="GG103" s="1">
        <v>106</v>
      </c>
    </row>
    <row r="104" spans="1:189" x14ac:dyDescent="0.2">
      <c r="A104" s="3">
        <v>1985</v>
      </c>
      <c r="B104" s="1">
        <v>3</v>
      </c>
      <c r="C104" s="34">
        <v>175</v>
      </c>
      <c r="D104" s="34">
        <v>215</v>
      </c>
      <c r="E104" s="34">
        <v>230</v>
      </c>
      <c r="F104" s="30"/>
      <c r="G104" s="29"/>
      <c r="H104" s="4">
        <f t="shared" si="154"/>
        <v>194.8782085870655</v>
      </c>
      <c r="I104" s="4">
        <f t="shared" si="120"/>
        <v>223.23226578868599</v>
      </c>
      <c r="J104" s="34">
        <v>210</v>
      </c>
      <c r="K104" s="34"/>
      <c r="L104" s="34"/>
      <c r="M104" s="30"/>
      <c r="N104" s="29"/>
      <c r="O104" s="4"/>
      <c r="P104" s="4"/>
      <c r="Q104" s="34">
        <v>230</v>
      </c>
      <c r="R104" s="34">
        <v>190</v>
      </c>
      <c r="S104" s="34">
        <v>210</v>
      </c>
      <c r="T104" s="30"/>
      <c r="U104" s="29"/>
      <c r="V104" s="4">
        <f t="shared" si="121"/>
        <v>230</v>
      </c>
      <c r="W104" s="4">
        <f t="shared" si="122"/>
        <v>212.19912700062358</v>
      </c>
      <c r="X104" s="34">
        <v>155</v>
      </c>
      <c r="Y104" s="34">
        <v>215</v>
      </c>
      <c r="Z104" s="34">
        <v>235</v>
      </c>
      <c r="AA104" s="30"/>
      <c r="AB104" s="29"/>
      <c r="AC104" s="4">
        <f t="shared" si="155"/>
        <v>169.23082126911106</v>
      </c>
      <c r="AD104" s="4">
        <f t="shared" si="123"/>
        <v>223.94346562258994</v>
      </c>
      <c r="AE104" s="34">
        <v>200</v>
      </c>
      <c r="AF104" s="34"/>
      <c r="AG104" s="34">
        <v>195</v>
      </c>
      <c r="AH104" s="30"/>
      <c r="AI104" s="29"/>
      <c r="AJ104" s="4">
        <f t="shared" si="124"/>
        <v>197.05448861098705</v>
      </c>
      <c r="AK104" s="4">
        <f t="shared" si="125"/>
        <v>195</v>
      </c>
      <c r="AL104" s="34"/>
      <c r="AM104" s="34">
        <v>185</v>
      </c>
      <c r="AN104" s="34">
        <v>210</v>
      </c>
      <c r="AO104" s="30"/>
      <c r="AP104" s="29"/>
      <c r="AQ104" s="4">
        <f t="shared" si="126"/>
        <v>197.88048031276179</v>
      </c>
      <c r="AR104" s="4">
        <f t="shared" si="127"/>
        <v>210</v>
      </c>
      <c r="AS104" s="34">
        <v>140</v>
      </c>
      <c r="AT104" s="34">
        <v>195</v>
      </c>
      <c r="AU104" s="34">
        <v>215</v>
      </c>
      <c r="AV104" s="30"/>
      <c r="AW104" s="29"/>
      <c r="AX104" s="4">
        <f t="shared" si="128"/>
        <v>156.17251908396943</v>
      </c>
      <c r="AY104" s="4">
        <f t="shared" si="129"/>
        <v>205.63218083685146</v>
      </c>
      <c r="AZ104" s="34">
        <v>155</v>
      </c>
      <c r="BA104" s="34">
        <v>210</v>
      </c>
      <c r="BB104" s="34">
        <v>220</v>
      </c>
      <c r="BC104" s="30"/>
      <c r="BD104" s="29"/>
      <c r="BE104" s="4">
        <f t="shared" si="130"/>
        <v>155</v>
      </c>
      <c r="BF104" s="4">
        <f t="shared" si="131"/>
        <v>215.37439999999998</v>
      </c>
      <c r="BG104" s="34">
        <v>135</v>
      </c>
      <c r="BH104" s="34">
        <v>130</v>
      </c>
      <c r="BI104" s="34">
        <v>160</v>
      </c>
      <c r="BJ104" s="30"/>
      <c r="BK104" s="29"/>
      <c r="BL104" s="4">
        <f t="shared" si="132"/>
        <v>134.49101796407186</v>
      </c>
      <c r="BM104" s="4">
        <f t="shared" si="133"/>
        <v>140.49382716049385</v>
      </c>
      <c r="BN104" s="17">
        <v>210</v>
      </c>
      <c r="BO104" s="17">
        <v>212</v>
      </c>
      <c r="BP104" s="30"/>
      <c r="BQ104" s="30"/>
      <c r="BR104" s="34">
        <v>125</v>
      </c>
      <c r="BS104" s="34">
        <v>175</v>
      </c>
      <c r="BT104" s="34">
        <v>168</v>
      </c>
      <c r="BU104" s="30"/>
      <c r="BV104" s="29"/>
      <c r="BW104" s="4">
        <f t="shared" si="134"/>
        <v>129.33333333333334</v>
      </c>
      <c r="BX104" s="4">
        <f t="shared" si="135"/>
        <v>170.27453580901854</v>
      </c>
      <c r="BY104"/>
      <c r="BZ104" s="34">
        <v>46.5</v>
      </c>
      <c r="CA104" s="34">
        <v>53.5</v>
      </c>
      <c r="CB104" s="34">
        <v>54.75</v>
      </c>
      <c r="CC104" s="30"/>
      <c r="CD104" s="29"/>
      <c r="CE104" s="4">
        <f t="shared" si="136"/>
        <v>49.894122731201385</v>
      </c>
      <c r="CF104" s="4">
        <f t="shared" si="137"/>
        <v>54.154307524536534</v>
      </c>
      <c r="CG104" s="34">
        <v>51.5</v>
      </c>
      <c r="CH104" s="34"/>
      <c r="CI104" s="34"/>
      <c r="CJ104" s="30"/>
      <c r="CK104" s="29"/>
      <c r="CL104" s="4"/>
      <c r="CM104" s="4"/>
      <c r="CN104" s="34">
        <v>59</v>
      </c>
      <c r="CO104" s="34">
        <v>53</v>
      </c>
      <c r="CP104" s="34">
        <v>54.5</v>
      </c>
      <c r="CQ104" s="30"/>
      <c r="CR104" s="29"/>
      <c r="CS104" s="4">
        <f t="shared" si="138"/>
        <v>59</v>
      </c>
      <c r="CT104" s="4">
        <f t="shared" si="139"/>
        <v>55.761740331491723</v>
      </c>
      <c r="CU104" s="34">
        <v>47</v>
      </c>
      <c r="CV104" s="34">
        <v>55.75</v>
      </c>
      <c r="CW104" s="34">
        <v>58.5</v>
      </c>
      <c r="CX104" s="30"/>
      <c r="CY104" s="29"/>
      <c r="CZ104" s="4">
        <f t="shared" si="140"/>
        <v>49.080618892508141</v>
      </c>
      <c r="DA104" s="4">
        <f t="shared" si="141"/>
        <v>57.062394603709933</v>
      </c>
      <c r="DB104" s="34">
        <v>50</v>
      </c>
      <c r="DC104" s="34"/>
      <c r="DD104" s="34">
        <v>51</v>
      </c>
      <c r="DE104" s="30"/>
      <c r="DF104" s="29"/>
      <c r="DG104" s="4">
        <f t="shared" si="142"/>
        <v>50</v>
      </c>
      <c r="DH104" s="4">
        <f t="shared" si="143"/>
        <v>51</v>
      </c>
      <c r="DI104" s="34"/>
      <c r="DJ104" s="34">
        <v>54.75</v>
      </c>
      <c r="DK104" s="34">
        <v>55.5</v>
      </c>
      <c r="DL104" s="30"/>
      <c r="DM104" s="29"/>
      <c r="DN104" s="4">
        <f t="shared" si="144"/>
        <v>50.411764705882341</v>
      </c>
      <c r="DO104" s="4">
        <f t="shared" si="145"/>
        <v>55.5</v>
      </c>
      <c r="DP104" s="34">
        <v>43.5</v>
      </c>
      <c r="DQ104" s="34">
        <v>46.5</v>
      </c>
      <c r="DR104" s="34">
        <v>50.5</v>
      </c>
      <c r="DS104" s="30"/>
      <c r="DT104" s="29"/>
      <c r="DU104" s="4">
        <f t="shared" si="146"/>
        <v>44.987804878048777</v>
      </c>
      <c r="DV104" s="4">
        <f t="shared" si="147"/>
        <v>49.367924528301891</v>
      </c>
      <c r="DW104" s="34">
        <v>46</v>
      </c>
      <c r="DX104" s="34">
        <v>52</v>
      </c>
      <c r="DY104" s="34">
        <v>55</v>
      </c>
      <c r="DZ104" s="30"/>
      <c r="EA104" s="29"/>
      <c r="EB104" s="4">
        <f t="shared" si="148"/>
        <v>46.6</v>
      </c>
      <c r="EC104" s="4">
        <f t="shared" si="149"/>
        <v>53.034693877551014</v>
      </c>
      <c r="ED104" s="34">
        <v>40</v>
      </c>
      <c r="EE104" s="34">
        <v>37</v>
      </c>
      <c r="EF104" s="34">
        <v>37</v>
      </c>
      <c r="EG104" s="30"/>
      <c r="EH104" s="29"/>
      <c r="EI104" s="4">
        <f t="shared" si="150"/>
        <v>39.785714285714292</v>
      </c>
      <c r="EJ104" s="4">
        <f t="shared" si="151"/>
        <v>37</v>
      </c>
      <c r="EK104" s="17">
        <v>51</v>
      </c>
      <c r="EL104" s="17">
        <v>52.5</v>
      </c>
      <c r="EM104" s="30"/>
      <c r="EN104" s="32"/>
      <c r="EO104" s="34">
        <v>37.75</v>
      </c>
      <c r="EP104" s="34">
        <v>41.5</v>
      </c>
      <c r="EQ104" s="34">
        <v>42.5</v>
      </c>
      <c r="ER104" s="29"/>
      <c r="ES104" s="32"/>
      <c r="ET104" s="4">
        <f t="shared" si="152"/>
        <v>38.787234042553195</v>
      </c>
      <c r="EU104" s="4">
        <f t="shared" si="153"/>
        <v>41.775641025641036</v>
      </c>
      <c r="EV104"/>
      <c r="FA104"/>
      <c r="FB104"/>
      <c r="FO104"/>
      <c r="FP104"/>
      <c r="FQ104"/>
      <c r="FR104"/>
      <c r="FS104"/>
      <c r="FT104">
        <f t="shared" si="114"/>
        <v>1985</v>
      </c>
      <c r="FU104">
        <f t="shared" si="115"/>
        <v>4</v>
      </c>
      <c r="FV104">
        <v>106.9</v>
      </c>
      <c r="FW104" s="1">
        <v>103.3</v>
      </c>
      <c r="FX104"/>
      <c r="FY104" s="35"/>
      <c r="FZ104" s="35" t="str">
        <f t="shared" si="118"/>
        <v>Mar</v>
      </c>
      <c r="GA104" s="36">
        <v>103.1</v>
      </c>
      <c r="GB104" s="36">
        <v>103.1</v>
      </c>
      <c r="GD104" s="35"/>
      <c r="GE104" s="35" t="str">
        <f t="shared" si="119"/>
        <v>Mar</v>
      </c>
      <c r="GF104" s="1">
        <v>106.4</v>
      </c>
      <c r="GG104" s="1">
        <v>106.4</v>
      </c>
    </row>
    <row r="105" spans="1:189" x14ac:dyDescent="0.2">
      <c r="A105" s="3">
        <v>1985</v>
      </c>
      <c r="B105" s="1">
        <v>4</v>
      </c>
      <c r="C105" s="34">
        <v>170</v>
      </c>
      <c r="D105" s="34">
        <v>215</v>
      </c>
      <c r="E105" s="34">
        <v>230</v>
      </c>
      <c r="F105" s="30"/>
      <c r="G105" s="29"/>
      <c r="H105" s="4">
        <f t="shared" si="154"/>
        <v>192.36298466044866</v>
      </c>
      <c r="I105" s="4">
        <f t="shared" si="120"/>
        <v>223.23226578868599</v>
      </c>
      <c r="J105" s="34">
        <v>220</v>
      </c>
      <c r="K105" s="34"/>
      <c r="L105" s="34"/>
      <c r="M105" s="30"/>
      <c r="N105" s="29"/>
      <c r="O105" s="4"/>
      <c r="P105" s="4"/>
      <c r="Q105" s="34">
        <v>225</v>
      </c>
      <c r="R105" s="34">
        <v>190</v>
      </c>
      <c r="S105" s="34">
        <v>215</v>
      </c>
      <c r="T105" s="30"/>
      <c r="U105" s="29"/>
      <c r="V105" s="4">
        <f t="shared" si="121"/>
        <v>225</v>
      </c>
      <c r="W105" s="4">
        <f t="shared" si="122"/>
        <v>216.09956350031177</v>
      </c>
      <c r="X105" s="34">
        <v>155</v>
      </c>
      <c r="Y105" s="34">
        <v>215</v>
      </c>
      <c r="Z105" s="34">
        <v>235</v>
      </c>
      <c r="AA105" s="30"/>
      <c r="AB105" s="29"/>
      <c r="AC105" s="4">
        <f t="shared" si="155"/>
        <v>169.23082126911106</v>
      </c>
      <c r="AD105" s="4">
        <f t="shared" si="123"/>
        <v>223.94346562258994</v>
      </c>
      <c r="AE105" s="34">
        <v>210</v>
      </c>
      <c r="AF105" s="34"/>
      <c r="AG105" s="34">
        <v>210</v>
      </c>
      <c r="AH105" s="30"/>
      <c r="AI105" s="29"/>
      <c r="AJ105" s="4">
        <f t="shared" si="124"/>
        <v>206.91208300408837</v>
      </c>
      <c r="AK105" s="4">
        <f t="shared" si="125"/>
        <v>210</v>
      </c>
      <c r="AL105" s="34"/>
      <c r="AM105" s="34">
        <v>180</v>
      </c>
      <c r="AN105" s="34">
        <v>200</v>
      </c>
      <c r="AO105" s="30"/>
      <c r="AP105" s="29"/>
      <c r="AQ105" s="4">
        <f t="shared" si="126"/>
        <v>190.25970399329793</v>
      </c>
      <c r="AR105" s="4">
        <f t="shared" si="127"/>
        <v>200</v>
      </c>
      <c r="AS105" s="34">
        <v>143</v>
      </c>
      <c r="AT105" s="34">
        <v>195</v>
      </c>
      <c r="AU105" s="34">
        <v>215</v>
      </c>
      <c r="AV105" s="30"/>
      <c r="AW105" s="29"/>
      <c r="AX105" s="4">
        <f t="shared" si="128"/>
        <v>158.2903816793893</v>
      </c>
      <c r="AY105" s="4">
        <f t="shared" si="129"/>
        <v>205.63218083685146</v>
      </c>
      <c r="AZ105" s="34">
        <v>155</v>
      </c>
      <c r="BA105" s="34">
        <v>210</v>
      </c>
      <c r="BB105" s="34">
        <v>220</v>
      </c>
      <c r="BC105" s="30"/>
      <c r="BD105" s="29"/>
      <c r="BE105" s="4">
        <f t="shared" si="130"/>
        <v>155</v>
      </c>
      <c r="BF105" s="4">
        <f t="shared" si="131"/>
        <v>215.37439999999998</v>
      </c>
      <c r="BG105" s="34">
        <v>135</v>
      </c>
      <c r="BH105" s="34">
        <v>140</v>
      </c>
      <c r="BI105" s="34">
        <v>160</v>
      </c>
      <c r="BJ105" s="30"/>
      <c r="BK105" s="29"/>
      <c r="BL105" s="4">
        <f t="shared" si="132"/>
        <v>135.50898203592814</v>
      </c>
      <c r="BM105" s="4">
        <f t="shared" si="133"/>
        <v>146.99588477366257</v>
      </c>
      <c r="BN105" s="17">
        <v>215</v>
      </c>
      <c r="BO105" s="17">
        <v>212</v>
      </c>
      <c r="BP105" s="30"/>
      <c r="BQ105" s="30"/>
      <c r="BR105" s="34">
        <v>120</v>
      </c>
      <c r="BS105" s="34">
        <v>180</v>
      </c>
      <c r="BT105" s="34">
        <v>168</v>
      </c>
      <c r="BU105" s="30"/>
      <c r="BV105" s="29"/>
      <c r="BW105" s="4">
        <f t="shared" si="134"/>
        <v>125.20000000000002</v>
      </c>
      <c r="BX105" s="4">
        <f t="shared" si="135"/>
        <v>171.89920424403181</v>
      </c>
      <c r="BY105"/>
      <c r="BZ105" s="34">
        <v>46.5</v>
      </c>
      <c r="CA105" s="34">
        <v>53.5</v>
      </c>
      <c r="CB105" s="34">
        <v>54.75</v>
      </c>
      <c r="CC105" s="30"/>
      <c r="CD105" s="29"/>
      <c r="CE105" s="4">
        <f t="shared" si="136"/>
        <v>49.894122731201385</v>
      </c>
      <c r="CF105" s="4">
        <f t="shared" si="137"/>
        <v>54.154307524536534</v>
      </c>
      <c r="CG105" s="34">
        <v>51.5</v>
      </c>
      <c r="CH105" s="34"/>
      <c r="CI105" s="34"/>
      <c r="CJ105" s="30"/>
      <c r="CK105" s="29"/>
      <c r="CL105" s="4"/>
      <c r="CM105" s="4"/>
      <c r="CN105" s="34">
        <v>59</v>
      </c>
      <c r="CO105" s="34">
        <v>53</v>
      </c>
      <c r="CP105" s="34">
        <v>54.5</v>
      </c>
      <c r="CQ105" s="30"/>
      <c r="CR105" s="29"/>
      <c r="CS105" s="4">
        <f t="shared" si="138"/>
        <v>59</v>
      </c>
      <c r="CT105" s="4">
        <f t="shared" si="139"/>
        <v>55.761740331491723</v>
      </c>
      <c r="CU105" s="34">
        <v>47</v>
      </c>
      <c r="CV105" s="34">
        <v>55.75</v>
      </c>
      <c r="CW105" s="34">
        <v>58.5</v>
      </c>
      <c r="CX105" s="30"/>
      <c r="CY105" s="29"/>
      <c r="CZ105" s="4">
        <f t="shared" si="140"/>
        <v>49.080618892508141</v>
      </c>
      <c r="DA105" s="4">
        <f t="shared" si="141"/>
        <v>57.062394603709933</v>
      </c>
      <c r="DB105" s="34">
        <v>50</v>
      </c>
      <c r="DC105" s="34"/>
      <c r="DD105" s="34">
        <v>51</v>
      </c>
      <c r="DE105" s="30"/>
      <c r="DF105" s="29"/>
      <c r="DG105" s="4">
        <f t="shared" si="142"/>
        <v>50</v>
      </c>
      <c r="DH105" s="4">
        <f t="shared" si="143"/>
        <v>51</v>
      </c>
      <c r="DI105" s="34"/>
      <c r="DJ105" s="34">
        <v>54.75</v>
      </c>
      <c r="DK105" s="34">
        <v>55.5</v>
      </c>
      <c r="DL105" s="30"/>
      <c r="DM105" s="29"/>
      <c r="DN105" s="4">
        <f t="shared" si="144"/>
        <v>50.411764705882341</v>
      </c>
      <c r="DO105" s="4">
        <f t="shared" si="145"/>
        <v>55.5</v>
      </c>
      <c r="DP105" s="34">
        <v>43.5</v>
      </c>
      <c r="DQ105" s="34">
        <v>46.5</v>
      </c>
      <c r="DR105" s="34">
        <v>50.5</v>
      </c>
      <c r="DS105" s="30"/>
      <c r="DT105" s="29"/>
      <c r="DU105" s="4">
        <f t="shared" si="146"/>
        <v>44.987804878048777</v>
      </c>
      <c r="DV105" s="4">
        <f t="shared" si="147"/>
        <v>49.367924528301891</v>
      </c>
      <c r="DW105" s="34">
        <v>46</v>
      </c>
      <c r="DX105" s="34">
        <v>52</v>
      </c>
      <c r="DY105" s="34">
        <v>55</v>
      </c>
      <c r="DZ105" s="30"/>
      <c r="EA105" s="29"/>
      <c r="EB105" s="4">
        <f t="shared" si="148"/>
        <v>46.6</v>
      </c>
      <c r="EC105" s="4">
        <f t="shared" si="149"/>
        <v>53.034693877551014</v>
      </c>
      <c r="ED105" s="34">
        <v>40</v>
      </c>
      <c r="EE105" s="34">
        <v>37</v>
      </c>
      <c r="EF105" s="34">
        <v>38.5</v>
      </c>
      <c r="EG105" s="30"/>
      <c r="EH105" s="29"/>
      <c r="EI105" s="4">
        <f t="shared" si="150"/>
        <v>39.785714285714292</v>
      </c>
      <c r="EJ105" s="4">
        <f t="shared" si="151"/>
        <v>37.777777777777771</v>
      </c>
      <c r="EK105" s="17">
        <v>51</v>
      </c>
      <c r="EL105" s="17">
        <v>52.5</v>
      </c>
      <c r="EM105" s="30"/>
      <c r="EN105" s="32"/>
      <c r="EO105" s="34">
        <v>37.75</v>
      </c>
      <c r="EP105" s="34">
        <v>41.5</v>
      </c>
      <c r="EQ105" s="34">
        <v>42.5</v>
      </c>
      <c r="ER105" s="29"/>
      <c r="ES105" s="32"/>
      <c r="ET105" s="4">
        <f t="shared" si="152"/>
        <v>38.787234042553195</v>
      </c>
      <c r="EU105" s="4">
        <f t="shared" si="153"/>
        <v>41.775641025641036</v>
      </c>
      <c r="EV105"/>
      <c r="FA105"/>
      <c r="FB105"/>
      <c r="FO105"/>
      <c r="FP105"/>
      <c r="FQ105"/>
      <c r="FR105"/>
      <c r="FS105"/>
      <c r="FT105">
        <f t="shared" si="114"/>
        <v>1985</v>
      </c>
      <c r="FU105">
        <f t="shared" si="115"/>
        <v>5</v>
      </c>
      <c r="FV105">
        <v>107.3</v>
      </c>
      <c r="FW105" s="1">
        <v>103.5</v>
      </c>
      <c r="FX105"/>
      <c r="FY105" s="35"/>
      <c r="FZ105" s="35" t="str">
        <f t="shared" si="118"/>
        <v>Apr</v>
      </c>
      <c r="GA105" s="36">
        <v>103.3</v>
      </c>
      <c r="GB105" s="36">
        <v>103.3</v>
      </c>
      <c r="GD105" s="35"/>
      <c r="GE105" s="35" t="str">
        <f t="shared" si="119"/>
        <v>Apr</v>
      </c>
      <c r="GF105" s="1">
        <v>106.9</v>
      </c>
      <c r="GG105" s="1">
        <v>106.9</v>
      </c>
    </row>
    <row r="106" spans="1:189" x14ac:dyDescent="0.2">
      <c r="A106" s="3">
        <v>1985</v>
      </c>
      <c r="B106" s="1">
        <v>5</v>
      </c>
      <c r="C106" s="34">
        <v>160</v>
      </c>
      <c r="D106" s="34">
        <v>200</v>
      </c>
      <c r="E106" s="34">
        <v>215</v>
      </c>
      <c r="F106" s="30"/>
      <c r="G106" s="29"/>
      <c r="H106" s="4">
        <f t="shared" si="154"/>
        <v>179.8782085870655</v>
      </c>
      <c r="I106" s="4">
        <f t="shared" si="120"/>
        <v>208.23226578868599</v>
      </c>
      <c r="J106" s="34">
        <v>210</v>
      </c>
      <c r="K106" s="34"/>
      <c r="L106" s="34"/>
      <c r="M106" s="30"/>
      <c r="N106" s="29"/>
      <c r="O106" s="4"/>
      <c r="P106" s="4"/>
      <c r="Q106" s="34">
        <v>220</v>
      </c>
      <c r="R106" s="34">
        <v>180</v>
      </c>
      <c r="S106" s="34">
        <v>210</v>
      </c>
      <c r="T106" s="30"/>
      <c r="U106" s="29"/>
      <c r="V106" s="4">
        <f t="shared" si="121"/>
        <v>220</v>
      </c>
      <c r="W106" s="4">
        <f t="shared" si="122"/>
        <v>211.0995635003118</v>
      </c>
      <c r="X106" s="34">
        <v>150</v>
      </c>
      <c r="Y106" s="34">
        <v>210</v>
      </c>
      <c r="Z106" s="34">
        <v>220</v>
      </c>
      <c r="AA106" s="30"/>
      <c r="AB106" s="29"/>
      <c r="AC106" s="4">
        <f t="shared" si="155"/>
        <v>164.23082126911106</v>
      </c>
      <c r="AD106" s="4">
        <f t="shared" si="123"/>
        <v>214.47173281129491</v>
      </c>
      <c r="AE106" s="34">
        <v>205</v>
      </c>
      <c r="AF106" s="34"/>
      <c r="AG106" s="34">
        <v>210</v>
      </c>
      <c r="AH106" s="30"/>
      <c r="AI106" s="29"/>
      <c r="AJ106" s="4">
        <f t="shared" si="124"/>
        <v>201.99024289689766</v>
      </c>
      <c r="AK106" s="4">
        <f t="shared" si="125"/>
        <v>210</v>
      </c>
      <c r="AL106" s="34"/>
      <c r="AM106" s="34">
        <v>160</v>
      </c>
      <c r="AN106" s="34">
        <v>190</v>
      </c>
      <c r="AO106" s="30"/>
      <c r="AP106" s="29"/>
      <c r="AQ106" s="4">
        <f t="shared" si="126"/>
        <v>175.54314437308011</v>
      </c>
      <c r="AR106" s="4">
        <f t="shared" si="127"/>
        <v>190</v>
      </c>
      <c r="AS106" s="34">
        <v>140</v>
      </c>
      <c r="AT106" s="34">
        <v>175</v>
      </c>
      <c r="AU106" s="34">
        <v>200</v>
      </c>
      <c r="AV106" s="30"/>
      <c r="AW106" s="29"/>
      <c r="AX106" s="4">
        <f t="shared" si="128"/>
        <v>150.2916030534351</v>
      </c>
      <c r="AY106" s="4">
        <f t="shared" si="129"/>
        <v>188.29022604606428</v>
      </c>
      <c r="AZ106" s="34">
        <v>150</v>
      </c>
      <c r="BA106" s="34">
        <v>190</v>
      </c>
      <c r="BB106" s="34">
        <v>210</v>
      </c>
      <c r="BC106" s="30"/>
      <c r="BD106" s="29"/>
      <c r="BE106" s="4">
        <f t="shared" si="130"/>
        <v>150</v>
      </c>
      <c r="BF106" s="4">
        <f t="shared" si="131"/>
        <v>200.74879999999999</v>
      </c>
      <c r="BG106" s="34">
        <v>90</v>
      </c>
      <c r="BH106" s="34">
        <v>125</v>
      </c>
      <c r="BI106" s="34">
        <v>120</v>
      </c>
      <c r="BJ106" s="30"/>
      <c r="BK106" s="29"/>
      <c r="BL106" s="4">
        <f t="shared" si="132"/>
        <v>93.562874251496993</v>
      </c>
      <c r="BM106" s="4">
        <f t="shared" si="133"/>
        <v>123.25102880658437</v>
      </c>
      <c r="BN106" s="17">
        <v>200</v>
      </c>
      <c r="BO106" s="17">
        <v>190</v>
      </c>
      <c r="BP106" s="30"/>
      <c r="BQ106" s="30"/>
      <c r="BR106" s="34">
        <v>110</v>
      </c>
      <c r="BS106" s="34">
        <v>160</v>
      </c>
      <c r="BT106" s="34">
        <v>165</v>
      </c>
      <c r="BU106" s="30"/>
      <c r="BV106" s="29"/>
      <c r="BW106" s="4">
        <f t="shared" si="134"/>
        <v>114.33333333333334</v>
      </c>
      <c r="BX106" s="4">
        <f t="shared" si="135"/>
        <v>163.37533156498671</v>
      </c>
      <c r="BY106"/>
      <c r="BZ106" s="34">
        <v>46.5</v>
      </c>
      <c r="CA106" s="34">
        <v>53.5</v>
      </c>
      <c r="CB106" s="34">
        <v>54.75</v>
      </c>
      <c r="CC106" s="30"/>
      <c r="CD106" s="29"/>
      <c r="CE106" s="4">
        <f t="shared" si="136"/>
        <v>49.894122731201385</v>
      </c>
      <c r="CF106" s="4">
        <f t="shared" si="137"/>
        <v>54.154307524536534</v>
      </c>
      <c r="CG106" s="34">
        <v>51.5</v>
      </c>
      <c r="CH106" s="34"/>
      <c r="CI106" s="34"/>
      <c r="CJ106" s="30"/>
      <c r="CK106" s="29"/>
      <c r="CL106" s="4"/>
      <c r="CM106" s="4"/>
      <c r="CN106" s="34">
        <v>59</v>
      </c>
      <c r="CO106" s="34">
        <v>53</v>
      </c>
      <c r="CP106" s="34">
        <v>54.5</v>
      </c>
      <c r="CQ106" s="30"/>
      <c r="CR106" s="29"/>
      <c r="CS106" s="4">
        <f t="shared" si="138"/>
        <v>59</v>
      </c>
      <c r="CT106" s="4">
        <f t="shared" si="139"/>
        <v>55.761740331491723</v>
      </c>
      <c r="CU106" s="34">
        <v>47</v>
      </c>
      <c r="CV106" s="34">
        <v>55.75</v>
      </c>
      <c r="CW106" s="34">
        <v>58.5</v>
      </c>
      <c r="CX106" s="30"/>
      <c r="CY106" s="29"/>
      <c r="CZ106" s="4">
        <f t="shared" si="140"/>
        <v>49.080618892508141</v>
      </c>
      <c r="DA106" s="4">
        <f t="shared" si="141"/>
        <v>57.062394603709933</v>
      </c>
      <c r="DB106" s="34">
        <v>50</v>
      </c>
      <c r="DC106" s="34"/>
      <c r="DD106" s="34">
        <v>51</v>
      </c>
      <c r="DE106" s="30"/>
      <c r="DF106" s="29"/>
      <c r="DG106" s="4">
        <f t="shared" si="142"/>
        <v>50</v>
      </c>
      <c r="DH106" s="4">
        <f t="shared" si="143"/>
        <v>51</v>
      </c>
      <c r="DI106" s="34"/>
      <c r="DJ106" s="34">
        <v>52</v>
      </c>
      <c r="DK106" s="34">
        <v>54</v>
      </c>
      <c r="DL106" s="30"/>
      <c r="DM106" s="29"/>
      <c r="DN106" s="4">
        <f t="shared" si="144"/>
        <v>48.176470588235276</v>
      </c>
      <c r="DO106" s="4">
        <f t="shared" si="145"/>
        <v>54</v>
      </c>
      <c r="DP106" s="34">
        <v>43.5</v>
      </c>
      <c r="DQ106" s="34">
        <v>46.5</v>
      </c>
      <c r="DR106" s="34">
        <v>50.5</v>
      </c>
      <c r="DS106" s="30"/>
      <c r="DT106" s="29"/>
      <c r="DU106" s="4">
        <f t="shared" si="146"/>
        <v>44.987804878048777</v>
      </c>
      <c r="DV106" s="4">
        <f t="shared" si="147"/>
        <v>49.367924528301891</v>
      </c>
      <c r="DW106" s="34">
        <v>46</v>
      </c>
      <c r="DX106" s="34">
        <v>52</v>
      </c>
      <c r="DY106" s="34">
        <v>55</v>
      </c>
      <c r="DZ106" s="30"/>
      <c r="EA106" s="29"/>
      <c r="EB106" s="4">
        <f t="shared" si="148"/>
        <v>46.6</v>
      </c>
      <c r="EC106" s="4">
        <f t="shared" si="149"/>
        <v>53.034693877551014</v>
      </c>
      <c r="ED106" s="34">
        <v>39</v>
      </c>
      <c r="EE106" s="34">
        <v>37</v>
      </c>
      <c r="EF106" s="34">
        <v>38.5</v>
      </c>
      <c r="EG106" s="30"/>
      <c r="EH106" s="29"/>
      <c r="EI106" s="4">
        <f t="shared" si="150"/>
        <v>38.857142857142861</v>
      </c>
      <c r="EJ106" s="4">
        <f t="shared" si="151"/>
        <v>37.777777777777771</v>
      </c>
      <c r="EK106" s="17">
        <v>51</v>
      </c>
      <c r="EL106" s="17">
        <v>52.5</v>
      </c>
      <c r="EM106" s="30"/>
      <c r="EN106" s="32"/>
      <c r="EO106" s="34">
        <v>37.75</v>
      </c>
      <c r="EP106" s="34">
        <v>41.5</v>
      </c>
      <c r="EQ106" s="34">
        <v>42.5</v>
      </c>
      <c r="ER106" s="29"/>
      <c r="ES106" s="32"/>
      <c r="ET106" s="4">
        <f t="shared" si="152"/>
        <v>38.787234042553195</v>
      </c>
      <c r="EU106" s="4">
        <f t="shared" si="153"/>
        <v>41.775641025641036</v>
      </c>
      <c r="EV106"/>
      <c r="FA106"/>
      <c r="FB106"/>
      <c r="FO106"/>
      <c r="FP106"/>
      <c r="FQ106"/>
      <c r="FR106"/>
      <c r="FS106"/>
      <c r="FT106">
        <f t="shared" si="114"/>
        <v>1985</v>
      </c>
      <c r="FU106">
        <f t="shared" si="115"/>
        <v>6</v>
      </c>
      <c r="FV106">
        <v>107.6</v>
      </c>
      <c r="FW106" s="1">
        <v>103.3</v>
      </c>
      <c r="FX106"/>
      <c r="FY106" s="35"/>
      <c r="FZ106" s="35" t="str">
        <f t="shared" si="118"/>
        <v>May</v>
      </c>
      <c r="GA106" s="36">
        <v>103.5</v>
      </c>
      <c r="GB106" s="36">
        <v>103.5</v>
      </c>
      <c r="GD106" s="35"/>
      <c r="GE106" s="35" t="str">
        <f t="shared" si="119"/>
        <v>May</v>
      </c>
      <c r="GF106" s="1">
        <v>107.3</v>
      </c>
      <c r="GG106" s="1">
        <v>107.3</v>
      </c>
    </row>
    <row r="107" spans="1:189" x14ac:dyDescent="0.2">
      <c r="A107" s="3">
        <v>1985</v>
      </c>
      <c r="B107" s="1">
        <v>6</v>
      </c>
      <c r="C107" s="34">
        <v>160</v>
      </c>
      <c r="D107" s="34">
        <v>200</v>
      </c>
      <c r="E107" s="34">
        <v>220</v>
      </c>
      <c r="F107" s="30"/>
      <c r="G107" s="29"/>
      <c r="H107" s="4">
        <f t="shared" si="154"/>
        <v>179.8782085870655</v>
      </c>
      <c r="I107" s="4">
        <f t="shared" si="120"/>
        <v>210.97635438491466</v>
      </c>
      <c r="J107" s="34">
        <v>183</v>
      </c>
      <c r="K107" s="34"/>
      <c r="L107" s="34"/>
      <c r="M107" s="30"/>
      <c r="N107" s="29"/>
      <c r="O107" s="4"/>
      <c r="P107" s="4"/>
      <c r="Q107" s="34">
        <v>220</v>
      </c>
      <c r="R107" s="34">
        <v>190</v>
      </c>
      <c r="S107" s="34">
        <v>210</v>
      </c>
      <c r="T107" s="30"/>
      <c r="U107" s="29"/>
      <c r="V107" s="4">
        <f t="shared" si="121"/>
        <v>220</v>
      </c>
      <c r="W107" s="4">
        <f t="shared" si="122"/>
        <v>211.0995635003118</v>
      </c>
      <c r="X107" s="34">
        <v>160</v>
      </c>
      <c r="Y107" s="34">
        <v>215</v>
      </c>
      <c r="Z107" s="34">
        <v>235</v>
      </c>
      <c r="AA107" s="30"/>
      <c r="AB107" s="29"/>
      <c r="AC107" s="4">
        <f t="shared" si="155"/>
        <v>173.04491949668514</v>
      </c>
      <c r="AD107" s="4">
        <f t="shared" si="123"/>
        <v>223.94346562258994</v>
      </c>
      <c r="AE107" s="34">
        <v>180</v>
      </c>
      <c r="AF107" s="34"/>
      <c r="AG107" s="34">
        <v>185</v>
      </c>
      <c r="AH107" s="30"/>
      <c r="AI107" s="29"/>
      <c r="AJ107" s="4">
        <f t="shared" si="124"/>
        <v>177.35785206307762</v>
      </c>
      <c r="AK107" s="4">
        <f t="shared" si="125"/>
        <v>185</v>
      </c>
      <c r="AL107" s="34"/>
      <c r="AM107" s="34">
        <v>150</v>
      </c>
      <c r="AN107" s="34">
        <v>180</v>
      </c>
      <c r="AO107" s="30"/>
      <c r="AP107" s="29"/>
      <c r="AQ107" s="4">
        <f t="shared" si="126"/>
        <v>165.55710695336495</v>
      </c>
      <c r="AR107" s="4">
        <f t="shared" si="127"/>
        <v>180</v>
      </c>
      <c r="AS107" s="34">
        <v>140</v>
      </c>
      <c r="AT107" s="34">
        <v>175</v>
      </c>
      <c r="AU107" s="34">
        <v>200</v>
      </c>
      <c r="AV107" s="30"/>
      <c r="AW107" s="29"/>
      <c r="AX107" s="4">
        <f t="shared" si="128"/>
        <v>150.2916030534351</v>
      </c>
      <c r="AY107" s="4">
        <f t="shared" si="129"/>
        <v>188.29022604606428</v>
      </c>
      <c r="AZ107" s="34">
        <v>150</v>
      </c>
      <c r="BA107" s="34">
        <v>185</v>
      </c>
      <c r="BB107" s="34">
        <v>212</v>
      </c>
      <c r="BC107" s="30"/>
      <c r="BD107" s="29"/>
      <c r="BE107" s="4">
        <f t="shared" si="130"/>
        <v>150</v>
      </c>
      <c r="BF107" s="4">
        <f t="shared" si="131"/>
        <v>199.51087999999999</v>
      </c>
      <c r="BG107" s="34">
        <v>135</v>
      </c>
      <c r="BH107" s="34">
        <v>125</v>
      </c>
      <c r="BI107" s="34">
        <v>135</v>
      </c>
      <c r="BJ107" s="30"/>
      <c r="BK107" s="29"/>
      <c r="BL107" s="4">
        <f t="shared" si="132"/>
        <v>133.98203592814372</v>
      </c>
      <c r="BM107" s="4">
        <f t="shared" si="133"/>
        <v>128.49794238683128</v>
      </c>
      <c r="BN107">
        <v>180</v>
      </c>
      <c r="BO107" s="17">
        <v>185</v>
      </c>
      <c r="BP107" s="29"/>
      <c r="BQ107" s="30"/>
      <c r="BR107" s="34">
        <v>110</v>
      </c>
      <c r="BS107" s="34">
        <v>160</v>
      </c>
      <c r="BT107" s="34">
        <v>165</v>
      </c>
      <c r="BU107" s="30"/>
      <c r="BV107" s="29"/>
      <c r="BW107" s="4">
        <f t="shared" si="134"/>
        <v>114.33333333333334</v>
      </c>
      <c r="BX107" s="4">
        <f t="shared" si="135"/>
        <v>163.37533156498671</v>
      </c>
      <c r="BY107"/>
      <c r="BZ107" s="34">
        <v>46.5</v>
      </c>
      <c r="CA107" s="34">
        <v>51.5</v>
      </c>
      <c r="CB107" s="34">
        <v>52.75</v>
      </c>
      <c r="CC107" s="30"/>
      <c r="CD107" s="29"/>
      <c r="CE107" s="4">
        <f t="shared" si="136"/>
        <v>48.924373379429561</v>
      </c>
      <c r="CF107" s="4">
        <f t="shared" si="137"/>
        <v>52.154307524536534</v>
      </c>
      <c r="CG107" s="34">
        <v>50.5</v>
      </c>
      <c r="CH107" s="34"/>
      <c r="CI107" s="34"/>
      <c r="CJ107" s="30"/>
      <c r="CK107" s="29"/>
      <c r="CL107" s="4"/>
      <c r="CM107" s="4"/>
      <c r="CN107" s="34">
        <v>55</v>
      </c>
      <c r="CO107" s="34">
        <v>51</v>
      </c>
      <c r="CP107" s="34">
        <v>52.5</v>
      </c>
      <c r="CQ107" s="30"/>
      <c r="CR107" s="29"/>
      <c r="CS107" s="4">
        <f t="shared" si="138"/>
        <v>55</v>
      </c>
      <c r="CT107" s="4">
        <f t="shared" si="139"/>
        <v>53.200966850828735</v>
      </c>
      <c r="CU107" s="34">
        <v>47</v>
      </c>
      <c r="CV107" s="34">
        <v>50.75</v>
      </c>
      <c r="CW107" s="34">
        <v>52.5</v>
      </c>
      <c r="CX107" s="30"/>
      <c r="CY107" s="29"/>
      <c r="CZ107" s="4">
        <f t="shared" si="140"/>
        <v>47.891693811074916</v>
      </c>
      <c r="DA107" s="4">
        <f t="shared" si="141"/>
        <v>51.585160202360861</v>
      </c>
      <c r="DB107" s="34">
        <v>47.5</v>
      </c>
      <c r="DC107" s="34"/>
      <c r="DD107" s="34">
        <v>48.5</v>
      </c>
      <c r="DE107" s="30"/>
      <c r="DF107" s="29"/>
      <c r="DG107" s="4">
        <f t="shared" si="142"/>
        <v>47.5</v>
      </c>
      <c r="DH107" s="4">
        <f t="shared" si="143"/>
        <v>48.5</v>
      </c>
      <c r="DI107" s="34"/>
      <c r="DJ107" s="34">
        <v>49</v>
      </c>
      <c r="DK107" s="34">
        <v>52</v>
      </c>
      <c r="DL107" s="30"/>
      <c r="DM107" s="29"/>
      <c r="DN107" s="4">
        <f t="shared" si="144"/>
        <v>46.058823529411747</v>
      </c>
      <c r="DO107" s="4">
        <f t="shared" si="145"/>
        <v>52</v>
      </c>
      <c r="DP107" s="34">
        <v>43.5</v>
      </c>
      <c r="DQ107" s="34">
        <v>46.5</v>
      </c>
      <c r="DR107" s="34">
        <v>50.5</v>
      </c>
      <c r="DS107" s="30"/>
      <c r="DT107" s="29"/>
      <c r="DU107" s="4">
        <f t="shared" si="146"/>
        <v>44.987804878048777</v>
      </c>
      <c r="DV107" s="4">
        <f t="shared" si="147"/>
        <v>49.367924528301891</v>
      </c>
      <c r="DW107" s="34">
        <v>46</v>
      </c>
      <c r="DX107" s="34">
        <v>52</v>
      </c>
      <c r="DY107" s="34">
        <v>53</v>
      </c>
      <c r="DZ107" s="30"/>
      <c r="EA107" s="29"/>
      <c r="EB107" s="4">
        <f t="shared" si="148"/>
        <v>46.6</v>
      </c>
      <c r="EC107" s="4">
        <f t="shared" si="149"/>
        <v>52.344897959183669</v>
      </c>
      <c r="ED107" s="34">
        <v>39</v>
      </c>
      <c r="EE107" s="34">
        <v>37</v>
      </c>
      <c r="EF107" s="34">
        <v>38.5</v>
      </c>
      <c r="EG107" s="30"/>
      <c r="EH107" s="29"/>
      <c r="EI107" s="4">
        <f t="shared" si="150"/>
        <v>38.857142857142861</v>
      </c>
      <c r="EJ107" s="4">
        <f t="shared" si="151"/>
        <v>37.777777777777771</v>
      </c>
      <c r="EK107" s="17">
        <v>48.75</v>
      </c>
      <c r="EL107" s="17">
        <v>49.5</v>
      </c>
      <c r="EM107" s="30"/>
      <c r="EN107" s="32"/>
      <c r="EO107" s="34">
        <v>37.75</v>
      </c>
      <c r="EP107" s="34">
        <v>41.5</v>
      </c>
      <c r="EQ107" s="34">
        <v>42.5</v>
      </c>
      <c r="ER107" s="29"/>
      <c r="ES107" s="32"/>
      <c r="ET107" s="4">
        <f t="shared" si="152"/>
        <v>38.787234042553195</v>
      </c>
      <c r="EU107" s="4">
        <f t="shared" si="153"/>
        <v>41.775641025641036</v>
      </c>
      <c r="EV107"/>
      <c r="FA107"/>
      <c r="FB107"/>
      <c r="FO107"/>
      <c r="FP107"/>
      <c r="FQ107"/>
      <c r="FR107"/>
      <c r="FS107"/>
      <c r="FT107">
        <f t="shared" si="114"/>
        <v>1985</v>
      </c>
      <c r="FU107">
        <f t="shared" si="115"/>
        <v>7</v>
      </c>
      <c r="FV107">
        <v>107.8</v>
      </c>
      <c r="FW107" s="1">
        <v>103.2</v>
      </c>
      <c r="FX107"/>
      <c r="FY107" s="35"/>
      <c r="FZ107" s="35" t="str">
        <f t="shared" si="118"/>
        <v>Jun</v>
      </c>
      <c r="GA107" s="36">
        <v>103.3</v>
      </c>
      <c r="GB107" s="36">
        <v>103.3</v>
      </c>
      <c r="GD107" s="35"/>
      <c r="GE107" s="35" t="str">
        <f t="shared" si="119"/>
        <v>Jun</v>
      </c>
      <c r="GF107" s="1">
        <v>107.6</v>
      </c>
      <c r="GG107" s="1">
        <v>107.6</v>
      </c>
    </row>
    <row r="108" spans="1:189" x14ac:dyDescent="0.2">
      <c r="A108" s="3">
        <v>1985</v>
      </c>
      <c r="B108" s="1">
        <v>7</v>
      </c>
      <c r="C108" s="5">
        <v>155</v>
      </c>
      <c r="D108" s="34">
        <v>190</v>
      </c>
      <c r="E108" s="34">
        <v>200</v>
      </c>
      <c r="F108" s="30"/>
      <c r="G108" s="29"/>
      <c r="H108" s="4">
        <f t="shared" si="154"/>
        <v>172.39343251368228</v>
      </c>
      <c r="I108" s="4">
        <f t="shared" si="120"/>
        <v>195.48817719245733</v>
      </c>
      <c r="J108" s="5">
        <v>180</v>
      </c>
      <c r="K108" s="34"/>
      <c r="L108" s="34"/>
      <c r="M108" s="30"/>
      <c r="N108" s="29"/>
      <c r="O108" s="4"/>
      <c r="P108" s="4"/>
      <c r="Q108" s="5">
        <v>205</v>
      </c>
      <c r="R108" s="34">
        <v>180</v>
      </c>
      <c r="S108" s="34">
        <v>200</v>
      </c>
      <c r="T108" s="30"/>
      <c r="U108" s="29"/>
      <c r="V108" s="4">
        <f t="shared" si="121"/>
        <v>205</v>
      </c>
      <c r="W108" s="4">
        <f t="shared" si="122"/>
        <v>200.54978175015589</v>
      </c>
      <c r="X108" s="5">
        <v>150</v>
      </c>
      <c r="Y108" s="34">
        <v>200</v>
      </c>
      <c r="Z108" s="34">
        <v>230</v>
      </c>
      <c r="AA108" s="30"/>
      <c r="AB108" s="29"/>
      <c r="AC108" s="4">
        <f t="shared" si="155"/>
        <v>161.85901772425922</v>
      </c>
      <c r="AD108" s="4">
        <f t="shared" si="123"/>
        <v>213.41519843388494</v>
      </c>
      <c r="AE108" s="5">
        <v>180</v>
      </c>
      <c r="AF108" s="34"/>
      <c r="AG108" s="34">
        <v>190</v>
      </c>
      <c r="AH108" s="30"/>
      <c r="AI108" s="29"/>
      <c r="AJ108" s="4">
        <f t="shared" si="124"/>
        <v>177.36249012265091</v>
      </c>
      <c r="AK108" s="4">
        <f t="shared" si="125"/>
        <v>190</v>
      </c>
      <c r="AL108" s="5"/>
      <c r="AM108" s="34">
        <v>160</v>
      </c>
      <c r="AN108" s="34">
        <v>185</v>
      </c>
      <c r="AO108" s="30"/>
      <c r="AP108" s="29"/>
      <c r="AQ108" s="4">
        <f t="shared" si="126"/>
        <v>172.91538676347386</v>
      </c>
      <c r="AR108" s="4">
        <f t="shared" si="127"/>
        <v>185</v>
      </c>
      <c r="AS108" s="5">
        <v>135</v>
      </c>
      <c r="AT108" s="34">
        <v>165</v>
      </c>
      <c r="AU108" s="34">
        <v>195</v>
      </c>
      <c r="AV108" s="30"/>
      <c r="AW108" s="29"/>
      <c r="AX108" s="4">
        <f t="shared" si="128"/>
        <v>143.82137404580152</v>
      </c>
      <c r="AY108" s="4">
        <f t="shared" si="129"/>
        <v>180.94827125527712</v>
      </c>
      <c r="AZ108" s="5">
        <v>155</v>
      </c>
      <c r="BA108" s="34">
        <v>190</v>
      </c>
      <c r="BB108" s="34">
        <v>212</v>
      </c>
      <c r="BC108" s="30"/>
      <c r="BD108" s="29"/>
      <c r="BE108" s="4">
        <f t="shared" si="130"/>
        <v>155</v>
      </c>
      <c r="BF108" s="4">
        <f t="shared" si="131"/>
        <v>201.82368</v>
      </c>
      <c r="BG108" s="5">
        <v>110</v>
      </c>
      <c r="BH108" s="34">
        <v>120</v>
      </c>
      <c r="BI108" s="34">
        <v>155</v>
      </c>
      <c r="BJ108" s="30"/>
      <c r="BK108" s="29"/>
      <c r="BL108" s="4">
        <f t="shared" si="132"/>
        <v>111.01796407185628</v>
      </c>
      <c r="BM108" s="4">
        <f t="shared" si="133"/>
        <v>132.24279835390948</v>
      </c>
      <c r="BN108" s="17">
        <v>175</v>
      </c>
      <c r="BO108" s="17">
        <v>180</v>
      </c>
      <c r="BP108" s="30"/>
      <c r="BQ108" s="30"/>
      <c r="BR108" s="5">
        <v>110</v>
      </c>
      <c r="BS108" s="34">
        <v>160</v>
      </c>
      <c r="BT108" s="34">
        <v>160</v>
      </c>
      <c r="BU108" s="30"/>
      <c r="BV108" s="29"/>
      <c r="BW108" s="4">
        <f t="shared" si="134"/>
        <v>114.33333333333334</v>
      </c>
      <c r="BX108" s="4">
        <f t="shared" si="135"/>
        <v>159.99999999999997</v>
      </c>
      <c r="BY108"/>
      <c r="BZ108" s="5">
        <v>45</v>
      </c>
      <c r="CA108" s="34">
        <v>50</v>
      </c>
      <c r="CB108" s="34">
        <v>51</v>
      </c>
      <c r="CC108" s="30"/>
      <c r="CD108" s="29"/>
      <c r="CE108" s="4">
        <f t="shared" si="136"/>
        <v>47.424373379429561</v>
      </c>
      <c r="CF108" s="4">
        <f t="shared" si="137"/>
        <v>50.523446019629226</v>
      </c>
      <c r="CG108" s="5">
        <v>50.5</v>
      </c>
      <c r="CH108" s="34"/>
      <c r="CI108" s="34"/>
      <c r="CJ108" s="30"/>
      <c r="CK108" s="29"/>
      <c r="CL108" s="4"/>
      <c r="CM108" s="4"/>
      <c r="CN108" s="5">
        <v>52</v>
      </c>
      <c r="CO108" s="34">
        <v>50</v>
      </c>
      <c r="CP108" s="34">
        <v>50</v>
      </c>
      <c r="CQ108" s="30"/>
      <c r="CR108" s="29"/>
      <c r="CS108" s="4">
        <f t="shared" si="138"/>
        <v>52</v>
      </c>
      <c r="CT108" s="4">
        <f t="shared" si="139"/>
        <v>50.560773480662988</v>
      </c>
      <c r="CU108" s="5">
        <v>47</v>
      </c>
      <c r="CV108" s="34">
        <v>49</v>
      </c>
      <c r="CW108" s="34">
        <v>50.5</v>
      </c>
      <c r="CX108" s="30"/>
      <c r="CY108" s="29"/>
      <c r="CZ108" s="4">
        <f t="shared" si="140"/>
        <v>47.475570032573287</v>
      </c>
      <c r="DA108" s="4">
        <f t="shared" si="141"/>
        <v>49.715851602023591</v>
      </c>
      <c r="DB108" s="5">
        <v>47.5</v>
      </c>
      <c r="DC108" s="34"/>
      <c r="DD108" s="34">
        <v>48.5</v>
      </c>
      <c r="DE108" s="30"/>
      <c r="DF108" s="29"/>
      <c r="DG108" s="4">
        <f t="shared" si="142"/>
        <v>47.5</v>
      </c>
      <c r="DH108" s="4">
        <f t="shared" si="143"/>
        <v>48.5</v>
      </c>
      <c r="DI108" s="5"/>
      <c r="DJ108" s="34">
        <v>49</v>
      </c>
      <c r="DK108" s="34">
        <v>50</v>
      </c>
      <c r="DL108" s="30"/>
      <c r="DM108" s="29"/>
      <c r="DN108" s="4">
        <f t="shared" si="144"/>
        <v>46.058823529411747</v>
      </c>
      <c r="DO108" s="4">
        <f t="shared" si="145"/>
        <v>50</v>
      </c>
      <c r="DP108" s="5">
        <v>43.5</v>
      </c>
      <c r="DQ108" s="34">
        <v>46.5</v>
      </c>
      <c r="DR108" s="34">
        <v>50.5</v>
      </c>
      <c r="DS108" s="30"/>
      <c r="DT108" s="29"/>
      <c r="DU108" s="4">
        <f t="shared" si="146"/>
        <v>44.987804878048777</v>
      </c>
      <c r="DV108" s="4">
        <f t="shared" si="147"/>
        <v>49.367924528301891</v>
      </c>
      <c r="DW108" s="5">
        <v>46</v>
      </c>
      <c r="DX108" s="34">
        <v>50</v>
      </c>
      <c r="DY108" s="34">
        <v>50</v>
      </c>
      <c r="DZ108" s="30"/>
      <c r="EA108" s="29"/>
      <c r="EB108" s="4">
        <f t="shared" si="148"/>
        <v>46.4</v>
      </c>
      <c r="EC108" s="4">
        <f t="shared" si="149"/>
        <v>49.999999999999993</v>
      </c>
      <c r="ED108" s="5">
        <v>39</v>
      </c>
      <c r="EE108" s="34">
        <v>37</v>
      </c>
      <c r="EF108" s="34">
        <v>38.5</v>
      </c>
      <c r="EG108" s="30"/>
      <c r="EH108" s="29"/>
      <c r="EI108" s="4">
        <f t="shared" si="150"/>
        <v>38.857142857142861</v>
      </c>
      <c r="EJ108" s="4">
        <f t="shared" si="151"/>
        <v>37.777777777777771</v>
      </c>
      <c r="EK108" s="17">
        <v>48.75</v>
      </c>
      <c r="EL108" s="17">
        <v>49.5</v>
      </c>
      <c r="EM108" s="30"/>
      <c r="EN108" s="32"/>
      <c r="EO108" s="5">
        <v>37.75</v>
      </c>
      <c r="EP108" s="34">
        <v>41.5</v>
      </c>
      <c r="EQ108" s="34">
        <v>42.5</v>
      </c>
      <c r="ER108" s="29"/>
      <c r="ES108" s="32"/>
      <c r="ET108" s="4">
        <f t="shared" si="152"/>
        <v>38.787234042553195</v>
      </c>
      <c r="EU108" s="4">
        <f t="shared" si="153"/>
        <v>41.775641025641036</v>
      </c>
      <c r="EV108"/>
      <c r="FA108"/>
      <c r="FB108"/>
      <c r="FO108"/>
      <c r="FP108"/>
      <c r="FQ108"/>
      <c r="FR108"/>
      <c r="FS108"/>
      <c r="FT108">
        <f t="shared" si="114"/>
        <v>1985</v>
      </c>
      <c r="FU108">
        <f t="shared" si="115"/>
        <v>8</v>
      </c>
      <c r="FV108">
        <v>108</v>
      </c>
      <c r="FW108" s="1">
        <v>102.7</v>
      </c>
      <c r="FX108"/>
      <c r="FY108" s="35"/>
      <c r="FZ108" s="35" t="str">
        <f t="shared" si="118"/>
        <v>Jul</v>
      </c>
      <c r="GA108" s="36">
        <v>103.2</v>
      </c>
      <c r="GB108" s="36">
        <v>103.2</v>
      </c>
      <c r="GD108" s="35"/>
      <c r="GE108" s="35" t="str">
        <f t="shared" si="119"/>
        <v>Jul</v>
      </c>
      <c r="GF108" s="1">
        <v>107.8</v>
      </c>
      <c r="GG108" s="1">
        <v>107.8</v>
      </c>
    </row>
    <row r="109" spans="1:189" x14ac:dyDescent="0.2">
      <c r="A109" s="3">
        <v>1985</v>
      </c>
      <c r="B109" s="1">
        <v>8</v>
      </c>
      <c r="C109" s="5">
        <v>160</v>
      </c>
      <c r="D109" s="34">
        <v>195</v>
      </c>
      <c r="E109" s="34">
        <v>215</v>
      </c>
      <c r="F109" s="30"/>
      <c r="G109" s="29"/>
      <c r="H109" s="4">
        <f t="shared" si="154"/>
        <v>177.39343251368228</v>
      </c>
      <c r="I109" s="4">
        <f t="shared" si="120"/>
        <v>205.97635438491469</v>
      </c>
      <c r="J109" s="5">
        <v>173</v>
      </c>
      <c r="K109" s="34"/>
      <c r="L109" s="34"/>
      <c r="M109" s="30"/>
      <c r="N109" s="29"/>
      <c r="O109" s="4"/>
      <c r="P109" s="4"/>
      <c r="Q109" s="5">
        <v>205</v>
      </c>
      <c r="R109" s="34">
        <v>180</v>
      </c>
      <c r="S109" s="34">
        <v>200</v>
      </c>
      <c r="T109" s="30"/>
      <c r="U109" s="29"/>
      <c r="V109" s="4">
        <f t="shared" si="121"/>
        <v>205</v>
      </c>
      <c r="W109" s="4">
        <f t="shared" si="122"/>
        <v>200.54978175015589</v>
      </c>
      <c r="X109" s="5">
        <v>150</v>
      </c>
      <c r="Y109" s="34">
        <v>200</v>
      </c>
      <c r="Z109" s="34">
        <v>220</v>
      </c>
      <c r="AA109" s="30"/>
      <c r="AB109" s="29"/>
      <c r="AC109" s="4">
        <f t="shared" si="155"/>
        <v>161.85901772425922</v>
      </c>
      <c r="AD109" s="4">
        <f t="shared" si="123"/>
        <v>208.94346562258994</v>
      </c>
      <c r="AE109" s="5">
        <v>175</v>
      </c>
      <c r="AF109" s="34"/>
      <c r="AG109" s="34">
        <v>172</v>
      </c>
      <c r="AH109" s="30"/>
      <c r="AI109" s="29"/>
      <c r="AJ109" s="4">
        <f t="shared" si="124"/>
        <v>172.42395300099631</v>
      </c>
      <c r="AK109" s="4">
        <f t="shared" si="125"/>
        <v>172</v>
      </c>
      <c r="AL109" s="5"/>
      <c r="AM109" s="34">
        <v>160</v>
      </c>
      <c r="AN109" s="34">
        <v>185</v>
      </c>
      <c r="AO109" s="30"/>
      <c r="AP109" s="29"/>
      <c r="AQ109" s="4">
        <f t="shared" si="126"/>
        <v>172.91538676347386</v>
      </c>
      <c r="AR109" s="4">
        <f t="shared" si="127"/>
        <v>185</v>
      </c>
      <c r="AS109" s="5">
        <v>140</v>
      </c>
      <c r="AT109" s="34">
        <v>165</v>
      </c>
      <c r="AU109" s="34">
        <v>200</v>
      </c>
      <c r="AV109" s="30"/>
      <c r="AW109" s="29"/>
      <c r="AX109" s="4">
        <f t="shared" si="128"/>
        <v>147.35114503816791</v>
      </c>
      <c r="AY109" s="4">
        <f t="shared" si="129"/>
        <v>183.60631646448996</v>
      </c>
      <c r="AZ109" s="5">
        <v>155</v>
      </c>
      <c r="BA109" s="34">
        <v>195</v>
      </c>
      <c r="BB109" s="34">
        <v>215</v>
      </c>
      <c r="BC109" s="30"/>
      <c r="BD109" s="29"/>
      <c r="BE109" s="4">
        <f t="shared" si="130"/>
        <v>155</v>
      </c>
      <c r="BF109" s="4">
        <f t="shared" si="131"/>
        <v>205.74879999999999</v>
      </c>
      <c r="BG109" s="5">
        <v>120</v>
      </c>
      <c r="BH109" s="34">
        <v>112</v>
      </c>
      <c r="BI109" s="34"/>
      <c r="BJ109" s="30"/>
      <c r="BK109" s="29"/>
      <c r="BL109" s="4">
        <f t="shared" si="132"/>
        <v>119.18562874251498</v>
      </c>
      <c r="BM109" s="4">
        <f t="shared" si="133"/>
        <v>72.823045267489718</v>
      </c>
      <c r="BN109" s="17">
        <v>170</v>
      </c>
      <c r="BO109" s="17">
        <v>175</v>
      </c>
      <c r="BP109" s="30"/>
      <c r="BQ109" s="30"/>
      <c r="BR109" s="5">
        <v>120</v>
      </c>
      <c r="BS109" s="34">
        <v>170</v>
      </c>
      <c r="BT109" s="34">
        <v>170</v>
      </c>
      <c r="BU109" s="30"/>
      <c r="BV109" s="29"/>
      <c r="BW109" s="4">
        <f t="shared" si="134"/>
        <v>124.33333333333334</v>
      </c>
      <c r="BX109" s="4">
        <f t="shared" si="135"/>
        <v>169.99999999999997</v>
      </c>
      <c r="BY109"/>
      <c r="BZ109" s="5">
        <v>45</v>
      </c>
      <c r="CA109" s="34">
        <v>50</v>
      </c>
      <c r="CB109" s="34">
        <v>50</v>
      </c>
      <c r="CC109" s="30"/>
      <c r="CD109" s="29"/>
      <c r="CE109" s="4">
        <f t="shared" si="136"/>
        <v>47.424373379429561</v>
      </c>
      <c r="CF109" s="4">
        <f t="shared" si="137"/>
        <v>50</v>
      </c>
      <c r="CG109" s="5">
        <v>50</v>
      </c>
      <c r="CH109" s="34"/>
      <c r="CI109" s="34"/>
      <c r="CJ109" s="30"/>
      <c r="CK109" s="29"/>
      <c r="CL109" s="4"/>
      <c r="CM109" s="4"/>
      <c r="CN109" s="5">
        <v>52</v>
      </c>
      <c r="CO109" s="34">
        <v>48.5</v>
      </c>
      <c r="CP109" s="34">
        <v>50</v>
      </c>
      <c r="CQ109" s="30"/>
      <c r="CR109" s="29"/>
      <c r="CS109" s="4">
        <f t="shared" si="138"/>
        <v>52</v>
      </c>
      <c r="CT109" s="4">
        <f t="shared" si="139"/>
        <v>50.560773480662988</v>
      </c>
      <c r="CU109" s="5">
        <v>47</v>
      </c>
      <c r="CV109" s="34">
        <v>49</v>
      </c>
      <c r="CW109" s="34">
        <v>50.56</v>
      </c>
      <c r="CX109" s="30"/>
      <c r="CY109" s="29"/>
      <c r="CZ109" s="4">
        <f t="shared" si="140"/>
        <v>47.475570032573287</v>
      </c>
      <c r="DA109" s="4">
        <f t="shared" si="141"/>
        <v>49.744485666104538</v>
      </c>
      <c r="DB109" s="5">
        <v>47.5</v>
      </c>
      <c r="DC109" s="34"/>
      <c r="DD109" s="34">
        <v>48.5</v>
      </c>
      <c r="DE109" s="30"/>
      <c r="DF109" s="29"/>
      <c r="DG109" s="4">
        <f t="shared" si="142"/>
        <v>47.5</v>
      </c>
      <c r="DH109" s="4">
        <f t="shared" si="143"/>
        <v>48.5</v>
      </c>
      <c r="DI109" s="5"/>
      <c r="DJ109" s="34">
        <v>49</v>
      </c>
      <c r="DK109" s="34">
        <v>50</v>
      </c>
      <c r="DL109" s="30"/>
      <c r="DM109" s="29"/>
      <c r="DN109" s="4">
        <f t="shared" si="144"/>
        <v>46.058823529411747</v>
      </c>
      <c r="DO109" s="4">
        <f t="shared" si="145"/>
        <v>50</v>
      </c>
      <c r="DP109" s="5">
        <v>43.5</v>
      </c>
      <c r="DQ109" s="34">
        <v>46.5</v>
      </c>
      <c r="DR109" s="34">
        <v>48</v>
      </c>
      <c r="DS109" s="30"/>
      <c r="DT109" s="29"/>
      <c r="DU109" s="4">
        <f t="shared" si="146"/>
        <v>44.987804878048777</v>
      </c>
      <c r="DV109" s="4">
        <f t="shared" si="147"/>
        <v>47.575471698113212</v>
      </c>
      <c r="DW109" s="5">
        <v>46</v>
      </c>
      <c r="DX109" s="34">
        <v>50</v>
      </c>
      <c r="DY109" s="34">
        <v>50</v>
      </c>
      <c r="DZ109" s="30"/>
      <c r="EA109" s="29"/>
      <c r="EB109" s="4">
        <f t="shared" si="148"/>
        <v>46.4</v>
      </c>
      <c r="EC109" s="4">
        <f t="shared" si="149"/>
        <v>49.999999999999993</v>
      </c>
      <c r="ED109" s="5">
        <v>39</v>
      </c>
      <c r="EE109" s="34">
        <v>37</v>
      </c>
      <c r="EF109" s="34">
        <v>38.5</v>
      </c>
      <c r="EG109" s="30"/>
      <c r="EH109" s="29"/>
      <c r="EI109" s="4">
        <f t="shared" si="150"/>
        <v>38.857142857142861</v>
      </c>
      <c r="EJ109" s="4">
        <f t="shared" si="151"/>
        <v>37.777777777777771</v>
      </c>
      <c r="EK109" s="17">
        <v>47.75</v>
      </c>
      <c r="EL109" s="17">
        <v>49.5</v>
      </c>
      <c r="EM109" s="30"/>
      <c r="EN109" s="32"/>
      <c r="EO109" s="5"/>
      <c r="EP109" s="34">
        <v>40.5</v>
      </c>
      <c r="EQ109" s="34">
        <v>42.5</v>
      </c>
      <c r="ER109" s="29"/>
      <c r="ES109" s="32"/>
      <c r="ET109" s="4">
        <f t="shared" si="152"/>
        <v>11.202127659574471</v>
      </c>
      <c r="EU109" s="4">
        <f t="shared" si="153"/>
        <v>41.051282051282058</v>
      </c>
      <c r="EV109"/>
      <c r="FA109"/>
      <c r="FB109"/>
      <c r="FO109"/>
      <c r="FP109"/>
      <c r="FQ109"/>
      <c r="FR109"/>
      <c r="FS109"/>
      <c r="FT109">
        <f t="shared" si="114"/>
        <v>1985</v>
      </c>
      <c r="FU109">
        <f t="shared" si="115"/>
        <v>9</v>
      </c>
      <c r="FV109">
        <v>108.3</v>
      </c>
      <c r="FW109" s="1">
        <v>102.1</v>
      </c>
      <c r="FX109"/>
      <c r="FY109" s="35"/>
      <c r="FZ109" s="35" t="str">
        <f t="shared" si="118"/>
        <v>Aug</v>
      </c>
      <c r="GA109" s="36">
        <v>102.7</v>
      </c>
      <c r="GB109" s="36">
        <v>102.7</v>
      </c>
      <c r="GD109" s="35"/>
      <c r="GE109" s="35" t="str">
        <f t="shared" si="119"/>
        <v>Aug</v>
      </c>
      <c r="GF109" s="1">
        <v>108</v>
      </c>
      <c r="GG109" s="1">
        <v>108</v>
      </c>
    </row>
    <row r="110" spans="1:189" x14ac:dyDescent="0.2">
      <c r="A110" s="3">
        <v>1985</v>
      </c>
      <c r="B110" s="1">
        <v>9</v>
      </c>
      <c r="C110" s="5">
        <v>160</v>
      </c>
      <c r="D110" s="34">
        <v>195</v>
      </c>
      <c r="E110" s="34">
        <v>215</v>
      </c>
      <c r="F110" s="30"/>
      <c r="G110" s="29"/>
      <c r="H110" s="4">
        <f t="shared" si="154"/>
        <v>177.39343251368228</v>
      </c>
      <c r="I110" s="4">
        <f t="shared" si="120"/>
        <v>205.97635438491469</v>
      </c>
      <c r="J110" s="5">
        <v>165</v>
      </c>
      <c r="K110" s="34"/>
      <c r="L110" s="34"/>
      <c r="M110" s="30"/>
      <c r="N110" s="29"/>
      <c r="O110" s="4"/>
      <c r="P110" s="4"/>
      <c r="Q110" s="5">
        <v>215</v>
      </c>
      <c r="R110" s="34">
        <v>180</v>
      </c>
      <c r="S110" s="34">
        <v>205</v>
      </c>
      <c r="T110" s="30"/>
      <c r="U110" s="29"/>
      <c r="V110" s="4">
        <f t="shared" si="121"/>
        <v>215</v>
      </c>
      <c r="W110" s="4">
        <f t="shared" si="122"/>
        <v>206.0995635003118</v>
      </c>
      <c r="X110" s="5">
        <v>150</v>
      </c>
      <c r="Y110" s="34">
        <v>200</v>
      </c>
      <c r="Z110" s="34">
        <v>220</v>
      </c>
      <c r="AA110" s="30"/>
      <c r="AB110" s="29"/>
      <c r="AC110" s="4">
        <f t="shared" si="155"/>
        <v>161.85901772425922</v>
      </c>
      <c r="AD110" s="4">
        <f t="shared" si="123"/>
        <v>208.94346562258994</v>
      </c>
      <c r="AE110" s="5">
        <v>160</v>
      </c>
      <c r="AF110" s="34"/>
      <c r="AG110" s="34">
        <v>155</v>
      </c>
      <c r="AH110" s="30"/>
      <c r="AI110" s="29"/>
      <c r="AJ110" s="4">
        <f t="shared" si="124"/>
        <v>157.64266327687497</v>
      </c>
      <c r="AK110" s="4">
        <f t="shared" si="125"/>
        <v>155</v>
      </c>
      <c r="AL110" s="5"/>
      <c r="AM110" s="34">
        <v>170</v>
      </c>
      <c r="AN110" s="34">
        <v>185</v>
      </c>
      <c r="AO110" s="30"/>
      <c r="AP110" s="29"/>
      <c r="AQ110" s="4">
        <f t="shared" si="126"/>
        <v>177.64590896397652</v>
      </c>
      <c r="AR110" s="4">
        <f t="shared" si="127"/>
        <v>185</v>
      </c>
      <c r="AS110" s="5">
        <v>135</v>
      </c>
      <c r="AT110" s="34">
        <v>160</v>
      </c>
      <c r="AU110" s="34">
        <v>200</v>
      </c>
      <c r="AV110" s="30"/>
      <c r="AW110" s="29"/>
      <c r="AX110" s="4">
        <f t="shared" si="128"/>
        <v>142.35114503816791</v>
      </c>
      <c r="AY110" s="4">
        <f t="shared" si="129"/>
        <v>181.26436167370284</v>
      </c>
      <c r="AZ110" s="5">
        <v>155</v>
      </c>
      <c r="BA110" s="34">
        <v>195</v>
      </c>
      <c r="BB110" s="34">
        <v>215</v>
      </c>
      <c r="BC110" s="30"/>
      <c r="BD110" s="29"/>
      <c r="BE110" s="4">
        <f t="shared" si="130"/>
        <v>155</v>
      </c>
      <c r="BF110" s="4">
        <f t="shared" si="131"/>
        <v>205.74879999999999</v>
      </c>
      <c r="BG110" s="5">
        <v>120</v>
      </c>
      <c r="BH110" s="34">
        <v>125</v>
      </c>
      <c r="BI110" s="34"/>
      <c r="BJ110" s="30"/>
      <c r="BK110" s="29"/>
      <c r="BL110" s="4">
        <f t="shared" si="132"/>
        <v>120.50898203592814</v>
      </c>
      <c r="BM110" s="4">
        <f t="shared" si="133"/>
        <v>81.275720164609055</v>
      </c>
      <c r="BN110" s="17">
        <v>165</v>
      </c>
      <c r="BO110" s="17">
        <v>160</v>
      </c>
      <c r="BP110" s="30"/>
      <c r="BQ110" s="30"/>
      <c r="BR110" s="5">
        <v>120</v>
      </c>
      <c r="BS110" s="34">
        <v>170</v>
      </c>
      <c r="BT110" s="34">
        <v>175</v>
      </c>
      <c r="BU110" s="30"/>
      <c r="BV110" s="29"/>
      <c r="BW110" s="4">
        <f t="shared" si="134"/>
        <v>124.33333333333334</v>
      </c>
      <c r="BX110" s="4">
        <f t="shared" si="135"/>
        <v>173.37533156498671</v>
      </c>
      <c r="BY110"/>
      <c r="BZ110" s="5">
        <v>45</v>
      </c>
      <c r="CA110" s="34">
        <v>49</v>
      </c>
      <c r="CB110" s="34">
        <v>50</v>
      </c>
      <c r="CC110" s="30"/>
      <c r="CD110" s="29"/>
      <c r="CE110" s="4">
        <f t="shared" si="136"/>
        <v>46.939498703543649</v>
      </c>
      <c r="CF110" s="4">
        <f t="shared" si="137"/>
        <v>49.523446019629226</v>
      </c>
      <c r="CG110" s="5">
        <v>48</v>
      </c>
      <c r="CH110" s="34"/>
      <c r="CI110" s="34"/>
      <c r="CJ110" s="30"/>
      <c r="CK110" s="29"/>
      <c r="CL110" s="4"/>
      <c r="CM110" s="4"/>
      <c r="CN110" s="5">
        <v>52</v>
      </c>
      <c r="CO110" s="34">
        <v>47</v>
      </c>
      <c r="CP110" s="34">
        <v>50</v>
      </c>
      <c r="CQ110" s="30"/>
      <c r="CR110" s="29"/>
      <c r="CS110" s="4">
        <f t="shared" si="138"/>
        <v>52</v>
      </c>
      <c r="CT110" s="4">
        <f t="shared" si="139"/>
        <v>50.560773480662988</v>
      </c>
      <c r="CU110" s="5">
        <v>46</v>
      </c>
      <c r="CV110" s="34">
        <v>47</v>
      </c>
      <c r="CW110" s="34">
        <v>50</v>
      </c>
      <c r="CX110" s="30"/>
      <c r="CY110" s="29"/>
      <c r="CZ110" s="4">
        <f t="shared" si="140"/>
        <v>46.237785016286644</v>
      </c>
      <c r="DA110" s="4">
        <f t="shared" si="141"/>
        <v>48.431703204047203</v>
      </c>
      <c r="DB110" s="5">
        <v>47.5</v>
      </c>
      <c r="DC110" s="34"/>
      <c r="DD110" s="34">
        <v>48.5</v>
      </c>
      <c r="DE110" s="30"/>
      <c r="DF110" s="29"/>
      <c r="DG110" s="4">
        <f t="shared" si="142"/>
        <v>47.5</v>
      </c>
      <c r="DH110" s="4">
        <f t="shared" si="143"/>
        <v>48.5</v>
      </c>
      <c r="DI110" s="5"/>
      <c r="DJ110" s="34">
        <v>48</v>
      </c>
      <c r="DK110" s="34">
        <v>49</v>
      </c>
      <c r="DL110" s="30"/>
      <c r="DM110" s="29"/>
      <c r="DN110" s="4">
        <f t="shared" si="144"/>
        <v>45.352941176470573</v>
      </c>
      <c r="DO110" s="4">
        <f t="shared" si="145"/>
        <v>49</v>
      </c>
      <c r="DP110" s="5">
        <v>43.5</v>
      </c>
      <c r="DQ110" s="34">
        <v>46</v>
      </c>
      <c r="DR110" s="34">
        <v>47</v>
      </c>
      <c r="DS110" s="30"/>
      <c r="DT110" s="29"/>
      <c r="DU110" s="4">
        <f t="shared" si="146"/>
        <v>44.739837398373979</v>
      </c>
      <c r="DV110" s="4">
        <f t="shared" si="147"/>
        <v>46.716981132075482</v>
      </c>
      <c r="DW110" s="5">
        <v>46</v>
      </c>
      <c r="DX110" s="34">
        <v>50</v>
      </c>
      <c r="DY110" s="34">
        <v>50</v>
      </c>
      <c r="DZ110" s="30"/>
      <c r="EA110" s="29"/>
      <c r="EB110" s="4">
        <f t="shared" si="148"/>
        <v>46.4</v>
      </c>
      <c r="EC110" s="4">
        <f t="shared" si="149"/>
        <v>49.999999999999993</v>
      </c>
      <c r="ED110" s="5">
        <v>39</v>
      </c>
      <c r="EE110" s="34">
        <v>37</v>
      </c>
      <c r="EF110" s="34">
        <v>38.5</v>
      </c>
      <c r="EG110" s="30"/>
      <c r="EH110" s="29"/>
      <c r="EI110" s="4">
        <f t="shared" si="150"/>
        <v>38.857142857142861</v>
      </c>
      <c r="EJ110" s="4">
        <f t="shared" si="151"/>
        <v>37.777777777777771</v>
      </c>
      <c r="EK110" s="17">
        <v>47.75</v>
      </c>
      <c r="EL110" s="17">
        <v>49.5</v>
      </c>
      <c r="EM110" s="30"/>
      <c r="EN110" s="32"/>
      <c r="EO110" s="5"/>
      <c r="EP110" s="34">
        <v>40.5</v>
      </c>
      <c r="EQ110" s="34">
        <v>42.5</v>
      </c>
      <c r="ER110" s="29"/>
      <c r="ES110" s="32"/>
      <c r="ET110" s="4">
        <f t="shared" si="152"/>
        <v>11.202127659574471</v>
      </c>
      <c r="EU110" s="4">
        <f t="shared" si="153"/>
        <v>41.051282051282058</v>
      </c>
      <c r="EV110"/>
      <c r="FA110"/>
      <c r="FB110"/>
      <c r="FO110"/>
      <c r="FP110"/>
      <c r="FQ110"/>
      <c r="FR110"/>
      <c r="FS110"/>
      <c r="FT110">
        <f t="shared" si="114"/>
        <v>1985</v>
      </c>
      <c r="FU110">
        <f t="shared" si="115"/>
        <v>10</v>
      </c>
      <c r="FV110">
        <v>108.7</v>
      </c>
      <c r="FW110" s="1">
        <v>102.9</v>
      </c>
      <c r="FX110"/>
      <c r="FY110" s="35"/>
      <c r="FZ110" s="35" t="str">
        <f t="shared" si="118"/>
        <v>Sep</v>
      </c>
      <c r="GA110" s="36">
        <v>102.1</v>
      </c>
      <c r="GB110" s="36">
        <v>102.1</v>
      </c>
      <c r="GD110" s="35"/>
      <c r="GE110" s="35" t="str">
        <f t="shared" si="119"/>
        <v>Sep</v>
      </c>
      <c r="GF110" s="1">
        <v>108.3</v>
      </c>
      <c r="GG110" s="1">
        <v>108.3</v>
      </c>
    </row>
    <row r="111" spans="1:189" x14ac:dyDescent="0.2">
      <c r="A111" s="3">
        <v>1985</v>
      </c>
      <c r="B111" s="1">
        <v>10</v>
      </c>
      <c r="C111" s="5">
        <v>160</v>
      </c>
      <c r="D111" s="34">
        <v>195</v>
      </c>
      <c r="E111" s="34">
        <v>215</v>
      </c>
      <c r="F111" s="30"/>
      <c r="G111" s="29"/>
      <c r="H111" s="4">
        <f t="shared" si="154"/>
        <v>177.39343251368228</v>
      </c>
      <c r="I111" s="4">
        <f t="shared" si="120"/>
        <v>205.97635438491469</v>
      </c>
      <c r="J111" s="5">
        <v>155</v>
      </c>
      <c r="K111" s="34"/>
      <c r="L111" s="34"/>
      <c r="M111" s="30"/>
      <c r="N111" s="29"/>
      <c r="O111" s="4"/>
      <c r="P111" s="4"/>
      <c r="Q111" s="5">
        <v>215</v>
      </c>
      <c r="R111" s="34">
        <v>200</v>
      </c>
      <c r="S111" s="34">
        <v>210</v>
      </c>
      <c r="T111" s="30"/>
      <c r="U111" s="29"/>
      <c r="V111" s="4">
        <f t="shared" si="121"/>
        <v>215</v>
      </c>
      <c r="W111" s="4">
        <f t="shared" si="122"/>
        <v>210.54978175015592</v>
      </c>
      <c r="X111" s="5">
        <v>145</v>
      </c>
      <c r="Y111" s="34">
        <v>200</v>
      </c>
      <c r="Z111" s="34">
        <v>220</v>
      </c>
      <c r="AA111" s="30"/>
      <c r="AB111" s="29"/>
      <c r="AC111" s="4">
        <f t="shared" si="155"/>
        <v>158.04491949668511</v>
      </c>
      <c r="AD111" s="4">
        <f t="shared" si="123"/>
        <v>208.94346562258994</v>
      </c>
      <c r="AE111" s="5">
        <v>150</v>
      </c>
      <c r="AF111" s="34"/>
      <c r="AG111" s="34">
        <v>154</v>
      </c>
      <c r="AH111" s="30"/>
      <c r="AI111" s="29"/>
      <c r="AJ111" s="4">
        <f t="shared" si="124"/>
        <v>147.79805545057891</v>
      </c>
      <c r="AK111" s="4">
        <f t="shared" si="125"/>
        <v>154</v>
      </c>
      <c r="AL111" s="5"/>
      <c r="AM111" s="34">
        <v>180</v>
      </c>
      <c r="AN111" s="34">
        <v>190</v>
      </c>
      <c r="AO111" s="30"/>
      <c r="AP111" s="29"/>
      <c r="AQ111" s="4">
        <f t="shared" si="126"/>
        <v>185.00418877408543</v>
      </c>
      <c r="AR111" s="4">
        <f t="shared" si="127"/>
        <v>190</v>
      </c>
      <c r="AS111" s="5">
        <v>135</v>
      </c>
      <c r="AT111" s="34">
        <v>165</v>
      </c>
      <c r="AU111" s="34">
        <v>200</v>
      </c>
      <c r="AV111" s="30"/>
      <c r="AW111" s="29"/>
      <c r="AX111" s="4">
        <f t="shared" si="128"/>
        <v>143.82137404580152</v>
      </c>
      <c r="AY111" s="4">
        <f t="shared" si="129"/>
        <v>183.60631646448996</v>
      </c>
      <c r="AZ111" s="5">
        <v>155</v>
      </c>
      <c r="BA111" s="34">
        <v>195</v>
      </c>
      <c r="BB111" s="34">
        <v>215</v>
      </c>
      <c r="BC111" s="30"/>
      <c r="BD111" s="29"/>
      <c r="BE111" s="4">
        <f t="shared" si="130"/>
        <v>155</v>
      </c>
      <c r="BF111" s="4">
        <f t="shared" si="131"/>
        <v>205.74879999999999</v>
      </c>
      <c r="BG111" s="5">
        <v>125</v>
      </c>
      <c r="BH111" s="34">
        <v>130</v>
      </c>
      <c r="BI111" s="34"/>
      <c r="BJ111" s="30"/>
      <c r="BK111" s="29"/>
      <c r="BL111" s="4">
        <f t="shared" si="132"/>
        <v>125.50898203592813</v>
      </c>
      <c r="BM111" s="4">
        <f t="shared" si="133"/>
        <v>84.526748971193427</v>
      </c>
      <c r="BN111" s="17">
        <v>155</v>
      </c>
      <c r="BO111" s="17">
        <v>155</v>
      </c>
      <c r="BP111" s="30"/>
      <c r="BQ111" s="30"/>
      <c r="BR111" s="5">
        <v>130</v>
      </c>
      <c r="BS111" s="34">
        <v>170</v>
      </c>
      <c r="BT111" s="34">
        <v>170</v>
      </c>
      <c r="BU111" s="30"/>
      <c r="BV111" s="29"/>
      <c r="BW111" s="4">
        <f t="shared" si="134"/>
        <v>133.4666666666667</v>
      </c>
      <c r="BX111" s="4">
        <f t="shared" si="135"/>
        <v>169.99999999999997</v>
      </c>
      <c r="BY111"/>
      <c r="BZ111" s="5">
        <v>45</v>
      </c>
      <c r="CA111" s="34">
        <v>49</v>
      </c>
      <c r="CB111" s="34">
        <v>50</v>
      </c>
      <c r="CC111" s="30"/>
      <c r="CD111" s="29"/>
      <c r="CE111" s="4">
        <f t="shared" si="136"/>
        <v>46.939498703543649</v>
      </c>
      <c r="CF111" s="4">
        <f t="shared" si="137"/>
        <v>49.523446019629226</v>
      </c>
      <c r="CG111" s="5">
        <v>48</v>
      </c>
      <c r="CH111" s="34"/>
      <c r="CI111" s="34"/>
      <c r="CJ111" s="30"/>
      <c r="CK111" s="29"/>
      <c r="CL111" s="4"/>
      <c r="CM111" s="4"/>
      <c r="CN111" s="5">
        <v>52</v>
      </c>
      <c r="CO111" s="34">
        <v>47</v>
      </c>
      <c r="CP111" s="34">
        <v>50</v>
      </c>
      <c r="CQ111" s="30"/>
      <c r="CR111" s="29"/>
      <c r="CS111" s="4">
        <f t="shared" si="138"/>
        <v>52</v>
      </c>
      <c r="CT111" s="4">
        <f t="shared" si="139"/>
        <v>50.560773480662988</v>
      </c>
      <c r="CU111" s="5">
        <v>46</v>
      </c>
      <c r="CV111" s="34">
        <v>47</v>
      </c>
      <c r="CW111" s="34">
        <v>50</v>
      </c>
      <c r="CX111" s="30"/>
      <c r="CY111" s="29"/>
      <c r="CZ111" s="4">
        <f t="shared" si="140"/>
        <v>46.237785016286644</v>
      </c>
      <c r="DA111" s="4">
        <f t="shared" si="141"/>
        <v>48.431703204047203</v>
      </c>
      <c r="DB111" s="5">
        <v>47</v>
      </c>
      <c r="DC111" s="34"/>
      <c r="DD111" s="34">
        <v>47.5</v>
      </c>
      <c r="DE111" s="30"/>
      <c r="DF111" s="29"/>
      <c r="DG111" s="4">
        <f t="shared" si="142"/>
        <v>47</v>
      </c>
      <c r="DH111" s="4">
        <f t="shared" si="143"/>
        <v>47.5</v>
      </c>
      <c r="DI111" s="5"/>
      <c r="DJ111" s="34">
        <v>48</v>
      </c>
      <c r="DK111" s="34">
        <v>49</v>
      </c>
      <c r="DL111" s="30"/>
      <c r="DM111" s="29"/>
      <c r="DN111" s="4">
        <f t="shared" si="144"/>
        <v>45.352941176470573</v>
      </c>
      <c r="DO111" s="4">
        <f t="shared" si="145"/>
        <v>49</v>
      </c>
      <c r="DP111" s="5">
        <v>43.5</v>
      </c>
      <c r="DQ111" s="34">
        <v>46</v>
      </c>
      <c r="DR111" s="34">
        <v>47</v>
      </c>
      <c r="DS111" s="30"/>
      <c r="DT111" s="29"/>
      <c r="DU111" s="4">
        <f t="shared" si="146"/>
        <v>44.739837398373979</v>
      </c>
      <c r="DV111" s="4">
        <f t="shared" si="147"/>
        <v>46.716981132075482</v>
      </c>
      <c r="DW111" s="5">
        <v>46</v>
      </c>
      <c r="DX111" s="34">
        <v>50</v>
      </c>
      <c r="DY111" s="34">
        <v>50</v>
      </c>
      <c r="DZ111" s="30"/>
      <c r="EA111" s="29"/>
      <c r="EB111" s="4">
        <f t="shared" si="148"/>
        <v>46.4</v>
      </c>
      <c r="EC111" s="4">
        <f t="shared" si="149"/>
        <v>49.999999999999993</v>
      </c>
      <c r="ED111" s="5">
        <v>39</v>
      </c>
      <c r="EE111" s="34">
        <v>37</v>
      </c>
      <c r="EF111" s="34">
        <v>38.5</v>
      </c>
      <c r="EG111" s="30"/>
      <c r="EH111" s="29"/>
      <c r="EI111" s="4">
        <f t="shared" si="150"/>
        <v>38.857142857142861</v>
      </c>
      <c r="EJ111" s="4">
        <f t="shared" si="151"/>
        <v>37.777777777777771</v>
      </c>
      <c r="EK111" s="17">
        <v>47.75</v>
      </c>
      <c r="EL111" s="17">
        <v>49.5</v>
      </c>
      <c r="EM111" s="30"/>
      <c r="EN111" s="32"/>
      <c r="EO111" s="5"/>
      <c r="EP111" s="34">
        <v>40.5</v>
      </c>
      <c r="EQ111" s="34">
        <v>42.5</v>
      </c>
      <c r="ER111" s="29"/>
      <c r="ES111" s="32"/>
      <c r="ET111" s="4">
        <f t="shared" si="152"/>
        <v>11.202127659574471</v>
      </c>
      <c r="EU111" s="4">
        <f t="shared" si="153"/>
        <v>41.051282051282058</v>
      </c>
      <c r="EV111"/>
      <c r="FA111"/>
      <c r="FB111"/>
      <c r="FO111"/>
      <c r="FP111"/>
      <c r="FQ111"/>
      <c r="FR111"/>
      <c r="FS111"/>
      <c r="FT111">
        <f t="shared" si="114"/>
        <v>1985</v>
      </c>
      <c r="FU111">
        <f t="shared" si="115"/>
        <v>11</v>
      </c>
      <c r="FV111">
        <v>109</v>
      </c>
      <c r="FW111" s="1">
        <v>103.4</v>
      </c>
      <c r="FX111"/>
      <c r="FY111" s="35"/>
      <c r="FZ111" s="35" t="str">
        <f t="shared" si="118"/>
        <v>Oct</v>
      </c>
      <c r="GA111" s="36">
        <v>102.9</v>
      </c>
      <c r="GB111" s="36">
        <v>102.9</v>
      </c>
      <c r="GD111" s="35"/>
      <c r="GE111" s="35" t="str">
        <f t="shared" si="119"/>
        <v>Oct</v>
      </c>
      <c r="GF111" s="1">
        <v>108.7</v>
      </c>
      <c r="GG111" s="1">
        <v>108.7</v>
      </c>
    </row>
    <row r="112" spans="1:189" x14ac:dyDescent="0.2">
      <c r="A112" s="3">
        <v>1985</v>
      </c>
      <c r="B112" s="1">
        <v>11</v>
      </c>
      <c r="C112" s="5">
        <v>165</v>
      </c>
      <c r="D112" s="34">
        <v>200</v>
      </c>
      <c r="E112" s="34">
        <v>212</v>
      </c>
      <c r="F112" s="30"/>
      <c r="G112" s="29"/>
      <c r="H112" s="4">
        <f t="shared" si="154"/>
        <v>182.39343251368228</v>
      </c>
      <c r="I112" s="4">
        <f t="shared" si="120"/>
        <v>206.58581263094879</v>
      </c>
      <c r="J112" s="5">
        <v>155</v>
      </c>
      <c r="K112" s="34"/>
      <c r="L112" s="34"/>
      <c r="M112" s="30"/>
      <c r="N112" s="29"/>
      <c r="O112" s="4"/>
      <c r="P112" s="4"/>
      <c r="Q112" s="5">
        <v>210</v>
      </c>
      <c r="R112" s="34">
        <v>185</v>
      </c>
      <c r="S112" s="34">
        <v>200</v>
      </c>
      <c r="T112" s="30"/>
      <c r="U112" s="29"/>
      <c r="V112" s="4">
        <f t="shared" si="121"/>
        <v>210</v>
      </c>
      <c r="W112" s="4">
        <f t="shared" si="122"/>
        <v>201.09956350031177</v>
      </c>
      <c r="X112" s="5">
        <v>135</v>
      </c>
      <c r="Y112" s="34">
        <v>180</v>
      </c>
      <c r="Z112" s="34">
        <v>210</v>
      </c>
      <c r="AA112" s="30"/>
      <c r="AB112" s="29"/>
      <c r="AC112" s="4">
        <f t="shared" si="155"/>
        <v>145.6731159518333</v>
      </c>
      <c r="AD112" s="4">
        <f t="shared" si="123"/>
        <v>193.41519843388494</v>
      </c>
      <c r="AE112" s="5">
        <v>145</v>
      </c>
      <c r="AF112" s="34"/>
      <c r="AG112" s="34">
        <v>150</v>
      </c>
      <c r="AH112" s="30"/>
      <c r="AI112" s="29"/>
      <c r="AJ112" s="4">
        <f t="shared" si="124"/>
        <v>142.87250489572955</v>
      </c>
      <c r="AK112" s="4">
        <f t="shared" si="125"/>
        <v>150</v>
      </c>
      <c r="AL112" s="5"/>
      <c r="AM112" s="34">
        <v>170</v>
      </c>
      <c r="AN112" s="34">
        <v>180</v>
      </c>
      <c r="AO112" s="30"/>
      <c r="AP112" s="29"/>
      <c r="AQ112" s="4">
        <f t="shared" si="126"/>
        <v>175.01815135437027</v>
      </c>
      <c r="AR112" s="4">
        <f t="shared" si="127"/>
        <v>180</v>
      </c>
      <c r="AS112" s="5">
        <v>130</v>
      </c>
      <c r="AT112" s="34">
        <v>165</v>
      </c>
      <c r="AU112" s="34">
        <v>200</v>
      </c>
      <c r="AV112" s="30"/>
      <c r="AW112" s="29"/>
      <c r="AX112" s="4">
        <f t="shared" si="128"/>
        <v>140.2916030534351</v>
      </c>
      <c r="AY112" s="4">
        <f t="shared" si="129"/>
        <v>183.60631646448996</v>
      </c>
      <c r="AZ112" s="5">
        <v>150</v>
      </c>
      <c r="BA112" s="34">
        <v>190</v>
      </c>
      <c r="BB112" s="34">
        <v>210</v>
      </c>
      <c r="BC112" s="30"/>
      <c r="BD112" s="29"/>
      <c r="BE112" s="4">
        <f t="shared" si="130"/>
        <v>150</v>
      </c>
      <c r="BF112" s="4">
        <f t="shared" si="131"/>
        <v>200.74879999999999</v>
      </c>
      <c r="BG112" s="5">
        <v>100</v>
      </c>
      <c r="BH112" s="34">
        <v>110</v>
      </c>
      <c r="BI112" s="34">
        <v>155</v>
      </c>
      <c r="BJ112" s="30"/>
      <c r="BK112" s="29"/>
      <c r="BL112" s="4">
        <f t="shared" si="132"/>
        <v>101.01796407185628</v>
      </c>
      <c r="BM112" s="4">
        <f t="shared" si="133"/>
        <v>125.74074074074073</v>
      </c>
      <c r="BN112" s="17">
        <v>140</v>
      </c>
      <c r="BO112" s="17">
        <v>142</v>
      </c>
      <c r="BP112" s="30"/>
      <c r="BQ112" s="30"/>
      <c r="BR112" s="5">
        <v>130</v>
      </c>
      <c r="BS112" s="34">
        <v>160</v>
      </c>
      <c r="BT112" s="34">
        <v>165</v>
      </c>
      <c r="BU112" s="30"/>
      <c r="BV112" s="29"/>
      <c r="BW112" s="4">
        <f t="shared" si="134"/>
        <v>132.60000000000002</v>
      </c>
      <c r="BX112" s="4">
        <f t="shared" si="135"/>
        <v>163.37533156498671</v>
      </c>
      <c r="BY112"/>
      <c r="BZ112" s="5">
        <v>45</v>
      </c>
      <c r="CA112" s="34">
        <v>49</v>
      </c>
      <c r="CB112" s="34">
        <v>50</v>
      </c>
      <c r="CC112" s="30"/>
      <c r="CD112" s="29"/>
      <c r="CE112" s="4">
        <f t="shared" si="136"/>
        <v>46.939498703543649</v>
      </c>
      <c r="CF112" s="4">
        <f t="shared" si="137"/>
        <v>49.523446019629226</v>
      </c>
      <c r="CG112" s="5">
        <v>48</v>
      </c>
      <c r="CH112" s="34"/>
      <c r="CI112" s="34"/>
      <c r="CJ112" s="30"/>
      <c r="CK112" s="29"/>
      <c r="CL112" s="4"/>
      <c r="CM112" s="4"/>
      <c r="CN112" s="5">
        <v>52</v>
      </c>
      <c r="CO112" s="34">
        <v>47</v>
      </c>
      <c r="CP112" s="34">
        <v>50</v>
      </c>
      <c r="CQ112" s="30"/>
      <c r="CR112" s="29"/>
      <c r="CS112" s="4">
        <f t="shared" si="138"/>
        <v>52</v>
      </c>
      <c r="CT112" s="4">
        <f t="shared" si="139"/>
        <v>50.560773480662988</v>
      </c>
      <c r="CU112" s="5">
        <v>45</v>
      </c>
      <c r="CV112" s="34">
        <v>46</v>
      </c>
      <c r="CW112" s="34">
        <v>48</v>
      </c>
      <c r="CX112" s="30"/>
      <c r="CY112" s="29"/>
      <c r="CZ112" s="4">
        <f t="shared" si="140"/>
        <v>45.237785016286644</v>
      </c>
      <c r="DA112" s="4">
        <f t="shared" si="141"/>
        <v>46.954468802698131</v>
      </c>
      <c r="DB112" s="5">
        <v>47</v>
      </c>
      <c r="DC112" s="34"/>
      <c r="DD112" s="34">
        <v>46</v>
      </c>
      <c r="DE112" s="30"/>
      <c r="DF112" s="29"/>
      <c r="DG112" s="4">
        <f t="shared" si="142"/>
        <v>47</v>
      </c>
      <c r="DH112" s="4">
        <f t="shared" si="143"/>
        <v>46</v>
      </c>
      <c r="DI112" s="5"/>
      <c r="DJ112" s="34">
        <v>47</v>
      </c>
      <c r="DK112" s="34">
        <v>48</v>
      </c>
      <c r="DL112" s="30"/>
      <c r="DM112" s="29"/>
      <c r="DN112" s="4">
        <f t="shared" si="144"/>
        <v>44.647058823529399</v>
      </c>
      <c r="DO112" s="4">
        <f t="shared" si="145"/>
        <v>48</v>
      </c>
      <c r="DP112" s="5">
        <v>43.5</v>
      </c>
      <c r="DQ112" s="34">
        <v>46</v>
      </c>
      <c r="DR112" s="34">
        <v>47</v>
      </c>
      <c r="DS112" s="30"/>
      <c r="DT112" s="29"/>
      <c r="DU112" s="4">
        <f t="shared" si="146"/>
        <v>44.739837398373979</v>
      </c>
      <c r="DV112" s="4">
        <f t="shared" si="147"/>
        <v>46.716981132075482</v>
      </c>
      <c r="DW112" s="5">
        <v>45</v>
      </c>
      <c r="DX112" s="34">
        <v>47</v>
      </c>
      <c r="DY112" s="34">
        <v>49</v>
      </c>
      <c r="DZ112" s="30"/>
      <c r="EA112" s="29"/>
      <c r="EB112" s="4">
        <f t="shared" si="148"/>
        <v>45.2</v>
      </c>
      <c r="EC112" s="4">
        <f t="shared" si="149"/>
        <v>47.689795918367338</v>
      </c>
      <c r="ED112" s="5">
        <v>39</v>
      </c>
      <c r="EE112" s="34">
        <v>37</v>
      </c>
      <c r="EF112" s="34">
        <v>38.5</v>
      </c>
      <c r="EG112" s="30"/>
      <c r="EH112" s="29"/>
      <c r="EI112" s="4">
        <f t="shared" si="150"/>
        <v>38.857142857142861</v>
      </c>
      <c r="EJ112" s="4">
        <f t="shared" si="151"/>
        <v>37.777777777777771</v>
      </c>
      <c r="EK112" s="17">
        <v>47</v>
      </c>
      <c r="EL112" s="17">
        <v>48.5</v>
      </c>
      <c r="EM112" s="30"/>
      <c r="EN112" s="32"/>
      <c r="EO112" s="5"/>
      <c r="EP112" s="34">
        <v>40.5</v>
      </c>
      <c r="EQ112" s="34">
        <v>42.5</v>
      </c>
      <c r="ER112" s="29"/>
      <c r="ES112" s="32"/>
      <c r="ET112" s="4">
        <f t="shared" si="152"/>
        <v>11.202127659574471</v>
      </c>
      <c r="EU112" s="4">
        <f t="shared" si="153"/>
        <v>41.051282051282058</v>
      </c>
      <c r="EV112"/>
      <c r="FA112"/>
      <c r="FB112"/>
      <c r="FO112"/>
      <c r="FP112"/>
      <c r="FQ112"/>
      <c r="FR112"/>
      <c r="FS112"/>
      <c r="FT112">
        <f t="shared" si="114"/>
        <v>1985</v>
      </c>
      <c r="FU112">
        <f t="shared" si="115"/>
        <v>12</v>
      </c>
      <c r="FV112">
        <v>109.3</v>
      </c>
      <c r="FW112" s="1">
        <v>103.6</v>
      </c>
      <c r="FX112"/>
      <c r="FY112" s="35"/>
      <c r="FZ112" s="35" t="str">
        <f t="shared" si="118"/>
        <v>Nov</v>
      </c>
      <c r="GA112" s="36">
        <v>103.4</v>
      </c>
      <c r="GB112" s="36">
        <v>103.4</v>
      </c>
      <c r="GD112" s="35"/>
      <c r="GE112" s="35" t="str">
        <f t="shared" si="119"/>
        <v>Nov</v>
      </c>
      <c r="GF112" s="1">
        <v>109</v>
      </c>
      <c r="GG112" s="1">
        <v>109</v>
      </c>
    </row>
    <row r="113" spans="1:189" x14ac:dyDescent="0.2">
      <c r="A113" s="3">
        <v>1985</v>
      </c>
      <c r="B113" s="1">
        <v>12</v>
      </c>
      <c r="C113" s="5">
        <v>170</v>
      </c>
      <c r="D113" s="34">
        <v>200</v>
      </c>
      <c r="E113" s="34">
        <v>220</v>
      </c>
      <c r="F113" s="30"/>
      <c r="G113" s="29"/>
      <c r="H113" s="4">
        <f t="shared" si="154"/>
        <v>184.90865644029913</v>
      </c>
      <c r="I113" s="4">
        <f t="shared" si="120"/>
        <v>210.97635438491466</v>
      </c>
      <c r="J113" s="5">
        <v>165</v>
      </c>
      <c r="K113" s="34"/>
      <c r="L113" s="34"/>
      <c r="M113" s="30"/>
      <c r="N113" s="29"/>
      <c r="O113" s="4"/>
      <c r="P113" s="4"/>
      <c r="Q113" s="5">
        <v>210</v>
      </c>
      <c r="R113" s="34">
        <v>180</v>
      </c>
      <c r="S113" s="34">
        <v>200</v>
      </c>
      <c r="T113" s="30"/>
      <c r="U113" s="29"/>
      <c r="V113" s="4">
        <f t="shared" si="121"/>
        <v>210</v>
      </c>
      <c r="W113" s="4">
        <f t="shared" si="122"/>
        <v>201.09956350031177</v>
      </c>
      <c r="X113" s="5">
        <v>190</v>
      </c>
      <c r="Y113" s="34">
        <v>195</v>
      </c>
      <c r="Z113" s="34">
        <v>224</v>
      </c>
      <c r="AA113" s="30"/>
      <c r="AB113" s="29"/>
      <c r="AC113" s="4">
        <f t="shared" si="155"/>
        <v>191.18590177242589</v>
      </c>
      <c r="AD113" s="4">
        <f t="shared" si="123"/>
        <v>207.96802515275544</v>
      </c>
      <c r="AE113" s="5">
        <v>150</v>
      </c>
      <c r="AF113" s="34"/>
      <c r="AG113" s="34">
        <v>150</v>
      </c>
      <c r="AH113" s="30"/>
      <c r="AI113" s="29"/>
      <c r="AJ113" s="4">
        <f t="shared" si="124"/>
        <v>147.79434500292027</v>
      </c>
      <c r="AK113" s="4">
        <f t="shared" si="125"/>
        <v>150</v>
      </c>
      <c r="AL113" s="5"/>
      <c r="AM113" s="34">
        <v>170</v>
      </c>
      <c r="AN113" s="34">
        <v>185</v>
      </c>
      <c r="AO113" s="30"/>
      <c r="AP113" s="29"/>
      <c r="AQ113" s="4">
        <f t="shared" si="126"/>
        <v>177.64590896397652</v>
      </c>
      <c r="AR113" s="4">
        <f t="shared" si="127"/>
        <v>185</v>
      </c>
      <c r="AS113" s="5">
        <v>140</v>
      </c>
      <c r="AT113" s="34">
        <v>175</v>
      </c>
      <c r="AU113" s="34">
        <v>180</v>
      </c>
      <c r="AV113" s="30"/>
      <c r="AW113" s="29"/>
      <c r="AX113" s="4">
        <f t="shared" si="128"/>
        <v>150.2916030534351</v>
      </c>
      <c r="AY113" s="4">
        <f t="shared" si="129"/>
        <v>177.6580452092129</v>
      </c>
      <c r="AZ113" s="5">
        <v>160</v>
      </c>
      <c r="BA113" s="34">
        <v>200</v>
      </c>
      <c r="BB113" s="34">
        <v>210</v>
      </c>
      <c r="BC113" s="30"/>
      <c r="BD113" s="29"/>
      <c r="BE113" s="4">
        <f t="shared" si="130"/>
        <v>160</v>
      </c>
      <c r="BF113" s="4">
        <f t="shared" si="131"/>
        <v>205.37439999999998</v>
      </c>
      <c r="BG113" s="5">
        <v>100</v>
      </c>
      <c r="BH113" s="34">
        <v>112</v>
      </c>
      <c r="BI113" s="34">
        <v>154</v>
      </c>
      <c r="BJ113" s="30"/>
      <c r="BK113" s="29"/>
      <c r="BL113" s="4">
        <f t="shared" si="132"/>
        <v>101.22155688622755</v>
      </c>
      <c r="BM113" s="4">
        <f t="shared" si="133"/>
        <v>126.69135802469137</v>
      </c>
      <c r="BN113" s="17">
        <v>145</v>
      </c>
      <c r="BO113" s="17">
        <v>140</v>
      </c>
      <c r="BP113" s="30"/>
      <c r="BQ113" s="30"/>
      <c r="BR113" s="5">
        <v>130</v>
      </c>
      <c r="BS113" s="34">
        <v>165</v>
      </c>
      <c r="BT113" s="34">
        <v>165</v>
      </c>
      <c r="BU113" s="30"/>
      <c r="BV113" s="29"/>
      <c r="BW113" s="4">
        <f t="shared" si="134"/>
        <v>133.03333333333336</v>
      </c>
      <c r="BX113" s="4">
        <f t="shared" si="135"/>
        <v>164.99999999999997</v>
      </c>
      <c r="BY113"/>
      <c r="BZ113" s="5">
        <v>45</v>
      </c>
      <c r="CA113" s="34">
        <v>49</v>
      </c>
      <c r="CB113" s="34">
        <v>50</v>
      </c>
      <c r="CC113" s="30"/>
      <c r="CD113" s="29"/>
      <c r="CE113" s="4">
        <f t="shared" si="136"/>
        <v>46.939498703543649</v>
      </c>
      <c r="CF113" s="4">
        <f t="shared" si="137"/>
        <v>49.523446019629226</v>
      </c>
      <c r="CG113" s="5">
        <v>47</v>
      </c>
      <c r="CH113" s="34"/>
      <c r="CI113" s="34"/>
      <c r="CJ113" s="30"/>
      <c r="CK113" s="29"/>
      <c r="CL113" s="4"/>
      <c r="CM113" s="4"/>
      <c r="CN113" s="5">
        <v>52</v>
      </c>
      <c r="CO113" s="34">
        <v>47</v>
      </c>
      <c r="CP113" s="34">
        <v>50</v>
      </c>
      <c r="CQ113" s="30"/>
      <c r="CR113" s="29"/>
      <c r="CS113" s="4">
        <f t="shared" si="138"/>
        <v>52</v>
      </c>
      <c r="CT113" s="4">
        <f t="shared" si="139"/>
        <v>50.560773480662988</v>
      </c>
      <c r="CU113" s="5">
        <v>45</v>
      </c>
      <c r="CV113" s="34">
        <v>47</v>
      </c>
      <c r="CW113" s="34">
        <v>51.5</v>
      </c>
      <c r="CX113" s="30"/>
      <c r="CY113" s="29"/>
      <c r="CZ113" s="4">
        <f t="shared" si="140"/>
        <v>45.475570032573287</v>
      </c>
      <c r="DA113" s="4">
        <f t="shared" si="141"/>
        <v>49.147554806070815</v>
      </c>
      <c r="DB113" s="5">
        <v>47</v>
      </c>
      <c r="DC113" s="34"/>
      <c r="DD113" s="34">
        <v>46</v>
      </c>
      <c r="DE113" s="30"/>
      <c r="DF113" s="29"/>
      <c r="DG113" s="4">
        <f t="shared" si="142"/>
        <v>47</v>
      </c>
      <c r="DH113" s="4">
        <f t="shared" si="143"/>
        <v>46</v>
      </c>
      <c r="DI113" s="5"/>
      <c r="DJ113" s="34">
        <v>44</v>
      </c>
      <c r="DK113" s="34">
        <v>45</v>
      </c>
      <c r="DL113" s="30"/>
      <c r="DM113" s="29"/>
      <c r="DN113" s="4">
        <f t="shared" si="144"/>
        <v>42.52941176470587</v>
      </c>
      <c r="DO113" s="4">
        <f t="shared" si="145"/>
        <v>45</v>
      </c>
      <c r="DP113" s="5">
        <v>43.5</v>
      </c>
      <c r="DQ113" s="34">
        <v>46</v>
      </c>
      <c r="DR113" s="34">
        <v>47</v>
      </c>
      <c r="DS113" s="30"/>
      <c r="DT113" s="29"/>
      <c r="DU113" s="4">
        <f t="shared" si="146"/>
        <v>44.739837398373979</v>
      </c>
      <c r="DV113" s="4">
        <f t="shared" si="147"/>
        <v>46.716981132075482</v>
      </c>
      <c r="DW113" s="5">
        <v>45</v>
      </c>
      <c r="DX113" s="34">
        <v>47</v>
      </c>
      <c r="DY113" s="34">
        <v>49</v>
      </c>
      <c r="DZ113" s="30"/>
      <c r="EA113" s="29"/>
      <c r="EB113" s="4">
        <f t="shared" si="148"/>
        <v>45.2</v>
      </c>
      <c r="EC113" s="4">
        <f t="shared" si="149"/>
        <v>47.689795918367338</v>
      </c>
      <c r="ED113" s="5">
        <v>39</v>
      </c>
      <c r="EE113" s="34">
        <v>37</v>
      </c>
      <c r="EF113" s="34">
        <v>38.5</v>
      </c>
      <c r="EG113" s="30"/>
      <c r="EH113" s="29"/>
      <c r="EI113" s="4">
        <f t="shared" si="150"/>
        <v>38.857142857142861</v>
      </c>
      <c r="EJ113" s="4">
        <f t="shared" si="151"/>
        <v>37.777777777777771</v>
      </c>
      <c r="EK113" s="17">
        <v>47</v>
      </c>
      <c r="EL113" s="17">
        <v>48.5</v>
      </c>
      <c r="EM113" s="30"/>
      <c r="EN113" s="32"/>
      <c r="EO113" s="5"/>
      <c r="EP113" s="34">
        <v>40.5</v>
      </c>
      <c r="EQ113" s="34">
        <v>42.5</v>
      </c>
      <c r="ER113" s="29"/>
      <c r="ES113" s="32"/>
      <c r="ET113" s="4">
        <f t="shared" si="152"/>
        <v>11.202127659574471</v>
      </c>
      <c r="EU113" s="4">
        <f t="shared" si="153"/>
        <v>41.051282051282058</v>
      </c>
      <c r="EV113"/>
      <c r="FA113"/>
      <c r="FB113"/>
      <c r="FO113"/>
      <c r="FP113"/>
      <c r="FQ113"/>
      <c r="FR113"/>
      <c r="FS113"/>
      <c r="FT113">
        <f t="shared" si="114"/>
        <v>1986</v>
      </c>
      <c r="FU113">
        <f t="shared" si="115"/>
        <v>1</v>
      </c>
      <c r="FV113">
        <v>109.6</v>
      </c>
      <c r="FW113" s="1">
        <v>103.2</v>
      </c>
      <c r="FX113"/>
      <c r="FY113" s="35"/>
      <c r="FZ113" s="35" t="str">
        <f t="shared" si="118"/>
        <v>Dec</v>
      </c>
      <c r="GA113" s="36">
        <v>103.6</v>
      </c>
      <c r="GB113" s="36">
        <v>103.6</v>
      </c>
      <c r="GD113" s="35"/>
      <c r="GE113" s="35" t="str">
        <f t="shared" si="119"/>
        <v>Dec</v>
      </c>
      <c r="GF113" s="1">
        <v>109.3</v>
      </c>
      <c r="GG113" s="1">
        <v>109.3</v>
      </c>
    </row>
    <row r="114" spans="1:189" x14ac:dyDescent="0.2">
      <c r="A114" s="3">
        <v>1986</v>
      </c>
      <c r="B114" s="1">
        <v>1</v>
      </c>
      <c r="C114" s="5">
        <v>175</v>
      </c>
      <c r="D114" s="34">
        <v>205</v>
      </c>
      <c r="E114" s="34">
        <v>225</v>
      </c>
      <c r="F114" s="30"/>
      <c r="G114" s="29"/>
      <c r="H114" s="4">
        <f t="shared" si="154"/>
        <v>189.90865644029913</v>
      </c>
      <c r="I114" s="4">
        <f t="shared" si="120"/>
        <v>215.97635438491466</v>
      </c>
      <c r="J114" s="5">
        <v>185</v>
      </c>
      <c r="K114" s="34"/>
      <c r="L114" s="34"/>
      <c r="M114" s="30"/>
      <c r="N114" s="29"/>
      <c r="O114" s="4"/>
      <c r="P114" s="4"/>
      <c r="Q114" s="5">
        <v>205</v>
      </c>
      <c r="R114" s="34">
        <v>175</v>
      </c>
      <c r="S114" s="34">
        <v>200</v>
      </c>
      <c r="T114" s="30"/>
      <c r="U114" s="29"/>
      <c r="V114" s="4">
        <f t="shared" si="121"/>
        <v>205</v>
      </c>
      <c r="W114" s="4">
        <f t="shared" si="122"/>
        <v>200.54978175015589</v>
      </c>
      <c r="X114" s="5">
        <v>170</v>
      </c>
      <c r="Y114" s="34">
        <v>190</v>
      </c>
      <c r="Z114" s="34">
        <v>224</v>
      </c>
      <c r="AA114" s="30"/>
      <c r="AB114" s="29"/>
      <c r="AC114" s="4">
        <f t="shared" si="155"/>
        <v>174.74360708970366</v>
      </c>
      <c r="AD114" s="4">
        <f t="shared" si="123"/>
        <v>205.20389155840297</v>
      </c>
      <c r="AE114" s="5">
        <v>170</v>
      </c>
      <c r="AF114" s="34"/>
      <c r="AG114" s="34">
        <v>180</v>
      </c>
      <c r="AH114" s="30"/>
      <c r="AI114" s="29"/>
      <c r="AJ114" s="4">
        <f t="shared" si="124"/>
        <v>167.50953378912291</v>
      </c>
      <c r="AK114" s="4">
        <f t="shared" si="125"/>
        <v>180</v>
      </c>
      <c r="AL114" s="5"/>
      <c r="AM114" s="34">
        <v>170</v>
      </c>
      <c r="AN114" s="34">
        <v>190</v>
      </c>
      <c r="AO114" s="30"/>
      <c r="AP114" s="29"/>
      <c r="AQ114" s="4">
        <f t="shared" si="126"/>
        <v>180.27366657358277</v>
      </c>
      <c r="AR114" s="4">
        <f t="shared" si="127"/>
        <v>190</v>
      </c>
      <c r="AS114" s="5">
        <v>140</v>
      </c>
      <c r="AT114" s="34">
        <v>180</v>
      </c>
      <c r="AU114" s="34">
        <v>190</v>
      </c>
      <c r="AV114" s="30"/>
      <c r="AW114" s="29"/>
      <c r="AX114" s="4">
        <f t="shared" si="128"/>
        <v>151.76183206106867</v>
      </c>
      <c r="AY114" s="4">
        <f t="shared" si="129"/>
        <v>185.31609041842574</v>
      </c>
      <c r="AZ114" s="5">
        <v>165</v>
      </c>
      <c r="BA114" s="34">
        <v>200</v>
      </c>
      <c r="BB114" s="34">
        <v>210</v>
      </c>
      <c r="BC114" s="30"/>
      <c r="BD114" s="29"/>
      <c r="BE114" s="4">
        <f t="shared" si="130"/>
        <v>165</v>
      </c>
      <c r="BF114" s="4">
        <f t="shared" si="131"/>
        <v>205.37439999999998</v>
      </c>
      <c r="BG114" s="5">
        <v>100</v>
      </c>
      <c r="BH114" s="34">
        <v>115</v>
      </c>
      <c r="BI114" s="34">
        <v>154</v>
      </c>
      <c r="BJ114" s="30"/>
      <c r="BK114" s="29"/>
      <c r="BL114" s="4">
        <f t="shared" si="132"/>
        <v>101.52694610778443</v>
      </c>
      <c r="BM114" s="4">
        <f t="shared" si="133"/>
        <v>128.64197530864197</v>
      </c>
      <c r="BN114" s="17">
        <v>170</v>
      </c>
      <c r="BO114" s="17">
        <v>165</v>
      </c>
      <c r="BP114" s="30"/>
      <c r="BQ114" s="30"/>
      <c r="BR114" s="5">
        <v>130</v>
      </c>
      <c r="BS114" s="34">
        <v>165</v>
      </c>
      <c r="BT114" s="34">
        <v>165</v>
      </c>
      <c r="BU114" s="30"/>
      <c r="BV114" s="29"/>
      <c r="BW114" s="4">
        <f t="shared" si="134"/>
        <v>133.03333333333336</v>
      </c>
      <c r="BX114" s="4">
        <f t="shared" si="135"/>
        <v>164.99999999999997</v>
      </c>
      <c r="BY114"/>
      <c r="BZ114" s="5">
        <v>45</v>
      </c>
      <c r="CA114" s="34">
        <v>49</v>
      </c>
      <c r="CB114" s="34">
        <v>50</v>
      </c>
      <c r="CC114" s="30"/>
      <c r="CD114" s="29"/>
      <c r="CE114" s="4">
        <f t="shared" si="136"/>
        <v>46.939498703543649</v>
      </c>
      <c r="CF114" s="4">
        <f t="shared" si="137"/>
        <v>49.523446019629226</v>
      </c>
      <c r="CG114" s="5">
        <v>47</v>
      </c>
      <c r="CH114" s="34"/>
      <c r="CI114" s="34"/>
      <c r="CJ114" s="30"/>
      <c r="CK114" s="29"/>
      <c r="CL114" s="4"/>
      <c r="CM114" s="4"/>
      <c r="CN114" s="5">
        <v>52</v>
      </c>
      <c r="CO114" s="34">
        <v>47</v>
      </c>
      <c r="CP114" s="34">
        <v>50</v>
      </c>
      <c r="CQ114" s="30"/>
      <c r="CR114" s="29"/>
      <c r="CS114" s="4">
        <f t="shared" si="138"/>
        <v>52</v>
      </c>
      <c r="CT114" s="4">
        <f t="shared" si="139"/>
        <v>50.560773480662988</v>
      </c>
      <c r="CU114" s="5">
        <v>45</v>
      </c>
      <c r="CV114" s="34">
        <v>47</v>
      </c>
      <c r="CW114" s="34">
        <v>51.5</v>
      </c>
      <c r="CX114" s="30"/>
      <c r="CY114" s="29"/>
      <c r="CZ114" s="4">
        <f t="shared" si="140"/>
        <v>45.475570032573287</v>
      </c>
      <c r="DA114" s="4">
        <f t="shared" si="141"/>
        <v>49.147554806070815</v>
      </c>
      <c r="DB114" s="5">
        <v>47</v>
      </c>
      <c r="DC114" s="34"/>
      <c r="DD114" s="34">
        <v>46</v>
      </c>
      <c r="DE114" s="30"/>
      <c r="DF114" s="29"/>
      <c r="DG114" s="4">
        <f t="shared" si="142"/>
        <v>47</v>
      </c>
      <c r="DH114" s="4">
        <f t="shared" si="143"/>
        <v>46</v>
      </c>
      <c r="DI114" s="5"/>
      <c r="DJ114" s="34">
        <v>44</v>
      </c>
      <c r="DK114" s="34">
        <v>45</v>
      </c>
      <c r="DL114" s="30"/>
      <c r="DM114" s="29"/>
      <c r="DN114" s="4">
        <f t="shared" si="144"/>
        <v>42.52941176470587</v>
      </c>
      <c r="DO114" s="4">
        <f t="shared" si="145"/>
        <v>45</v>
      </c>
      <c r="DP114" s="5">
        <v>43.5</v>
      </c>
      <c r="DQ114" s="34">
        <v>46</v>
      </c>
      <c r="DR114" s="34">
        <v>47</v>
      </c>
      <c r="DS114" s="30"/>
      <c r="DT114" s="29"/>
      <c r="DU114" s="4">
        <f t="shared" si="146"/>
        <v>44.739837398373979</v>
      </c>
      <c r="DV114" s="4">
        <f t="shared" si="147"/>
        <v>46.716981132075482</v>
      </c>
      <c r="DW114" s="5">
        <v>45</v>
      </c>
      <c r="DX114" s="34">
        <v>47</v>
      </c>
      <c r="DY114" s="34">
        <v>49</v>
      </c>
      <c r="DZ114" s="30"/>
      <c r="EA114" s="29"/>
      <c r="EB114" s="4">
        <f t="shared" si="148"/>
        <v>45.2</v>
      </c>
      <c r="EC114" s="4">
        <f t="shared" si="149"/>
        <v>47.689795918367338</v>
      </c>
      <c r="ED114" s="5">
        <v>39</v>
      </c>
      <c r="EE114" s="34">
        <v>37</v>
      </c>
      <c r="EF114" s="34">
        <v>38.5</v>
      </c>
      <c r="EG114" s="30"/>
      <c r="EH114" s="29"/>
      <c r="EI114" s="4">
        <f t="shared" si="150"/>
        <v>38.857142857142861</v>
      </c>
      <c r="EJ114" s="4">
        <f t="shared" si="151"/>
        <v>37.777777777777771</v>
      </c>
      <c r="EK114" s="17">
        <v>47</v>
      </c>
      <c r="EL114" s="17">
        <v>48.5</v>
      </c>
      <c r="EM114" s="30"/>
      <c r="EN114" s="32"/>
      <c r="EO114" s="5"/>
      <c r="EP114" s="34">
        <v>40.5</v>
      </c>
      <c r="EQ114" s="34">
        <v>42.5</v>
      </c>
      <c r="ER114" s="29"/>
      <c r="ES114" s="32"/>
      <c r="ET114" s="4">
        <f t="shared" si="152"/>
        <v>11.202127659574471</v>
      </c>
      <c r="EU114" s="4">
        <f t="shared" si="153"/>
        <v>41.051282051282058</v>
      </c>
      <c r="EV114"/>
      <c r="FA114"/>
      <c r="FB114"/>
      <c r="FO114"/>
      <c r="FP114"/>
      <c r="FQ114"/>
      <c r="FR114"/>
      <c r="FS114"/>
      <c r="FT114">
        <f t="shared" si="114"/>
        <v>1986</v>
      </c>
      <c r="FU114">
        <f t="shared" si="115"/>
        <v>2</v>
      </c>
      <c r="FV114">
        <v>109.3</v>
      </c>
      <c r="FW114" s="1">
        <v>101.7</v>
      </c>
      <c r="FX114"/>
      <c r="FY114" s="35">
        <v>1986</v>
      </c>
      <c r="FZ114" s="35" t="str">
        <f t="shared" si="118"/>
        <v>Jan</v>
      </c>
      <c r="GA114" s="36">
        <v>103.2</v>
      </c>
      <c r="GB114" s="36">
        <v>103.2</v>
      </c>
      <c r="GD114" s="35">
        <v>1986</v>
      </c>
      <c r="GE114" s="35" t="str">
        <f t="shared" si="119"/>
        <v>Jan</v>
      </c>
      <c r="GF114" s="1">
        <v>109.6</v>
      </c>
      <c r="GG114" s="1">
        <v>109.6</v>
      </c>
    </row>
    <row r="115" spans="1:189" x14ac:dyDescent="0.2">
      <c r="A115" s="3">
        <v>1986</v>
      </c>
      <c r="B115" s="1">
        <v>2</v>
      </c>
      <c r="C115" s="5">
        <v>180</v>
      </c>
      <c r="D115" s="34">
        <v>210</v>
      </c>
      <c r="E115" s="34">
        <v>230</v>
      </c>
      <c r="F115" s="30"/>
      <c r="G115" s="29"/>
      <c r="H115" s="4">
        <f t="shared" si="154"/>
        <v>194.90865644029913</v>
      </c>
      <c r="I115" s="4">
        <f t="shared" si="120"/>
        <v>220.97635438491466</v>
      </c>
      <c r="J115" s="5">
        <v>200</v>
      </c>
      <c r="K115" s="34"/>
      <c r="L115" s="34"/>
      <c r="M115" s="30"/>
      <c r="N115" s="29"/>
      <c r="O115" s="4"/>
      <c r="P115" s="4"/>
      <c r="Q115" s="5">
        <v>210</v>
      </c>
      <c r="R115" s="34">
        <v>185</v>
      </c>
      <c r="S115" s="34">
        <v>200</v>
      </c>
      <c r="T115" s="30"/>
      <c r="U115" s="29"/>
      <c r="V115" s="4">
        <f t="shared" si="121"/>
        <v>210</v>
      </c>
      <c r="W115" s="4">
        <f t="shared" si="122"/>
        <v>201.09956350031177</v>
      </c>
      <c r="X115" s="5">
        <v>175</v>
      </c>
      <c r="Y115" s="34">
        <v>200</v>
      </c>
      <c r="Z115" s="34">
        <v>224</v>
      </c>
      <c r="AA115" s="30"/>
      <c r="AB115" s="29"/>
      <c r="AC115" s="4">
        <f t="shared" si="155"/>
        <v>180.92950886212958</v>
      </c>
      <c r="AD115" s="4">
        <f t="shared" si="123"/>
        <v>210.73215874710792</v>
      </c>
      <c r="AE115" s="5">
        <v>162</v>
      </c>
      <c r="AF115" s="34"/>
      <c r="AG115" s="34">
        <v>163</v>
      </c>
      <c r="AH115" s="30"/>
      <c r="AI115" s="29"/>
      <c r="AJ115" s="4">
        <f t="shared" si="124"/>
        <v>159.61882021506855</v>
      </c>
      <c r="AK115" s="4">
        <f t="shared" si="125"/>
        <v>163</v>
      </c>
      <c r="AL115" s="5"/>
      <c r="AM115" s="34">
        <v>165</v>
      </c>
      <c r="AN115" s="34">
        <v>200</v>
      </c>
      <c r="AO115" s="30"/>
      <c r="AP115" s="29"/>
      <c r="AQ115" s="4">
        <f t="shared" si="126"/>
        <v>183.16392069254397</v>
      </c>
      <c r="AR115" s="4">
        <f t="shared" si="127"/>
        <v>200</v>
      </c>
      <c r="AS115" s="5">
        <v>155</v>
      </c>
      <c r="AT115" s="34">
        <v>180</v>
      </c>
      <c r="AU115" s="34">
        <v>215</v>
      </c>
      <c r="AV115" s="30"/>
      <c r="AW115" s="29"/>
      <c r="AX115" s="4">
        <f t="shared" si="128"/>
        <v>162.35114503816791</v>
      </c>
      <c r="AY115" s="4">
        <f t="shared" si="129"/>
        <v>198.60631646448999</v>
      </c>
      <c r="AZ115" s="5">
        <v>165</v>
      </c>
      <c r="BA115" s="34">
        <v>210</v>
      </c>
      <c r="BB115" s="34">
        <v>215</v>
      </c>
      <c r="BC115" s="30"/>
      <c r="BD115" s="29"/>
      <c r="BE115" s="4">
        <f t="shared" si="130"/>
        <v>165</v>
      </c>
      <c r="BF115" s="4">
        <f t="shared" si="131"/>
        <v>212.68719999999999</v>
      </c>
      <c r="BG115" s="5">
        <v>100</v>
      </c>
      <c r="BH115" s="34">
        <v>115</v>
      </c>
      <c r="BI115" s="34">
        <v>160</v>
      </c>
      <c r="BJ115" s="30"/>
      <c r="BK115" s="29"/>
      <c r="BL115" s="4">
        <f t="shared" si="132"/>
        <v>101.52694610778443</v>
      </c>
      <c r="BM115" s="4">
        <f t="shared" si="133"/>
        <v>130.74074074074076</v>
      </c>
      <c r="BN115" s="17">
        <v>165</v>
      </c>
      <c r="BO115" s="17">
        <v>160</v>
      </c>
      <c r="BP115" s="30"/>
      <c r="BQ115" s="30"/>
      <c r="BR115" s="5">
        <v>127</v>
      </c>
      <c r="BS115" s="34">
        <v>165</v>
      </c>
      <c r="BT115" s="34">
        <v>160</v>
      </c>
      <c r="BU115" s="30"/>
      <c r="BV115" s="29"/>
      <c r="BW115" s="4">
        <f t="shared" si="134"/>
        <v>130.29333333333335</v>
      </c>
      <c r="BX115" s="4">
        <f t="shared" si="135"/>
        <v>161.62466843501323</v>
      </c>
      <c r="BY115"/>
      <c r="BZ115" s="5">
        <v>45</v>
      </c>
      <c r="CA115" s="34">
        <v>47</v>
      </c>
      <c r="CB115" s="34">
        <v>48</v>
      </c>
      <c r="CC115" s="30"/>
      <c r="CD115" s="29"/>
      <c r="CE115" s="4">
        <f t="shared" si="136"/>
        <v>45.969749351771824</v>
      </c>
      <c r="CF115" s="4">
        <f t="shared" si="137"/>
        <v>47.523446019629233</v>
      </c>
      <c r="CG115" s="5">
        <v>45</v>
      </c>
      <c r="CH115" s="34"/>
      <c r="CI115" s="34"/>
      <c r="CJ115" s="30"/>
      <c r="CK115" s="29"/>
      <c r="CL115" s="4"/>
      <c r="CM115" s="4"/>
      <c r="CN115" s="5">
        <v>50</v>
      </c>
      <c r="CO115" s="34">
        <v>45</v>
      </c>
      <c r="CP115" s="34">
        <v>48</v>
      </c>
      <c r="CQ115" s="30"/>
      <c r="CR115" s="29"/>
      <c r="CS115" s="4">
        <f t="shared" si="138"/>
        <v>50</v>
      </c>
      <c r="CT115" s="4">
        <f t="shared" si="139"/>
        <v>48.560773480662995</v>
      </c>
      <c r="CU115" s="5">
        <v>44</v>
      </c>
      <c r="CV115" s="34">
        <v>45</v>
      </c>
      <c r="CW115" s="34">
        <v>48.5</v>
      </c>
      <c r="CX115" s="30"/>
      <c r="CY115" s="29"/>
      <c r="CZ115" s="4">
        <f t="shared" si="140"/>
        <v>44.237785016286637</v>
      </c>
      <c r="DA115" s="4">
        <f t="shared" si="141"/>
        <v>46.670320404721735</v>
      </c>
      <c r="DB115" s="5">
        <v>42</v>
      </c>
      <c r="DC115" s="34"/>
      <c r="DD115" s="34">
        <v>41</v>
      </c>
      <c r="DE115" s="30"/>
      <c r="DF115" s="29"/>
      <c r="DG115" s="4">
        <f t="shared" si="142"/>
        <v>42</v>
      </c>
      <c r="DH115" s="4">
        <f t="shared" si="143"/>
        <v>41</v>
      </c>
      <c r="DI115" s="5"/>
      <c r="DJ115" s="34">
        <v>42</v>
      </c>
      <c r="DK115" s="34">
        <v>43</v>
      </c>
      <c r="DL115" s="30"/>
      <c r="DM115" s="29"/>
      <c r="DN115" s="4">
        <f t="shared" si="144"/>
        <v>41.117647058823515</v>
      </c>
      <c r="DO115" s="4">
        <f t="shared" si="145"/>
        <v>43</v>
      </c>
      <c r="DP115" s="5">
        <v>43.5</v>
      </c>
      <c r="DQ115" s="34">
        <v>46</v>
      </c>
      <c r="DR115" s="34">
        <v>47</v>
      </c>
      <c r="DS115" s="30"/>
      <c r="DT115" s="29"/>
      <c r="DU115" s="4">
        <f t="shared" si="146"/>
        <v>44.739837398373979</v>
      </c>
      <c r="DV115" s="4">
        <f t="shared" si="147"/>
        <v>46.716981132075482</v>
      </c>
      <c r="DW115" s="5">
        <v>45</v>
      </c>
      <c r="DX115" s="34">
        <v>47</v>
      </c>
      <c r="DY115" s="34">
        <v>49</v>
      </c>
      <c r="DZ115" s="30"/>
      <c r="EA115" s="29"/>
      <c r="EB115" s="4">
        <f t="shared" si="148"/>
        <v>45.2</v>
      </c>
      <c r="EC115" s="4">
        <f t="shared" si="149"/>
        <v>47.689795918367338</v>
      </c>
      <c r="ED115" s="5">
        <v>39</v>
      </c>
      <c r="EE115" s="34">
        <v>37</v>
      </c>
      <c r="EF115" s="34">
        <v>38.5</v>
      </c>
      <c r="EG115" s="30"/>
      <c r="EH115" s="29"/>
      <c r="EI115" s="4">
        <f t="shared" si="150"/>
        <v>38.857142857142861</v>
      </c>
      <c r="EJ115" s="4">
        <f t="shared" si="151"/>
        <v>37.777777777777771</v>
      </c>
      <c r="EK115" s="17">
        <v>43</v>
      </c>
      <c r="EL115" s="17">
        <v>44</v>
      </c>
      <c r="EM115" s="30"/>
      <c r="EN115" s="32"/>
      <c r="EO115" s="5"/>
      <c r="EP115" s="34">
        <v>40.5</v>
      </c>
      <c r="EQ115" s="34">
        <v>42.5</v>
      </c>
      <c r="ER115" s="29"/>
      <c r="ES115" s="32"/>
      <c r="ET115" s="4">
        <f t="shared" si="152"/>
        <v>11.202127659574471</v>
      </c>
      <c r="EU115" s="4">
        <f t="shared" si="153"/>
        <v>41.051282051282058</v>
      </c>
      <c r="EV115"/>
      <c r="FA115"/>
      <c r="FB115"/>
      <c r="FO115"/>
      <c r="FP115"/>
      <c r="FQ115"/>
      <c r="FR115"/>
      <c r="FS115"/>
      <c r="FT115">
        <f t="shared" si="114"/>
        <v>1986</v>
      </c>
      <c r="FU115">
        <f t="shared" si="115"/>
        <v>3</v>
      </c>
      <c r="FV115">
        <v>108.8</v>
      </c>
      <c r="FW115" s="1">
        <v>100.3</v>
      </c>
      <c r="FX115"/>
      <c r="FY115" s="35"/>
      <c r="FZ115" s="35" t="str">
        <f t="shared" si="118"/>
        <v>Feb</v>
      </c>
      <c r="GA115" s="36">
        <v>101.7</v>
      </c>
      <c r="GB115" s="36">
        <v>101.7</v>
      </c>
      <c r="GD115" s="35"/>
      <c r="GE115" s="35" t="str">
        <f t="shared" si="119"/>
        <v>Feb</v>
      </c>
      <c r="GF115" s="1">
        <v>109.3</v>
      </c>
      <c r="GG115" s="1">
        <v>109.3</v>
      </c>
    </row>
    <row r="116" spans="1:189" x14ac:dyDescent="0.2">
      <c r="A116" s="3">
        <v>1986</v>
      </c>
      <c r="B116" s="1">
        <v>3</v>
      </c>
      <c r="C116" s="5">
        <v>180</v>
      </c>
      <c r="D116" s="34">
        <v>210</v>
      </c>
      <c r="E116" s="34">
        <v>230</v>
      </c>
      <c r="F116" s="30"/>
      <c r="G116" s="29"/>
      <c r="H116" s="4">
        <f t="shared" si="154"/>
        <v>194.90865644029913</v>
      </c>
      <c r="I116" s="4">
        <f t="shared" si="120"/>
        <v>220.97635438491466</v>
      </c>
      <c r="J116" s="5">
        <v>210</v>
      </c>
      <c r="K116" s="34"/>
      <c r="L116" s="34"/>
      <c r="M116" s="30"/>
      <c r="N116" s="29"/>
      <c r="O116" s="4"/>
      <c r="P116" s="4"/>
      <c r="Q116" s="5">
        <v>210</v>
      </c>
      <c r="R116" s="34">
        <v>190</v>
      </c>
      <c r="S116" s="34">
        <v>200</v>
      </c>
      <c r="T116" s="30"/>
      <c r="U116" s="29"/>
      <c r="V116" s="4">
        <f t="shared" si="121"/>
        <v>210</v>
      </c>
      <c r="W116" s="4">
        <f t="shared" si="122"/>
        <v>201.09956350031177</v>
      </c>
      <c r="X116" s="5">
        <v>175</v>
      </c>
      <c r="Y116" s="34">
        <v>200</v>
      </c>
      <c r="Z116" s="34">
        <v>224</v>
      </c>
      <c r="AA116" s="30"/>
      <c r="AB116" s="29"/>
      <c r="AC116" s="4">
        <f t="shared" si="155"/>
        <v>180.92950886212958</v>
      </c>
      <c r="AD116" s="4">
        <f t="shared" si="123"/>
        <v>210.73215874710792</v>
      </c>
      <c r="AE116" s="5">
        <v>170</v>
      </c>
      <c r="AF116" s="34"/>
      <c r="AG116" s="34">
        <v>175</v>
      </c>
      <c r="AH116" s="30"/>
      <c r="AI116" s="29"/>
      <c r="AJ116" s="4">
        <f t="shared" si="124"/>
        <v>167.50489572954962</v>
      </c>
      <c r="AK116" s="4">
        <f t="shared" si="125"/>
        <v>175</v>
      </c>
      <c r="AL116" s="5"/>
      <c r="AM116" s="34">
        <v>170</v>
      </c>
      <c r="AN116" s="34">
        <v>200</v>
      </c>
      <c r="AO116" s="30"/>
      <c r="AP116" s="29"/>
      <c r="AQ116" s="4">
        <f t="shared" si="126"/>
        <v>185.52918179279527</v>
      </c>
      <c r="AR116" s="4">
        <f t="shared" si="127"/>
        <v>200</v>
      </c>
      <c r="AS116" s="5">
        <v>165</v>
      </c>
      <c r="AT116" s="34">
        <v>185</v>
      </c>
      <c r="AU116" s="34">
        <v>215</v>
      </c>
      <c r="AV116" s="30"/>
      <c r="AW116" s="29"/>
      <c r="AX116" s="4">
        <f t="shared" si="128"/>
        <v>170.88091603053431</v>
      </c>
      <c r="AY116" s="4">
        <f t="shared" si="129"/>
        <v>200.94827125527715</v>
      </c>
      <c r="AZ116" s="5">
        <v>170</v>
      </c>
      <c r="BA116" s="34">
        <v>210</v>
      </c>
      <c r="BB116" s="34">
        <v>215</v>
      </c>
      <c r="BC116" s="30"/>
      <c r="BD116" s="29"/>
      <c r="BE116" s="4">
        <f t="shared" si="130"/>
        <v>170</v>
      </c>
      <c r="BF116" s="4">
        <f t="shared" si="131"/>
        <v>212.68719999999999</v>
      </c>
      <c r="BG116" s="5">
        <v>130</v>
      </c>
      <c r="BH116" s="34">
        <v>135</v>
      </c>
      <c r="BI116" s="34">
        <v>150</v>
      </c>
      <c r="BJ116" s="30"/>
      <c r="BK116" s="29"/>
      <c r="BL116" s="4">
        <f t="shared" si="132"/>
        <v>130.50898203592814</v>
      </c>
      <c r="BM116" s="4">
        <f t="shared" si="133"/>
        <v>140.24691358024694</v>
      </c>
      <c r="BN116" s="17">
        <v>155</v>
      </c>
      <c r="BO116" s="17">
        <v>160</v>
      </c>
      <c r="BP116" s="30"/>
      <c r="BQ116" s="30"/>
      <c r="BR116" s="5">
        <v>135</v>
      </c>
      <c r="BS116" s="34">
        <v>180</v>
      </c>
      <c r="BT116" s="34">
        <v>185</v>
      </c>
      <c r="BU116" s="30"/>
      <c r="BV116" s="29"/>
      <c r="BW116" s="4">
        <f t="shared" si="134"/>
        <v>138.9</v>
      </c>
      <c r="BX116" s="4">
        <f t="shared" si="135"/>
        <v>183.37533156498671</v>
      </c>
      <c r="BY116"/>
      <c r="BZ116" s="5">
        <v>45</v>
      </c>
      <c r="CA116" s="34">
        <v>47</v>
      </c>
      <c r="CB116" s="34">
        <v>48</v>
      </c>
      <c r="CC116" s="30"/>
      <c r="CD116" s="29"/>
      <c r="CE116" s="4">
        <f t="shared" si="136"/>
        <v>45.969749351771824</v>
      </c>
      <c r="CF116" s="4">
        <f t="shared" si="137"/>
        <v>47.523446019629233</v>
      </c>
      <c r="CG116" s="5">
        <v>45</v>
      </c>
      <c r="CH116" s="34"/>
      <c r="CI116" s="34"/>
      <c r="CJ116" s="30"/>
      <c r="CK116" s="29"/>
      <c r="CL116" s="4"/>
      <c r="CM116" s="4"/>
      <c r="CN116" s="5">
        <v>49</v>
      </c>
      <c r="CO116" s="34">
        <v>45</v>
      </c>
      <c r="CP116" s="34">
        <v>47</v>
      </c>
      <c r="CQ116" s="30"/>
      <c r="CR116" s="29"/>
      <c r="CS116" s="4">
        <f t="shared" si="138"/>
        <v>49</v>
      </c>
      <c r="CT116" s="4">
        <f t="shared" si="139"/>
        <v>47.560773480662988</v>
      </c>
      <c r="CU116" s="5">
        <v>43</v>
      </c>
      <c r="CV116" s="34">
        <v>45</v>
      </c>
      <c r="CW116" s="34">
        <v>48.5</v>
      </c>
      <c r="CX116" s="30"/>
      <c r="CY116" s="29"/>
      <c r="CZ116" s="4">
        <f t="shared" si="140"/>
        <v>43.475570032573287</v>
      </c>
      <c r="DA116" s="4">
        <f t="shared" si="141"/>
        <v>46.670320404721735</v>
      </c>
      <c r="DB116" s="5">
        <v>42</v>
      </c>
      <c r="DC116" s="34"/>
      <c r="DD116" s="34">
        <v>41</v>
      </c>
      <c r="DE116" s="30"/>
      <c r="DF116" s="29"/>
      <c r="DG116" s="4">
        <f t="shared" si="142"/>
        <v>42</v>
      </c>
      <c r="DH116" s="4">
        <f t="shared" si="143"/>
        <v>41</v>
      </c>
      <c r="DI116" s="5"/>
      <c r="DJ116" s="34">
        <v>42</v>
      </c>
      <c r="DK116" s="34">
        <v>43</v>
      </c>
      <c r="DL116" s="30"/>
      <c r="DM116" s="29"/>
      <c r="DN116" s="4">
        <f t="shared" si="144"/>
        <v>41.117647058823515</v>
      </c>
      <c r="DO116" s="4">
        <f t="shared" si="145"/>
        <v>43</v>
      </c>
      <c r="DP116" s="5">
        <v>42.5</v>
      </c>
      <c r="DQ116" s="34">
        <v>45</v>
      </c>
      <c r="DR116" s="34">
        <v>47</v>
      </c>
      <c r="DS116" s="30"/>
      <c r="DT116" s="29"/>
      <c r="DU116" s="4">
        <f t="shared" si="146"/>
        <v>43.739837398373979</v>
      </c>
      <c r="DV116" s="4">
        <f t="shared" si="147"/>
        <v>46.433962264150956</v>
      </c>
      <c r="DW116" s="5">
        <v>44</v>
      </c>
      <c r="DX116" s="34">
        <v>45</v>
      </c>
      <c r="DY116" s="34">
        <v>48</v>
      </c>
      <c r="DZ116" s="30"/>
      <c r="EA116" s="29"/>
      <c r="EB116" s="4">
        <f t="shared" si="148"/>
        <v>44.1</v>
      </c>
      <c r="EC116" s="4">
        <f t="shared" si="149"/>
        <v>46.034693877551021</v>
      </c>
      <c r="ED116" s="5">
        <v>39</v>
      </c>
      <c r="EE116" s="34">
        <v>37</v>
      </c>
      <c r="EF116" s="34">
        <v>38.5</v>
      </c>
      <c r="EG116" s="30"/>
      <c r="EH116" s="29"/>
      <c r="EI116" s="4">
        <f t="shared" si="150"/>
        <v>38.857142857142861</v>
      </c>
      <c r="EJ116" s="4">
        <f t="shared" si="151"/>
        <v>37.777777777777771</v>
      </c>
      <c r="EK116" s="17">
        <v>43</v>
      </c>
      <c r="EL116" s="17">
        <v>44</v>
      </c>
      <c r="EM116" s="30"/>
      <c r="EN116" s="32"/>
      <c r="EO116" s="5"/>
      <c r="EP116" s="34">
        <v>40.5</v>
      </c>
      <c r="EQ116" s="34">
        <v>42.5</v>
      </c>
      <c r="ER116" s="29"/>
      <c r="ES116" s="32"/>
      <c r="ET116" s="4">
        <f t="shared" si="152"/>
        <v>11.202127659574471</v>
      </c>
      <c r="EU116" s="4">
        <f t="shared" si="153"/>
        <v>41.051282051282058</v>
      </c>
      <c r="EV116"/>
      <c r="FA116"/>
      <c r="FB116"/>
      <c r="FO116"/>
      <c r="FP116"/>
      <c r="FQ116"/>
      <c r="FR116"/>
      <c r="FS116"/>
      <c r="FT116">
        <f t="shared" si="114"/>
        <v>1986</v>
      </c>
      <c r="FU116">
        <f t="shared" si="115"/>
        <v>4</v>
      </c>
      <c r="FV116">
        <v>108.6</v>
      </c>
      <c r="FW116" s="1">
        <v>99.6</v>
      </c>
      <c r="FX116"/>
      <c r="FY116" s="35"/>
      <c r="FZ116" s="35" t="str">
        <f t="shared" si="118"/>
        <v>Mar</v>
      </c>
      <c r="GA116" s="36">
        <v>100.3</v>
      </c>
      <c r="GB116" s="36">
        <v>100.3</v>
      </c>
      <c r="GD116" s="35"/>
      <c r="GE116" s="35" t="str">
        <f t="shared" si="119"/>
        <v>Mar</v>
      </c>
      <c r="GF116" s="1">
        <v>108.8</v>
      </c>
      <c r="GG116" s="1">
        <v>108.8</v>
      </c>
    </row>
    <row r="117" spans="1:189" x14ac:dyDescent="0.2">
      <c r="A117" s="3">
        <v>1986</v>
      </c>
      <c r="B117" s="1">
        <v>4</v>
      </c>
      <c r="C117" s="5">
        <v>180</v>
      </c>
      <c r="D117" s="34">
        <v>210</v>
      </c>
      <c r="E117" s="34">
        <v>230</v>
      </c>
      <c r="F117" s="30"/>
      <c r="G117" s="29"/>
      <c r="H117" s="4">
        <f t="shared" si="154"/>
        <v>194.90865644029913</v>
      </c>
      <c r="I117" s="4">
        <f t="shared" si="120"/>
        <v>220.97635438491466</v>
      </c>
      <c r="J117" s="5">
        <v>200</v>
      </c>
      <c r="K117" s="34"/>
      <c r="L117" s="34"/>
      <c r="M117" s="30"/>
      <c r="N117" s="29"/>
      <c r="O117" s="4"/>
      <c r="P117" s="4"/>
      <c r="Q117" s="5">
        <v>210</v>
      </c>
      <c r="R117" s="34">
        <v>190</v>
      </c>
      <c r="S117" s="34">
        <v>205</v>
      </c>
      <c r="T117" s="30"/>
      <c r="U117" s="29"/>
      <c r="V117" s="4">
        <f t="shared" si="121"/>
        <v>210</v>
      </c>
      <c r="W117" s="4">
        <f t="shared" si="122"/>
        <v>205.54978175015589</v>
      </c>
      <c r="X117" s="5">
        <v>173</v>
      </c>
      <c r="Y117" s="34">
        <v>195</v>
      </c>
      <c r="Z117" s="34">
        <v>220</v>
      </c>
      <c r="AA117" s="30"/>
      <c r="AB117" s="29"/>
      <c r="AC117" s="4">
        <f t="shared" si="155"/>
        <v>178.21796779867404</v>
      </c>
      <c r="AD117" s="4">
        <f t="shared" si="123"/>
        <v>206.17933202823744</v>
      </c>
      <c r="AE117" s="5">
        <v>175</v>
      </c>
      <c r="AF117" s="34"/>
      <c r="AG117" s="34">
        <v>175</v>
      </c>
      <c r="AH117" s="30"/>
      <c r="AI117" s="29"/>
      <c r="AJ117" s="4">
        <f t="shared" si="124"/>
        <v>172.42673583674031</v>
      </c>
      <c r="AK117" s="4">
        <f t="shared" si="125"/>
        <v>175</v>
      </c>
      <c r="AL117" s="5"/>
      <c r="AM117" s="34">
        <v>170</v>
      </c>
      <c r="AN117" s="34">
        <v>190</v>
      </c>
      <c r="AO117" s="30"/>
      <c r="AP117" s="29"/>
      <c r="AQ117" s="4">
        <f t="shared" si="126"/>
        <v>180.27366657358277</v>
      </c>
      <c r="AR117" s="4">
        <f t="shared" si="127"/>
        <v>190</v>
      </c>
      <c r="AS117" s="5">
        <v>165</v>
      </c>
      <c r="AT117" s="34">
        <v>185</v>
      </c>
      <c r="AU117" s="34">
        <v>215</v>
      </c>
      <c r="AV117" s="30"/>
      <c r="AW117" s="29"/>
      <c r="AX117" s="4">
        <f t="shared" si="128"/>
        <v>170.88091603053431</v>
      </c>
      <c r="AY117" s="4">
        <f t="shared" si="129"/>
        <v>200.94827125527715</v>
      </c>
      <c r="AZ117" s="5">
        <v>170</v>
      </c>
      <c r="BA117" s="34">
        <v>200</v>
      </c>
      <c r="BB117" s="34">
        <v>215</v>
      </c>
      <c r="BC117" s="30"/>
      <c r="BD117" s="29"/>
      <c r="BE117" s="4">
        <f t="shared" si="130"/>
        <v>170</v>
      </c>
      <c r="BF117" s="4">
        <f t="shared" si="131"/>
        <v>208.0616</v>
      </c>
      <c r="BG117" s="5">
        <v>140</v>
      </c>
      <c r="BH117" s="34">
        <v>135</v>
      </c>
      <c r="BI117" s="34">
        <v>165</v>
      </c>
      <c r="BJ117" s="30"/>
      <c r="BK117" s="29"/>
      <c r="BL117" s="4">
        <f t="shared" si="132"/>
        <v>139.49101796407186</v>
      </c>
      <c r="BM117" s="4">
        <f t="shared" si="133"/>
        <v>145.49382716049382</v>
      </c>
      <c r="BN117" s="17">
        <v>165</v>
      </c>
      <c r="BO117" s="17">
        <v>170</v>
      </c>
      <c r="BP117" s="30"/>
      <c r="BQ117" s="30"/>
      <c r="BR117" s="5">
        <v>130</v>
      </c>
      <c r="BS117" s="34">
        <v>180</v>
      </c>
      <c r="BT117" s="34">
        <v>180</v>
      </c>
      <c r="BU117" s="30"/>
      <c r="BV117" s="29"/>
      <c r="BW117" s="4">
        <f t="shared" si="134"/>
        <v>134.33333333333334</v>
      </c>
      <c r="BX117" s="4">
        <f t="shared" si="135"/>
        <v>179.99999999999997</v>
      </c>
      <c r="BY117"/>
      <c r="BZ117" s="5">
        <v>45</v>
      </c>
      <c r="CA117" s="34">
        <v>47</v>
      </c>
      <c r="CB117" s="34">
        <v>48</v>
      </c>
      <c r="CC117" s="30"/>
      <c r="CD117" s="29"/>
      <c r="CE117" s="4">
        <f t="shared" si="136"/>
        <v>45.969749351771824</v>
      </c>
      <c r="CF117" s="4">
        <f t="shared" si="137"/>
        <v>47.523446019629233</v>
      </c>
      <c r="CG117" s="5">
        <v>45</v>
      </c>
      <c r="CH117" s="34"/>
      <c r="CI117" s="34"/>
      <c r="CJ117" s="30"/>
      <c r="CK117" s="29"/>
      <c r="CL117" s="4"/>
      <c r="CM117" s="4"/>
      <c r="CN117" s="5">
        <v>49</v>
      </c>
      <c r="CO117" s="34">
        <v>45</v>
      </c>
      <c r="CP117" s="34">
        <v>47</v>
      </c>
      <c r="CQ117" s="30"/>
      <c r="CR117" s="29"/>
      <c r="CS117" s="4">
        <f t="shared" si="138"/>
        <v>49</v>
      </c>
      <c r="CT117" s="4">
        <f t="shared" si="139"/>
        <v>47.560773480662988</v>
      </c>
      <c r="CU117" s="5">
        <v>42</v>
      </c>
      <c r="CV117" s="34">
        <v>45</v>
      </c>
      <c r="CW117" s="34">
        <v>47</v>
      </c>
      <c r="CX117" s="30"/>
      <c r="CY117" s="29"/>
      <c r="CZ117" s="4">
        <f t="shared" si="140"/>
        <v>42.713355048859938</v>
      </c>
      <c r="DA117" s="4">
        <f t="shared" si="141"/>
        <v>45.954468802698131</v>
      </c>
      <c r="DB117" s="5">
        <v>42</v>
      </c>
      <c r="DC117" s="34"/>
      <c r="DD117" s="34">
        <v>41</v>
      </c>
      <c r="DE117" s="30"/>
      <c r="DF117" s="29"/>
      <c r="DG117" s="4">
        <f t="shared" si="142"/>
        <v>42</v>
      </c>
      <c r="DH117" s="4">
        <f t="shared" si="143"/>
        <v>41</v>
      </c>
      <c r="DI117" s="5"/>
      <c r="DJ117" s="34">
        <v>42</v>
      </c>
      <c r="DK117" s="34">
        <v>43</v>
      </c>
      <c r="DL117" s="30"/>
      <c r="DM117" s="29"/>
      <c r="DN117" s="4">
        <f t="shared" si="144"/>
        <v>41.117647058823515</v>
      </c>
      <c r="DO117" s="4">
        <f t="shared" si="145"/>
        <v>43</v>
      </c>
      <c r="DP117" s="5">
        <v>42.5</v>
      </c>
      <c r="DQ117" s="34">
        <v>45</v>
      </c>
      <c r="DR117" s="34">
        <v>47</v>
      </c>
      <c r="DS117" s="30"/>
      <c r="DT117" s="29"/>
      <c r="DU117" s="4">
        <f t="shared" si="146"/>
        <v>43.739837398373979</v>
      </c>
      <c r="DV117" s="4">
        <f t="shared" si="147"/>
        <v>46.433962264150956</v>
      </c>
      <c r="DW117" s="5">
        <v>44</v>
      </c>
      <c r="DX117" s="34">
        <v>45</v>
      </c>
      <c r="DY117" s="34">
        <v>48</v>
      </c>
      <c r="DZ117" s="30"/>
      <c r="EA117" s="29"/>
      <c r="EB117" s="4">
        <f t="shared" si="148"/>
        <v>44.1</v>
      </c>
      <c r="EC117" s="4">
        <f t="shared" si="149"/>
        <v>46.034693877551021</v>
      </c>
      <c r="ED117" s="5">
        <v>39</v>
      </c>
      <c r="EE117" s="34">
        <v>37</v>
      </c>
      <c r="EF117" s="34">
        <v>38.5</v>
      </c>
      <c r="EG117" s="30"/>
      <c r="EH117" s="29"/>
      <c r="EI117" s="4">
        <f t="shared" si="150"/>
        <v>38.857142857142861</v>
      </c>
      <c r="EJ117" s="4">
        <f t="shared" si="151"/>
        <v>37.777777777777771</v>
      </c>
      <c r="EK117" s="17">
        <v>43</v>
      </c>
      <c r="EL117" s="17">
        <v>44</v>
      </c>
      <c r="EM117" s="30"/>
      <c r="EN117" s="32"/>
      <c r="EO117" s="5"/>
      <c r="EP117" s="34">
        <v>40.5</v>
      </c>
      <c r="EQ117" s="34">
        <v>42.5</v>
      </c>
      <c r="ER117" s="29"/>
      <c r="ES117" s="32"/>
      <c r="ET117" s="4">
        <f t="shared" si="152"/>
        <v>11.202127659574471</v>
      </c>
      <c r="EU117" s="4">
        <f t="shared" si="153"/>
        <v>41.051282051282058</v>
      </c>
      <c r="EV117"/>
      <c r="FA117"/>
      <c r="FB117"/>
      <c r="FO117"/>
      <c r="FP117"/>
      <c r="FQ117"/>
      <c r="FR117"/>
      <c r="FS117"/>
      <c r="FT117">
        <f t="shared" si="114"/>
        <v>1986</v>
      </c>
      <c r="FU117">
        <f t="shared" si="115"/>
        <v>5</v>
      </c>
      <c r="FV117">
        <v>108.9</v>
      </c>
      <c r="FW117" s="1">
        <v>100</v>
      </c>
      <c r="FX117"/>
      <c r="FY117" s="35"/>
      <c r="FZ117" s="35" t="str">
        <f t="shared" si="118"/>
        <v>Apr</v>
      </c>
      <c r="GA117" s="36">
        <v>99.6</v>
      </c>
      <c r="GB117" s="36">
        <v>99.6</v>
      </c>
      <c r="GD117" s="35"/>
      <c r="GE117" s="35" t="str">
        <f t="shared" si="119"/>
        <v>Apr</v>
      </c>
      <c r="GF117" s="1">
        <v>108.6</v>
      </c>
      <c r="GG117" s="1">
        <v>108.6</v>
      </c>
    </row>
    <row r="118" spans="1:189" x14ac:dyDescent="0.2">
      <c r="A118" s="3">
        <v>1986</v>
      </c>
      <c r="B118" s="1">
        <v>5</v>
      </c>
      <c r="C118" s="5">
        <v>180</v>
      </c>
      <c r="D118" s="34">
        <v>200</v>
      </c>
      <c r="E118" s="34">
        <v>220</v>
      </c>
      <c r="F118" s="30"/>
      <c r="G118" s="29"/>
      <c r="H118" s="4">
        <f t="shared" si="154"/>
        <v>189.93910429353275</v>
      </c>
      <c r="I118" s="4">
        <f t="shared" si="120"/>
        <v>210.97635438491466</v>
      </c>
      <c r="J118" s="5">
        <v>200</v>
      </c>
      <c r="K118" s="34"/>
      <c r="L118" s="34"/>
      <c r="M118" s="30"/>
      <c r="N118" s="29"/>
      <c r="O118" s="4"/>
      <c r="P118" s="4"/>
      <c r="Q118" s="5">
        <v>210</v>
      </c>
      <c r="R118" s="34">
        <v>186</v>
      </c>
      <c r="S118" s="34">
        <v>205</v>
      </c>
      <c r="T118" s="30"/>
      <c r="U118" s="29"/>
      <c r="V118" s="4">
        <f t="shared" si="121"/>
        <v>210</v>
      </c>
      <c r="W118" s="4">
        <f t="shared" si="122"/>
        <v>205.54978175015589</v>
      </c>
      <c r="X118" s="5">
        <v>170</v>
      </c>
      <c r="Y118" s="34">
        <v>200</v>
      </c>
      <c r="Z118" s="34">
        <v>220</v>
      </c>
      <c r="AA118" s="30"/>
      <c r="AB118" s="29"/>
      <c r="AC118" s="4">
        <f t="shared" si="155"/>
        <v>177.1154106345555</v>
      </c>
      <c r="AD118" s="4">
        <f t="shared" si="123"/>
        <v>208.94346562258994</v>
      </c>
      <c r="AE118" s="5">
        <v>155</v>
      </c>
      <c r="AF118" s="34"/>
      <c r="AG118" s="34">
        <v>145</v>
      </c>
      <c r="AH118" s="30"/>
      <c r="AI118" s="29"/>
      <c r="AJ118" s="4">
        <f t="shared" si="124"/>
        <v>152.71154705053769</v>
      </c>
      <c r="AK118" s="4">
        <f t="shared" si="125"/>
        <v>145</v>
      </c>
      <c r="AL118" s="5"/>
      <c r="AM118" s="34">
        <v>165</v>
      </c>
      <c r="AN118" s="34">
        <v>186</v>
      </c>
      <c r="AO118" s="30"/>
      <c r="AP118" s="29"/>
      <c r="AQ118" s="4">
        <f t="shared" si="126"/>
        <v>175.80619938564644</v>
      </c>
      <c r="AR118" s="4">
        <f t="shared" si="127"/>
        <v>186</v>
      </c>
      <c r="AS118" s="5">
        <v>160</v>
      </c>
      <c r="AT118" s="34">
        <v>215</v>
      </c>
      <c r="AU118" s="34">
        <v>215</v>
      </c>
      <c r="AV118" s="30"/>
      <c r="AW118" s="29"/>
      <c r="AX118" s="4">
        <f t="shared" si="128"/>
        <v>176.17251908396943</v>
      </c>
      <c r="AY118" s="4">
        <f t="shared" si="129"/>
        <v>215.00000000000006</v>
      </c>
      <c r="AZ118" s="5">
        <v>170</v>
      </c>
      <c r="BA118" s="34">
        <v>200</v>
      </c>
      <c r="BB118" s="34">
        <v>215</v>
      </c>
      <c r="BC118" s="30"/>
      <c r="BD118" s="29"/>
      <c r="BE118" s="4">
        <f t="shared" si="130"/>
        <v>170</v>
      </c>
      <c r="BF118" s="4">
        <f t="shared" si="131"/>
        <v>208.0616</v>
      </c>
      <c r="BG118" s="5">
        <v>105</v>
      </c>
      <c r="BH118" s="34">
        <v>120</v>
      </c>
      <c r="BI118" s="34">
        <v>165</v>
      </c>
      <c r="BJ118" s="30"/>
      <c r="BK118" s="29"/>
      <c r="BL118" s="4">
        <f t="shared" si="132"/>
        <v>106.52694610778443</v>
      </c>
      <c r="BM118" s="4">
        <f t="shared" si="133"/>
        <v>135.74074074074076</v>
      </c>
      <c r="BN118" s="17">
        <v>175</v>
      </c>
      <c r="BO118" s="17">
        <v>170</v>
      </c>
      <c r="BP118" s="30"/>
      <c r="BQ118" s="30"/>
      <c r="BR118" s="5">
        <v>150</v>
      </c>
      <c r="BS118" s="34">
        <v>185</v>
      </c>
      <c r="BT118" s="34">
        <v>190</v>
      </c>
      <c r="BU118" s="30"/>
      <c r="BV118" s="29"/>
      <c r="BW118" s="4">
        <f t="shared" si="134"/>
        <v>153.03333333333336</v>
      </c>
      <c r="BX118" s="4">
        <f t="shared" si="135"/>
        <v>188.37533156498674</v>
      </c>
      <c r="BY118"/>
      <c r="BZ118" s="5">
        <v>43</v>
      </c>
      <c r="CA118" s="34">
        <v>45</v>
      </c>
      <c r="CB118" s="34">
        <v>46</v>
      </c>
      <c r="CC118" s="30"/>
      <c r="CD118" s="29"/>
      <c r="CE118" s="4">
        <f t="shared" si="136"/>
        <v>43.969749351771824</v>
      </c>
      <c r="CF118" s="4">
        <f t="shared" si="137"/>
        <v>45.523446019629233</v>
      </c>
      <c r="CG118" s="5">
        <v>42</v>
      </c>
      <c r="CH118" s="34"/>
      <c r="CI118" s="34"/>
      <c r="CJ118" s="30"/>
      <c r="CK118" s="29"/>
      <c r="CL118" s="4"/>
      <c r="CM118" s="4"/>
      <c r="CN118" s="5">
        <v>48</v>
      </c>
      <c r="CO118" s="34">
        <v>44</v>
      </c>
      <c r="CP118" s="34">
        <v>47</v>
      </c>
      <c r="CQ118" s="30"/>
      <c r="CR118" s="29"/>
      <c r="CS118" s="4">
        <f t="shared" si="138"/>
        <v>48</v>
      </c>
      <c r="CT118" s="4">
        <f t="shared" si="139"/>
        <v>47.280386740331494</v>
      </c>
      <c r="CU118" s="5">
        <v>41.5</v>
      </c>
      <c r="CV118" s="34">
        <v>44</v>
      </c>
      <c r="CW118" s="34">
        <v>46</v>
      </c>
      <c r="CX118" s="30"/>
      <c r="CY118" s="29"/>
      <c r="CZ118" s="4">
        <f t="shared" si="140"/>
        <v>42.094462540716613</v>
      </c>
      <c r="DA118" s="4">
        <f t="shared" si="141"/>
        <v>44.954468802698131</v>
      </c>
      <c r="DB118" s="5">
        <v>38</v>
      </c>
      <c r="DC118" s="34"/>
      <c r="DD118" s="34">
        <v>37</v>
      </c>
      <c r="DE118" s="30"/>
      <c r="DF118" s="29"/>
      <c r="DG118" s="4">
        <f t="shared" si="142"/>
        <v>38</v>
      </c>
      <c r="DH118" s="4">
        <f t="shared" si="143"/>
        <v>37</v>
      </c>
      <c r="DI118" s="5"/>
      <c r="DJ118" s="34">
        <v>42</v>
      </c>
      <c r="DK118" s="34">
        <v>43</v>
      </c>
      <c r="DL118" s="30"/>
      <c r="DM118" s="29"/>
      <c r="DN118" s="4">
        <f t="shared" si="144"/>
        <v>41.117647058823515</v>
      </c>
      <c r="DO118" s="4">
        <f t="shared" si="145"/>
        <v>43</v>
      </c>
      <c r="DP118" s="5">
        <v>40.5</v>
      </c>
      <c r="DQ118" s="34">
        <v>43</v>
      </c>
      <c r="DR118" s="34">
        <v>45</v>
      </c>
      <c r="DS118" s="30"/>
      <c r="DT118" s="29"/>
      <c r="DU118" s="4">
        <f t="shared" si="146"/>
        <v>41.739837398373979</v>
      </c>
      <c r="DV118" s="4">
        <f t="shared" si="147"/>
        <v>44.433962264150949</v>
      </c>
      <c r="DW118" s="5">
        <v>42</v>
      </c>
      <c r="DX118" s="34">
        <v>44</v>
      </c>
      <c r="DY118" s="34">
        <v>45</v>
      </c>
      <c r="DZ118" s="30"/>
      <c r="EA118" s="29"/>
      <c r="EB118" s="4">
        <f t="shared" si="148"/>
        <v>42.2</v>
      </c>
      <c r="EC118" s="4">
        <f t="shared" si="149"/>
        <v>44.344897959183669</v>
      </c>
      <c r="ED118" s="5">
        <v>39</v>
      </c>
      <c r="EE118" s="34">
        <v>37</v>
      </c>
      <c r="EF118" s="34">
        <v>38.5</v>
      </c>
      <c r="EG118" s="30"/>
      <c r="EH118" s="29"/>
      <c r="EI118" s="4">
        <f t="shared" si="150"/>
        <v>38.857142857142861</v>
      </c>
      <c r="EJ118" s="4">
        <f t="shared" si="151"/>
        <v>37.777777777777771</v>
      </c>
      <c r="EK118" s="17">
        <v>42</v>
      </c>
      <c r="EL118" s="17">
        <v>41.5</v>
      </c>
      <c r="EM118" s="30"/>
      <c r="EN118" s="32"/>
      <c r="EO118" s="5"/>
      <c r="EP118" s="34">
        <v>40.5</v>
      </c>
      <c r="EQ118" s="34">
        <v>42.5</v>
      </c>
      <c r="ER118" s="29"/>
      <c r="ES118" s="32"/>
      <c r="ET118" s="4">
        <f t="shared" si="152"/>
        <v>11.202127659574471</v>
      </c>
      <c r="EU118" s="4">
        <f t="shared" si="153"/>
        <v>41.051282051282058</v>
      </c>
      <c r="EV118"/>
      <c r="FA118"/>
      <c r="FB118"/>
      <c r="FO118"/>
      <c r="FP118"/>
      <c r="FQ118"/>
      <c r="FR118"/>
      <c r="FS118"/>
      <c r="FT118">
        <f t="shared" si="114"/>
        <v>1986</v>
      </c>
      <c r="FU118">
        <f t="shared" si="115"/>
        <v>6</v>
      </c>
      <c r="FV118">
        <v>109.5</v>
      </c>
      <c r="FW118" s="1">
        <v>99.9</v>
      </c>
      <c r="FX118"/>
      <c r="FY118" s="35"/>
      <c r="FZ118" s="35" t="str">
        <f t="shared" si="118"/>
        <v>May</v>
      </c>
      <c r="GA118" s="36">
        <v>100</v>
      </c>
      <c r="GB118" s="36">
        <v>100</v>
      </c>
      <c r="GD118" s="35"/>
      <c r="GE118" s="35" t="str">
        <f t="shared" si="119"/>
        <v>May</v>
      </c>
      <c r="GF118" s="1">
        <v>108.9</v>
      </c>
      <c r="GG118" s="1">
        <v>108.9</v>
      </c>
    </row>
    <row r="119" spans="1:189" x14ac:dyDescent="0.2">
      <c r="A119" s="3">
        <v>1986</v>
      </c>
      <c r="B119" s="1">
        <v>6</v>
      </c>
      <c r="C119" s="5">
        <v>170</v>
      </c>
      <c r="D119" s="34">
        <v>200</v>
      </c>
      <c r="E119" s="34">
        <v>210</v>
      </c>
      <c r="F119" s="30"/>
      <c r="G119" s="29"/>
      <c r="H119" s="4">
        <f t="shared" ref="H119:H134" si="156">FD$5*C119+FE$5*D119+FF$5*E119</f>
        <v>184.90865644029913</v>
      </c>
      <c r="I119" s="4">
        <f t="shared" si="120"/>
        <v>205.48817719245733</v>
      </c>
      <c r="J119" s="5">
        <v>200</v>
      </c>
      <c r="K119" s="34"/>
      <c r="L119" s="34"/>
      <c r="M119" s="30"/>
      <c r="N119" s="29"/>
      <c r="O119" s="4"/>
      <c r="P119" s="4"/>
      <c r="Q119" s="5">
        <v>200</v>
      </c>
      <c r="R119" s="34">
        <v>170</v>
      </c>
      <c r="S119" s="34">
        <v>190</v>
      </c>
      <c r="T119" s="30"/>
      <c r="U119" s="29"/>
      <c r="V119" s="4">
        <f t="shared" si="121"/>
        <v>200</v>
      </c>
      <c r="W119" s="4">
        <f t="shared" si="122"/>
        <v>191.09956350031177</v>
      </c>
      <c r="X119" s="5">
        <v>160</v>
      </c>
      <c r="Y119" s="34">
        <v>200</v>
      </c>
      <c r="Z119" s="34">
        <v>215</v>
      </c>
      <c r="AA119" s="30"/>
      <c r="AB119" s="29"/>
      <c r="AC119" s="4">
        <f t="shared" ref="AC119:AC134" si="157">FD$14*X119+FE$14*Y119+FF$14*Z119</f>
        <v>169.48721417940737</v>
      </c>
      <c r="AD119" s="4">
        <f t="shared" si="123"/>
        <v>206.70759921694241</v>
      </c>
      <c r="AE119" s="5">
        <v>155</v>
      </c>
      <c r="AF119" s="34"/>
      <c r="AG119" s="34">
        <v>160</v>
      </c>
      <c r="AH119" s="30"/>
      <c r="AI119" s="29"/>
      <c r="AJ119" s="4">
        <f t="shared" si="124"/>
        <v>152.72546122925758</v>
      </c>
      <c r="AK119" s="4">
        <f t="shared" si="125"/>
        <v>160</v>
      </c>
      <c r="AL119" s="5"/>
      <c r="AM119" s="34">
        <v>155</v>
      </c>
      <c r="AN119" s="34">
        <v>165</v>
      </c>
      <c r="AO119" s="30"/>
      <c r="AP119" s="29"/>
      <c r="AQ119" s="4">
        <f t="shared" si="126"/>
        <v>160.03909522479751</v>
      </c>
      <c r="AR119" s="4">
        <f t="shared" si="127"/>
        <v>165</v>
      </c>
      <c r="AS119" s="5">
        <v>150</v>
      </c>
      <c r="AT119" s="34">
        <v>190</v>
      </c>
      <c r="AU119" s="34">
        <v>212</v>
      </c>
      <c r="AV119" s="30"/>
      <c r="AW119" s="29"/>
      <c r="AX119" s="4">
        <f t="shared" si="128"/>
        <v>161.76183206106867</v>
      </c>
      <c r="AY119" s="4">
        <f t="shared" si="129"/>
        <v>201.6953989205366</v>
      </c>
      <c r="AZ119" s="5">
        <v>170</v>
      </c>
      <c r="BA119" s="34">
        <v>195</v>
      </c>
      <c r="BB119" s="34">
        <v>215</v>
      </c>
      <c r="BC119" s="30"/>
      <c r="BD119" s="29"/>
      <c r="BE119" s="4">
        <f t="shared" si="130"/>
        <v>170</v>
      </c>
      <c r="BF119" s="4">
        <f t="shared" si="131"/>
        <v>205.74879999999999</v>
      </c>
      <c r="BG119" s="5">
        <v>130</v>
      </c>
      <c r="BH119" s="34">
        <v>135</v>
      </c>
      <c r="BI119" s="34">
        <v>165</v>
      </c>
      <c r="BJ119" s="30"/>
      <c r="BK119" s="29"/>
      <c r="BL119" s="4">
        <f t="shared" si="132"/>
        <v>130.50898203592814</v>
      </c>
      <c r="BM119" s="4">
        <f t="shared" si="133"/>
        <v>145.49382716049382</v>
      </c>
      <c r="BN119" s="17">
        <v>175</v>
      </c>
      <c r="BO119" s="17">
        <v>160</v>
      </c>
      <c r="BP119" s="30"/>
      <c r="BQ119" s="30"/>
      <c r="BR119" s="5">
        <v>150</v>
      </c>
      <c r="BS119" s="34">
        <v>175</v>
      </c>
      <c r="BT119" s="34">
        <v>170</v>
      </c>
      <c r="BU119" s="30"/>
      <c r="BV119" s="29"/>
      <c r="BW119" s="4">
        <f t="shared" si="134"/>
        <v>152.16666666666669</v>
      </c>
      <c r="BX119" s="4">
        <f t="shared" si="135"/>
        <v>171.62466843501323</v>
      </c>
      <c r="BY119"/>
      <c r="BZ119" s="5">
        <v>42</v>
      </c>
      <c r="CA119" s="34">
        <v>44</v>
      </c>
      <c r="CB119" s="34">
        <v>46</v>
      </c>
      <c r="CC119" s="30"/>
      <c r="CD119" s="29"/>
      <c r="CE119" s="4">
        <f t="shared" si="136"/>
        <v>42.969749351771824</v>
      </c>
      <c r="CF119" s="4">
        <f t="shared" si="137"/>
        <v>45.046892039258452</v>
      </c>
      <c r="CG119" s="5">
        <v>42</v>
      </c>
      <c r="CH119" s="34"/>
      <c r="CI119" s="34"/>
      <c r="CJ119" s="30"/>
      <c r="CK119" s="29"/>
      <c r="CL119" s="4"/>
      <c r="CM119" s="4"/>
      <c r="CN119" s="5">
        <v>48</v>
      </c>
      <c r="CO119" s="34">
        <v>43</v>
      </c>
      <c r="CP119" s="34">
        <v>47</v>
      </c>
      <c r="CQ119" s="30"/>
      <c r="CR119" s="29"/>
      <c r="CS119" s="4">
        <f t="shared" si="138"/>
        <v>48</v>
      </c>
      <c r="CT119" s="4">
        <f t="shared" si="139"/>
        <v>47.280386740331494</v>
      </c>
      <c r="CU119" s="5">
        <v>39.5</v>
      </c>
      <c r="CV119" s="34">
        <v>42</v>
      </c>
      <c r="CW119" s="34">
        <v>45</v>
      </c>
      <c r="CX119" s="30"/>
      <c r="CY119" s="29"/>
      <c r="CZ119" s="4">
        <f t="shared" si="140"/>
        <v>40.094462540716606</v>
      </c>
      <c r="DA119" s="4">
        <f t="shared" si="141"/>
        <v>43.431703204047203</v>
      </c>
      <c r="DB119" s="5">
        <v>38</v>
      </c>
      <c r="DC119" s="34"/>
      <c r="DD119" s="34">
        <v>37</v>
      </c>
      <c r="DE119" s="30"/>
      <c r="DF119" s="29"/>
      <c r="DG119" s="4">
        <f t="shared" si="142"/>
        <v>38</v>
      </c>
      <c r="DH119" s="4">
        <f t="shared" si="143"/>
        <v>37</v>
      </c>
      <c r="DI119" s="5"/>
      <c r="DJ119" s="34">
        <v>37</v>
      </c>
      <c r="DK119" s="34">
        <v>39</v>
      </c>
      <c r="DL119" s="30"/>
      <c r="DM119" s="29"/>
      <c r="DN119" s="4">
        <f t="shared" si="144"/>
        <v>37.588235294117638</v>
      </c>
      <c r="DO119" s="4">
        <f t="shared" si="145"/>
        <v>39</v>
      </c>
      <c r="DP119" s="5">
        <v>40.5</v>
      </c>
      <c r="DQ119" s="34">
        <v>43</v>
      </c>
      <c r="DR119" s="34">
        <v>45</v>
      </c>
      <c r="DS119" s="30"/>
      <c r="DT119" s="29"/>
      <c r="DU119" s="4">
        <f t="shared" si="146"/>
        <v>41.739837398373979</v>
      </c>
      <c r="DV119" s="4">
        <f t="shared" si="147"/>
        <v>44.433962264150949</v>
      </c>
      <c r="DW119" s="5">
        <v>41</v>
      </c>
      <c r="DX119" s="34">
        <v>42</v>
      </c>
      <c r="DY119" s="34">
        <v>45</v>
      </c>
      <c r="DZ119" s="30"/>
      <c r="EA119" s="29"/>
      <c r="EB119" s="4">
        <f t="shared" si="148"/>
        <v>41.1</v>
      </c>
      <c r="EC119" s="4">
        <f t="shared" si="149"/>
        <v>43.034693877551014</v>
      </c>
      <c r="ED119" s="5">
        <v>39</v>
      </c>
      <c r="EE119" s="34">
        <v>37</v>
      </c>
      <c r="EF119" s="34">
        <v>38.5</v>
      </c>
      <c r="EG119" s="30"/>
      <c r="EH119" s="29"/>
      <c r="EI119" s="4">
        <f t="shared" si="150"/>
        <v>38.857142857142861</v>
      </c>
      <c r="EJ119" s="4">
        <f t="shared" si="151"/>
        <v>37.777777777777771</v>
      </c>
      <c r="EK119" s="17">
        <v>42</v>
      </c>
      <c r="EL119" s="17">
        <v>41.5</v>
      </c>
      <c r="EM119" s="30"/>
      <c r="EN119" s="32"/>
      <c r="EO119" s="5"/>
      <c r="EP119" s="34">
        <v>40.5</v>
      </c>
      <c r="EQ119" s="34">
        <v>41.5</v>
      </c>
      <c r="ER119" s="29"/>
      <c r="ES119" s="32"/>
      <c r="ET119" s="4">
        <f t="shared" si="152"/>
        <v>11.202127659574471</v>
      </c>
      <c r="EU119" s="4">
        <f t="shared" si="153"/>
        <v>40.775641025641036</v>
      </c>
      <c r="EV119"/>
      <c r="FA119"/>
      <c r="FB119"/>
      <c r="FO119"/>
      <c r="FP119"/>
      <c r="FQ119"/>
      <c r="FR119"/>
      <c r="FS119"/>
      <c r="FT119">
        <f t="shared" si="114"/>
        <v>1986</v>
      </c>
      <c r="FU119">
        <f t="shared" si="115"/>
        <v>7</v>
      </c>
      <c r="FV119">
        <v>109.5</v>
      </c>
      <c r="FW119" s="1">
        <v>99.4</v>
      </c>
      <c r="FX119"/>
      <c r="FY119" s="35"/>
      <c r="FZ119" s="35" t="str">
        <f t="shared" si="118"/>
        <v>Jun</v>
      </c>
      <c r="GA119" s="36">
        <v>99.9</v>
      </c>
      <c r="GB119" s="36">
        <v>99.9</v>
      </c>
      <c r="GD119" s="35"/>
      <c r="GE119" s="35" t="str">
        <f t="shared" si="119"/>
        <v>Jun</v>
      </c>
      <c r="GF119" s="1">
        <v>109.5</v>
      </c>
      <c r="GG119" s="1">
        <v>109.5</v>
      </c>
    </row>
    <row r="120" spans="1:189" x14ac:dyDescent="0.2">
      <c r="A120" s="3">
        <v>1986</v>
      </c>
      <c r="B120" s="1">
        <v>7</v>
      </c>
      <c r="C120" s="5">
        <v>170</v>
      </c>
      <c r="D120" s="34">
        <v>190</v>
      </c>
      <c r="E120" s="34">
        <v>200</v>
      </c>
      <c r="F120" s="30"/>
      <c r="G120" s="29"/>
      <c r="H120" s="4">
        <f t="shared" si="156"/>
        <v>179.93910429353275</v>
      </c>
      <c r="I120" s="4">
        <f t="shared" si="120"/>
        <v>195.48817719245733</v>
      </c>
      <c r="J120" s="5">
        <v>190</v>
      </c>
      <c r="K120" s="34"/>
      <c r="L120" s="34"/>
      <c r="M120" s="30"/>
      <c r="N120" s="29"/>
      <c r="O120" s="4"/>
      <c r="P120" s="4"/>
      <c r="Q120" s="5">
        <v>200</v>
      </c>
      <c r="R120" s="34">
        <v>160</v>
      </c>
      <c r="S120" s="34">
        <v>185</v>
      </c>
      <c r="T120" s="30"/>
      <c r="U120" s="29"/>
      <c r="V120" s="4">
        <f t="shared" si="121"/>
        <v>200</v>
      </c>
      <c r="W120" s="4">
        <f t="shared" si="122"/>
        <v>186.64934525046769</v>
      </c>
      <c r="X120" s="5">
        <v>160</v>
      </c>
      <c r="Y120" s="34">
        <v>200</v>
      </c>
      <c r="Z120" s="34">
        <v>215</v>
      </c>
      <c r="AA120" s="30"/>
      <c r="AB120" s="29"/>
      <c r="AC120" s="4">
        <f t="shared" si="157"/>
        <v>169.48721417940737</v>
      </c>
      <c r="AD120" s="4">
        <f t="shared" si="123"/>
        <v>206.70759921694241</v>
      </c>
      <c r="AE120" s="5">
        <v>160</v>
      </c>
      <c r="AF120" s="34"/>
      <c r="AG120" s="34">
        <v>165</v>
      </c>
      <c r="AH120" s="30"/>
      <c r="AI120" s="29"/>
      <c r="AJ120" s="4">
        <f t="shared" si="124"/>
        <v>157.65193939602156</v>
      </c>
      <c r="AK120" s="4">
        <f t="shared" si="125"/>
        <v>165</v>
      </c>
      <c r="AL120" s="5"/>
      <c r="AM120" s="34">
        <v>155</v>
      </c>
      <c r="AN120" s="34">
        <v>170</v>
      </c>
      <c r="AO120" s="30"/>
      <c r="AP120" s="29"/>
      <c r="AQ120" s="4">
        <f t="shared" si="126"/>
        <v>162.66685283440376</v>
      </c>
      <c r="AR120" s="4">
        <f t="shared" si="127"/>
        <v>170</v>
      </c>
      <c r="AS120" s="5">
        <v>145</v>
      </c>
      <c r="AT120" s="34">
        <v>190</v>
      </c>
      <c r="AU120" s="34">
        <v>210</v>
      </c>
      <c r="AV120" s="30"/>
      <c r="AW120" s="29"/>
      <c r="AX120" s="4">
        <f t="shared" si="128"/>
        <v>158.23206106870225</v>
      </c>
      <c r="AY120" s="4">
        <f t="shared" si="129"/>
        <v>200.63218083685146</v>
      </c>
      <c r="AZ120" s="5">
        <v>165</v>
      </c>
      <c r="BA120" s="34">
        <v>195</v>
      </c>
      <c r="BB120" s="34">
        <v>215</v>
      </c>
      <c r="BC120" s="30"/>
      <c r="BD120" s="29"/>
      <c r="BE120" s="4">
        <f t="shared" si="130"/>
        <v>165</v>
      </c>
      <c r="BF120" s="4">
        <f t="shared" si="131"/>
        <v>205.74879999999999</v>
      </c>
      <c r="BG120" s="5">
        <v>108</v>
      </c>
      <c r="BH120" s="34">
        <v>100</v>
      </c>
      <c r="BI120" s="34"/>
      <c r="BJ120" s="30"/>
      <c r="BK120" s="29"/>
      <c r="BL120" s="4">
        <f t="shared" si="132"/>
        <v>107.18562874251498</v>
      </c>
      <c r="BM120" s="4">
        <f t="shared" si="133"/>
        <v>65.02057613168725</v>
      </c>
      <c r="BN120" s="17">
        <v>175</v>
      </c>
      <c r="BO120" s="17">
        <v>160</v>
      </c>
      <c r="BP120" s="30"/>
      <c r="BQ120" s="30"/>
      <c r="BR120" s="5">
        <v>140</v>
      </c>
      <c r="BS120" s="34">
        <v>170</v>
      </c>
      <c r="BT120" s="34">
        <v>170</v>
      </c>
      <c r="BU120" s="30"/>
      <c r="BV120" s="29"/>
      <c r="BW120" s="4">
        <f t="shared" si="134"/>
        <v>142.60000000000002</v>
      </c>
      <c r="BX120" s="4">
        <f t="shared" si="135"/>
        <v>169.99999999999997</v>
      </c>
      <c r="BY120"/>
      <c r="BZ120" s="5">
        <v>41</v>
      </c>
      <c r="CA120" s="34">
        <v>43</v>
      </c>
      <c r="CB120" s="34">
        <v>45</v>
      </c>
      <c r="CC120" s="30"/>
      <c r="CD120" s="29"/>
      <c r="CE120" s="4">
        <f t="shared" si="136"/>
        <v>41.969749351771824</v>
      </c>
      <c r="CF120" s="4">
        <f t="shared" si="137"/>
        <v>44.046892039258452</v>
      </c>
      <c r="CG120" s="5">
        <v>40.5</v>
      </c>
      <c r="CH120" s="34"/>
      <c r="CI120" s="34"/>
      <c r="CJ120" s="30"/>
      <c r="CK120" s="29"/>
      <c r="CL120" s="4"/>
      <c r="CM120" s="4"/>
      <c r="CN120" s="5">
        <v>47</v>
      </c>
      <c r="CO120" s="34">
        <v>40</v>
      </c>
      <c r="CP120" s="34">
        <v>45</v>
      </c>
      <c r="CQ120" s="30"/>
      <c r="CR120" s="29"/>
      <c r="CS120" s="4">
        <f t="shared" si="138"/>
        <v>47</v>
      </c>
      <c r="CT120" s="4">
        <f t="shared" si="139"/>
        <v>45.560773480662995</v>
      </c>
      <c r="CU120" s="5">
        <v>39.5</v>
      </c>
      <c r="CV120" s="34">
        <v>42</v>
      </c>
      <c r="CW120" s="34">
        <v>45</v>
      </c>
      <c r="CX120" s="30"/>
      <c r="CY120" s="29"/>
      <c r="CZ120" s="4">
        <f t="shared" si="140"/>
        <v>40.094462540716606</v>
      </c>
      <c r="DA120" s="4">
        <f t="shared" si="141"/>
        <v>43.431703204047203</v>
      </c>
      <c r="DB120" s="5">
        <v>38</v>
      </c>
      <c r="DC120" s="34"/>
      <c r="DD120" s="34">
        <v>37</v>
      </c>
      <c r="DE120" s="30"/>
      <c r="DF120" s="29"/>
      <c r="DG120" s="4">
        <f t="shared" si="142"/>
        <v>38</v>
      </c>
      <c r="DH120" s="4">
        <f t="shared" si="143"/>
        <v>37</v>
      </c>
      <c r="DI120" s="5"/>
      <c r="DJ120" s="34">
        <v>36</v>
      </c>
      <c r="DK120" s="34">
        <v>38</v>
      </c>
      <c r="DL120" s="30"/>
      <c r="DM120" s="29"/>
      <c r="DN120" s="4">
        <f t="shared" si="144"/>
        <v>36.882352941176457</v>
      </c>
      <c r="DO120" s="4">
        <f t="shared" si="145"/>
        <v>38</v>
      </c>
      <c r="DP120" s="5">
        <v>39.25</v>
      </c>
      <c r="DQ120" s="34">
        <v>42</v>
      </c>
      <c r="DR120" s="34">
        <v>45</v>
      </c>
      <c r="DS120" s="30"/>
      <c r="DT120" s="29"/>
      <c r="DU120" s="4">
        <f t="shared" si="146"/>
        <v>40.613821138211378</v>
      </c>
      <c r="DV120" s="4">
        <f t="shared" si="147"/>
        <v>44.150943396226424</v>
      </c>
      <c r="DW120" s="5">
        <v>41</v>
      </c>
      <c r="DX120" s="34">
        <v>42</v>
      </c>
      <c r="DY120" s="34">
        <v>45</v>
      </c>
      <c r="DZ120" s="30"/>
      <c r="EA120" s="29"/>
      <c r="EB120" s="4">
        <f t="shared" si="148"/>
        <v>41.1</v>
      </c>
      <c r="EC120" s="4">
        <f t="shared" si="149"/>
        <v>43.034693877551014</v>
      </c>
      <c r="ED120" s="5">
        <v>39</v>
      </c>
      <c r="EE120" s="34">
        <v>37</v>
      </c>
      <c r="EF120" s="34">
        <v>38.5</v>
      </c>
      <c r="EG120" s="30"/>
      <c r="EH120" s="29"/>
      <c r="EI120" s="4">
        <f t="shared" si="150"/>
        <v>38.857142857142861</v>
      </c>
      <c r="EJ120" s="4">
        <f t="shared" si="151"/>
        <v>37.777777777777771</v>
      </c>
      <c r="EK120" s="17">
        <v>40.5</v>
      </c>
      <c r="EL120" s="17">
        <v>39.5</v>
      </c>
      <c r="EM120" s="30"/>
      <c r="EN120" s="32"/>
      <c r="EO120" s="5"/>
      <c r="EP120" s="34">
        <v>40.5</v>
      </c>
      <c r="EQ120" s="34">
        <v>41.5</v>
      </c>
      <c r="ER120" s="29"/>
      <c r="ES120" s="32"/>
      <c r="ET120" s="4">
        <f t="shared" si="152"/>
        <v>11.202127659574471</v>
      </c>
      <c r="EU120" s="4">
        <f t="shared" si="153"/>
        <v>40.775641025641036</v>
      </c>
      <c r="EV120"/>
      <c r="FA120"/>
      <c r="FB120"/>
      <c r="FO120"/>
      <c r="FP120"/>
      <c r="FQ120"/>
      <c r="FR120"/>
      <c r="FS120"/>
      <c r="FT120">
        <f t="shared" si="114"/>
        <v>1986</v>
      </c>
      <c r="FU120">
        <f t="shared" si="115"/>
        <v>8</v>
      </c>
      <c r="FV120">
        <v>109.7</v>
      </c>
      <c r="FW120" s="1">
        <v>99.3</v>
      </c>
      <c r="FX120"/>
      <c r="FY120" s="35"/>
      <c r="FZ120" s="35" t="str">
        <f t="shared" si="118"/>
        <v>Jul</v>
      </c>
      <c r="GA120" s="36">
        <v>99.4</v>
      </c>
      <c r="GB120" s="36">
        <v>99.4</v>
      </c>
      <c r="GD120" s="35"/>
      <c r="GE120" s="35" t="str">
        <f t="shared" si="119"/>
        <v>Jul</v>
      </c>
      <c r="GF120" s="1">
        <v>109.5</v>
      </c>
      <c r="GG120" s="1">
        <v>109.5</v>
      </c>
    </row>
    <row r="121" spans="1:189" x14ac:dyDescent="0.2">
      <c r="A121" s="3">
        <v>1986</v>
      </c>
      <c r="B121" s="1">
        <v>8</v>
      </c>
      <c r="C121" s="34">
        <v>155</v>
      </c>
      <c r="D121" s="34">
        <v>190</v>
      </c>
      <c r="E121" s="34">
        <v>210</v>
      </c>
      <c r="F121" s="30"/>
      <c r="G121" s="29"/>
      <c r="H121" s="4">
        <f t="shared" si="156"/>
        <v>172.39343251368228</v>
      </c>
      <c r="I121" s="4">
        <f t="shared" si="120"/>
        <v>200.97635438491466</v>
      </c>
      <c r="J121" s="34">
        <v>190</v>
      </c>
      <c r="K121" s="34"/>
      <c r="L121" s="34"/>
      <c r="M121" s="30"/>
      <c r="N121" s="29"/>
      <c r="O121" s="4"/>
      <c r="P121" s="4"/>
      <c r="Q121" s="34">
        <v>210</v>
      </c>
      <c r="R121" s="34">
        <v>160</v>
      </c>
      <c r="S121" s="34">
        <v>190</v>
      </c>
      <c r="T121" s="30"/>
      <c r="U121" s="29"/>
      <c r="V121" s="4">
        <f t="shared" si="121"/>
        <v>210</v>
      </c>
      <c r="W121" s="4">
        <f t="shared" si="122"/>
        <v>192.19912700062355</v>
      </c>
      <c r="X121" s="34">
        <v>160</v>
      </c>
      <c r="Y121" s="34">
        <v>210</v>
      </c>
      <c r="Z121" s="34">
        <v>215</v>
      </c>
      <c r="AA121" s="30"/>
      <c r="AB121" s="29"/>
      <c r="AC121" s="4">
        <f t="shared" si="157"/>
        <v>171.85901772425922</v>
      </c>
      <c r="AD121" s="4">
        <f t="shared" si="123"/>
        <v>212.23586640564741</v>
      </c>
      <c r="AE121" s="34">
        <v>165</v>
      </c>
      <c r="AF121" s="34"/>
      <c r="AG121" s="34">
        <v>165</v>
      </c>
      <c r="AH121" s="30"/>
      <c r="AI121" s="29"/>
      <c r="AJ121" s="4">
        <f t="shared" si="124"/>
        <v>162.57377950321228</v>
      </c>
      <c r="AK121" s="4">
        <f t="shared" si="125"/>
        <v>165</v>
      </c>
      <c r="AL121" s="34"/>
      <c r="AM121" s="34">
        <v>145</v>
      </c>
      <c r="AN121" s="34">
        <v>160</v>
      </c>
      <c r="AO121" s="30"/>
      <c r="AP121" s="29"/>
      <c r="AQ121" s="4">
        <f t="shared" si="126"/>
        <v>152.68081541468862</v>
      </c>
      <c r="AR121" s="4">
        <f t="shared" si="127"/>
        <v>160</v>
      </c>
      <c r="AS121" s="34">
        <v>145</v>
      </c>
      <c r="AT121" s="34">
        <v>185</v>
      </c>
      <c r="AU121" s="34">
        <v>210</v>
      </c>
      <c r="AV121" s="30"/>
      <c r="AW121" s="29"/>
      <c r="AX121" s="4">
        <f t="shared" si="128"/>
        <v>156.76183206106867</v>
      </c>
      <c r="AY121" s="4">
        <f t="shared" si="129"/>
        <v>198.2902260460643</v>
      </c>
      <c r="AZ121" s="34">
        <v>165</v>
      </c>
      <c r="BA121" s="34">
        <v>195</v>
      </c>
      <c r="BB121" s="34">
        <v>215</v>
      </c>
      <c r="BC121" s="30"/>
      <c r="BD121" s="29"/>
      <c r="BE121" s="4">
        <f t="shared" si="130"/>
        <v>165</v>
      </c>
      <c r="BF121" s="4">
        <f t="shared" si="131"/>
        <v>205.74879999999999</v>
      </c>
      <c r="BG121" s="34">
        <v>110</v>
      </c>
      <c r="BH121" s="34">
        <v>115</v>
      </c>
      <c r="BI121" s="34">
        <v>145</v>
      </c>
      <c r="BJ121" s="30"/>
      <c r="BK121" s="29"/>
      <c r="BL121" s="4">
        <f t="shared" si="132"/>
        <v>110.50898203592814</v>
      </c>
      <c r="BM121" s="4">
        <f t="shared" si="133"/>
        <v>125.49382716049384</v>
      </c>
      <c r="BN121" s="17">
        <v>170</v>
      </c>
      <c r="BO121" s="17">
        <v>165</v>
      </c>
      <c r="BP121" s="30"/>
      <c r="BQ121" s="30"/>
      <c r="BR121" s="34">
        <v>135</v>
      </c>
      <c r="BS121" s="34">
        <v>170</v>
      </c>
      <c r="BT121" s="34">
        <v>170</v>
      </c>
      <c r="BU121" s="30"/>
      <c r="BV121" s="29"/>
      <c r="BW121" s="4">
        <f t="shared" si="134"/>
        <v>138.03333333333336</v>
      </c>
      <c r="BX121" s="4">
        <f t="shared" si="135"/>
        <v>169.99999999999997</v>
      </c>
      <c r="BY121"/>
      <c r="BZ121" s="34">
        <v>40</v>
      </c>
      <c r="CA121" s="34">
        <v>42</v>
      </c>
      <c r="CB121" s="34">
        <v>44</v>
      </c>
      <c r="CC121" s="30"/>
      <c r="CD121" s="29"/>
      <c r="CE121" s="4">
        <f t="shared" si="136"/>
        <v>40.969749351771824</v>
      </c>
      <c r="CF121" s="4">
        <f t="shared" si="137"/>
        <v>43.046892039258452</v>
      </c>
      <c r="CG121" s="34">
        <v>40.5</v>
      </c>
      <c r="CH121" s="34"/>
      <c r="CI121" s="34"/>
      <c r="CJ121" s="30"/>
      <c r="CK121" s="29"/>
      <c r="CL121" s="4"/>
      <c r="CM121" s="4"/>
      <c r="CN121" s="34">
        <v>46</v>
      </c>
      <c r="CO121" s="34">
        <v>40</v>
      </c>
      <c r="CP121" s="34">
        <v>44</v>
      </c>
      <c r="CQ121" s="30"/>
      <c r="CR121" s="29"/>
      <c r="CS121" s="4">
        <f t="shared" si="138"/>
        <v>46</v>
      </c>
      <c r="CT121" s="4">
        <f t="shared" si="139"/>
        <v>44.560773480662988</v>
      </c>
      <c r="CU121" s="34">
        <v>39</v>
      </c>
      <c r="CV121" s="34">
        <v>41.5</v>
      </c>
      <c r="CW121" s="34">
        <v>44</v>
      </c>
      <c r="CX121" s="30"/>
      <c r="CY121" s="29"/>
      <c r="CZ121" s="4">
        <f t="shared" si="140"/>
        <v>39.594462540716613</v>
      </c>
      <c r="DA121" s="4">
        <f t="shared" si="141"/>
        <v>42.69308600337267</v>
      </c>
      <c r="DB121" s="34">
        <v>38</v>
      </c>
      <c r="DC121" s="34"/>
      <c r="DD121" s="34">
        <v>37</v>
      </c>
      <c r="DE121" s="30"/>
      <c r="DF121" s="29"/>
      <c r="DG121" s="4">
        <f t="shared" si="142"/>
        <v>38</v>
      </c>
      <c r="DH121" s="4">
        <f t="shared" si="143"/>
        <v>37</v>
      </c>
      <c r="DI121" s="34"/>
      <c r="DJ121" s="34">
        <v>35</v>
      </c>
      <c r="DK121" s="34">
        <v>37</v>
      </c>
      <c r="DL121" s="30"/>
      <c r="DM121" s="29"/>
      <c r="DN121" s="4">
        <f t="shared" si="144"/>
        <v>35.882352941176464</v>
      </c>
      <c r="DO121" s="4">
        <f t="shared" si="145"/>
        <v>37</v>
      </c>
      <c r="DP121" s="34">
        <v>39</v>
      </c>
      <c r="DQ121" s="34">
        <v>41</v>
      </c>
      <c r="DR121" s="34">
        <v>44</v>
      </c>
      <c r="DS121" s="30"/>
      <c r="DT121" s="29"/>
      <c r="DU121" s="4">
        <f t="shared" si="146"/>
        <v>39.99186991869918</v>
      </c>
      <c r="DV121" s="4">
        <f t="shared" si="147"/>
        <v>43.150943396226424</v>
      </c>
      <c r="DW121" s="34">
        <v>40</v>
      </c>
      <c r="DX121" s="34">
        <v>42</v>
      </c>
      <c r="DY121" s="34">
        <v>45</v>
      </c>
      <c r="DZ121" s="30"/>
      <c r="EA121" s="29"/>
      <c r="EB121" s="4">
        <f t="shared" si="148"/>
        <v>40.200000000000003</v>
      </c>
      <c r="EC121" s="4">
        <f t="shared" si="149"/>
        <v>43.034693877551014</v>
      </c>
      <c r="ED121" s="34">
        <v>38</v>
      </c>
      <c r="EE121" s="34">
        <v>37</v>
      </c>
      <c r="EF121" s="34">
        <v>37</v>
      </c>
      <c r="EG121" s="30"/>
      <c r="EH121" s="29"/>
      <c r="EI121" s="4">
        <f t="shared" si="150"/>
        <v>37.928571428571431</v>
      </c>
      <c r="EJ121" s="4">
        <f t="shared" si="151"/>
        <v>37</v>
      </c>
      <c r="EK121" s="17">
        <v>39</v>
      </c>
      <c r="EL121" s="17">
        <v>38.5</v>
      </c>
      <c r="EM121" s="30"/>
      <c r="EN121" s="32"/>
      <c r="EO121" s="34"/>
      <c r="EP121" s="34">
        <v>39</v>
      </c>
      <c r="EQ121" s="34">
        <v>41</v>
      </c>
      <c r="ER121" s="29"/>
      <c r="ES121" s="32"/>
      <c r="ET121" s="4">
        <f t="shared" si="152"/>
        <v>10.787234042553195</v>
      </c>
      <c r="EU121" s="4">
        <f t="shared" si="153"/>
        <v>39.551282051282058</v>
      </c>
      <c r="EV121"/>
      <c r="FA121"/>
      <c r="FB121"/>
      <c r="FO121"/>
      <c r="FP121"/>
      <c r="FQ121"/>
      <c r="FR121"/>
      <c r="FS121"/>
      <c r="FT121">
        <f t="shared" si="114"/>
        <v>1986</v>
      </c>
      <c r="FU121">
        <f t="shared" si="115"/>
        <v>9</v>
      </c>
      <c r="FV121">
        <v>110.2</v>
      </c>
      <c r="FW121" s="1">
        <v>99.4</v>
      </c>
      <c r="FX121"/>
      <c r="FY121" s="35"/>
      <c r="FZ121" s="35" t="str">
        <f t="shared" si="118"/>
        <v>Aug</v>
      </c>
      <c r="GA121" s="36">
        <v>99.3</v>
      </c>
      <c r="GB121" s="36">
        <v>99.3</v>
      </c>
      <c r="GD121" s="35"/>
      <c r="GE121" s="35" t="str">
        <f t="shared" si="119"/>
        <v>Aug</v>
      </c>
      <c r="GF121" s="1">
        <v>109.7</v>
      </c>
      <c r="GG121" s="1">
        <v>109.7</v>
      </c>
    </row>
    <row r="122" spans="1:189" x14ac:dyDescent="0.2">
      <c r="A122" s="3">
        <v>1986</v>
      </c>
      <c r="B122" s="1">
        <v>9</v>
      </c>
      <c r="C122" s="34">
        <v>170</v>
      </c>
      <c r="D122" s="34">
        <v>191</v>
      </c>
      <c r="E122" s="34">
        <v>213</v>
      </c>
      <c r="F122" s="30"/>
      <c r="G122" s="29"/>
      <c r="H122" s="4">
        <f t="shared" si="156"/>
        <v>180.43605950820938</v>
      </c>
      <c r="I122" s="4">
        <f t="shared" si="120"/>
        <v>203.07398982340612</v>
      </c>
      <c r="J122" s="34">
        <v>165</v>
      </c>
      <c r="K122" s="34"/>
      <c r="L122" s="34"/>
      <c r="M122" s="30"/>
      <c r="N122" s="29"/>
      <c r="O122" s="4"/>
      <c r="P122" s="4"/>
      <c r="Q122" s="34">
        <v>200</v>
      </c>
      <c r="R122" s="34">
        <v>165</v>
      </c>
      <c r="S122" s="34">
        <v>190</v>
      </c>
      <c r="T122" s="30"/>
      <c r="U122" s="29"/>
      <c r="V122" s="4">
        <f t="shared" si="121"/>
        <v>200</v>
      </c>
      <c r="W122" s="4">
        <f t="shared" si="122"/>
        <v>191.09956350031177</v>
      </c>
      <c r="X122" s="34">
        <v>170</v>
      </c>
      <c r="Y122" s="34">
        <v>210</v>
      </c>
      <c r="Z122" s="34">
        <v>215</v>
      </c>
      <c r="AA122" s="30"/>
      <c r="AB122" s="29"/>
      <c r="AC122" s="4">
        <f t="shared" si="157"/>
        <v>179.48721417940735</v>
      </c>
      <c r="AD122" s="4">
        <f t="shared" si="123"/>
        <v>212.23586640564741</v>
      </c>
      <c r="AE122" s="34">
        <v>165</v>
      </c>
      <c r="AF122" s="34"/>
      <c r="AG122" s="34">
        <v>160</v>
      </c>
      <c r="AH122" s="30"/>
      <c r="AI122" s="29"/>
      <c r="AJ122" s="4">
        <f t="shared" si="124"/>
        <v>162.56914144363898</v>
      </c>
      <c r="AK122" s="4">
        <f t="shared" si="125"/>
        <v>160</v>
      </c>
      <c r="AL122" s="34"/>
      <c r="AM122" s="34">
        <v>145</v>
      </c>
      <c r="AN122" s="34">
        <v>160</v>
      </c>
      <c r="AO122" s="30"/>
      <c r="AP122" s="29"/>
      <c r="AQ122" s="4">
        <f t="shared" si="126"/>
        <v>152.68081541468862</v>
      </c>
      <c r="AR122" s="4">
        <f t="shared" si="127"/>
        <v>160</v>
      </c>
      <c r="AS122" s="34">
        <v>145</v>
      </c>
      <c r="AT122" s="34">
        <v>185</v>
      </c>
      <c r="AU122" s="34">
        <v>220</v>
      </c>
      <c r="AV122" s="30"/>
      <c r="AW122" s="29"/>
      <c r="AX122" s="4">
        <f t="shared" si="128"/>
        <v>156.76183206106867</v>
      </c>
      <c r="AY122" s="4">
        <f t="shared" si="129"/>
        <v>203.60631646448999</v>
      </c>
      <c r="AZ122" s="34">
        <v>165</v>
      </c>
      <c r="BA122" s="34">
        <v>200</v>
      </c>
      <c r="BB122" s="34">
        <v>215</v>
      </c>
      <c r="BC122" s="30"/>
      <c r="BD122" s="29"/>
      <c r="BE122" s="4">
        <f t="shared" si="130"/>
        <v>165</v>
      </c>
      <c r="BF122" s="4">
        <f t="shared" si="131"/>
        <v>208.0616</v>
      </c>
      <c r="BG122" s="34">
        <v>145</v>
      </c>
      <c r="BH122" s="34">
        <v>120</v>
      </c>
      <c r="BI122" s="34">
        <v>150</v>
      </c>
      <c r="BJ122" s="30"/>
      <c r="BK122" s="29"/>
      <c r="BL122" s="4">
        <f t="shared" si="132"/>
        <v>142.45508982035929</v>
      </c>
      <c r="BM122" s="4">
        <f t="shared" si="133"/>
        <v>130.49382716049382</v>
      </c>
      <c r="BN122" s="17">
        <v>170</v>
      </c>
      <c r="BO122" s="17">
        <v>165</v>
      </c>
      <c r="BP122" s="30"/>
      <c r="BQ122" s="30"/>
      <c r="BR122" s="34">
        <v>135</v>
      </c>
      <c r="BS122" s="34">
        <v>170</v>
      </c>
      <c r="BT122" s="34">
        <v>170</v>
      </c>
      <c r="BU122" s="30"/>
      <c r="BV122" s="29"/>
      <c r="BW122" s="4">
        <f t="shared" si="134"/>
        <v>138.03333333333336</v>
      </c>
      <c r="BX122" s="4">
        <f t="shared" si="135"/>
        <v>169.99999999999997</v>
      </c>
      <c r="BY122"/>
      <c r="BZ122" s="34">
        <v>43.4</v>
      </c>
      <c r="CA122" s="34">
        <v>45.5</v>
      </c>
      <c r="CB122" s="34">
        <v>47</v>
      </c>
      <c r="CC122" s="30"/>
      <c r="CD122" s="29"/>
      <c r="CE122" s="4">
        <f t="shared" si="136"/>
        <v>44.418236819360416</v>
      </c>
      <c r="CF122" s="4">
        <f t="shared" si="137"/>
        <v>46.285169029443843</v>
      </c>
      <c r="CG122" s="34">
        <v>42.5</v>
      </c>
      <c r="CH122" s="34"/>
      <c r="CI122" s="34"/>
      <c r="CJ122" s="30"/>
      <c r="CK122" s="29"/>
      <c r="CL122" s="4"/>
      <c r="CM122" s="4"/>
      <c r="CN122" s="34">
        <v>46</v>
      </c>
      <c r="CO122" s="34">
        <v>40</v>
      </c>
      <c r="CP122" s="34">
        <v>44</v>
      </c>
      <c r="CQ122" s="30"/>
      <c r="CR122" s="29"/>
      <c r="CS122" s="4">
        <f t="shared" si="138"/>
        <v>46</v>
      </c>
      <c r="CT122" s="4">
        <f t="shared" si="139"/>
        <v>44.560773480662988</v>
      </c>
      <c r="CU122" s="34">
        <v>39</v>
      </c>
      <c r="CV122" s="34">
        <v>41.5</v>
      </c>
      <c r="CW122" s="34">
        <v>44</v>
      </c>
      <c r="CX122" s="30"/>
      <c r="CY122" s="29"/>
      <c r="CZ122" s="4">
        <f t="shared" si="140"/>
        <v>39.594462540716613</v>
      </c>
      <c r="DA122" s="4">
        <f t="shared" si="141"/>
        <v>42.69308600337267</v>
      </c>
      <c r="DB122" s="34">
        <v>40</v>
      </c>
      <c r="DC122" s="34"/>
      <c r="DD122" s="34">
        <v>38.5</v>
      </c>
      <c r="DE122" s="30"/>
      <c r="DF122" s="29"/>
      <c r="DG122" s="4">
        <f t="shared" si="142"/>
        <v>40</v>
      </c>
      <c r="DH122" s="4">
        <f t="shared" si="143"/>
        <v>38.5</v>
      </c>
      <c r="DI122" s="34"/>
      <c r="DJ122" s="34">
        <v>38</v>
      </c>
      <c r="DK122" s="34">
        <v>41</v>
      </c>
      <c r="DL122" s="30"/>
      <c r="DM122" s="29"/>
      <c r="DN122" s="4">
        <f t="shared" si="144"/>
        <v>37.999999999999993</v>
      </c>
      <c r="DO122" s="4">
        <f t="shared" si="145"/>
        <v>41</v>
      </c>
      <c r="DP122" s="34">
        <v>39</v>
      </c>
      <c r="DQ122" s="34">
        <v>41</v>
      </c>
      <c r="DR122" s="34">
        <v>44</v>
      </c>
      <c r="DS122" s="30"/>
      <c r="DT122" s="29"/>
      <c r="DU122" s="4">
        <f t="shared" si="146"/>
        <v>39.99186991869918</v>
      </c>
      <c r="DV122" s="4">
        <f t="shared" si="147"/>
        <v>43.150943396226424</v>
      </c>
      <c r="DW122" s="34">
        <v>40</v>
      </c>
      <c r="DX122" s="34">
        <v>42</v>
      </c>
      <c r="DY122" s="34">
        <v>45</v>
      </c>
      <c r="DZ122" s="30"/>
      <c r="EA122" s="29"/>
      <c r="EB122" s="4">
        <f t="shared" si="148"/>
        <v>40.200000000000003</v>
      </c>
      <c r="EC122" s="4">
        <f t="shared" si="149"/>
        <v>43.034693877551014</v>
      </c>
      <c r="ED122" s="34">
        <v>38</v>
      </c>
      <c r="EE122" s="34">
        <v>37</v>
      </c>
      <c r="EF122" s="34">
        <v>37</v>
      </c>
      <c r="EG122" s="30"/>
      <c r="EH122" s="29"/>
      <c r="EI122" s="4">
        <f t="shared" si="150"/>
        <v>37.928571428571431</v>
      </c>
      <c r="EJ122" s="4">
        <f t="shared" si="151"/>
        <v>37</v>
      </c>
      <c r="EK122" s="17">
        <v>39</v>
      </c>
      <c r="EL122" s="17">
        <v>38.5</v>
      </c>
      <c r="EM122" s="30"/>
      <c r="EN122" s="32"/>
      <c r="EO122" s="34"/>
      <c r="EP122" s="34">
        <v>40</v>
      </c>
      <c r="EQ122" s="34">
        <v>42</v>
      </c>
      <c r="ER122" s="29"/>
      <c r="ES122" s="32"/>
      <c r="ET122" s="4">
        <f t="shared" si="152"/>
        <v>11.063829787234045</v>
      </c>
      <c r="EU122" s="4">
        <f t="shared" si="153"/>
        <v>40.551282051282058</v>
      </c>
      <c r="EV122"/>
      <c r="FA122"/>
      <c r="FB122"/>
      <c r="FO122"/>
      <c r="FP122"/>
      <c r="FQ122"/>
      <c r="FR122"/>
      <c r="FS122"/>
      <c r="FT122">
        <f t="shared" si="114"/>
        <v>1986</v>
      </c>
      <c r="FU122">
        <f t="shared" si="115"/>
        <v>10</v>
      </c>
      <c r="FV122">
        <v>110.3</v>
      </c>
      <c r="FW122" s="1">
        <v>99.7</v>
      </c>
      <c r="FX122"/>
      <c r="FY122" s="35"/>
      <c r="FZ122" s="35" t="str">
        <f t="shared" si="118"/>
        <v>Sep</v>
      </c>
      <c r="GA122" s="36">
        <v>99.4</v>
      </c>
      <c r="GB122" s="36">
        <v>99.4</v>
      </c>
      <c r="GD122" s="35"/>
      <c r="GE122" s="35" t="str">
        <f t="shared" si="119"/>
        <v>Sep</v>
      </c>
      <c r="GF122" s="1">
        <v>110.2</v>
      </c>
      <c r="GG122" s="1">
        <v>110.2</v>
      </c>
    </row>
    <row r="123" spans="1:189" x14ac:dyDescent="0.2">
      <c r="A123" s="3">
        <v>1986</v>
      </c>
      <c r="B123" s="1">
        <v>10</v>
      </c>
      <c r="C123" s="34">
        <v>162</v>
      </c>
      <c r="D123" s="34">
        <v>185</v>
      </c>
      <c r="E123" s="34">
        <v>214</v>
      </c>
      <c r="F123" s="30"/>
      <c r="G123" s="29"/>
      <c r="H123" s="4">
        <f t="shared" si="156"/>
        <v>173.42996993756265</v>
      </c>
      <c r="I123" s="4">
        <f t="shared" si="120"/>
        <v>200.91571385812628</v>
      </c>
      <c r="J123" s="34">
        <v>159</v>
      </c>
      <c r="K123" s="34"/>
      <c r="L123" s="34"/>
      <c r="M123" s="30"/>
      <c r="N123" s="29"/>
      <c r="O123" s="4"/>
      <c r="P123" s="4"/>
      <c r="Q123" s="34">
        <v>215</v>
      </c>
      <c r="R123" s="34">
        <v>155</v>
      </c>
      <c r="S123" s="34">
        <v>180</v>
      </c>
      <c r="T123" s="30"/>
      <c r="U123" s="29"/>
      <c r="V123" s="4">
        <f t="shared" si="121"/>
        <v>215</v>
      </c>
      <c r="W123" s="4">
        <f t="shared" si="122"/>
        <v>183.84847225109127</v>
      </c>
      <c r="X123" s="34">
        <v>165</v>
      </c>
      <c r="Y123" s="34">
        <v>210</v>
      </c>
      <c r="Z123" s="34">
        <v>215</v>
      </c>
      <c r="AA123" s="30"/>
      <c r="AB123" s="29"/>
      <c r="AC123" s="4">
        <f t="shared" si="157"/>
        <v>175.6731159518333</v>
      </c>
      <c r="AD123" s="4">
        <f t="shared" si="123"/>
        <v>212.23586640564741</v>
      </c>
      <c r="AE123" s="34">
        <v>165</v>
      </c>
      <c r="AF123" s="34"/>
      <c r="AG123" s="34">
        <v>160</v>
      </c>
      <c r="AH123" s="30"/>
      <c r="AI123" s="29"/>
      <c r="AJ123" s="4">
        <f t="shared" si="124"/>
        <v>162.56914144363898</v>
      </c>
      <c r="AK123" s="4">
        <f t="shared" si="125"/>
        <v>160</v>
      </c>
      <c r="AL123" s="34"/>
      <c r="AM123" s="34">
        <v>150</v>
      </c>
      <c r="AN123" s="34">
        <v>160</v>
      </c>
      <c r="AO123" s="30"/>
      <c r="AP123" s="29"/>
      <c r="AQ123" s="4">
        <f t="shared" si="126"/>
        <v>155.04607651493995</v>
      </c>
      <c r="AR123" s="4">
        <f t="shared" si="127"/>
        <v>160</v>
      </c>
      <c r="AS123" s="34">
        <v>145</v>
      </c>
      <c r="AT123" s="34">
        <v>185</v>
      </c>
      <c r="AU123" s="34">
        <v>220</v>
      </c>
      <c r="AV123" s="30"/>
      <c r="AW123" s="29"/>
      <c r="AX123" s="4">
        <f t="shared" si="128"/>
        <v>156.76183206106867</v>
      </c>
      <c r="AY123" s="4">
        <f t="shared" si="129"/>
        <v>203.60631646448999</v>
      </c>
      <c r="AZ123" s="34">
        <v>165</v>
      </c>
      <c r="BA123" s="34">
        <v>200</v>
      </c>
      <c r="BB123" s="34">
        <v>215</v>
      </c>
      <c r="BC123" s="30"/>
      <c r="BD123" s="29"/>
      <c r="BE123" s="4">
        <f t="shared" si="130"/>
        <v>165</v>
      </c>
      <c r="BF123" s="4">
        <f t="shared" si="131"/>
        <v>208.0616</v>
      </c>
      <c r="BG123" s="34">
        <v>150</v>
      </c>
      <c r="BH123" s="34">
        <v>120</v>
      </c>
      <c r="BI123" s="34">
        <v>160</v>
      </c>
      <c r="BJ123" s="30"/>
      <c r="BK123" s="29"/>
      <c r="BL123" s="4">
        <f t="shared" si="132"/>
        <v>146.94610778443115</v>
      </c>
      <c r="BM123" s="4">
        <f t="shared" si="133"/>
        <v>133.99176954732511</v>
      </c>
      <c r="BN123" s="17">
        <v>160</v>
      </c>
      <c r="BO123" s="17">
        <v>130</v>
      </c>
      <c r="BP123" s="30"/>
      <c r="BQ123" s="30"/>
      <c r="BR123" s="34">
        <v>135</v>
      </c>
      <c r="BS123" s="34">
        <v>175</v>
      </c>
      <c r="BT123" s="34">
        <v>170</v>
      </c>
      <c r="BU123" s="30"/>
      <c r="BV123" s="29"/>
      <c r="BW123" s="4">
        <f t="shared" si="134"/>
        <v>138.46666666666667</v>
      </c>
      <c r="BX123" s="4">
        <f t="shared" si="135"/>
        <v>171.62466843501323</v>
      </c>
      <c r="BY123"/>
      <c r="BZ123" s="34">
        <v>40.5</v>
      </c>
      <c r="CA123" s="34">
        <v>43</v>
      </c>
      <c r="CB123" s="34">
        <v>44</v>
      </c>
      <c r="CC123" s="30"/>
      <c r="CD123" s="29"/>
      <c r="CE123" s="4">
        <f t="shared" si="136"/>
        <v>41.712186689714784</v>
      </c>
      <c r="CF123" s="4">
        <f t="shared" si="137"/>
        <v>43.523446019629233</v>
      </c>
      <c r="CG123" s="34">
        <v>41</v>
      </c>
      <c r="CH123" s="34"/>
      <c r="CI123" s="34"/>
      <c r="CJ123" s="30"/>
      <c r="CK123" s="29"/>
      <c r="CL123" s="4"/>
      <c r="CM123" s="4"/>
      <c r="CN123" s="34">
        <v>46</v>
      </c>
      <c r="CO123" s="34">
        <v>39</v>
      </c>
      <c r="CP123" s="34">
        <v>44</v>
      </c>
      <c r="CQ123" s="30"/>
      <c r="CR123" s="29"/>
      <c r="CS123" s="4">
        <f t="shared" si="138"/>
        <v>46</v>
      </c>
      <c r="CT123" s="4">
        <f t="shared" si="139"/>
        <v>44.560773480662988</v>
      </c>
      <c r="CU123" s="34">
        <v>38</v>
      </c>
      <c r="CV123" s="34">
        <v>41.5</v>
      </c>
      <c r="CW123" s="34">
        <v>44</v>
      </c>
      <c r="CX123" s="30"/>
      <c r="CY123" s="29"/>
      <c r="CZ123" s="4">
        <f t="shared" si="140"/>
        <v>38.832247557003257</v>
      </c>
      <c r="DA123" s="4">
        <f t="shared" si="141"/>
        <v>42.69308600337267</v>
      </c>
      <c r="DB123" s="34">
        <v>40</v>
      </c>
      <c r="DC123" s="34"/>
      <c r="DD123" s="34">
        <v>38.5</v>
      </c>
      <c r="DE123" s="30"/>
      <c r="DF123" s="29"/>
      <c r="DG123" s="4">
        <f t="shared" si="142"/>
        <v>40</v>
      </c>
      <c r="DH123" s="4">
        <f t="shared" si="143"/>
        <v>38.5</v>
      </c>
      <c r="DI123" s="34"/>
      <c r="DJ123" s="34">
        <v>38</v>
      </c>
      <c r="DK123" s="34">
        <v>41</v>
      </c>
      <c r="DL123" s="30"/>
      <c r="DM123" s="29"/>
      <c r="DN123" s="4">
        <f t="shared" si="144"/>
        <v>37.999999999999993</v>
      </c>
      <c r="DO123" s="4">
        <f t="shared" si="145"/>
        <v>41</v>
      </c>
      <c r="DP123" s="34">
        <v>39</v>
      </c>
      <c r="DQ123" s="34">
        <v>40</v>
      </c>
      <c r="DR123" s="34">
        <v>42</v>
      </c>
      <c r="DS123" s="30"/>
      <c r="DT123" s="29"/>
      <c r="DU123" s="4">
        <f t="shared" si="146"/>
        <v>39.495934959349583</v>
      </c>
      <c r="DV123" s="4">
        <f t="shared" si="147"/>
        <v>41.433962264150949</v>
      </c>
      <c r="DW123" s="34">
        <v>39</v>
      </c>
      <c r="DX123" s="34">
        <v>41</v>
      </c>
      <c r="DY123" s="34">
        <v>43</v>
      </c>
      <c r="DZ123" s="30"/>
      <c r="EA123" s="29"/>
      <c r="EB123" s="4">
        <f t="shared" si="148"/>
        <v>39.200000000000003</v>
      </c>
      <c r="EC123" s="4">
        <f t="shared" si="149"/>
        <v>41.689795918367338</v>
      </c>
      <c r="ED123" s="34">
        <v>38</v>
      </c>
      <c r="EE123" s="34">
        <v>37</v>
      </c>
      <c r="EF123" s="34">
        <v>37</v>
      </c>
      <c r="EG123" s="30"/>
      <c r="EH123" s="29"/>
      <c r="EI123" s="4">
        <f t="shared" si="150"/>
        <v>37.928571428571431</v>
      </c>
      <c r="EJ123" s="4">
        <f t="shared" si="151"/>
        <v>37</v>
      </c>
      <c r="EK123" s="17">
        <v>42</v>
      </c>
      <c r="EL123" s="17">
        <v>40</v>
      </c>
      <c r="EM123" s="30"/>
      <c r="EN123" s="32"/>
      <c r="EO123" s="34"/>
      <c r="EP123" s="34">
        <v>40</v>
      </c>
      <c r="EQ123" s="34">
        <v>42</v>
      </c>
      <c r="ER123" s="29"/>
      <c r="ES123" s="32"/>
      <c r="ET123" s="4">
        <f t="shared" si="152"/>
        <v>11.063829787234045</v>
      </c>
      <c r="EU123" s="4">
        <f t="shared" si="153"/>
        <v>40.551282051282058</v>
      </c>
      <c r="EV123"/>
      <c r="FA123"/>
      <c r="FB123"/>
      <c r="FO123"/>
      <c r="FP123"/>
      <c r="FQ123"/>
      <c r="FR123"/>
      <c r="FS123"/>
      <c r="FT123">
        <f t="shared" si="114"/>
        <v>1986</v>
      </c>
      <c r="FU123">
        <f t="shared" si="115"/>
        <v>11</v>
      </c>
      <c r="FV123">
        <v>110.4</v>
      </c>
      <c r="FW123" s="1">
        <v>99.8</v>
      </c>
      <c r="FX123"/>
      <c r="FY123" s="35"/>
      <c r="FZ123" s="35" t="str">
        <f t="shared" si="118"/>
        <v>Oct</v>
      </c>
      <c r="GA123" s="36">
        <v>99.7</v>
      </c>
      <c r="GB123" s="36">
        <v>99.7</v>
      </c>
      <c r="GD123" s="35"/>
      <c r="GE123" s="35" t="str">
        <f t="shared" si="119"/>
        <v>Oct</v>
      </c>
      <c r="GF123" s="1">
        <v>110.3</v>
      </c>
      <c r="GG123" s="1">
        <v>110.3</v>
      </c>
    </row>
    <row r="124" spans="1:189" x14ac:dyDescent="0.2">
      <c r="A124" s="3">
        <v>1986</v>
      </c>
      <c r="B124" s="1">
        <v>11</v>
      </c>
      <c r="C124" s="34">
        <v>175</v>
      </c>
      <c r="D124" s="34">
        <v>200</v>
      </c>
      <c r="E124" s="34">
        <v>220</v>
      </c>
      <c r="F124" s="30"/>
      <c r="G124" s="29"/>
      <c r="H124" s="4">
        <f t="shared" si="156"/>
        <v>187.42388036691594</v>
      </c>
      <c r="I124" s="4">
        <f t="shared" si="120"/>
        <v>210.97635438491466</v>
      </c>
      <c r="J124" s="34">
        <v>158</v>
      </c>
      <c r="K124" s="34"/>
      <c r="L124" s="34"/>
      <c r="M124" s="30"/>
      <c r="N124" s="29"/>
      <c r="O124" s="4"/>
      <c r="P124" s="4"/>
      <c r="Q124" s="34">
        <v>225</v>
      </c>
      <c r="R124" s="34">
        <v>150</v>
      </c>
      <c r="S124" s="34">
        <v>175</v>
      </c>
      <c r="T124" s="30"/>
      <c r="U124" s="29"/>
      <c r="V124" s="4">
        <f t="shared" si="121"/>
        <v>225</v>
      </c>
      <c r="W124" s="4">
        <f t="shared" si="122"/>
        <v>180.49781750155893</v>
      </c>
      <c r="X124" s="34">
        <v>167</v>
      </c>
      <c r="Y124" s="34">
        <v>210</v>
      </c>
      <c r="Z124" s="34">
        <v>220</v>
      </c>
      <c r="AA124" s="30"/>
      <c r="AB124" s="29"/>
      <c r="AC124" s="4">
        <f t="shared" si="157"/>
        <v>177.19875524286292</v>
      </c>
      <c r="AD124" s="4">
        <f t="shared" si="123"/>
        <v>214.47173281129491</v>
      </c>
      <c r="AE124" s="34">
        <v>130</v>
      </c>
      <c r="AF124" s="34"/>
      <c r="AG124" s="34">
        <v>140</v>
      </c>
      <c r="AH124" s="30"/>
      <c r="AI124" s="29"/>
      <c r="AJ124" s="4">
        <f t="shared" si="124"/>
        <v>128.09770845501083</v>
      </c>
      <c r="AK124" s="4">
        <f t="shared" si="125"/>
        <v>140</v>
      </c>
      <c r="AL124" s="34"/>
      <c r="AM124" s="34">
        <v>150</v>
      </c>
      <c r="AN124" s="34">
        <v>165</v>
      </c>
      <c r="AO124" s="30"/>
      <c r="AP124" s="29"/>
      <c r="AQ124" s="4">
        <f t="shared" si="126"/>
        <v>157.6738341245462</v>
      </c>
      <c r="AR124" s="4">
        <f t="shared" si="127"/>
        <v>165</v>
      </c>
      <c r="AS124" s="34">
        <v>140</v>
      </c>
      <c r="AT124" s="34">
        <v>200</v>
      </c>
      <c r="AU124" s="34">
        <v>220</v>
      </c>
      <c r="AV124" s="30"/>
      <c r="AW124" s="29"/>
      <c r="AX124" s="4">
        <f t="shared" si="128"/>
        <v>157.64274809160304</v>
      </c>
      <c r="AY124" s="4">
        <f t="shared" si="129"/>
        <v>210.63218083685143</v>
      </c>
      <c r="AZ124" s="34">
        <v>165</v>
      </c>
      <c r="BA124" s="34">
        <v>200</v>
      </c>
      <c r="BB124" s="34">
        <v>215</v>
      </c>
      <c r="BC124" s="30"/>
      <c r="BD124" s="29"/>
      <c r="BE124" s="4">
        <f t="shared" si="130"/>
        <v>165</v>
      </c>
      <c r="BF124" s="4">
        <f t="shared" si="131"/>
        <v>208.0616</v>
      </c>
      <c r="BG124" s="34">
        <v>150</v>
      </c>
      <c r="BH124" s="34">
        <v>130</v>
      </c>
      <c r="BI124" s="34">
        <v>165</v>
      </c>
      <c r="BJ124" s="30"/>
      <c r="BK124" s="29"/>
      <c r="BL124" s="4">
        <f t="shared" si="132"/>
        <v>147.96407185628743</v>
      </c>
      <c r="BM124" s="4">
        <f t="shared" si="133"/>
        <v>142.24279835390948</v>
      </c>
      <c r="BN124" s="17">
        <v>130</v>
      </c>
      <c r="BO124" s="17">
        <v>150</v>
      </c>
      <c r="BP124" s="30"/>
      <c r="BQ124" s="30"/>
      <c r="BR124" s="34">
        <v>140</v>
      </c>
      <c r="BS124" s="34">
        <v>180</v>
      </c>
      <c r="BT124" s="34">
        <v>175</v>
      </c>
      <c r="BU124" s="30"/>
      <c r="BV124" s="29"/>
      <c r="BW124" s="4">
        <f t="shared" si="134"/>
        <v>143.4666666666667</v>
      </c>
      <c r="BX124" s="4">
        <f t="shared" si="135"/>
        <v>176.62466843501323</v>
      </c>
      <c r="BY124"/>
      <c r="BZ124" s="34">
        <v>40.5</v>
      </c>
      <c r="CA124" s="34">
        <v>43</v>
      </c>
      <c r="CB124" s="34">
        <v>44</v>
      </c>
      <c r="CC124" s="30"/>
      <c r="CD124" s="29"/>
      <c r="CE124" s="4">
        <f t="shared" si="136"/>
        <v>41.712186689714784</v>
      </c>
      <c r="CF124" s="4">
        <f t="shared" si="137"/>
        <v>43.523446019629233</v>
      </c>
      <c r="CG124" s="34">
        <v>41</v>
      </c>
      <c r="CH124" s="34"/>
      <c r="CI124" s="34"/>
      <c r="CJ124" s="30"/>
      <c r="CK124" s="29"/>
      <c r="CL124" s="4"/>
      <c r="CM124" s="4"/>
      <c r="CN124" s="34">
        <v>47</v>
      </c>
      <c r="CO124" s="34">
        <v>39</v>
      </c>
      <c r="CP124" s="34">
        <v>44</v>
      </c>
      <c r="CQ124" s="30"/>
      <c r="CR124" s="29"/>
      <c r="CS124" s="4">
        <f t="shared" si="138"/>
        <v>47</v>
      </c>
      <c r="CT124" s="4">
        <f t="shared" si="139"/>
        <v>44.841160220994482</v>
      </c>
      <c r="CU124" s="34">
        <v>37.5</v>
      </c>
      <c r="CV124" s="34">
        <v>41</v>
      </c>
      <c r="CW124" s="34">
        <v>44</v>
      </c>
      <c r="CX124" s="30"/>
      <c r="CY124" s="29"/>
      <c r="CZ124" s="4">
        <f t="shared" si="140"/>
        <v>38.332247557003257</v>
      </c>
      <c r="DA124" s="4">
        <f t="shared" si="141"/>
        <v>42.431703204047203</v>
      </c>
      <c r="DB124" s="34">
        <v>42</v>
      </c>
      <c r="DC124" s="34"/>
      <c r="DD124" s="34">
        <v>45</v>
      </c>
      <c r="DE124" s="30"/>
      <c r="DF124" s="29"/>
      <c r="DG124" s="4">
        <f t="shared" si="142"/>
        <v>42</v>
      </c>
      <c r="DH124" s="4">
        <f t="shared" si="143"/>
        <v>45</v>
      </c>
      <c r="DI124" s="34"/>
      <c r="DJ124" s="34">
        <v>38</v>
      </c>
      <c r="DK124" s="34">
        <v>40</v>
      </c>
      <c r="DL124" s="30"/>
      <c r="DM124" s="29"/>
      <c r="DN124" s="4">
        <f t="shared" si="144"/>
        <v>37.999999999999993</v>
      </c>
      <c r="DO124" s="4">
        <f t="shared" si="145"/>
        <v>40</v>
      </c>
      <c r="DP124" s="34">
        <v>39</v>
      </c>
      <c r="DQ124" s="34">
        <v>40</v>
      </c>
      <c r="DR124" s="34">
        <v>42</v>
      </c>
      <c r="DS124" s="30"/>
      <c r="DT124" s="29"/>
      <c r="DU124" s="4">
        <f t="shared" si="146"/>
        <v>39.495934959349583</v>
      </c>
      <c r="DV124" s="4">
        <f t="shared" si="147"/>
        <v>41.433962264150949</v>
      </c>
      <c r="DW124" s="34">
        <v>39</v>
      </c>
      <c r="DX124" s="34">
        <v>41</v>
      </c>
      <c r="DY124" s="34">
        <v>43</v>
      </c>
      <c r="DZ124" s="30"/>
      <c r="EA124" s="29"/>
      <c r="EB124" s="4">
        <f t="shared" si="148"/>
        <v>39.200000000000003</v>
      </c>
      <c r="EC124" s="4">
        <f t="shared" si="149"/>
        <v>41.689795918367338</v>
      </c>
      <c r="ED124" s="34">
        <v>38</v>
      </c>
      <c r="EE124" s="34">
        <v>37</v>
      </c>
      <c r="EF124" s="34">
        <v>37</v>
      </c>
      <c r="EG124" s="30"/>
      <c r="EH124" s="29"/>
      <c r="EI124" s="4">
        <f t="shared" si="150"/>
        <v>37.928571428571431</v>
      </c>
      <c r="EJ124" s="4">
        <f t="shared" si="151"/>
        <v>37</v>
      </c>
      <c r="EK124" s="17">
        <v>42</v>
      </c>
      <c r="EL124" s="17">
        <v>43</v>
      </c>
      <c r="EM124" s="30"/>
      <c r="EN124" s="32"/>
      <c r="EO124" s="34"/>
      <c r="EP124" s="34">
        <v>40</v>
      </c>
      <c r="EQ124" s="34">
        <v>42</v>
      </c>
      <c r="ER124" s="29"/>
      <c r="ES124" s="32"/>
      <c r="ET124" s="4">
        <f t="shared" si="152"/>
        <v>11.063829787234045</v>
      </c>
      <c r="EU124" s="4">
        <f t="shared" si="153"/>
        <v>40.551282051282058</v>
      </c>
      <c r="EV124"/>
      <c r="FA124"/>
      <c r="FB124"/>
      <c r="FO124"/>
      <c r="FP124"/>
      <c r="FQ124"/>
      <c r="FR124"/>
      <c r="FS124"/>
      <c r="FT124">
        <f t="shared" si="114"/>
        <v>1986</v>
      </c>
      <c r="FU124">
        <f t="shared" si="115"/>
        <v>12</v>
      </c>
      <c r="FV124">
        <v>110.5</v>
      </c>
      <c r="FW124" s="1">
        <v>99.7</v>
      </c>
      <c r="FX124"/>
      <c r="FY124" s="35"/>
      <c r="FZ124" s="35" t="str">
        <f t="shared" si="118"/>
        <v>Nov</v>
      </c>
      <c r="GA124" s="36">
        <v>99.8</v>
      </c>
      <c r="GB124" s="36">
        <v>99.8</v>
      </c>
      <c r="GD124" s="35"/>
      <c r="GE124" s="35" t="str">
        <f t="shared" si="119"/>
        <v>Nov</v>
      </c>
      <c r="GF124" s="1">
        <v>110.4</v>
      </c>
      <c r="GG124" s="1">
        <v>110.4</v>
      </c>
    </row>
    <row r="125" spans="1:189" x14ac:dyDescent="0.2">
      <c r="A125" s="3">
        <v>1986</v>
      </c>
      <c r="B125" s="1">
        <v>12</v>
      </c>
      <c r="C125" s="34">
        <v>170</v>
      </c>
      <c r="D125" s="34">
        <v>195</v>
      </c>
      <c r="E125" s="34">
        <v>215</v>
      </c>
      <c r="F125" s="30"/>
      <c r="G125" s="29"/>
      <c r="H125" s="4">
        <f t="shared" si="156"/>
        <v>182.42388036691594</v>
      </c>
      <c r="I125" s="4">
        <f t="shared" si="120"/>
        <v>205.97635438491469</v>
      </c>
      <c r="J125" s="34">
        <v>158</v>
      </c>
      <c r="K125" s="34"/>
      <c r="L125" s="34"/>
      <c r="M125" s="30"/>
      <c r="N125" s="29"/>
      <c r="O125" s="4"/>
      <c r="P125" s="4"/>
      <c r="Q125" s="34">
        <v>225</v>
      </c>
      <c r="R125" s="34">
        <v>165</v>
      </c>
      <c r="S125" s="34">
        <v>175</v>
      </c>
      <c r="T125" s="30"/>
      <c r="U125" s="29"/>
      <c r="V125" s="4">
        <f t="shared" si="121"/>
        <v>225</v>
      </c>
      <c r="W125" s="4">
        <f t="shared" si="122"/>
        <v>180.49781750155893</v>
      </c>
      <c r="X125" s="34">
        <v>160</v>
      </c>
      <c r="Y125" s="34">
        <v>205</v>
      </c>
      <c r="Z125" s="34">
        <v>220</v>
      </c>
      <c r="AA125" s="30"/>
      <c r="AB125" s="29"/>
      <c r="AC125" s="4">
        <f t="shared" si="157"/>
        <v>170.6731159518333</v>
      </c>
      <c r="AD125" s="4">
        <f t="shared" si="123"/>
        <v>211.70759921694241</v>
      </c>
      <c r="AE125" s="34">
        <v>138</v>
      </c>
      <c r="AF125" s="34"/>
      <c r="AG125" s="34">
        <v>145</v>
      </c>
      <c r="AH125" s="30"/>
      <c r="AI125" s="29"/>
      <c r="AJ125" s="4">
        <f t="shared" si="124"/>
        <v>135.97729068608925</v>
      </c>
      <c r="AK125" s="4">
        <f t="shared" si="125"/>
        <v>145</v>
      </c>
      <c r="AL125" s="34"/>
      <c r="AM125" s="34">
        <v>140</v>
      </c>
      <c r="AN125" s="34">
        <v>165</v>
      </c>
      <c r="AO125" s="30"/>
      <c r="AP125" s="29"/>
      <c r="AQ125" s="4">
        <f t="shared" si="126"/>
        <v>152.94331192404354</v>
      </c>
      <c r="AR125" s="4">
        <f t="shared" si="127"/>
        <v>165</v>
      </c>
      <c r="AS125" s="34">
        <v>140</v>
      </c>
      <c r="AT125" s="34">
        <v>180</v>
      </c>
      <c r="AU125" s="34">
        <v>210</v>
      </c>
      <c r="AV125" s="30"/>
      <c r="AW125" s="29"/>
      <c r="AX125" s="4">
        <f t="shared" si="128"/>
        <v>151.76183206106867</v>
      </c>
      <c r="AY125" s="4">
        <f t="shared" si="129"/>
        <v>195.94827125527715</v>
      </c>
      <c r="AZ125" s="34">
        <v>165</v>
      </c>
      <c r="BA125" s="34">
        <v>200</v>
      </c>
      <c r="BB125" s="34">
        <v>210</v>
      </c>
      <c r="BC125" s="30"/>
      <c r="BD125" s="29"/>
      <c r="BE125" s="4">
        <f t="shared" si="130"/>
        <v>165</v>
      </c>
      <c r="BF125" s="4">
        <f t="shared" si="131"/>
        <v>205.37439999999998</v>
      </c>
      <c r="BG125" s="34">
        <v>155</v>
      </c>
      <c r="BH125" s="34">
        <v>145</v>
      </c>
      <c r="BI125" s="34">
        <v>165</v>
      </c>
      <c r="BJ125" s="30"/>
      <c r="BK125" s="29"/>
      <c r="BL125" s="4">
        <f t="shared" si="132"/>
        <v>153.98203592814372</v>
      </c>
      <c r="BM125" s="4">
        <f t="shared" si="133"/>
        <v>151.99588477366257</v>
      </c>
      <c r="BN125" s="17">
        <v>140</v>
      </c>
      <c r="BO125" s="17">
        <v>140</v>
      </c>
      <c r="BP125" s="30"/>
      <c r="BQ125" s="30"/>
      <c r="BR125" s="34">
        <v>150</v>
      </c>
      <c r="BS125" s="34">
        <v>180</v>
      </c>
      <c r="BT125" s="34">
        <v>175</v>
      </c>
      <c r="BU125" s="30"/>
      <c r="BV125" s="29"/>
      <c r="BW125" s="4">
        <f t="shared" si="134"/>
        <v>152.60000000000002</v>
      </c>
      <c r="BX125" s="4">
        <f t="shared" si="135"/>
        <v>176.62466843501323</v>
      </c>
      <c r="BY125"/>
      <c r="BZ125" s="34">
        <v>40.5</v>
      </c>
      <c r="CA125" s="34">
        <v>43</v>
      </c>
      <c r="CB125" s="34">
        <v>44</v>
      </c>
      <c r="CC125" s="30"/>
      <c r="CD125" s="29"/>
      <c r="CE125" s="4">
        <f t="shared" si="136"/>
        <v>41.712186689714784</v>
      </c>
      <c r="CF125" s="4">
        <f t="shared" si="137"/>
        <v>43.523446019629233</v>
      </c>
      <c r="CG125" s="34">
        <v>42</v>
      </c>
      <c r="CH125" s="34"/>
      <c r="CI125" s="34"/>
      <c r="CJ125" s="30"/>
      <c r="CK125" s="29"/>
      <c r="CL125" s="4"/>
      <c r="CM125" s="4"/>
      <c r="CN125" s="34">
        <v>47</v>
      </c>
      <c r="CO125" s="34">
        <v>39</v>
      </c>
      <c r="CP125" s="34">
        <v>46</v>
      </c>
      <c r="CQ125" s="30"/>
      <c r="CR125" s="29"/>
      <c r="CS125" s="4">
        <f t="shared" si="138"/>
        <v>47</v>
      </c>
      <c r="CT125" s="4">
        <f t="shared" si="139"/>
        <v>46.280386740331501</v>
      </c>
      <c r="CU125" s="34">
        <v>40.75</v>
      </c>
      <c r="CV125" s="34">
        <v>42</v>
      </c>
      <c r="CW125" s="34">
        <v>44</v>
      </c>
      <c r="CX125" s="30"/>
      <c r="CY125" s="29"/>
      <c r="CZ125" s="4">
        <f t="shared" si="140"/>
        <v>41.047231270358303</v>
      </c>
      <c r="DA125" s="4">
        <f t="shared" si="141"/>
        <v>42.954468802698131</v>
      </c>
      <c r="DB125" s="34">
        <v>42</v>
      </c>
      <c r="DC125" s="34"/>
      <c r="DD125" s="34">
        <v>45</v>
      </c>
      <c r="DE125" s="30"/>
      <c r="DF125" s="29"/>
      <c r="DG125" s="4">
        <f t="shared" si="142"/>
        <v>42</v>
      </c>
      <c r="DH125" s="4">
        <f t="shared" si="143"/>
        <v>45</v>
      </c>
      <c r="DI125" s="34"/>
      <c r="DJ125" s="34">
        <v>38</v>
      </c>
      <c r="DK125" s="34">
        <v>40</v>
      </c>
      <c r="DL125" s="30"/>
      <c r="DM125" s="29"/>
      <c r="DN125" s="4">
        <f t="shared" si="144"/>
        <v>37.999999999999993</v>
      </c>
      <c r="DO125" s="4">
        <f t="shared" si="145"/>
        <v>40</v>
      </c>
      <c r="DP125" s="34">
        <v>44</v>
      </c>
      <c r="DQ125" s="34">
        <v>43</v>
      </c>
      <c r="DR125" s="34">
        <v>43</v>
      </c>
      <c r="DS125" s="30"/>
      <c r="DT125" s="29"/>
      <c r="DU125" s="4">
        <f t="shared" si="146"/>
        <v>43.504065040650403</v>
      </c>
      <c r="DV125" s="4">
        <f t="shared" si="147"/>
        <v>43.000000000000007</v>
      </c>
      <c r="DW125" s="34">
        <v>40</v>
      </c>
      <c r="DX125" s="34">
        <v>41.5</v>
      </c>
      <c r="DY125" s="34">
        <v>43</v>
      </c>
      <c r="DZ125" s="30"/>
      <c r="EA125" s="29"/>
      <c r="EB125" s="4">
        <f t="shared" si="148"/>
        <v>40.15</v>
      </c>
      <c r="EC125" s="4">
        <f t="shared" si="149"/>
        <v>42.017346938775503</v>
      </c>
      <c r="ED125" s="34">
        <v>38</v>
      </c>
      <c r="EE125" s="34">
        <v>38</v>
      </c>
      <c r="EF125" s="34">
        <v>37</v>
      </c>
      <c r="EG125" s="30"/>
      <c r="EH125" s="29"/>
      <c r="EI125" s="4">
        <f t="shared" si="150"/>
        <v>38</v>
      </c>
      <c r="EJ125" s="4">
        <f t="shared" si="151"/>
        <v>37.481481481481481</v>
      </c>
      <c r="EK125" s="17">
        <v>42</v>
      </c>
      <c r="EL125" s="17">
        <v>43</v>
      </c>
      <c r="EM125" s="30"/>
      <c r="EN125" s="32"/>
      <c r="EO125" s="34"/>
      <c r="EP125" s="34">
        <v>40</v>
      </c>
      <c r="EQ125" s="34">
        <v>42</v>
      </c>
      <c r="ER125" s="29"/>
      <c r="ES125" s="32"/>
      <c r="ET125" s="4">
        <f t="shared" si="152"/>
        <v>11.063829787234045</v>
      </c>
      <c r="EU125" s="4">
        <f t="shared" si="153"/>
        <v>40.551282051282058</v>
      </c>
      <c r="EV125"/>
      <c r="FA125"/>
      <c r="FB125"/>
      <c r="FO125"/>
      <c r="FP125"/>
      <c r="FQ125"/>
      <c r="FR125"/>
      <c r="FS125"/>
      <c r="FT125">
        <f t="shared" si="114"/>
        <v>1987</v>
      </c>
      <c r="FU125">
        <f t="shared" si="115"/>
        <v>1</v>
      </c>
      <c r="FV125">
        <v>111.2</v>
      </c>
      <c r="FW125" s="1">
        <v>100.5</v>
      </c>
      <c r="FX125"/>
      <c r="FY125" s="35"/>
      <c r="FZ125" s="35" t="str">
        <f t="shared" si="118"/>
        <v>Dec</v>
      </c>
      <c r="GA125" s="36">
        <v>99.7</v>
      </c>
      <c r="GB125" s="36">
        <v>99.7</v>
      </c>
      <c r="GD125" s="35"/>
      <c r="GE125" s="35" t="str">
        <f t="shared" si="119"/>
        <v>Dec</v>
      </c>
      <c r="GF125" s="1">
        <v>110.5</v>
      </c>
      <c r="GG125" s="1">
        <v>110.5</v>
      </c>
    </row>
    <row r="126" spans="1:189" x14ac:dyDescent="0.2">
      <c r="A126" s="3">
        <v>1987</v>
      </c>
      <c r="B126" s="1">
        <v>1</v>
      </c>
      <c r="C126" s="34">
        <v>165</v>
      </c>
      <c r="D126" s="34">
        <v>195</v>
      </c>
      <c r="E126" s="34">
        <v>210</v>
      </c>
      <c r="F126" s="30"/>
      <c r="G126" s="29"/>
      <c r="H126" s="4">
        <f t="shared" si="156"/>
        <v>179.90865644029913</v>
      </c>
      <c r="I126" s="4">
        <f t="shared" si="120"/>
        <v>203.23226578868599</v>
      </c>
      <c r="J126" s="34">
        <v>155</v>
      </c>
      <c r="K126" s="34"/>
      <c r="L126" s="34"/>
      <c r="M126" s="30"/>
      <c r="N126" s="29"/>
      <c r="O126" s="4"/>
      <c r="P126" s="4"/>
      <c r="Q126" s="34">
        <v>225</v>
      </c>
      <c r="R126" s="34">
        <v>165</v>
      </c>
      <c r="S126" s="34">
        <v>190</v>
      </c>
      <c r="T126" s="30"/>
      <c r="U126" s="29"/>
      <c r="V126" s="4">
        <f t="shared" si="121"/>
        <v>225</v>
      </c>
      <c r="W126" s="4">
        <f t="shared" si="122"/>
        <v>193.84847225109124</v>
      </c>
      <c r="X126" s="34">
        <v>150</v>
      </c>
      <c r="Y126" s="34">
        <v>205</v>
      </c>
      <c r="Z126" s="34">
        <v>225</v>
      </c>
      <c r="AA126" s="30"/>
      <c r="AB126" s="29"/>
      <c r="AC126" s="4">
        <f t="shared" si="157"/>
        <v>163.04491949668514</v>
      </c>
      <c r="AD126" s="4">
        <f t="shared" si="123"/>
        <v>213.94346562258994</v>
      </c>
      <c r="AE126" s="34">
        <v>153</v>
      </c>
      <c r="AF126" s="34"/>
      <c r="AG126" s="34">
        <v>153</v>
      </c>
      <c r="AH126" s="30"/>
      <c r="AI126" s="29"/>
      <c r="AJ126" s="4">
        <f t="shared" si="124"/>
        <v>150.75023190297867</v>
      </c>
      <c r="AK126" s="4">
        <f t="shared" si="125"/>
        <v>153</v>
      </c>
      <c r="AL126" s="34"/>
      <c r="AM126" s="34">
        <v>165</v>
      </c>
      <c r="AN126" s="34">
        <v>173</v>
      </c>
      <c r="AO126" s="30"/>
      <c r="AP126" s="29"/>
      <c r="AQ126" s="4">
        <f t="shared" si="126"/>
        <v>168.97402960067018</v>
      </c>
      <c r="AR126" s="4">
        <f t="shared" si="127"/>
        <v>173</v>
      </c>
      <c r="AS126" s="34">
        <v>135</v>
      </c>
      <c r="AT126" s="34">
        <v>175</v>
      </c>
      <c r="AU126" s="34">
        <v>200</v>
      </c>
      <c r="AV126" s="30"/>
      <c r="AW126" s="29"/>
      <c r="AX126" s="4">
        <f t="shared" si="128"/>
        <v>146.76183206106867</v>
      </c>
      <c r="AY126" s="4">
        <f t="shared" si="129"/>
        <v>188.29022604606428</v>
      </c>
      <c r="AZ126" s="34">
        <v>150</v>
      </c>
      <c r="BA126" s="34">
        <v>185</v>
      </c>
      <c r="BB126" s="34">
        <v>205</v>
      </c>
      <c r="BC126" s="30"/>
      <c r="BD126" s="29"/>
      <c r="BE126" s="4">
        <f t="shared" si="130"/>
        <v>150</v>
      </c>
      <c r="BF126" s="4">
        <f t="shared" si="131"/>
        <v>195.74879999999999</v>
      </c>
      <c r="BG126" s="34">
        <v>158</v>
      </c>
      <c r="BH126" s="34">
        <v>130</v>
      </c>
      <c r="BI126" s="34">
        <v>165</v>
      </c>
      <c r="BJ126" s="30"/>
      <c r="BK126" s="29"/>
      <c r="BL126" s="4">
        <f t="shared" si="132"/>
        <v>155.14970059880241</v>
      </c>
      <c r="BM126" s="4">
        <f t="shared" si="133"/>
        <v>142.24279835390948</v>
      </c>
      <c r="BN126" s="17">
        <v>138</v>
      </c>
      <c r="BO126" s="17">
        <v>136</v>
      </c>
      <c r="BP126" s="30"/>
      <c r="BQ126" s="30"/>
      <c r="BR126" s="34">
        <v>165</v>
      </c>
      <c r="BS126" s="34">
        <v>175</v>
      </c>
      <c r="BT126" s="34">
        <v>215</v>
      </c>
      <c r="BU126" s="30"/>
      <c r="BV126" s="29"/>
      <c r="BW126" s="4">
        <f t="shared" si="134"/>
        <v>165.86666666666667</v>
      </c>
      <c r="BX126" s="4">
        <f t="shared" si="135"/>
        <v>202.00265251989387</v>
      </c>
      <c r="BY126"/>
      <c r="BZ126" s="34">
        <v>40.5</v>
      </c>
      <c r="CA126" s="34">
        <v>43</v>
      </c>
      <c r="CB126" s="34">
        <v>46</v>
      </c>
      <c r="CC126" s="30"/>
      <c r="CD126" s="29"/>
      <c r="CE126" s="4">
        <f t="shared" si="136"/>
        <v>41.712186689714784</v>
      </c>
      <c r="CF126" s="4">
        <f t="shared" si="137"/>
        <v>44.570338058887685</v>
      </c>
      <c r="CG126" s="34">
        <v>42</v>
      </c>
      <c r="CH126" s="34"/>
      <c r="CI126" s="34"/>
      <c r="CJ126" s="30"/>
      <c r="CK126" s="29"/>
      <c r="CL126" s="4"/>
      <c r="CM126" s="4"/>
      <c r="CN126" s="34">
        <v>49</v>
      </c>
      <c r="CO126" s="34">
        <v>39</v>
      </c>
      <c r="CP126" s="34">
        <v>46</v>
      </c>
      <c r="CQ126" s="30"/>
      <c r="CR126" s="29"/>
      <c r="CS126" s="4">
        <f t="shared" si="138"/>
        <v>49</v>
      </c>
      <c r="CT126" s="4">
        <f t="shared" si="139"/>
        <v>46.841160220994482</v>
      </c>
      <c r="CU126" s="34">
        <v>41.5</v>
      </c>
      <c r="CV126" s="34">
        <v>43</v>
      </c>
      <c r="CW126" s="34">
        <v>48</v>
      </c>
      <c r="CX126" s="30"/>
      <c r="CY126" s="29"/>
      <c r="CZ126" s="4">
        <f t="shared" si="140"/>
        <v>41.856677524429969</v>
      </c>
      <c r="DA126" s="4">
        <f t="shared" si="141"/>
        <v>45.386172006745348</v>
      </c>
      <c r="DB126" s="34">
        <v>42</v>
      </c>
      <c r="DC126" s="34"/>
      <c r="DD126" s="34">
        <v>41</v>
      </c>
      <c r="DE126" s="30"/>
      <c r="DF126" s="29"/>
      <c r="DG126" s="4">
        <f t="shared" si="142"/>
        <v>42</v>
      </c>
      <c r="DH126" s="4">
        <f t="shared" si="143"/>
        <v>41</v>
      </c>
      <c r="DI126" s="34"/>
      <c r="DJ126" s="34">
        <v>36</v>
      </c>
      <c r="DK126" s="34">
        <v>38</v>
      </c>
      <c r="DL126" s="30"/>
      <c r="DM126" s="29"/>
      <c r="DN126" s="4">
        <f t="shared" si="144"/>
        <v>36.588235294117638</v>
      </c>
      <c r="DO126" s="4">
        <f t="shared" si="145"/>
        <v>38</v>
      </c>
      <c r="DP126" s="34">
        <v>41.5</v>
      </c>
      <c r="DQ126" s="34">
        <v>42</v>
      </c>
      <c r="DR126" s="34">
        <v>42</v>
      </c>
      <c r="DS126" s="30"/>
      <c r="DT126" s="29"/>
      <c r="DU126" s="4">
        <f t="shared" si="146"/>
        <v>41.747967479674791</v>
      </c>
      <c r="DV126" s="4">
        <f t="shared" si="147"/>
        <v>42.000000000000007</v>
      </c>
      <c r="DW126" s="34">
        <v>41.5</v>
      </c>
      <c r="DX126" s="34">
        <v>43.5</v>
      </c>
      <c r="DY126" s="34">
        <v>45</v>
      </c>
      <c r="DZ126" s="30"/>
      <c r="EA126" s="29"/>
      <c r="EB126" s="4">
        <f t="shared" si="148"/>
        <v>41.7</v>
      </c>
      <c r="EC126" s="4">
        <f t="shared" si="149"/>
        <v>44.017346938775503</v>
      </c>
      <c r="ED126" s="34">
        <v>38</v>
      </c>
      <c r="EE126" s="34">
        <v>38</v>
      </c>
      <c r="EF126" s="34">
        <v>37</v>
      </c>
      <c r="EG126" s="30"/>
      <c r="EH126" s="29"/>
      <c r="EI126" s="4">
        <f t="shared" si="150"/>
        <v>38</v>
      </c>
      <c r="EJ126" s="4">
        <f t="shared" si="151"/>
        <v>37.481481481481481</v>
      </c>
      <c r="EK126" s="17">
        <v>41</v>
      </c>
      <c r="EL126" s="17">
        <v>41.5</v>
      </c>
      <c r="EM126" s="30"/>
      <c r="EN126" s="32"/>
      <c r="EO126" s="34">
        <v>33</v>
      </c>
      <c r="EP126" s="34">
        <v>42.5</v>
      </c>
      <c r="EQ126" s="34">
        <v>44.1</v>
      </c>
      <c r="ER126" s="29"/>
      <c r="ES126" s="32"/>
      <c r="ET126" s="4">
        <f t="shared" si="152"/>
        <v>35.62765957446809</v>
      </c>
      <c r="EU126" s="4">
        <f t="shared" si="153"/>
        <v>42.941025641025654</v>
      </c>
      <c r="EV126"/>
      <c r="FA126"/>
      <c r="FB126"/>
      <c r="FO126"/>
      <c r="FP126"/>
      <c r="FQ126"/>
      <c r="FR126"/>
      <c r="FS126"/>
      <c r="FT126">
        <f t="shared" si="114"/>
        <v>1987</v>
      </c>
      <c r="FU126">
        <f t="shared" si="115"/>
        <v>2</v>
      </c>
      <c r="FV126">
        <v>111.6</v>
      </c>
      <c r="FW126" s="1">
        <v>101</v>
      </c>
      <c r="FX126"/>
      <c r="FY126" s="35">
        <v>1987</v>
      </c>
      <c r="FZ126" s="35" t="str">
        <f t="shared" si="118"/>
        <v>Jan</v>
      </c>
      <c r="GA126" s="36">
        <v>100.5</v>
      </c>
      <c r="GB126" s="36">
        <v>100.5</v>
      </c>
      <c r="GD126" s="35">
        <v>1987</v>
      </c>
      <c r="GE126" s="35" t="str">
        <f t="shared" si="119"/>
        <v>Jan</v>
      </c>
      <c r="GF126" s="1">
        <v>111.2</v>
      </c>
      <c r="GG126" s="1">
        <v>111.2</v>
      </c>
    </row>
    <row r="127" spans="1:189" x14ac:dyDescent="0.2">
      <c r="A127" s="3">
        <v>1987</v>
      </c>
      <c r="B127" s="1">
        <v>2</v>
      </c>
      <c r="C127" s="34">
        <v>200</v>
      </c>
      <c r="D127" s="34">
        <v>220</v>
      </c>
      <c r="E127" s="34">
        <v>225</v>
      </c>
      <c r="F127" s="30"/>
      <c r="G127" s="29"/>
      <c r="H127" s="4">
        <f t="shared" si="156"/>
        <v>209.93910429353275</v>
      </c>
      <c r="I127" s="4">
        <f t="shared" si="120"/>
        <v>222.74408859622866</v>
      </c>
      <c r="J127" s="34">
        <v>152</v>
      </c>
      <c r="K127" s="34"/>
      <c r="L127" s="34"/>
      <c r="M127" s="30"/>
      <c r="N127" s="29"/>
      <c r="O127" s="4"/>
      <c r="P127" s="4"/>
      <c r="Q127" s="34">
        <v>225</v>
      </c>
      <c r="R127" s="34">
        <v>160</v>
      </c>
      <c r="S127" s="34">
        <v>187</v>
      </c>
      <c r="T127" s="30"/>
      <c r="U127" s="29"/>
      <c r="V127" s="4">
        <f t="shared" si="121"/>
        <v>225</v>
      </c>
      <c r="W127" s="4">
        <f t="shared" si="122"/>
        <v>191.17834130118479</v>
      </c>
      <c r="X127" s="34">
        <v>180</v>
      </c>
      <c r="Y127" s="34">
        <v>210</v>
      </c>
      <c r="Z127" s="34">
        <v>225</v>
      </c>
      <c r="AA127" s="30"/>
      <c r="AB127" s="29"/>
      <c r="AC127" s="4">
        <f t="shared" si="157"/>
        <v>187.1154106345555</v>
      </c>
      <c r="AD127" s="4">
        <f t="shared" si="123"/>
        <v>216.70759921694241</v>
      </c>
      <c r="AE127" s="34">
        <v>175</v>
      </c>
      <c r="AF127" s="34"/>
      <c r="AG127" s="34">
        <v>153</v>
      </c>
      <c r="AH127" s="30"/>
      <c r="AI127" s="29"/>
      <c r="AJ127" s="4">
        <f t="shared" si="124"/>
        <v>172.40632837461777</v>
      </c>
      <c r="AK127" s="4">
        <f t="shared" si="125"/>
        <v>153</v>
      </c>
      <c r="AL127" s="34"/>
      <c r="AM127" s="34">
        <v>155</v>
      </c>
      <c r="AN127" s="34">
        <v>165</v>
      </c>
      <c r="AO127" s="30"/>
      <c r="AP127" s="29"/>
      <c r="AQ127" s="4">
        <f t="shared" si="126"/>
        <v>160.03909522479751</v>
      </c>
      <c r="AR127" s="4">
        <f t="shared" si="127"/>
        <v>165</v>
      </c>
      <c r="AS127" s="34">
        <v>145</v>
      </c>
      <c r="AT127" s="34">
        <v>175</v>
      </c>
      <c r="AU127" s="34">
        <v>185</v>
      </c>
      <c r="AV127" s="30"/>
      <c r="AW127" s="29"/>
      <c r="AX127" s="4">
        <f t="shared" si="128"/>
        <v>153.82137404580149</v>
      </c>
      <c r="AY127" s="4">
        <f t="shared" si="129"/>
        <v>180.31609041842574</v>
      </c>
      <c r="AZ127" s="34">
        <v>158</v>
      </c>
      <c r="BA127" s="34">
        <v>175</v>
      </c>
      <c r="BB127" s="34">
        <v>200</v>
      </c>
      <c r="BC127" s="30"/>
      <c r="BD127" s="29"/>
      <c r="BE127" s="4">
        <f t="shared" si="130"/>
        <v>158</v>
      </c>
      <c r="BF127" s="4">
        <f t="shared" si="131"/>
        <v>188.43599999999998</v>
      </c>
      <c r="BG127" s="34">
        <v>150</v>
      </c>
      <c r="BH127" s="34">
        <v>137</v>
      </c>
      <c r="BI127" s="34">
        <v>165</v>
      </c>
      <c r="BJ127" s="30"/>
      <c r="BK127" s="29"/>
      <c r="BL127" s="4">
        <f t="shared" si="132"/>
        <v>148.67664670658684</v>
      </c>
      <c r="BM127" s="4">
        <f t="shared" si="133"/>
        <v>146.79423868312756</v>
      </c>
      <c r="BN127" s="17">
        <v>150</v>
      </c>
      <c r="BO127" s="17">
        <v>138</v>
      </c>
      <c r="BP127" s="30"/>
      <c r="BQ127" s="30"/>
      <c r="BR127" s="34">
        <v>140</v>
      </c>
      <c r="BS127" s="34">
        <v>175</v>
      </c>
      <c r="BT127" s="34">
        <v>200</v>
      </c>
      <c r="BU127" s="30"/>
      <c r="BV127" s="29"/>
      <c r="BW127" s="4">
        <f t="shared" si="134"/>
        <v>143.03333333333336</v>
      </c>
      <c r="BX127" s="4">
        <f t="shared" si="135"/>
        <v>191.87665782493369</v>
      </c>
      <c r="BY127"/>
      <c r="BZ127" s="34">
        <v>41</v>
      </c>
      <c r="CA127" s="34">
        <v>46</v>
      </c>
      <c r="CB127" s="34">
        <v>47</v>
      </c>
      <c r="CC127" s="30"/>
      <c r="CD127" s="29"/>
      <c r="CE127" s="4">
        <f t="shared" si="136"/>
        <v>43.424373379429561</v>
      </c>
      <c r="CF127" s="4">
        <f t="shared" si="137"/>
        <v>46.523446019629233</v>
      </c>
      <c r="CG127" s="34">
        <v>45</v>
      </c>
      <c r="CH127" s="34"/>
      <c r="CI127" s="34"/>
      <c r="CJ127" s="30"/>
      <c r="CK127" s="29"/>
      <c r="CL127" s="4"/>
      <c r="CM127" s="4"/>
      <c r="CN127" s="34">
        <v>52</v>
      </c>
      <c r="CO127" s="34">
        <v>39</v>
      </c>
      <c r="CP127" s="34">
        <v>49</v>
      </c>
      <c r="CQ127" s="30"/>
      <c r="CR127" s="29"/>
      <c r="CS127" s="4">
        <f t="shared" si="138"/>
        <v>52</v>
      </c>
      <c r="CT127" s="4">
        <f t="shared" si="139"/>
        <v>49.841160220994482</v>
      </c>
      <c r="CU127" s="34">
        <v>41.5</v>
      </c>
      <c r="CV127" s="34">
        <v>43</v>
      </c>
      <c r="CW127" s="34">
        <v>48</v>
      </c>
      <c r="CX127" s="30"/>
      <c r="CY127" s="29"/>
      <c r="CZ127" s="4">
        <f t="shared" si="140"/>
        <v>41.856677524429969</v>
      </c>
      <c r="DA127" s="4">
        <f t="shared" si="141"/>
        <v>45.386172006745348</v>
      </c>
      <c r="DB127" s="34">
        <v>42</v>
      </c>
      <c r="DC127" s="34"/>
      <c r="DD127" s="34">
        <v>41.5</v>
      </c>
      <c r="DE127" s="30"/>
      <c r="DF127" s="29"/>
      <c r="DG127" s="4">
        <f t="shared" si="142"/>
        <v>42</v>
      </c>
      <c r="DH127" s="4">
        <f t="shared" si="143"/>
        <v>41.5</v>
      </c>
      <c r="DI127" s="34"/>
      <c r="DJ127" s="34">
        <v>35</v>
      </c>
      <c r="DK127" s="34">
        <v>38</v>
      </c>
      <c r="DL127" s="30"/>
      <c r="DM127" s="29"/>
      <c r="DN127" s="4">
        <f t="shared" si="144"/>
        <v>35.882352941176464</v>
      </c>
      <c r="DO127" s="4">
        <f t="shared" si="145"/>
        <v>38</v>
      </c>
      <c r="DP127" s="34">
        <v>43</v>
      </c>
      <c r="DQ127" s="34">
        <v>47.5</v>
      </c>
      <c r="DR127" s="34">
        <v>48</v>
      </c>
      <c r="DS127" s="30"/>
      <c r="DT127" s="29"/>
      <c r="DU127" s="4">
        <f t="shared" si="146"/>
        <v>45.231707317073159</v>
      </c>
      <c r="DV127" s="4">
        <f t="shared" si="147"/>
        <v>47.858490566037744</v>
      </c>
      <c r="DW127" s="34">
        <v>39.5</v>
      </c>
      <c r="DX127" s="34">
        <v>40</v>
      </c>
      <c r="DY127" s="34">
        <v>44</v>
      </c>
      <c r="DZ127" s="30"/>
      <c r="EA127" s="29"/>
      <c r="EB127" s="4">
        <f t="shared" si="148"/>
        <v>39.550000000000004</v>
      </c>
      <c r="EC127" s="4">
        <f t="shared" si="149"/>
        <v>41.37959183673469</v>
      </c>
      <c r="ED127" s="34">
        <v>38</v>
      </c>
      <c r="EE127" s="34">
        <v>38</v>
      </c>
      <c r="EF127" s="34">
        <v>37</v>
      </c>
      <c r="EG127" s="30"/>
      <c r="EH127" s="29"/>
      <c r="EI127" s="4">
        <f t="shared" si="150"/>
        <v>38</v>
      </c>
      <c r="EJ127" s="4">
        <f t="shared" si="151"/>
        <v>37.481481481481481</v>
      </c>
      <c r="EK127" s="17">
        <v>42.5</v>
      </c>
      <c r="EL127" s="17">
        <v>40.5</v>
      </c>
      <c r="EM127" s="30"/>
      <c r="EN127" s="32"/>
      <c r="EO127" s="34">
        <v>33</v>
      </c>
      <c r="EP127" s="34">
        <v>42.5</v>
      </c>
      <c r="EQ127" s="34">
        <v>44.1</v>
      </c>
      <c r="ER127" s="29"/>
      <c r="ES127" s="32"/>
      <c r="ET127" s="4">
        <f t="shared" si="152"/>
        <v>35.62765957446809</v>
      </c>
      <c r="EU127" s="4">
        <f t="shared" si="153"/>
        <v>42.941025641025654</v>
      </c>
      <c r="EV127"/>
      <c r="FA127"/>
      <c r="FB127"/>
      <c r="FO127"/>
      <c r="FP127"/>
      <c r="FQ127"/>
      <c r="FR127"/>
      <c r="FS127"/>
      <c r="FT127">
        <f t="shared" si="114"/>
        <v>1987</v>
      </c>
      <c r="FU127">
        <f t="shared" si="115"/>
        <v>3</v>
      </c>
      <c r="FV127">
        <v>112.1</v>
      </c>
      <c r="FW127" s="1">
        <v>101.2</v>
      </c>
      <c r="FX127"/>
      <c r="FY127" s="35"/>
      <c r="FZ127" s="35" t="str">
        <f t="shared" si="118"/>
        <v>Feb</v>
      </c>
      <c r="GA127" s="36">
        <v>101</v>
      </c>
      <c r="GB127" s="36">
        <v>101</v>
      </c>
      <c r="GD127" s="35"/>
      <c r="GE127" s="35" t="str">
        <f t="shared" si="119"/>
        <v>Feb</v>
      </c>
      <c r="GF127" s="1">
        <v>111.6</v>
      </c>
      <c r="GG127" s="1">
        <v>111.6</v>
      </c>
    </row>
    <row r="128" spans="1:189" x14ac:dyDescent="0.2">
      <c r="A128" s="3">
        <v>1987</v>
      </c>
      <c r="B128" s="1">
        <v>3</v>
      </c>
      <c r="C128" s="34">
        <v>205</v>
      </c>
      <c r="D128" s="34">
        <v>200</v>
      </c>
      <c r="E128" s="34">
        <v>225</v>
      </c>
      <c r="F128" s="30"/>
      <c r="G128" s="29"/>
      <c r="H128" s="4">
        <f t="shared" si="156"/>
        <v>202.51522392661687</v>
      </c>
      <c r="I128" s="4">
        <f t="shared" si="120"/>
        <v>213.72044298114335</v>
      </c>
      <c r="J128" s="34">
        <v>160</v>
      </c>
      <c r="K128" s="34"/>
      <c r="L128" s="34"/>
      <c r="M128" s="30"/>
      <c r="N128" s="29"/>
      <c r="O128" s="4"/>
      <c r="P128" s="4"/>
      <c r="Q128" s="34">
        <v>220</v>
      </c>
      <c r="R128" s="34">
        <v>170</v>
      </c>
      <c r="S128" s="34">
        <v>185</v>
      </c>
      <c r="T128" s="30"/>
      <c r="U128" s="29"/>
      <c r="V128" s="4">
        <f t="shared" si="121"/>
        <v>220</v>
      </c>
      <c r="W128" s="4">
        <f t="shared" si="122"/>
        <v>188.84847225109127</v>
      </c>
      <c r="X128" s="34">
        <v>180</v>
      </c>
      <c r="Y128" s="34">
        <v>220</v>
      </c>
      <c r="Z128" s="34">
        <v>225</v>
      </c>
      <c r="AA128" s="30"/>
      <c r="AB128" s="29"/>
      <c r="AC128" s="4">
        <f t="shared" si="157"/>
        <v>189.48721417940735</v>
      </c>
      <c r="AD128" s="4">
        <f t="shared" si="123"/>
        <v>222.23586640564741</v>
      </c>
      <c r="AE128" s="34">
        <v>158</v>
      </c>
      <c r="AF128" s="34"/>
      <c r="AG128" s="34">
        <v>142</v>
      </c>
      <c r="AH128" s="30"/>
      <c r="AI128" s="29"/>
      <c r="AJ128" s="4">
        <f t="shared" si="124"/>
        <v>155.66186827910812</v>
      </c>
      <c r="AK128" s="4">
        <f t="shared" si="125"/>
        <v>142</v>
      </c>
      <c r="AL128" s="34"/>
      <c r="AM128" s="34">
        <v>170</v>
      </c>
      <c r="AN128" s="34">
        <v>175</v>
      </c>
      <c r="AO128" s="30"/>
      <c r="AP128" s="29"/>
      <c r="AQ128" s="4">
        <f t="shared" si="126"/>
        <v>172.39039374476403</v>
      </c>
      <c r="AR128" s="4">
        <f t="shared" si="127"/>
        <v>175</v>
      </c>
      <c r="AS128" s="34">
        <v>150</v>
      </c>
      <c r="AT128" s="34">
        <v>177</v>
      </c>
      <c r="AU128" s="34">
        <v>200</v>
      </c>
      <c r="AV128" s="30"/>
      <c r="AW128" s="29"/>
      <c r="AX128" s="4">
        <f t="shared" si="128"/>
        <v>157.93923664122133</v>
      </c>
      <c r="AY128" s="4">
        <f t="shared" si="129"/>
        <v>189.22700796237916</v>
      </c>
      <c r="AZ128" s="34">
        <v>158</v>
      </c>
      <c r="BA128" s="34">
        <v>188</v>
      </c>
      <c r="BB128" s="34">
        <v>225</v>
      </c>
      <c r="BC128" s="30"/>
      <c r="BD128" s="29"/>
      <c r="BE128" s="4">
        <f t="shared" si="130"/>
        <v>158</v>
      </c>
      <c r="BF128" s="4">
        <f t="shared" si="131"/>
        <v>207.88527999999997</v>
      </c>
      <c r="BG128" s="34">
        <v>150</v>
      </c>
      <c r="BH128" s="34">
        <v>160</v>
      </c>
      <c r="BI128" s="34">
        <v>165</v>
      </c>
      <c r="BJ128" s="30"/>
      <c r="BK128" s="29"/>
      <c r="BL128" s="4">
        <f t="shared" si="132"/>
        <v>151.01796407185628</v>
      </c>
      <c r="BM128" s="4">
        <f t="shared" si="133"/>
        <v>161.74897119341563</v>
      </c>
      <c r="BN128" s="17">
        <v>150</v>
      </c>
      <c r="BO128" s="17">
        <v>160</v>
      </c>
      <c r="BP128" s="30"/>
      <c r="BQ128" s="30"/>
      <c r="BR128" s="34">
        <v>90</v>
      </c>
      <c r="BS128" s="34">
        <v>210</v>
      </c>
      <c r="BT128" s="34">
        <v>225</v>
      </c>
      <c r="BU128" s="30"/>
      <c r="BV128" s="29"/>
      <c r="BW128" s="4">
        <f t="shared" si="134"/>
        <v>100.4</v>
      </c>
      <c r="BX128" s="4">
        <f t="shared" si="135"/>
        <v>220.12599469496018</v>
      </c>
      <c r="BY128"/>
      <c r="BZ128" s="34">
        <v>42.5</v>
      </c>
      <c r="CA128" s="34">
        <v>45.6</v>
      </c>
      <c r="CB128" s="34">
        <v>45.5</v>
      </c>
      <c r="CC128" s="30"/>
      <c r="CD128" s="29"/>
      <c r="CE128" s="4">
        <f t="shared" si="136"/>
        <v>44.00311149524633</v>
      </c>
      <c r="CF128" s="4">
        <f t="shared" si="137"/>
        <v>45.54765539803708</v>
      </c>
      <c r="CG128" s="34">
        <v>45.8</v>
      </c>
      <c r="CH128" s="34"/>
      <c r="CI128" s="34"/>
      <c r="CJ128" s="30"/>
      <c r="CK128" s="29"/>
      <c r="CL128" s="4"/>
      <c r="CM128" s="4"/>
      <c r="CN128" s="34">
        <v>54</v>
      </c>
      <c r="CO128" s="34">
        <v>39</v>
      </c>
      <c r="CP128" s="34">
        <v>49</v>
      </c>
      <c r="CQ128" s="30"/>
      <c r="CR128" s="29"/>
      <c r="CS128" s="4">
        <f t="shared" si="138"/>
        <v>54</v>
      </c>
      <c r="CT128" s="4">
        <f t="shared" si="139"/>
        <v>50.40193370165747</v>
      </c>
      <c r="CU128" s="34">
        <v>41.5</v>
      </c>
      <c r="CV128" s="34">
        <v>46.25</v>
      </c>
      <c r="CW128" s="34">
        <v>48</v>
      </c>
      <c r="CX128" s="30"/>
      <c r="CY128" s="29"/>
      <c r="CZ128" s="4">
        <f t="shared" si="140"/>
        <v>42.629478827361567</v>
      </c>
      <c r="DA128" s="4">
        <f t="shared" si="141"/>
        <v>47.085160202360868</v>
      </c>
      <c r="DB128" s="34">
        <v>43</v>
      </c>
      <c r="DC128" s="34"/>
      <c r="DD128" s="34">
        <v>41.5</v>
      </c>
      <c r="DE128" s="30"/>
      <c r="DF128" s="29"/>
      <c r="DG128" s="4">
        <f t="shared" si="142"/>
        <v>43</v>
      </c>
      <c r="DH128" s="4">
        <f t="shared" si="143"/>
        <v>41.5</v>
      </c>
      <c r="DI128" s="34"/>
      <c r="DJ128" s="34">
        <v>45</v>
      </c>
      <c r="DK128" s="34">
        <v>38</v>
      </c>
      <c r="DL128" s="30"/>
      <c r="DM128" s="29"/>
      <c r="DN128" s="4">
        <f t="shared" si="144"/>
        <v>42.941176470588225</v>
      </c>
      <c r="DO128" s="4">
        <f t="shared" si="145"/>
        <v>38</v>
      </c>
      <c r="DP128" s="34">
        <v>42</v>
      </c>
      <c r="DQ128" s="34">
        <v>42</v>
      </c>
      <c r="DR128" s="34">
        <v>38</v>
      </c>
      <c r="DS128" s="30"/>
      <c r="DT128" s="29"/>
      <c r="DU128" s="4">
        <f t="shared" si="146"/>
        <v>41.999999999999993</v>
      </c>
      <c r="DV128" s="4">
        <f t="shared" si="147"/>
        <v>39.132075471698116</v>
      </c>
      <c r="DW128" s="34">
        <v>39.5</v>
      </c>
      <c r="DX128" s="34">
        <v>40</v>
      </c>
      <c r="DY128" s="34">
        <v>47.5</v>
      </c>
      <c r="DZ128" s="30"/>
      <c r="EA128" s="29"/>
      <c r="EB128" s="4">
        <f t="shared" si="148"/>
        <v>39.550000000000004</v>
      </c>
      <c r="EC128" s="4">
        <f t="shared" si="149"/>
        <v>42.586734693877546</v>
      </c>
      <c r="ED128" s="34">
        <v>38</v>
      </c>
      <c r="EE128" s="34">
        <v>38</v>
      </c>
      <c r="EF128" s="34">
        <v>37</v>
      </c>
      <c r="EG128" s="30"/>
      <c r="EH128" s="29"/>
      <c r="EI128" s="4">
        <f t="shared" si="150"/>
        <v>38</v>
      </c>
      <c r="EJ128" s="4">
        <f t="shared" si="151"/>
        <v>37.481481481481481</v>
      </c>
      <c r="EK128" s="17">
        <v>42.5</v>
      </c>
      <c r="EL128" s="17">
        <v>43.15</v>
      </c>
      <c r="EM128" s="30"/>
      <c r="EN128" s="32"/>
      <c r="EO128" s="34">
        <v>33</v>
      </c>
      <c r="EP128" s="34">
        <v>42.5</v>
      </c>
      <c r="EQ128" s="34">
        <v>44.1</v>
      </c>
      <c r="ER128" s="29"/>
      <c r="ES128" s="32"/>
      <c r="ET128" s="4">
        <f t="shared" si="152"/>
        <v>35.62765957446809</v>
      </c>
      <c r="EU128" s="4">
        <f t="shared" si="153"/>
        <v>42.941025641025654</v>
      </c>
      <c r="EV128"/>
      <c r="FA128"/>
      <c r="FB128"/>
      <c r="FO128"/>
      <c r="FP128"/>
      <c r="FQ128"/>
      <c r="FR128"/>
      <c r="FS128"/>
      <c r="FT128">
        <f t="shared" si="114"/>
        <v>1987</v>
      </c>
      <c r="FU128">
        <f t="shared" si="115"/>
        <v>4</v>
      </c>
      <c r="FV128">
        <v>112.7</v>
      </c>
      <c r="FW128" s="1">
        <v>101.9</v>
      </c>
      <c r="FX128"/>
      <c r="FY128" s="35"/>
      <c r="FZ128" s="35" t="str">
        <f t="shared" si="118"/>
        <v>Mar</v>
      </c>
      <c r="GA128" s="36">
        <v>101.2</v>
      </c>
      <c r="GB128" s="36">
        <v>101.2</v>
      </c>
      <c r="GD128" s="35"/>
      <c r="GE128" s="35" t="str">
        <f t="shared" si="119"/>
        <v>Mar</v>
      </c>
      <c r="GF128" s="1">
        <v>112.1</v>
      </c>
      <c r="GG128" s="1">
        <v>112.1</v>
      </c>
    </row>
    <row r="129" spans="1:189" x14ac:dyDescent="0.2">
      <c r="A129" s="3">
        <v>1987</v>
      </c>
      <c r="B129" s="1">
        <v>4</v>
      </c>
      <c r="C129" s="34">
        <v>200</v>
      </c>
      <c r="D129" s="34">
        <v>210</v>
      </c>
      <c r="E129" s="34">
        <v>225</v>
      </c>
      <c r="F129" s="30"/>
      <c r="G129" s="29"/>
      <c r="H129" s="4">
        <f t="shared" si="156"/>
        <v>204.9695521467664</v>
      </c>
      <c r="I129" s="4">
        <f t="shared" si="120"/>
        <v>218.23226578868599</v>
      </c>
      <c r="J129" s="34">
        <v>175</v>
      </c>
      <c r="K129" s="34"/>
      <c r="L129" s="34"/>
      <c r="M129" s="30"/>
      <c r="N129" s="29"/>
      <c r="O129" s="4"/>
      <c r="P129" s="4"/>
      <c r="Q129" s="34">
        <v>220</v>
      </c>
      <c r="R129" s="34">
        <v>147</v>
      </c>
      <c r="S129" s="34">
        <v>185</v>
      </c>
      <c r="T129" s="30"/>
      <c r="U129" s="29"/>
      <c r="V129" s="4">
        <f t="shared" si="121"/>
        <v>220</v>
      </c>
      <c r="W129" s="4">
        <f t="shared" si="122"/>
        <v>188.84847225109127</v>
      </c>
      <c r="X129" s="34">
        <v>180</v>
      </c>
      <c r="Y129" s="34">
        <v>220</v>
      </c>
      <c r="Z129" s="34">
        <v>225</v>
      </c>
      <c r="AA129" s="30"/>
      <c r="AB129" s="29"/>
      <c r="AC129" s="4">
        <f t="shared" si="157"/>
        <v>189.48721417940735</v>
      </c>
      <c r="AD129" s="4">
        <f t="shared" si="123"/>
        <v>222.23586640564741</v>
      </c>
      <c r="AE129" s="34">
        <v>170</v>
      </c>
      <c r="AF129" s="34"/>
      <c r="AG129" s="34">
        <v>135</v>
      </c>
      <c r="AH129" s="30"/>
      <c r="AI129" s="29"/>
      <c r="AJ129" s="4">
        <f t="shared" si="124"/>
        <v>167.46779125296322</v>
      </c>
      <c r="AK129" s="4">
        <f t="shared" si="125"/>
        <v>135</v>
      </c>
      <c r="AL129" s="34"/>
      <c r="AM129" s="34">
        <v>170</v>
      </c>
      <c r="AN129" s="34">
        <v>175</v>
      </c>
      <c r="AO129" s="30"/>
      <c r="AP129" s="29"/>
      <c r="AQ129" s="4">
        <f t="shared" si="126"/>
        <v>172.39039374476403</v>
      </c>
      <c r="AR129" s="4">
        <f t="shared" si="127"/>
        <v>175</v>
      </c>
      <c r="AS129" s="34">
        <v>160</v>
      </c>
      <c r="AT129" s="34">
        <v>170</v>
      </c>
      <c r="AU129" s="34">
        <v>206</v>
      </c>
      <c r="AV129" s="30"/>
      <c r="AW129" s="29"/>
      <c r="AX129" s="4">
        <f t="shared" si="128"/>
        <v>162.94045801526715</v>
      </c>
      <c r="AY129" s="4">
        <f t="shared" si="129"/>
        <v>189.13792550633255</v>
      </c>
      <c r="AZ129" s="34">
        <v>200</v>
      </c>
      <c r="BA129" s="34">
        <v>220</v>
      </c>
      <c r="BB129" s="34">
        <v>225</v>
      </c>
      <c r="BC129" s="30"/>
      <c r="BD129" s="29"/>
      <c r="BE129" s="4">
        <f t="shared" si="130"/>
        <v>200</v>
      </c>
      <c r="BF129" s="4">
        <f t="shared" si="131"/>
        <v>222.68719999999999</v>
      </c>
      <c r="BG129" s="34">
        <v>120</v>
      </c>
      <c r="BH129" s="34">
        <v>125</v>
      </c>
      <c r="BI129" s="34"/>
      <c r="BJ129" s="30"/>
      <c r="BK129" s="29"/>
      <c r="BL129" s="4">
        <f t="shared" si="132"/>
        <v>120.50898203592814</v>
      </c>
      <c r="BM129" s="4">
        <f t="shared" si="133"/>
        <v>81.275720164609055</v>
      </c>
      <c r="BN129" s="17">
        <v>156</v>
      </c>
      <c r="BO129" s="17">
        <v>160</v>
      </c>
      <c r="BP129" s="30"/>
      <c r="BQ129" s="30"/>
      <c r="BR129" s="34">
        <v>170</v>
      </c>
      <c r="BS129" s="34">
        <v>190</v>
      </c>
      <c r="BT129" s="34">
        <v>185</v>
      </c>
      <c r="BU129" s="30"/>
      <c r="BV129" s="29"/>
      <c r="BW129" s="4">
        <f t="shared" si="134"/>
        <v>171.73333333333335</v>
      </c>
      <c r="BX129" s="4">
        <f t="shared" si="135"/>
        <v>186.62466843501323</v>
      </c>
      <c r="BY129"/>
      <c r="BZ129" s="34">
        <v>46.5</v>
      </c>
      <c r="CA129" s="34">
        <v>50</v>
      </c>
      <c r="CB129" s="34">
        <v>47.5</v>
      </c>
      <c r="CC129" s="30"/>
      <c r="CD129" s="29"/>
      <c r="CE129" s="4">
        <f t="shared" si="136"/>
        <v>48.197061365600689</v>
      </c>
      <c r="CF129" s="4">
        <f t="shared" si="137"/>
        <v>48.691384950926938</v>
      </c>
      <c r="CG129" s="34">
        <v>45.8</v>
      </c>
      <c r="CH129" s="34"/>
      <c r="CI129" s="34"/>
      <c r="CJ129" s="30"/>
      <c r="CK129" s="29"/>
      <c r="CL129" s="4"/>
      <c r="CM129" s="4"/>
      <c r="CN129" s="34">
        <v>54</v>
      </c>
      <c r="CO129" s="34">
        <v>39</v>
      </c>
      <c r="CP129" s="34">
        <v>49</v>
      </c>
      <c r="CQ129" s="30"/>
      <c r="CR129" s="29"/>
      <c r="CS129" s="4">
        <f t="shared" si="138"/>
        <v>54</v>
      </c>
      <c r="CT129" s="4">
        <f t="shared" si="139"/>
        <v>50.40193370165747</v>
      </c>
      <c r="CU129" s="34">
        <v>41.5</v>
      </c>
      <c r="CV129" s="34">
        <v>46.25</v>
      </c>
      <c r="CW129" s="34">
        <v>50</v>
      </c>
      <c r="CX129" s="30"/>
      <c r="CY129" s="29"/>
      <c r="CZ129" s="4">
        <f t="shared" si="140"/>
        <v>42.629478827361567</v>
      </c>
      <c r="DA129" s="4">
        <f t="shared" si="141"/>
        <v>48.039629005059012</v>
      </c>
      <c r="DB129" s="34">
        <v>40</v>
      </c>
      <c r="DC129" s="34"/>
      <c r="DD129" s="34">
        <v>41.5</v>
      </c>
      <c r="DE129" s="30"/>
      <c r="DF129" s="29"/>
      <c r="DG129" s="4">
        <f t="shared" si="142"/>
        <v>40</v>
      </c>
      <c r="DH129" s="4">
        <f t="shared" si="143"/>
        <v>41.5</v>
      </c>
      <c r="DI129" s="34"/>
      <c r="DJ129" s="34">
        <v>45</v>
      </c>
      <c r="DK129" s="34">
        <v>39</v>
      </c>
      <c r="DL129" s="30"/>
      <c r="DM129" s="29"/>
      <c r="DN129" s="4">
        <f t="shared" si="144"/>
        <v>42.941176470588225</v>
      </c>
      <c r="DO129" s="4">
        <f t="shared" si="145"/>
        <v>39</v>
      </c>
      <c r="DP129" s="34">
        <v>37.5</v>
      </c>
      <c r="DQ129" s="34">
        <v>42.5</v>
      </c>
      <c r="DR129" s="34">
        <v>39.15</v>
      </c>
      <c r="DS129" s="30"/>
      <c r="DT129" s="29"/>
      <c r="DU129" s="4">
        <f t="shared" si="146"/>
        <v>39.979674796747958</v>
      </c>
      <c r="DV129" s="4">
        <f t="shared" si="147"/>
        <v>40.098113207547172</v>
      </c>
      <c r="DW129" s="34">
        <v>39.5</v>
      </c>
      <c r="DX129" s="34">
        <v>47</v>
      </c>
      <c r="DY129" s="34">
        <v>43.5</v>
      </c>
      <c r="DZ129" s="30"/>
      <c r="EA129" s="29"/>
      <c r="EB129" s="4">
        <f t="shared" si="148"/>
        <v>40.250000000000007</v>
      </c>
      <c r="EC129" s="4">
        <f t="shared" si="149"/>
        <v>45.792857142857137</v>
      </c>
      <c r="ED129" s="34">
        <v>38</v>
      </c>
      <c r="EE129" s="34">
        <v>37</v>
      </c>
      <c r="EF129" s="34">
        <v>34</v>
      </c>
      <c r="EG129" s="30"/>
      <c r="EH129" s="29"/>
      <c r="EI129" s="4">
        <f t="shared" si="150"/>
        <v>37.928571428571431</v>
      </c>
      <c r="EJ129" s="4">
        <f t="shared" si="151"/>
        <v>35.444444444444443</v>
      </c>
      <c r="EK129" s="17">
        <v>40</v>
      </c>
      <c r="EL129" s="17">
        <v>38.380000000000003</v>
      </c>
      <c r="EM129" s="30"/>
      <c r="EN129" s="32"/>
      <c r="EO129" s="34">
        <v>33</v>
      </c>
      <c r="EP129" s="34">
        <v>42.5</v>
      </c>
      <c r="EQ129" s="34">
        <v>44.1</v>
      </c>
      <c r="ER129" s="29"/>
      <c r="ES129" s="32"/>
      <c r="ET129" s="4">
        <f t="shared" si="152"/>
        <v>35.62765957446809</v>
      </c>
      <c r="EU129" s="4">
        <f t="shared" si="153"/>
        <v>42.941025641025654</v>
      </c>
      <c r="EV129"/>
      <c r="FA129"/>
      <c r="FB129"/>
      <c r="FO129"/>
      <c r="FP129"/>
      <c r="FQ129"/>
      <c r="FR129"/>
      <c r="FS129"/>
      <c r="FT129">
        <f t="shared" si="114"/>
        <v>1987</v>
      </c>
      <c r="FU129">
        <f t="shared" si="115"/>
        <v>5</v>
      </c>
      <c r="FV129">
        <v>113.1</v>
      </c>
      <c r="FW129" s="1">
        <v>102.6</v>
      </c>
      <c r="FX129"/>
      <c r="FY129" s="35"/>
      <c r="FZ129" s="35" t="str">
        <f t="shared" si="118"/>
        <v>Apr</v>
      </c>
      <c r="GA129" s="36">
        <v>101.9</v>
      </c>
      <c r="GB129" s="36">
        <v>101.9</v>
      </c>
      <c r="GD129" s="35"/>
      <c r="GE129" s="35" t="str">
        <f t="shared" si="119"/>
        <v>Apr</v>
      </c>
      <c r="GF129" s="1">
        <v>112.7</v>
      </c>
      <c r="GG129" s="1">
        <v>112.7</v>
      </c>
    </row>
    <row r="130" spans="1:189" x14ac:dyDescent="0.2">
      <c r="A130" s="3">
        <v>1987</v>
      </c>
      <c r="B130" s="1">
        <v>5</v>
      </c>
      <c r="C130" s="34">
        <v>204</v>
      </c>
      <c r="D130" s="34">
        <v>201</v>
      </c>
      <c r="E130" s="34">
        <v>205</v>
      </c>
      <c r="F130" s="30"/>
      <c r="G130" s="29"/>
      <c r="H130" s="4">
        <f t="shared" si="156"/>
        <v>202.50913435597013</v>
      </c>
      <c r="I130" s="4">
        <f t="shared" si="120"/>
        <v>203.19527087698293</v>
      </c>
      <c r="J130" s="34">
        <v>160</v>
      </c>
      <c r="K130" s="34"/>
      <c r="L130" s="34"/>
      <c r="M130" s="30"/>
      <c r="N130" s="29"/>
      <c r="O130" s="4"/>
      <c r="P130" s="4"/>
      <c r="Q130" s="34">
        <v>219</v>
      </c>
      <c r="R130" s="34">
        <v>165</v>
      </c>
      <c r="S130" s="34">
        <v>181</v>
      </c>
      <c r="T130" s="30"/>
      <c r="U130" s="29"/>
      <c r="V130" s="4">
        <f t="shared" si="121"/>
        <v>219</v>
      </c>
      <c r="W130" s="4">
        <f t="shared" si="122"/>
        <v>185.17834130118479</v>
      </c>
      <c r="X130" s="34">
        <v>180</v>
      </c>
      <c r="Y130" s="34">
        <v>225</v>
      </c>
      <c r="Z130" s="34">
        <v>225</v>
      </c>
      <c r="AA130" s="30"/>
      <c r="AB130" s="29"/>
      <c r="AC130" s="4">
        <f t="shared" si="157"/>
        <v>190.67311595183327</v>
      </c>
      <c r="AD130" s="4">
        <f t="shared" si="123"/>
        <v>224.99999999999989</v>
      </c>
      <c r="AE130" s="34">
        <v>170</v>
      </c>
      <c r="AF130" s="34"/>
      <c r="AG130" s="34">
        <v>142</v>
      </c>
      <c r="AH130" s="30"/>
      <c r="AI130" s="29"/>
      <c r="AJ130" s="4">
        <f t="shared" si="124"/>
        <v>167.47428453636584</v>
      </c>
      <c r="AK130" s="4">
        <f t="shared" si="125"/>
        <v>142</v>
      </c>
      <c r="AL130" s="34"/>
      <c r="AM130" s="34">
        <v>165</v>
      </c>
      <c r="AN130" s="34">
        <v>171</v>
      </c>
      <c r="AO130" s="30"/>
      <c r="AP130" s="29"/>
      <c r="AQ130" s="4">
        <f t="shared" si="126"/>
        <v>167.92292655682769</v>
      </c>
      <c r="AR130" s="4">
        <f t="shared" si="127"/>
        <v>171</v>
      </c>
      <c r="AS130" s="34">
        <v>165</v>
      </c>
      <c r="AT130" s="34">
        <v>167</v>
      </c>
      <c r="AU130" s="34">
        <v>194</v>
      </c>
      <c r="AV130" s="30"/>
      <c r="AW130" s="29"/>
      <c r="AX130" s="4">
        <f t="shared" si="128"/>
        <v>165.58809160305341</v>
      </c>
      <c r="AY130" s="4">
        <f t="shared" si="129"/>
        <v>181.35344412974945</v>
      </c>
      <c r="AZ130" s="34">
        <v>210</v>
      </c>
      <c r="BA130" s="34">
        <v>215</v>
      </c>
      <c r="BB130" s="34">
        <v>218</v>
      </c>
      <c r="BC130" s="30"/>
      <c r="BD130" s="29"/>
      <c r="BE130" s="4">
        <f t="shared" si="130"/>
        <v>210</v>
      </c>
      <c r="BF130" s="4">
        <f t="shared" si="131"/>
        <v>216.61231999999998</v>
      </c>
      <c r="BG130" s="34">
        <v>143</v>
      </c>
      <c r="BH130" s="34">
        <v>115</v>
      </c>
      <c r="BI130" s="34">
        <v>131</v>
      </c>
      <c r="BJ130" s="30"/>
      <c r="BK130" s="29"/>
      <c r="BL130" s="4">
        <f t="shared" si="132"/>
        <v>140.14970059880238</v>
      </c>
      <c r="BM130" s="4">
        <f t="shared" si="133"/>
        <v>120.59670781893004</v>
      </c>
      <c r="BN130" s="17">
        <v>160</v>
      </c>
      <c r="BO130" s="17">
        <v>146</v>
      </c>
      <c r="BP130" s="30"/>
      <c r="BQ130" s="30"/>
      <c r="BR130" s="34">
        <v>190</v>
      </c>
      <c r="BS130" s="34">
        <v>200</v>
      </c>
      <c r="BT130" s="34">
        <v>210</v>
      </c>
      <c r="BU130" s="30"/>
      <c r="BV130" s="29"/>
      <c r="BW130" s="4">
        <f t="shared" si="134"/>
        <v>190.8666666666667</v>
      </c>
      <c r="BX130" s="4">
        <f t="shared" si="135"/>
        <v>206.75066312997347</v>
      </c>
      <c r="BY130"/>
      <c r="BZ130" s="34">
        <v>46</v>
      </c>
      <c r="CA130" s="34">
        <v>46</v>
      </c>
      <c r="CB130" s="34">
        <v>46.3</v>
      </c>
      <c r="CC130" s="30"/>
      <c r="CD130" s="29"/>
      <c r="CE130" s="4">
        <f t="shared" si="136"/>
        <v>46</v>
      </c>
      <c r="CF130" s="4">
        <f t="shared" si="137"/>
        <v>46.157033805888773</v>
      </c>
      <c r="CG130" s="34">
        <v>45.8</v>
      </c>
      <c r="CH130" s="34"/>
      <c r="CI130" s="34"/>
      <c r="CJ130" s="30"/>
      <c r="CK130" s="29"/>
      <c r="CL130" s="4"/>
      <c r="CM130" s="4"/>
      <c r="CN130" s="34">
        <v>52.45</v>
      </c>
      <c r="CO130" s="34">
        <v>36</v>
      </c>
      <c r="CP130" s="34">
        <v>46</v>
      </c>
      <c r="CQ130" s="30"/>
      <c r="CR130" s="29"/>
      <c r="CS130" s="4">
        <f t="shared" si="138"/>
        <v>52.45</v>
      </c>
      <c r="CT130" s="4">
        <f t="shared" si="139"/>
        <v>47.808494475138133</v>
      </c>
      <c r="CU130" s="34">
        <v>40.5</v>
      </c>
      <c r="CV130" s="34">
        <v>44.35</v>
      </c>
      <c r="CW130" s="34">
        <v>42.5</v>
      </c>
      <c r="CX130" s="30"/>
      <c r="CY130" s="29"/>
      <c r="CZ130" s="4">
        <f t="shared" si="140"/>
        <v>41.415472312703585</v>
      </c>
      <c r="DA130" s="4">
        <f t="shared" si="141"/>
        <v>43.467116357504203</v>
      </c>
      <c r="DB130" s="34">
        <v>45</v>
      </c>
      <c r="DC130" s="34"/>
      <c r="DD130" s="34">
        <v>40</v>
      </c>
      <c r="DE130" s="30"/>
      <c r="DF130" s="29"/>
      <c r="DG130" s="4">
        <f t="shared" si="142"/>
        <v>45</v>
      </c>
      <c r="DH130" s="4">
        <f t="shared" si="143"/>
        <v>40</v>
      </c>
      <c r="DI130" s="34"/>
      <c r="DJ130" s="34">
        <v>45</v>
      </c>
      <c r="DK130" s="34">
        <v>40</v>
      </c>
      <c r="DL130" s="30"/>
      <c r="DM130" s="29"/>
      <c r="DN130" s="4">
        <f t="shared" si="144"/>
        <v>42.941176470588225</v>
      </c>
      <c r="DO130" s="4">
        <f t="shared" si="145"/>
        <v>40</v>
      </c>
      <c r="DP130" s="34">
        <v>39.799999999999997</v>
      </c>
      <c r="DQ130" s="34">
        <v>38.5</v>
      </c>
      <c r="DR130" s="34">
        <v>40</v>
      </c>
      <c r="DS130" s="30"/>
      <c r="DT130" s="29"/>
      <c r="DU130" s="4">
        <f t="shared" si="146"/>
        <v>39.155284552845515</v>
      </c>
      <c r="DV130" s="4">
        <f t="shared" si="147"/>
        <v>39.575471698113219</v>
      </c>
      <c r="DW130" s="34">
        <v>39.5</v>
      </c>
      <c r="DX130" s="34">
        <v>43.5</v>
      </c>
      <c r="DY130" s="34">
        <v>44.2</v>
      </c>
      <c r="DZ130" s="30"/>
      <c r="EA130" s="29"/>
      <c r="EB130" s="4">
        <f t="shared" si="148"/>
        <v>39.900000000000006</v>
      </c>
      <c r="EC130" s="4">
        <f t="shared" si="149"/>
        <v>43.741428571428571</v>
      </c>
      <c r="ED130" s="34">
        <v>38</v>
      </c>
      <c r="EE130" s="34">
        <v>37</v>
      </c>
      <c r="EF130" s="34">
        <v>34</v>
      </c>
      <c r="EG130" s="30"/>
      <c r="EH130" s="29"/>
      <c r="EI130" s="4">
        <f t="shared" si="150"/>
        <v>37.928571428571431</v>
      </c>
      <c r="EJ130" s="4">
        <f t="shared" si="151"/>
        <v>35.444444444444443</v>
      </c>
      <c r="EK130" s="17">
        <v>41.5</v>
      </c>
      <c r="EL130" s="17">
        <v>38</v>
      </c>
      <c r="EM130" s="30"/>
      <c r="EN130" s="32"/>
      <c r="EO130" s="34">
        <v>33</v>
      </c>
      <c r="EP130" s="34">
        <v>40.85</v>
      </c>
      <c r="EQ130" s="34">
        <v>42.5</v>
      </c>
      <c r="ER130" s="29"/>
      <c r="ES130" s="32"/>
      <c r="ET130" s="4">
        <f t="shared" si="152"/>
        <v>35.171276595744686</v>
      </c>
      <c r="EU130" s="4">
        <f t="shared" si="153"/>
        <v>41.304807692307705</v>
      </c>
      <c r="EV130"/>
      <c r="FA130"/>
      <c r="FB130"/>
      <c r="FO130"/>
      <c r="FP130"/>
      <c r="FQ130"/>
      <c r="FR130"/>
      <c r="FS130"/>
      <c r="FT130">
        <f t="shared" si="114"/>
        <v>1987</v>
      </c>
      <c r="FU130">
        <f t="shared" si="115"/>
        <v>6</v>
      </c>
      <c r="FV130">
        <v>113.5</v>
      </c>
      <c r="FW130" s="1">
        <v>103</v>
      </c>
      <c r="FX130"/>
      <c r="FY130" s="35"/>
      <c r="FZ130" s="35" t="str">
        <f t="shared" si="118"/>
        <v>May</v>
      </c>
      <c r="GA130" s="36">
        <v>102.6</v>
      </c>
      <c r="GB130" s="36">
        <v>102.6</v>
      </c>
      <c r="GD130" s="35"/>
      <c r="GE130" s="35" t="str">
        <f t="shared" si="119"/>
        <v>May</v>
      </c>
      <c r="GF130" s="1">
        <v>113.1</v>
      </c>
      <c r="GG130" s="1">
        <v>113.1</v>
      </c>
    </row>
    <row r="131" spans="1:189" x14ac:dyDescent="0.2">
      <c r="A131" s="3">
        <v>1987</v>
      </c>
      <c r="B131" s="1">
        <v>6</v>
      </c>
      <c r="C131" s="34">
        <v>210</v>
      </c>
      <c r="D131" s="34">
        <v>220</v>
      </c>
      <c r="E131" s="34">
        <v>225</v>
      </c>
      <c r="F131" s="30"/>
      <c r="G131" s="29"/>
      <c r="H131" s="4">
        <f t="shared" si="156"/>
        <v>214.9695521467664</v>
      </c>
      <c r="I131" s="4">
        <f t="shared" si="120"/>
        <v>222.74408859622866</v>
      </c>
      <c r="J131" s="34">
        <v>170</v>
      </c>
      <c r="K131" s="34"/>
      <c r="L131" s="34"/>
      <c r="M131" s="30"/>
      <c r="N131" s="29"/>
      <c r="O131" s="4"/>
      <c r="P131" s="4"/>
      <c r="Q131" s="34">
        <v>220</v>
      </c>
      <c r="R131" s="34">
        <v>175</v>
      </c>
      <c r="S131" s="34">
        <v>190</v>
      </c>
      <c r="T131" s="30"/>
      <c r="U131" s="29"/>
      <c r="V131" s="4">
        <f t="shared" si="121"/>
        <v>220</v>
      </c>
      <c r="W131" s="4">
        <f t="shared" si="122"/>
        <v>193.29869050093535</v>
      </c>
      <c r="X131" s="34">
        <v>180</v>
      </c>
      <c r="Y131" s="34">
        <v>210</v>
      </c>
      <c r="Z131" s="34">
        <v>225</v>
      </c>
      <c r="AA131" s="30"/>
      <c r="AB131" s="29"/>
      <c r="AC131" s="4">
        <f t="shared" si="157"/>
        <v>187.1154106345555</v>
      </c>
      <c r="AD131" s="4">
        <f t="shared" si="123"/>
        <v>216.70759921694241</v>
      </c>
      <c r="AE131" s="34">
        <v>160</v>
      </c>
      <c r="AF131" s="34"/>
      <c r="AG131" s="34">
        <v>155</v>
      </c>
      <c r="AH131" s="30"/>
      <c r="AI131" s="29"/>
      <c r="AJ131" s="4">
        <f t="shared" si="124"/>
        <v>157.64266327687497</v>
      </c>
      <c r="AK131" s="4">
        <f t="shared" si="125"/>
        <v>155</v>
      </c>
      <c r="AL131" s="34"/>
      <c r="AM131" s="34">
        <v>165</v>
      </c>
      <c r="AN131" s="34">
        <v>175</v>
      </c>
      <c r="AO131" s="30"/>
      <c r="AP131" s="29"/>
      <c r="AQ131" s="4">
        <f t="shared" si="126"/>
        <v>170.02513264451267</v>
      </c>
      <c r="AR131" s="4">
        <f t="shared" si="127"/>
        <v>175</v>
      </c>
      <c r="AS131" s="34">
        <v>165</v>
      </c>
      <c r="AT131" s="34">
        <v>170</v>
      </c>
      <c r="AU131" s="34">
        <v>225</v>
      </c>
      <c r="AV131" s="30"/>
      <c r="AW131" s="29"/>
      <c r="AX131" s="4">
        <f t="shared" si="128"/>
        <v>166.47022900763358</v>
      </c>
      <c r="AY131" s="4">
        <f t="shared" si="129"/>
        <v>199.2384973013414</v>
      </c>
      <c r="AZ131" s="34">
        <v>210</v>
      </c>
      <c r="BA131" s="34">
        <v>225</v>
      </c>
      <c r="BB131" s="34">
        <v>225</v>
      </c>
      <c r="BC131" s="30"/>
      <c r="BD131" s="29"/>
      <c r="BE131" s="4">
        <f t="shared" si="130"/>
        <v>210</v>
      </c>
      <c r="BF131" s="4">
        <f t="shared" si="131"/>
        <v>225</v>
      </c>
      <c r="BG131" s="34">
        <v>143</v>
      </c>
      <c r="BH131" s="34">
        <v>130</v>
      </c>
      <c r="BI131" s="34">
        <v>140</v>
      </c>
      <c r="BJ131" s="30"/>
      <c r="BK131" s="29"/>
      <c r="BL131" s="4">
        <f t="shared" si="132"/>
        <v>141.67664670658684</v>
      </c>
      <c r="BM131" s="4">
        <f t="shared" si="133"/>
        <v>133.49794238683128</v>
      </c>
      <c r="BN131" s="17">
        <v>190</v>
      </c>
      <c r="BO131" s="17">
        <v>180</v>
      </c>
      <c r="BP131" s="30"/>
      <c r="BQ131" s="30"/>
      <c r="BR131" s="34">
        <v>180</v>
      </c>
      <c r="BS131" s="34">
        <v>205</v>
      </c>
      <c r="BT131" s="34">
        <v>210</v>
      </c>
      <c r="BU131" s="30"/>
      <c r="BV131" s="29"/>
      <c r="BW131" s="4">
        <f t="shared" si="134"/>
        <v>182.16666666666669</v>
      </c>
      <c r="BX131" s="4">
        <f t="shared" si="135"/>
        <v>208.37533156498671</v>
      </c>
      <c r="BY131"/>
      <c r="BZ131" s="34">
        <v>43</v>
      </c>
      <c r="CA131" s="34">
        <v>46.5</v>
      </c>
      <c r="CB131" s="34">
        <v>47</v>
      </c>
      <c r="CC131" s="30"/>
      <c r="CD131" s="29"/>
      <c r="CE131" s="4">
        <f t="shared" si="136"/>
        <v>44.697061365600689</v>
      </c>
      <c r="CF131" s="4">
        <f t="shared" si="137"/>
        <v>46.761723009814617</v>
      </c>
      <c r="CG131" s="34">
        <v>44.75</v>
      </c>
      <c r="CH131" s="34"/>
      <c r="CI131" s="34"/>
      <c r="CJ131" s="30"/>
      <c r="CK131" s="29"/>
      <c r="CL131" s="4"/>
      <c r="CM131" s="4"/>
      <c r="CN131" s="34">
        <v>52</v>
      </c>
      <c r="CO131" s="34">
        <v>38</v>
      </c>
      <c r="CP131" s="34">
        <v>48</v>
      </c>
      <c r="CQ131" s="30"/>
      <c r="CR131" s="29"/>
      <c r="CS131" s="4">
        <f t="shared" si="138"/>
        <v>52</v>
      </c>
      <c r="CT131" s="4">
        <f t="shared" si="139"/>
        <v>49.121546961325976</v>
      </c>
      <c r="CU131" s="34">
        <v>40.5</v>
      </c>
      <c r="CV131" s="34">
        <v>44.35</v>
      </c>
      <c r="CW131" s="34">
        <v>44</v>
      </c>
      <c r="CX131" s="30"/>
      <c r="CY131" s="29"/>
      <c r="CZ131" s="4">
        <f t="shared" si="140"/>
        <v>41.415472312703585</v>
      </c>
      <c r="DA131" s="4">
        <f t="shared" si="141"/>
        <v>44.182967959527815</v>
      </c>
      <c r="DB131" s="34">
        <v>50</v>
      </c>
      <c r="DC131" s="34"/>
      <c r="DD131" s="34">
        <v>45</v>
      </c>
      <c r="DE131" s="30"/>
      <c r="DF131" s="29"/>
      <c r="DG131" s="4">
        <f t="shared" si="142"/>
        <v>50</v>
      </c>
      <c r="DH131" s="4">
        <f t="shared" si="143"/>
        <v>45</v>
      </c>
      <c r="DI131" s="34"/>
      <c r="DJ131" s="34">
        <v>45</v>
      </c>
      <c r="DK131" s="34">
        <v>40</v>
      </c>
      <c r="DL131" s="30"/>
      <c r="DM131" s="29"/>
      <c r="DN131" s="4">
        <f t="shared" si="144"/>
        <v>44.117647058823515</v>
      </c>
      <c r="DO131" s="4">
        <f t="shared" si="145"/>
        <v>40</v>
      </c>
      <c r="DP131" s="34">
        <v>45</v>
      </c>
      <c r="DQ131" s="34">
        <v>45.5</v>
      </c>
      <c r="DR131" s="34">
        <v>46</v>
      </c>
      <c r="DS131" s="30"/>
      <c r="DT131" s="29"/>
      <c r="DU131" s="4">
        <f t="shared" si="146"/>
        <v>45.247967479674784</v>
      </c>
      <c r="DV131" s="4">
        <f t="shared" si="147"/>
        <v>45.858490566037744</v>
      </c>
      <c r="DW131" s="34">
        <v>40.5</v>
      </c>
      <c r="DX131" s="34">
        <v>43.5</v>
      </c>
      <c r="DY131" s="34">
        <v>45</v>
      </c>
      <c r="DZ131" s="30"/>
      <c r="EA131" s="29"/>
      <c r="EB131" s="4">
        <f t="shared" si="148"/>
        <v>40.800000000000004</v>
      </c>
      <c r="EC131" s="4">
        <f t="shared" si="149"/>
        <v>44.017346938775503</v>
      </c>
      <c r="ED131" s="34">
        <v>42</v>
      </c>
      <c r="EE131" s="34">
        <v>37</v>
      </c>
      <c r="EF131" s="34">
        <v>34</v>
      </c>
      <c r="EG131" s="30"/>
      <c r="EH131" s="29"/>
      <c r="EI131" s="4">
        <f t="shared" si="150"/>
        <v>41.642857142857146</v>
      </c>
      <c r="EJ131" s="4">
        <f t="shared" si="151"/>
        <v>35.444444444444443</v>
      </c>
      <c r="EK131" s="17">
        <v>42.5</v>
      </c>
      <c r="EL131" s="17">
        <v>38</v>
      </c>
      <c r="EM131" s="30"/>
      <c r="EN131" s="32"/>
      <c r="EO131" s="34">
        <v>33</v>
      </c>
      <c r="EP131" s="34">
        <v>40.85</v>
      </c>
      <c r="EQ131" s="34">
        <v>42.5</v>
      </c>
      <c r="ER131" s="29"/>
      <c r="ES131" s="32"/>
      <c r="ET131" s="4">
        <f t="shared" si="152"/>
        <v>35.171276595744686</v>
      </c>
      <c r="EU131" s="4">
        <f t="shared" si="153"/>
        <v>41.304807692307705</v>
      </c>
      <c r="EV131"/>
      <c r="FA131"/>
      <c r="FB131"/>
      <c r="FO131"/>
      <c r="FP131"/>
      <c r="FQ131"/>
      <c r="FR131"/>
      <c r="FS131"/>
      <c r="FT131">
        <f t="shared" si="114"/>
        <v>1987</v>
      </c>
      <c r="FU131">
        <f t="shared" si="115"/>
        <v>7</v>
      </c>
      <c r="FV131">
        <v>113.8</v>
      </c>
      <c r="FW131" s="1">
        <v>103.5</v>
      </c>
      <c r="FX131"/>
      <c r="FY131" s="35"/>
      <c r="FZ131" s="35" t="str">
        <f t="shared" si="118"/>
        <v>Jun</v>
      </c>
      <c r="GA131" s="36">
        <v>103</v>
      </c>
      <c r="GB131" s="36">
        <v>103</v>
      </c>
      <c r="GD131" s="35"/>
      <c r="GE131" s="35" t="str">
        <f t="shared" si="119"/>
        <v>Jun</v>
      </c>
      <c r="GF131" s="1">
        <v>113.5</v>
      </c>
      <c r="GG131" s="1">
        <v>113.5</v>
      </c>
    </row>
    <row r="132" spans="1:189" x14ac:dyDescent="0.2">
      <c r="A132" s="3">
        <v>1987</v>
      </c>
      <c r="B132" s="1">
        <v>7</v>
      </c>
      <c r="C132" s="34">
        <v>200</v>
      </c>
      <c r="D132" s="34">
        <v>215</v>
      </c>
      <c r="E132" s="34">
        <v>225</v>
      </c>
      <c r="F132" s="30"/>
      <c r="G132" s="29"/>
      <c r="H132" s="4">
        <f t="shared" si="156"/>
        <v>207.45432822014959</v>
      </c>
      <c r="I132" s="4">
        <f t="shared" si="120"/>
        <v>220.48817719245733</v>
      </c>
      <c r="J132" s="34">
        <v>175</v>
      </c>
      <c r="K132" s="34"/>
      <c r="L132" s="34"/>
      <c r="M132" s="30"/>
      <c r="N132" s="29"/>
      <c r="O132" s="4"/>
      <c r="P132" s="4"/>
      <c r="Q132" s="34">
        <v>220</v>
      </c>
      <c r="R132" s="34">
        <v>170</v>
      </c>
      <c r="S132" s="34">
        <v>190</v>
      </c>
      <c r="T132" s="30"/>
      <c r="U132" s="29"/>
      <c r="V132" s="4">
        <f t="shared" si="121"/>
        <v>220</v>
      </c>
      <c r="W132" s="4">
        <f t="shared" si="122"/>
        <v>193.29869050093535</v>
      </c>
      <c r="X132" s="34">
        <v>180</v>
      </c>
      <c r="Y132" s="34">
        <v>210</v>
      </c>
      <c r="Z132" s="34">
        <v>225</v>
      </c>
      <c r="AA132" s="30"/>
      <c r="AB132" s="29"/>
      <c r="AC132" s="4">
        <f t="shared" si="157"/>
        <v>187.1154106345555</v>
      </c>
      <c r="AD132" s="4">
        <f t="shared" si="123"/>
        <v>216.70759921694241</v>
      </c>
      <c r="AE132" s="34">
        <v>165</v>
      </c>
      <c r="AF132" s="34"/>
      <c r="AG132" s="34">
        <v>158</v>
      </c>
      <c r="AH132" s="30"/>
      <c r="AI132" s="29"/>
      <c r="AJ132" s="4">
        <f t="shared" si="124"/>
        <v>162.56728621980969</v>
      </c>
      <c r="AK132" s="4">
        <f t="shared" si="125"/>
        <v>158</v>
      </c>
      <c r="AL132" s="34"/>
      <c r="AM132" s="34">
        <v>165</v>
      </c>
      <c r="AN132" s="34">
        <v>190</v>
      </c>
      <c r="AO132" s="30"/>
      <c r="AP132" s="29"/>
      <c r="AQ132" s="4">
        <f t="shared" si="126"/>
        <v>177.90840547333144</v>
      </c>
      <c r="AR132" s="4">
        <f t="shared" si="127"/>
        <v>190</v>
      </c>
      <c r="AS132" s="34">
        <v>210</v>
      </c>
      <c r="AT132" s="34">
        <v>215</v>
      </c>
      <c r="AU132" s="34">
        <v>225</v>
      </c>
      <c r="AV132" s="30"/>
      <c r="AW132" s="29"/>
      <c r="AX132" s="4">
        <f t="shared" si="128"/>
        <v>211.47022900763355</v>
      </c>
      <c r="AY132" s="4">
        <f t="shared" si="129"/>
        <v>220.31609041842577</v>
      </c>
      <c r="AZ132" s="34">
        <v>210</v>
      </c>
      <c r="BA132" s="34">
        <v>225</v>
      </c>
      <c r="BB132" s="34">
        <v>225</v>
      </c>
      <c r="BC132" s="30"/>
      <c r="BD132" s="29"/>
      <c r="BE132" s="4">
        <f t="shared" si="130"/>
        <v>210</v>
      </c>
      <c r="BF132" s="4">
        <f t="shared" si="131"/>
        <v>225</v>
      </c>
      <c r="BG132" s="34">
        <v>125</v>
      </c>
      <c r="BH132" s="34">
        <v>110</v>
      </c>
      <c r="BI132" s="34"/>
      <c r="BJ132" s="30"/>
      <c r="BK132" s="29"/>
      <c r="BL132" s="4">
        <f t="shared" si="132"/>
        <v>123.47305389221556</v>
      </c>
      <c r="BM132" s="4">
        <f t="shared" si="133"/>
        <v>71.522633744855966</v>
      </c>
      <c r="BN132" s="17">
        <v>190</v>
      </c>
      <c r="BO132" s="17">
        <v>168</v>
      </c>
      <c r="BP132" s="30"/>
      <c r="BQ132" s="30"/>
      <c r="BR132" s="34">
        <v>140</v>
      </c>
      <c r="BS132" s="34">
        <v>187</v>
      </c>
      <c r="BT132" s="34">
        <v>190</v>
      </c>
      <c r="BU132" s="30"/>
      <c r="BV132" s="29"/>
      <c r="BW132" s="4">
        <f t="shared" si="134"/>
        <v>144.07333333333335</v>
      </c>
      <c r="BX132" s="4">
        <f t="shared" si="135"/>
        <v>189.02519893899205</v>
      </c>
      <c r="BY132"/>
      <c r="BZ132" s="34">
        <v>43</v>
      </c>
      <c r="CA132" s="34">
        <v>45</v>
      </c>
      <c r="CB132" s="34">
        <v>47</v>
      </c>
      <c r="CC132" s="30"/>
      <c r="CD132" s="29"/>
      <c r="CE132" s="4">
        <f t="shared" si="136"/>
        <v>43.969749351771824</v>
      </c>
      <c r="CF132" s="4">
        <f t="shared" si="137"/>
        <v>46.046892039258452</v>
      </c>
      <c r="CG132" s="34">
        <v>44.75</v>
      </c>
      <c r="CH132" s="34"/>
      <c r="CI132" s="34"/>
      <c r="CJ132" s="30"/>
      <c r="CK132" s="29"/>
      <c r="CL132" s="4"/>
      <c r="CM132" s="4"/>
      <c r="CN132" s="34">
        <v>50</v>
      </c>
      <c r="CO132" s="34">
        <v>38</v>
      </c>
      <c r="CP132" s="34">
        <v>48</v>
      </c>
      <c r="CQ132" s="30"/>
      <c r="CR132" s="29"/>
      <c r="CS132" s="4">
        <f t="shared" si="138"/>
        <v>50</v>
      </c>
      <c r="CT132" s="4">
        <f t="shared" si="139"/>
        <v>48.560773480662995</v>
      </c>
      <c r="CU132" s="34">
        <v>39.15</v>
      </c>
      <c r="CV132" s="34">
        <v>44.35</v>
      </c>
      <c r="CW132" s="34">
        <v>44</v>
      </c>
      <c r="CX132" s="30"/>
      <c r="CY132" s="29"/>
      <c r="CZ132" s="4">
        <f t="shared" si="140"/>
        <v>40.386482084690556</v>
      </c>
      <c r="DA132" s="4">
        <f t="shared" si="141"/>
        <v>44.182967959527815</v>
      </c>
      <c r="DB132" s="34">
        <v>44</v>
      </c>
      <c r="DC132" s="34"/>
      <c r="DD132" s="34">
        <v>35</v>
      </c>
      <c r="DE132" s="30"/>
      <c r="DF132" s="29"/>
      <c r="DG132" s="4">
        <f t="shared" si="142"/>
        <v>44</v>
      </c>
      <c r="DH132" s="4">
        <f t="shared" si="143"/>
        <v>35</v>
      </c>
      <c r="DI132" s="34"/>
      <c r="DJ132" s="34">
        <v>40</v>
      </c>
      <c r="DK132" s="34">
        <v>41.25</v>
      </c>
      <c r="DL132" s="30"/>
      <c r="DM132" s="29"/>
      <c r="DN132" s="4">
        <f t="shared" si="144"/>
        <v>40.588235294117638</v>
      </c>
      <c r="DO132" s="4">
        <f t="shared" si="145"/>
        <v>41.25</v>
      </c>
      <c r="DP132" s="34">
        <v>45</v>
      </c>
      <c r="DQ132" s="34">
        <v>48.5</v>
      </c>
      <c r="DR132" s="34">
        <v>46</v>
      </c>
      <c r="DS132" s="30"/>
      <c r="DT132" s="29"/>
      <c r="DU132" s="4">
        <f t="shared" si="146"/>
        <v>46.735772357723569</v>
      </c>
      <c r="DV132" s="4">
        <f t="shared" si="147"/>
        <v>46.707547169811328</v>
      </c>
      <c r="DW132" s="34">
        <v>40.5</v>
      </c>
      <c r="DX132" s="34">
        <v>43.5</v>
      </c>
      <c r="DY132" s="34">
        <v>45</v>
      </c>
      <c r="DZ132" s="30"/>
      <c r="EA132" s="29"/>
      <c r="EB132" s="4">
        <f t="shared" si="148"/>
        <v>40.800000000000004</v>
      </c>
      <c r="EC132" s="4">
        <f t="shared" si="149"/>
        <v>44.017346938775503</v>
      </c>
      <c r="ED132" s="34">
        <v>42</v>
      </c>
      <c r="EE132" s="34">
        <v>37</v>
      </c>
      <c r="EF132" s="34">
        <v>34</v>
      </c>
      <c r="EG132" s="30"/>
      <c r="EH132" s="29"/>
      <c r="EI132" s="4">
        <f t="shared" si="150"/>
        <v>41.642857142857146</v>
      </c>
      <c r="EJ132" s="4">
        <f t="shared" si="151"/>
        <v>35.444444444444443</v>
      </c>
      <c r="EK132" s="17">
        <v>42.5</v>
      </c>
      <c r="EL132" s="17">
        <v>38</v>
      </c>
      <c r="EM132" s="30"/>
      <c r="EN132" s="32"/>
      <c r="EO132" s="34">
        <v>37.5</v>
      </c>
      <c r="EP132" s="34">
        <v>37</v>
      </c>
      <c r="EQ132" s="34">
        <v>35.5</v>
      </c>
      <c r="ER132" s="29"/>
      <c r="ES132" s="32"/>
      <c r="ET132" s="4">
        <f t="shared" si="152"/>
        <v>37.361702127659576</v>
      </c>
      <c r="EU132" s="4">
        <f t="shared" si="153"/>
        <v>36.586538461538467</v>
      </c>
      <c r="EV132"/>
      <c r="FA132"/>
      <c r="FB132"/>
      <c r="FO132"/>
      <c r="FP132"/>
      <c r="FQ132"/>
      <c r="FR132"/>
      <c r="FS132"/>
      <c r="FT132">
        <f t="shared" si="114"/>
        <v>1987</v>
      </c>
      <c r="FU132">
        <f t="shared" si="115"/>
        <v>8</v>
      </c>
      <c r="FV132">
        <v>114.4</v>
      </c>
      <c r="FW132" s="1">
        <v>103.8</v>
      </c>
      <c r="FX132"/>
      <c r="FY132" s="35"/>
      <c r="FZ132" s="35" t="str">
        <f t="shared" si="118"/>
        <v>Jul</v>
      </c>
      <c r="GA132" s="36">
        <v>103.5</v>
      </c>
      <c r="GB132" s="36">
        <v>103.5</v>
      </c>
      <c r="GD132" s="35"/>
      <c r="GE132" s="35" t="str">
        <f t="shared" si="119"/>
        <v>Jul</v>
      </c>
      <c r="GF132" s="1">
        <v>113.8</v>
      </c>
      <c r="GG132" s="1">
        <v>113.8</v>
      </c>
    </row>
    <row r="133" spans="1:189" x14ac:dyDescent="0.2">
      <c r="A133" s="3">
        <v>1987</v>
      </c>
      <c r="B133" s="1">
        <v>8</v>
      </c>
      <c r="C133" s="34">
        <v>185</v>
      </c>
      <c r="D133" s="34">
        <v>217</v>
      </c>
      <c r="E133" s="34">
        <v>225</v>
      </c>
      <c r="F133" s="30"/>
      <c r="G133" s="29"/>
      <c r="H133" s="4">
        <f t="shared" si="156"/>
        <v>200.90256686965239</v>
      </c>
      <c r="I133" s="4">
        <f t="shared" si="120"/>
        <v>221.39054175396586</v>
      </c>
      <c r="J133" s="34">
        <v>175</v>
      </c>
      <c r="K133" s="34"/>
      <c r="L133" s="34"/>
      <c r="M133" s="30"/>
      <c r="N133" s="29"/>
      <c r="O133" s="4"/>
      <c r="P133" s="4"/>
      <c r="Q133" s="34">
        <v>220</v>
      </c>
      <c r="R133" s="34">
        <v>170</v>
      </c>
      <c r="S133" s="34">
        <v>200</v>
      </c>
      <c r="T133" s="30"/>
      <c r="U133" s="29"/>
      <c r="V133" s="4">
        <f t="shared" si="121"/>
        <v>220</v>
      </c>
      <c r="W133" s="4">
        <f t="shared" si="122"/>
        <v>202.19912700062358</v>
      </c>
      <c r="X133" s="34">
        <v>185</v>
      </c>
      <c r="Y133" s="34">
        <v>200</v>
      </c>
      <c r="Z133" s="34">
        <v>225</v>
      </c>
      <c r="AA133" s="30"/>
      <c r="AB133" s="29"/>
      <c r="AC133" s="4">
        <f t="shared" si="157"/>
        <v>188.55770531727774</v>
      </c>
      <c r="AD133" s="4">
        <f t="shared" si="123"/>
        <v>211.17933202823741</v>
      </c>
      <c r="AE133" s="34">
        <v>170</v>
      </c>
      <c r="AF133" s="34"/>
      <c r="AG133" s="34">
        <v>160</v>
      </c>
      <c r="AH133" s="30"/>
      <c r="AI133" s="29"/>
      <c r="AJ133" s="4">
        <f t="shared" si="124"/>
        <v>167.4909815508297</v>
      </c>
      <c r="AK133" s="4">
        <f t="shared" si="125"/>
        <v>160</v>
      </c>
      <c r="AL133" s="34"/>
      <c r="AM133" s="34">
        <v>165</v>
      </c>
      <c r="AN133" s="34">
        <v>198</v>
      </c>
      <c r="AO133" s="30"/>
      <c r="AP133" s="29"/>
      <c r="AQ133" s="4">
        <f t="shared" si="126"/>
        <v>182.11281764870145</v>
      </c>
      <c r="AR133" s="4">
        <f t="shared" si="127"/>
        <v>198</v>
      </c>
      <c r="AS133" s="34">
        <v>175</v>
      </c>
      <c r="AT133" s="34">
        <v>220</v>
      </c>
      <c r="AU133" s="34">
        <v>225</v>
      </c>
      <c r="AV133" s="30"/>
      <c r="AW133" s="29"/>
      <c r="AX133" s="4">
        <f t="shared" si="128"/>
        <v>188.23206106870225</v>
      </c>
      <c r="AY133" s="4">
        <f t="shared" si="129"/>
        <v>222.65804520921293</v>
      </c>
      <c r="AZ133" s="34">
        <v>200</v>
      </c>
      <c r="BA133" s="34">
        <v>220</v>
      </c>
      <c r="BB133" s="34">
        <v>225</v>
      </c>
      <c r="BC133" s="30"/>
      <c r="BD133" s="29"/>
      <c r="BE133" s="4">
        <f t="shared" si="130"/>
        <v>200</v>
      </c>
      <c r="BF133" s="4">
        <f t="shared" si="131"/>
        <v>222.68719999999999</v>
      </c>
      <c r="BG133" s="34">
        <v>125</v>
      </c>
      <c r="BH133" s="34">
        <v>110</v>
      </c>
      <c r="BI133" s="34"/>
      <c r="BJ133" s="30"/>
      <c r="BK133" s="29"/>
      <c r="BL133" s="4">
        <f t="shared" si="132"/>
        <v>123.47305389221556</v>
      </c>
      <c r="BM133" s="4">
        <f t="shared" si="133"/>
        <v>71.522633744855966</v>
      </c>
      <c r="BN133" s="17">
        <v>190</v>
      </c>
      <c r="BO133" s="17">
        <v>170</v>
      </c>
      <c r="BP133" s="30"/>
      <c r="BQ133" s="30"/>
      <c r="BR133" s="34">
        <v>140</v>
      </c>
      <c r="BS133" s="34">
        <v>165</v>
      </c>
      <c r="BT133" s="34">
        <v>175</v>
      </c>
      <c r="BU133" s="30"/>
      <c r="BV133" s="29"/>
      <c r="BW133" s="4">
        <f t="shared" si="134"/>
        <v>142.16666666666669</v>
      </c>
      <c r="BX133" s="4">
        <f t="shared" si="135"/>
        <v>171.75066312997345</v>
      </c>
      <c r="BY133"/>
      <c r="BZ133" s="34">
        <v>43</v>
      </c>
      <c r="CA133" s="34">
        <v>45</v>
      </c>
      <c r="CB133" s="34">
        <v>47</v>
      </c>
      <c r="CC133" s="30"/>
      <c r="CD133" s="29"/>
      <c r="CE133" s="4">
        <f t="shared" si="136"/>
        <v>43.969749351771824</v>
      </c>
      <c r="CF133" s="4">
        <f t="shared" si="137"/>
        <v>46.046892039258452</v>
      </c>
      <c r="CG133" s="34">
        <v>42.75</v>
      </c>
      <c r="CH133" s="34"/>
      <c r="CI133" s="34"/>
      <c r="CJ133" s="30"/>
      <c r="CK133" s="29"/>
      <c r="CL133" s="4"/>
      <c r="CM133" s="4"/>
      <c r="CN133" s="34">
        <v>50</v>
      </c>
      <c r="CO133" s="34">
        <v>35</v>
      </c>
      <c r="CP133" s="34">
        <v>48</v>
      </c>
      <c r="CQ133" s="30"/>
      <c r="CR133" s="29"/>
      <c r="CS133" s="4">
        <f t="shared" si="138"/>
        <v>50</v>
      </c>
      <c r="CT133" s="4">
        <f t="shared" si="139"/>
        <v>48.560773480662995</v>
      </c>
      <c r="CU133" s="34">
        <v>39.15</v>
      </c>
      <c r="CV133" s="34">
        <v>44.35</v>
      </c>
      <c r="CW133" s="34">
        <v>44</v>
      </c>
      <c r="CX133" s="30"/>
      <c r="CY133" s="29"/>
      <c r="CZ133" s="4">
        <f t="shared" si="140"/>
        <v>40.386482084690556</v>
      </c>
      <c r="DA133" s="4">
        <f t="shared" si="141"/>
        <v>44.182967959527815</v>
      </c>
      <c r="DB133" s="34">
        <v>44</v>
      </c>
      <c r="DC133" s="34"/>
      <c r="DD133" s="34">
        <v>35</v>
      </c>
      <c r="DE133" s="30"/>
      <c r="DF133" s="29"/>
      <c r="DG133" s="4">
        <f t="shared" si="142"/>
        <v>44</v>
      </c>
      <c r="DH133" s="4">
        <f t="shared" si="143"/>
        <v>35</v>
      </c>
      <c r="DI133" s="34"/>
      <c r="DJ133" s="34">
        <v>40</v>
      </c>
      <c r="DK133" s="34">
        <v>38.75</v>
      </c>
      <c r="DL133" s="30"/>
      <c r="DM133" s="29"/>
      <c r="DN133" s="4">
        <f t="shared" si="144"/>
        <v>39.705882352941167</v>
      </c>
      <c r="DO133" s="4">
        <f t="shared" si="145"/>
        <v>38.75</v>
      </c>
      <c r="DP133" s="34">
        <v>41.75</v>
      </c>
      <c r="DQ133" s="34">
        <v>45.5</v>
      </c>
      <c r="DR133" s="34">
        <v>44.5</v>
      </c>
      <c r="DS133" s="30"/>
      <c r="DT133" s="29"/>
      <c r="DU133" s="4">
        <f t="shared" si="146"/>
        <v>43.609756097560968</v>
      </c>
      <c r="DV133" s="4">
        <f t="shared" si="147"/>
        <v>44.783018867924532</v>
      </c>
      <c r="DW133" s="34">
        <v>37.5</v>
      </c>
      <c r="DX133" s="34">
        <v>43</v>
      </c>
      <c r="DY133" s="34">
        <v>44</v>
      </c>
      <c r="DZ133" s="30"/>
      <c r="EA133" s="29"/>
      <c r="EB133" s="4">
        <f t="shared" si="148"/>
        <v>38.049999999999997</v>
      </c>
      <c r="EC133" s="4">
        <f t="shared" si="149"/>
        <v>43.344897959183669</v>
      </c>
      <c r="ED133" s="34">
        <v>39</v>
      </c>
      <c r="EE133" s="34">
        <v>37</v>
      </c>
      <c r="EF133" s="34">
        <v>34</v>
      </c>
      <c r="EG133" s="30"/>
      <c r="EH133" s="29"/>
      <c r="EI133" s="4">
        <f t="shared" si="150"/>
        <v>38.857142857142861</v>
      </c>
      <c r="EJ133" s="4">
        <f t="shared" si="151"/>
        <v>35.444444444444443</v>
      </c>
      <c r="EK133" s="17">
        <v>42.5</v>
      </c>
      <c r="EL133" s="17">
        <v>38</v>
      </c>
      <c r="EM133" s="30"/>
      <c r="EN133" s="32"/>
      <c r="EO133" s="34">
        <v>37.5</v>
      </c>
      <c r="EP133" s="34">
        <v>37</v>
      </c>
      <c r="EQ133" s="34">
        <v>37.5</v>
      </c>
      <c r="ER133" s="29"/>
      <c r="ES133" s="32"/>
      <c r="ET133" s="4">
        <f t="shared" si="152"/>
        <v>37.361702127659576</v>
      </c>
      <c r="EU133" s="4">
        <f t="shared" si="153"/>
        <v>37.137820512820525</v>
      </c>
      <c r="EV133"/>
      <c r="FA133"/>
      <c r="FB133"/>
      <c r="FO133"/>
      <c r="FP133"/>
      <c r="FQ133"/>
      <c r="FR133"/>
      <c r="FS133"/>
      <c r="FT133">
        <f t="shared" si="114"/>
        <v>1987</v>
      </c>
      <c r="FU133">
        <f t="shared" si="115"/>
        <v>9</v>
      </c>
      <c r="FV133">
        <v>115</v>
      </c>
      <c r="FW133" s="1">
        <v>103.7</v>
      </c>
      <c r="FX133"/>
      <c r="FY133" s="35"/>
      <c r="FZ133" s="35" t="str">
        <f t="shared" si="118"/>
        <v>Aug</v>
      </c>
      <c r="GA133" s="36">
        <v>103.8</v>
      </c>
      <c r="GB133" s="36">
        <v>103.8</v>
      </c>
      <c r="GD133" s="35"/>
      <c r="GE133" s="35" t="str">
        <f t="shared" si="119"/>
        <v>Aug</v>
      </c>
      <c r="GF133" s="1">
        <v>114.4</v>
      </c>
      <c r="GG133" s="1">
        <v>114.4</v>
      </c>
    </row>
    <row r="134" spans="1:189" x14ac:dyDescent="0.2">
      <c r="A134" s="3">
        <v>1987</v>
      </c>
      <c r="B134" s="1">
        <v>9</v>
      </c>
      <c r="C134" s="34">
        <v>205</v>
      </c>
      <c r="D134" s="34">
        <v>220</v>
      </c>
      <c r="E134" s="34">
        <v>225</v>
      </c>
      <c r="F134" s="30"/>
      <c r="G134" s="29"/>
      <c r="H134" s="4">
        <f t="shared" si="156"/>
        <v>212.45432822014959</v>
      </c>
      <c r="I134" s="4">
        <f t="shared" ref="I134:I153" si="158">FD$6*C134+FE$6*D134+FF$6*E134</f>
        <v>222.74408859622866</v>
      </c>
      <c r="J134" s="34">
        <v>175</v>
      </c>
      <c r="K134" s="34"/>
      <c r="L134" s="34"/>
      <c r="M134" s="30"/>
      <c r="N134" s="29"/>
      <c r="O134" s="4"/>
      <c r="P134" s="4"/>
      <c r="Q134" s="34">
        <v>220</v>
      </c>
      <c r="R134" s="34">
        <v>170</v>
      </c>
      <c r="S134" s="34">
        <v>200</v>
      </c>
      <c r="T134" s="30"/>
      <c r="U134" s="29"/>
      <c r="V134" s="4">
        <f t="shared" ref="V134:V153" si="159">Q134</f>
        <v>220</v>
      </c>
      <c r="W134" s="4">
        <f t="shared" ref="W134:W153" si="160">FD$12*Q134+FF$12*S134</f>
        <v>202.19912700062358</v>
      </c>
      <c r="X134" s="34">
        <v>185</v>
      </c>
      <c r="Y134" s="34">
        <v>200</v>
      </c>
      <c r="Z134" s="34">
        <v>225</v>
      </c>
      <c r="AA134" s="30"/>
      <c r="AB134" s="29"/>
      <c r="AC134" s="4">
        <f t="shared" si="157"/>
        <v>188.55770531727774</v>
      </c>
      <c r="AD134" s="4">
        <f t="shared" ref="AD134:AD153" si="161">FD$15*X134+FE$15*Y134+FF$15*Z134</f>
        <v>211.17933202823741</v>
      </c>
      <c r="AE134" s="34">
        <v>170</v>
      </c>
      <c r="AF134" s="34"/>
      <c r="AG134" s="34">
        <v>165</v>
      </c>
      <c r="AH134" s="30"/>
      <c r="AI134" s="29"/>
      <c r="AJ134" s="4">
        <f t="shared" ref="AJ134:AJ153" si="162">$FD$20*AE134+$FE$20*AF134+$FF$20*AG134</f>
        <v>167.495619610403</v>
      </c>
      <c r="AK134" s="4">
        <f t="shared" ref="AK134:AK153" si="163">$FD$21*AE134+$FE$21*AF134+$FF$21*AG134</f>
        <v>165</v>
      </c>
      <c r="AL134" s="34"/>
      <c r="AM134" s="34">
        <v>170</v>
      </c>
      <c r="AN134" s="34">
        <v>200</v>
      </c>
      <c r="AO134" s="30"/>
      <c r="AP134" s="29"/>
      <c r="AQ134" s="4">
        <f t="shared" ref="AQ134:AQ153" si="164">FE$23*AM134+FF$23*AN134</f>
        <v>185.52918179279527</v>
      </c>
      <c r="AR134" s="4">
        <f t="shared" ref="AR134:AR153" si="165">AN134</f>
        <v>200</v>
      </c>
      <c r="AS134" s="34">
        <v>170</v>
      </c>
      <c r="AT134" s="34">
        <v>220</v>
      </c>
      <c r="AU134" s="34">
        <v>225</v>
      </c>
      <c r="AV134" s="30"/>
      <c r="AW134" s="29"/>
      <c r="AX134" s="4">
        <f t="shared" ref="AX134:AX153" si="166">$FD$26*AS134+$FE$26*AT134+$FF$26*AU134</f>
        <v>184.70229007633583</v>
      </c>
      <c r="AY134" s="4">
        <f t="shared" ref="AY134:AY153" si="167">FD$27*AS134+FE$27*AT134+FF$27*AU134</f>
        <v>222.65804520921293</v>
      </c>
      <c r="AZ134" s="34">
        <v>205</v>
      </c>
      <c r="BA134" s="34">
        <v>220</v>
      </c>
      <c r="BB134" s="34">
        <v>225</v>
      </c>
      <c r="BC134" s="30"/>
      <c r="BD134" s="29"/>
      <c r="BE134" s="4">
        <f t="shared" ref="BE134:BE153" si="168">AZ134</f>
        <v>205</v>
      </c>
      <c r="BF134" s="4">
        <f t="shared" ref="BF134:BF153" si="169">FD$33*AZ134+FE$33*BA134+FF$33*BB134</f>
        <v>222.68719999999999</v>
      </c>
      <c r="BG134" s="34">
        <v>125</v>
      </c>
      <c r="BH134" s="34">
        <v>110</v>
      </c>
      <c r="BI134" s="34">
        <v>130</v>
      </c>
      <c r="BJ134" s="30"/>
      <c r="BK134" s="29"/>
      <c r="BL134" s="4">
        <f t="shared" ref="BL134:BL153" si="170">$FD$35*BG134+$FE$35*BH134+$FF$35*BI134</f>
        <v>123.47305389221556</v>
      </c>
      <c r="BM134" s="4">
        <f t="shared" ref="BM134:BM153" si="171">$FD$36*BG134+$FE$36*BH134+$FF$36*BI134</f>
        <v>116.99588477366255</v>
      </c>
      <c r="BN134" s="17">
        <v>185</v>
      </c>
      <c r="BO134" s="17">
        <v>173</v>
      </c>
      <c r="BP134" s="30"/>
      <c r="BQ134" s="30"/>
      <c r="BR134" s="34">
        <v>140</v>
      </c>
      <c r="BS134" s="34">
        <v>178</v>
      </c>
      <c r="BT134" s="34">
        <v>190</v>
      </c>
      <c r="BU134" s="30"/>
      <c r="BV134" s="29"/>
      <c r="BW134" s="4">
        <f t="shared" ref="BW134:BW153" si="172">BR134*FD$41+BS134*FE$41+BT134*FF$41</f>
        <v>143.29333333333335</v>
      </c>
      <c r="BX134" s="4">
        <f t="shared" ref="BX134:BX153" si="173">BR134*FD$42+BS134*FE$42+BT134*FF$42</f>
        <v>186.10079575596816</v>
      </c>
      <c r="BY134"/>
      <c r="BZ134" s="34">
        <v>44</v>
      </c>
      <c r="CA134" s="34">
        <v>45</v>
      </c>
      <c r="CB134" s="34">
        <v>47</v>
      </c>
      <c r="CC134" s="30"/>
      <c r="CD134" s="29"/>
      <c r="CE134" s="4">
        <f t="shared" ref="CE134:CE153" si="174">FM$5*BZ134+FN$5*CA134+FO$5*CB134</f>
        <v>44.484874675885912</v>
      </c>
      <c r="CF134" s="4">
        <f t="shared" ref="CF134:CF153" si="175">FM$6*BZ134+FN$6*CA134+FO$6*CB134</f>
        <v>46.046892039258452</v>
      </c>
      <c r="CG134" s="34">
        <v>43.5</v>
      </c>
      <c r="CH134" s="34"/>
      <c r="CI134" s="34"/>
      <c r="CJ134" s="30"/>
      <c r="CK134" s="29"/>
      <c r="CL134" s="4"/>
      <c r="CM134" s="4"/>
      <c r="CN134" s="34">
        <v>50</v>
      </c>
      <c r="CO134" s="34">
        <v>35</v>
      </c>
      <c r="CP134" s="34">
        <v>48</v>
      </c>
      <c r="CQ134" s="30"/>
      <c r="CR134" s="29"/>
      <c r="CS134" s="4">
        <f t="shared" ref="CS134:CS153" si="176">FM$11*CN134+FO$11*CP134</f>
        <v>50</v>
      </c>
      <c r="CT134" s="4">
        <f t="shared" ref="CT134:CT153" si="177">FM$12*CN134+FO$12*CP134</f>
        <v>48.560773480662995</v>
      </c>
      <c r="CU134" s="34">
        <v>40</v>
      </c>
      <c r="CV134" s="34">
        <v>43.75</v>
      </c>
      <c r="CW134" s="34">
        <v>44</v>
      </c>
      <c r="CX134" s="30"/>
      <c r="CY134" s="29"/>
      <c r="CZ134" s="4">
        <f t="shared" ref="CZ134:CZ153" si="178">FM$14*CU134+FN$14*CV134+FO$14*CW134</f>
        <v>40.891693811074916</v>
      </c>
      <c r="DA134" s="4">
        <f t="shared" ref="DA134:DA153" si="179">FM$15*CU134+FN$15*CV134+FO$15*CW134</f>
        <v>43.869308600337256</v>
      </c>
      <c r="DB134" s="34">
        <v>45</v>
      </c>
      <c r="DC134" s="34"/>
      <c r="DD134" s="34">
        <v>40</v>
      </c>
      <c r="DE134" s="30"/>
      <c r="DF134" s="29"/>
      <c r="DG134" s="4">
        <f t="shared" ref="DG134:DG153" si="180">DB134</f>
        <v>45</v>
      </c>
      <c r="DH134" s="4">
        <f t="shared" ref="DH134:DH153" si="181">DD134</f>
        <v>40</v>
      </c>
      <c r="DI134" s="34"/>
      <c r="DJ134" s="34">
        <v>38</v>
      </c>
      <c r="DK134" s="34">
        <v>38.75</v>
      </c>
      <c r="DL134" s="30"/>
      <c r="DM134" s="29"/>
      <c r="DN134" s="4">
        <f t="shared" ref="DN134:DN153" si="182">FN$23*DJ134+FO$23*ED134</f>
        <v>38.294117647058812</v>
      </c>
      <c r="DO134" s="4">
        <f t="shared" ref="DO134:DO153" si="183">DK134</f>
        <v>38.75</v>
      </c>
      <c r="DP134" s="34">
        <v>43.75</v>
      </c>
      <c r="DQ134" s="34">
        <v>46.35</v>
      </c>
      <c r="DR134" s="34">
        <v>44.5</v>
      </c>
      <c r="DS134" s="30"/>
      <c r="DT134" s="29"/>
      <c r="DU134" s="4">
        <f t="shared" ref="DU134:DU153" si="184">FM$26*DP134+FN$26*DQ134+FO$26*DR134</f>
        <v>45.039430894308936</v>
      </c>
      <c r="DV134" s="4">
        <f t="shared" ref="DV134:DV153" si="185">FM$27*DP134+FN$27*DQ134+FO$27*DR134</f>
        <v>45.023584905660385</v>
      </c>
      <c r="DW134" s="34">
        <v>37.5</v>
      </c>
      <c r="DX134" s="34">
        <v>43</v>
      </c>
      <c r="DY134" s="34">
        <v>44</v>
      </c>
      <c r="DZ134" s="30"/>
      <c r="EA134" s="29"/>
      <c r="EB134" s="4">
        <f t="shared" ref="EB134:EB153" si="186">FM$32*DW134+FN$32*DX134+FO$32*DY134</f>
        <v>38.049999999999997</v>
      </c>
      <c r="EC134" s="4">
        <f t="shared" ref="EC134:EC153" si="187">FM$33*DW134+FN$33*DX134+FO$33*DY134</f>
        <v>43.344897959183669</v>
      </c>
      <c r="ED134" s="34">
        <v>39</v>
      </c>
      <c r="EE134" s="34">
        <v>37</v>
      </c>
      <c r="EF134" s="34">
        <v>34</v>
      </c>
      <c r="EG134" s="30"/>
      <c r="EH134" s="29"/>
      <c r="EI134" s="4">
        <f t="shared" ref="EI134:EI153" si="188">$FM$35*ED134+$FN$35*EE134+$FO$35*EF134</f>
        <v>38.857142857142861</v>
      </c>
      <c r="EJ134" s="4">
        <f t="shared" ref="EJ134:EJ153" si="189">$FM$36*ED134+$FN$36*EE134+$FO$36*EF134</f>
        <v>35.444444444444443</v>
      </c>
      <c r="EK134" s="17">
        <v>42.5</v>
      </c>
      <c r="EL134" s="17">
        <v>40</v>
      </c>
      <c r="EM134" s="30"/>
      <c r="EN134" s="32"/>
      <c r="EO134" s="34">
        <v>37.5</v>
      </c>
      <c r="EP134" s="34">
        <v>45</v>
      </c>
      <c r="EQ134" s="34">
        <v>44</v>
      </c>
      <c r="ER134" s="29"/>
      <c r="ES134" s="32"/>
      <c r="ET134" s="4">
        <f t="shared" ref="ET134:ET153" si="190">FM$41*EO134+FN$41*EP134+FO$41*EQ134</f>
        <v>39.574468085106389</v>
      </c>
      <c r="EU134" s="4">
        <f t="shared" ref="EU134:EU153" si="191">FM$42*EO134+FN$42*EP134+FO$42*EQ134</f>
        <v>44.724358974358992</v>
      </c>
      <c r="EV134"/>
      <c r="FA134"/>
      <c r="FB134"/>
      <c r="FO134"/>
      <c r="FP134"/>
      <c r="FQ134"/>
      <c r="FR134"/>
      <c r="FS134"/>
      <c r="FT134">
        <f t="shared" si="114"/>
        <v>1987</v>
      </c>
      <c r="FU134">
        <f t="shared" si="115"/>
        <v>10</v>
      </c>
      <c r="FV134">
        <v>115.3</v>
      </c>
      <c r="FW134" s="1">
        <v>104.1</v>
      </c>
      <c r="FX134"/>
      <c r="FY134" s="35"/>
      <c r="FZ134" s="35" t="str">
        <f t="shared" si="118"/>
        <v>Sep</v>
      </c>
      <c r="GA134" s="36">
        <v>103.7</v>
      </c>
      <c r="GB134" s="36">
        <v>103.7</v>
      </c>
      <c r="GD134" s="35"/>
      <c r="GE134" s="35" t="str">
        <f t="shared" si="119"/>
        <v>Sep</v>
      </c>
      <c r="GF134" s="1">
        <v>115</v>
      </c>
      <c r="GG134" s="1">
        <v>115</v>
      </c>
    </row>
    <row r="135" spans="1:189" x14ac:dyDescent="0.2">
      <c r="A135" s="3">
        <v>1987</v>
      </c>
      <c r="B135" s="1">
        <v>10</v>
      </c>
      <c r="C135" s="34">
        <v>205</v>
      </c>
      <c r="D135" s="34">
        <v>220</v>
      </c>
      <c r="E135" s="34">
        <v>225</v>
      </c>
      <c r="F135" s="30"/>
      <c r="G135" s="29"/>
      <c r="H135" s="4">
        <f t="shared" ref="H135:H150" si="192">FD$5*C135+FE$5*D135+FF$5*E135</f>
        <v>212.45432822014959</v>
      </c>
      <c r="I135" s="4">
        <f t="shared" si="158"/>
        <v>222.74408859622866</v>
      </c>
      <c r="J135" s="34">
        <v>175</v>
      </c>
      <c r="K135" s="34"/>
      <c r="L135" s="34"/>
      <c r="M135" s="30"/>
      <c r="N135" s="29"/>
      <c r="O135" s="4"/>
      <c r="P135" s="4"/>
      <c r="Q135" s="34">
        <v>220</v>
      </c>
      <c r="R135" s="34">
        <v>170</v>
      </c>
      <c r="S135" s="34">
        <v>200</v>
      </c>
      <c r="T135" s="30"/>
      <c r="U135" s="29"/>
      <c r="V135" s="4">
        <f t="shared" si="159"/>
        <v>220</v>
      </c>
      <c r="W135" s="4">
        <f t="shared" si="160"/>
        <v>202.19912700062358</v>
      </c>
      <c r="X135" s="34">
        <v>190</v>
      </c>
      <c r="Y135" s="34">
        <v>210</v>
      </c>
      <c r="Z135" s="34">
        <v>225</v>
      </c>
      <c r="AA135" s="30"/>
      <c r="AB135" s="29"/>
      <c r="AC135" s="4">
        <f t="shared" ref="AC135:AC150" si="193">FD$14*X135+FE$14*Y135+FF$14*Z135</f>
        <v>194.74360708970366</v>
      </c>
      <c r="AD135" s="4">
        <f t="shared" si="161"/>
        <v>216.70759921694241</v>
      </c>
      <c r="AE135" s="34">
        <v>180</v>
      </c>
      <c r="AF135" s="34"/>
      <c r="AG135" s="34">
        <v>170</v>
      </c>
      <c r="AH135" s="30"/>
      <c r="AI135" s="29"/>
      <c r="AJ135" s="4">
        <f t="shared" si="162"/>
        <v>177.34393788435773</v>
      </c>
      <c r="AK135" s="4">
        <f t="shared" si="163"/>
        <v>170</v>
      </c>
      <c r="AL135" s="34"/>
      <c r="AM135" s="34">
        <v>170</v>
      </c>
      <c r="AN135" s="34">
        <v>225</v>
      </c>
      <c r="AO135" s="30"/>
      <c r="AP135" s="29"/>
      <c r="AQ135" s="4">
        <f t="shared" si="164"/>
        <v>198.66796984082657</v>
      </c>
      <c r="AR135" s="4">
        <f t="shared" si="165"/>
        <v>225</v>
      </c>
      <c r="AS135" s="34">
        <v>165</v>
      </c>
      <c r="AT135" s="34">
        <v>210</v>
      </c>
      <c r="AU135" s="34">
        <v>220</v>
      </c>
      <c r="AV135" s="30"/>
      <c r="AW135" s="29"/>
      <c r="AX135" s="4">
        <f t="shared" si="166"/>
        <v>178.23206106870225</v>
      </c>
      <c r="AY135" s="4">
        <f t="shared" si="167"/>
        <v>215.31609041842574</v>
      </c>
      <c r="AZ135" s="34">
        <v>200</v>
      </c>
      <c r="BA135" s="34">
        <v>215</v>
      </c>
      <c r="BB135" s="34">
        <v>220</v>
      </c>
      <c r="BC135" s="30"/>
      <c r="BD135" s="29"/>
      <c r="BE135" s="4">
        <f t="shared" si="168"/>
        <v>200</v>
      </c>
      <c r="BF135" s="4">
        <f t="shared" si="169"/>
        <v>217.68719999999999</v>
      </c>
      <c r="BG135" s="34">
        <v>115</v>
      </c>
      <c r="BH135" s="34">
        <v>100</v>
      </c>
      <c r="BI135" s="34">
        <v>100</v>
      </c>
      <c r="BJ135" s="30"/>
      <c r="BK135" s="29"/>
      <c r="BL135" s="4">
        <f t="shared" si="170"/>
        <v>113.47305389221557</v>
      </c>
      <c r="BM135" s="4">
        <f t="shared" si="171"/>
        <v>100</v>
      </c>
      <c r="BN135" s="17">
        <v>195</v>
      </c>
      <c r="BO135" s="17">
        <v>180</v>
      </c>
      <c r="BP135" s="30"/>
      <c r="BQ135" s="30"/>
      <c r="BR135" s="34">
        <v>165</v>
      </c>
      <c r="BS135" s="34">
        <v>185</v>
      </c>
      <c r="BT135" s="34">
        <v>190</v>
      </c>
      <c r="BU135" s="30"/>
      <c r="BV135" s="29"/>
      <c r="BW135" s="4">
        <f t="shared" si="172"/>
        <v>166.73333333333335</v>
      </c>
      <c r="BX135" s="4">
        <f t="shared" si="173"/>
        <v>188.37533156498674</v>
      </c>
      <c r="BY135"/>
      <c r="BZ135" s="34">
        <v>44</v>
      </c>
      <c r="CA135" s="34">
        <v>45</v>
      </c>
      <c r="CB135" s="34">
        <v>47</v>
      </c>
      <c r="CC135" s="30"/>
      <c r="CD135" s="29"/>
      <c r="CE135" s="4">
        <f t="shared" si="174"/>
        <v>44.484874675885912</v>
      </c>
      <c r="CF135" s="4">
        <f t="shared" si="175"/>
        <v>46.046892039258452</v>
      </c>
      <c r="CG135" s="34">
        <v>43.5</v>
      </c>
      <c r="CH135" s="34"/>
      <c r="CI135" s="34"/>
      <c r="CJ135" s="30"/>
      <c r="CK135" s="29"/>
      <c r="CL135" s="4"/>
      <c r="CM135" s="4"/>
      <c r="CN135" s="34">
        <v>50</v>
      </c>
      <c r="CO135" s="34">
        <v>35</v>
      </c>
      <c r="CP135" s="34">
        <v>48</v>
      </c>
      <c r="CQ135" s="30"/>
      <c r="CR135" s="29"/>
      <c r="CS135" s="4">
        <f t="shared" si="176"/>
        <v>50</v>
      </c>
      <c r="CT135" s="4">
        <f t="shared" si="177"/>
        <v>48.560773480662995</v>
      </c>
      <c r="CU135" s="34">
        <v>40</v>
      </c>
      <c r="CV135" s="34">
        <v>43.75</v>
      </c>
      <c r="CW135" s="34">
        <v>44</v>
      </c>
      <c r="CX135" s="30"/>
      <c r="CY135" s="29"/>
      <c r="CZ135" s="4">
        <f t="shared" si="178"/>
        <v>40.891693811074916</v>
      </c>
      <c r="DA135" s="4">
        <f t="shared" si="179"/>
        <v>43.869308600337256</v>
      </c>
      <c r="DB135" s="34">
        <v>45</v>
      </c>
      <c r="DC135" s="34"/>
      <c r="DD135" s="34">
        <v>40</v>
      </c>
      <c r="DE135" s="30"/>
      <c r="DF135" s="29"/>
      <c r="DG135" s="4">
        <f t="shared" si="180"/>
        <v>45</v>
      </c>
      <c r="DH135" s="4">
        <f t="shared" si="181"/>
        <v>40</v>
      </c>
      <c r="DI135" s="34"/>
      <c r="DJ135" s="34">
        <v>36</v>
      </c>
      <c r="DK135" s="34">
        <v>37</v>
      </c>
      <c r="DL135" s="30"/>
      <c r="DM135" s="29"/>
      <c r="DN135" s="4">
        <f t="shared" si="182"/>
        <v>36.882352941176457</v>
      </c>
      <c r="DO135" s="4">
        <f t="shared" si="183"/>
        <v>37</v>
      </c>
      <c r="DP135" s="34">
        <v>43.75</v>
      </c>
      <c r="DQ135" s="34">
        <v>42.75</v>
      </c>
      <c r="DR135" s="34">
        <v>40</v>
      </c>
      <c r="DS135" s="30"/>
      <c r="DT135" s="29"/>
      <c r="DU135" s="4">
        <f t="shared" si="184"/>
        <v>43.254065040650403</v>
      </c>
      <c r="DV135" s="4">
        <f t="shared" si="185"/>
        <v>40.778301886792462</v>
      </c>
      <c r="DW135" s="34">
        <v>37.5</v>
      </c>
      <c r="DX135" s="34">
        <v>43</v>
      </c>
      <c r="DY135" s="34">
        <v>44</v>
      </c>
      <c r="DZ135" s="30"/>
      <c r="EA135" s="29"/>
      <c r="EB135" s="4">
        <f t="shared" si="186"/>
        <v>38.049999999999997</v>
      </c>
      <c r="EC135" s="4">
        <f t="shared" si="187"/>
        <v>43.344897959183669</v>
      </c>
      <c r="ED135" s="34">
        <v>39</v>
      </c>
      <c r="EE135" s="34">
        <v>37</v>
      </c>
      <c r="EF135" s="34">
        <v>34</v>
      </c>
      <c r="EG135" s="30"/>
      <c r="EH135" s="29"/>
      <c r="EI135" s="4">
        <f t="shared" si="188"/>
        <v>38.857142857142861</v>
      </c>
      <c r="EJ135" s="4">
        <f t="shared" si="189"/>
        <v>35.444444444444443</v>
      </c>
      <c r="EK135" s="17">
        <v>42.5</v>
      </c>
      <c r="EL135" s="17">
        <v>43</v>
      </c>
      <c r="EM135" s="30"/>
      <c r="EN135" s="32"/>
      <c r="EO135" s="34">
        <v>35.5</v>
      </c>
      <c r="EP135" s="34">
        <v>43</v>
      </c>
      <c r="EQ135" s="34">
        <v>44</v>
      </c>
      <c r="ER135" s="29"/>
      <c r="ES135" s="32"/>
      <c r="ET135" s="4">
        <f t="shared" si="190"/>
        <v>37.574468085106389</v>
      </c>
      <c r="EU135" s="4">
        <f t="shared" si="191"/>
        <v>43.275641025641036</v>
      </c>
      <c r="EV135"/>
      <c r="FA135"/>
      <c r="FB135"/>
      <c r="FO135"/>
      <c r="FP135"/>
      <c r="FQ135"/>
      <c r="FR135"/>
      <c r="FS135"/>
      <c r="FT135">
        <f t="shared" si="114"/>
        <v>1987</v>
      </c>
      <c r="FU135">
        <f t="shared" si="115"/>
        <v>11</v>
      </c>
      <c r="FV135">
        <v>115.4</v>
      </c>
      <c r="FW135" s="1">
        <v>104.2</v>
      </c>
      <c r="FX135"/>
      <c r="FY135" s="35"/>
      <c r="FZ135" s="35" t="str">
        <f t="shared" si="118"/>
        <v>Oct</v>
      </c>
      <c r="GA135" s="36">
        <v>104.1</v>
      </c>
      <c r="GB135" s="36">
        <v>104.1</v>
      </c>
      <c r="GD135" s="35"/>
      <c r="GE135" s="35" t="str">
        <f t="shared" si="119"/>
        <v>Oct</v>
      </c>
      <c r="GF135" s="1">
        <v>115.3</v>
      </c>
      <c r="GG135" s="1">
        <v>115.3</v>
      </c>
    </row>
    <row r="136" spans="1:189" x14ac:dyDescent="0.2">
      <c r="A136" s="3">
        <v>1987</v>
      </c>
      <c r="B136" s="1">
        <v>11</v>
      </c>
      <c r="C136" s="34">
        <v>200</v>
      </c>
      <c r="D136" s="34">
        <v>215</v>
      </c>
      <c r="E136" s="34">
        <v>225</v>
      </c>
      <c r="F136" s="30"/>
      <c r="G136" s="29"/>
      <c r="H136" s="4">
        <f t="shared" si="192"/>
        <v>207.45432822014959</v>
      </c>
      <c r="I136" s="4">
        <f t="shared" si="158"/>
        <v>220.48817719245733</v>
      </c>
      <c r="J136" s="34">
        <v>180</v>
      </c>
      <c r="K136" s="34"/>
      <c r="L136" s="34"/>
      <c r="M136" s="30"/>
      <c r="N136" s="29"/>
      <c r="O136" s="4"/>
      <c r="P136" s="4"/>
      <c r="Q136" s="34">
        <v>220</v>
      </c>
      <c r="R136" s="34">
        <v>185</v>
      </c>
      <c r="S136" s="34">
        <v>210</v>
      </c>
      <c r="T136" s="30"/>
      <c r="U136" s="29"/>
      <c r="V136" s="4">
        <f t="shared" si="159"/>
        <v>220</v>
      </c>
      <c r="W136" s="4">
        <f t="shared" si="160"/>
        <v>211.0995635003118</v>
      </c>
      <c r="X136" s="34">
        <v>195</v>
      </c>
      <c r="Y136" s="34">
        <v>215</v>
      </c>
      <c r="Z136" s="34">
        <v>230</v>
      </c>
      <c r="AA136" s="30"/>
      <c r="AB136" s="29"/>
      <c r="AC136" s="4">
        <f t="shared" si="193"/>
        <v>199.74360708970366</v>
      </c>
      <c r="AD136" s="4">
        <f t="shared" si="161"/>
        <v>221.70759921694241</v>
      </c>
      <c r="AE136" s="34">
        <v>175</v>
      </c>
      <c r="AF136" s="34"/>
      <c r="AG136" s="34">
        <v>167</v>
      </c>
      <c r="AH136" s="30"/>
      <c r="AI136" s="29"/>
      <c r="AJ136" s="4">
        <f t="shared" si="162"/>
        <v>172.41931494142301</v>
      </c>
      <c r="AK136" s="4">
        <f t="shared" si="163"/>
        <v>167</v>
      </c>
      <c r="AL136" s="34"/>
      <c r="AM136" s="34">
        <v>170</v>
      </c>
      <c r="AN136" s="34">
        <v>215</v>
      </c>
      <c r="AO136" s="30"/>
      <c r="AP136" s="29"/>
      <c r="AQ136" s="4">
        <f t="shared" si="164"/>
        <v>193.41245462161405</v>
      </c>
      <c r="AR136" s="4">
        <f t="shared" si="165"/>
        <v>215</v>
      </c>
      <c r="AS136" s="34">
        <v>165</v>
      </c>
      <c r="AT136" s="34">
        <v>210</v>
      </c>
      <c r="AU136" s="34">
        <v>220</v>
      </c>
      <c r="AV136" s="30"/>
      <c r="AW136" s="29"/>
      <c r="AX136" s="4">
        <f t="shared" si="166"/>
        <v>178.23206106870225</v>
      </c>
      <c r="AY136" s="4">
        <f t="shared" si="167"/>
        <v>215.31609041842574</v>
      </c>
      <c r="AZ136" s="34">
        <v>200</v>
      </c>
      <c r="BA136" s="34">
        <v>215</v>
      </c>
      <c r="BB136" s="34">
        <v>220</v>
      </c>
      <c r="BC136" s="30"/>
      <c r="BD136" s="29"/>
      <c r="BE136" s="4">
        <f t="shared" si="168"/>
        <v>200</v>
      </c>
      <c r="BF136" s="4">
        <f t="shared" si="169"/>
        <v>217.68719999999999</v>
      </c>
      <c r="BG136" s="34">
        <v>125</v>
      </c>
      <c r="BH136" s="34">
        <v>112</v>
      </c>
      <c r="BI136" s="34">
        <v>125</v>
      </c>
      <c r="BJ136" s="30"/>
      <c r="BK136" s="29"/>
      <c r="BL136" s="4">
        <f t="shared" si="170"/>
        <v>123.67664670658681</v>
      </c>
      <c r="BM136" s="4">
        <f t="shared" si="171"/>
        <v>116.54732510288068</v>
      </c>
      <c r="BN136" s="17">
        <v>190</v>
      </c>
      <c r="BO136" s="17">
        <v>185</v>
      </c>
      <c r="BP136" s="30"/>
      <c r="BQ136" s="30"/>
      <c r="BR136" s="34">
        <v>160</v>
      </c>
      <c r="BS136" s="34">
        <v>195</v>
      </c>
      <c r="BT136" s="34">
        <v>200</v>
      </c>
      <c r="BU136" s="30"/>
      <c r="BV136" s="29"/>
      <c r="BW136" s="4">
        <f t="shared" si="172"/>
        <v>163.03333333333336</v>
      </c>
      <c r="BX136" s="4">
        <f t="shared" si="173"/>
        <v>198.37533156498674</v>
      </c>
      <c r="BY136"/>
      <c r="BZ136" s="34">
        <v>44</v>
      </c>
      <c r="CA136" s="34">
        <v>45</v>
      </c>
      <c r="CB136" s="34">
        <v>47</v>
      </c>
      <c r="CC136" s="30"/>
      <c r="CD136" s="29"/>
      <c r="CE136" s="4">
        <f t="shared" si="174"/>
        <v>44.484874675885912</v>
      </c>
      <c r="CF136" s="4">
        <f t="shared" si="175"/>
        <v>46.046892039258452</v>
      </c>
      <c r="CG136" s="34">
        <v>45.5</v>
      </c>
      <c r="CH136" s="34"/>
      <c r="CI136" s="34"/>
      <c r="CJ136" s="30"/>
      <c r="CK136" s="29"/>
      <c r="CL136" s="4"/>
      <c r="CM136" s="4"/>
      <c r="CN136" s="34">
        <v>50</v>
      </c>
      <c r="CO136" s="34">
        <v>37.5</v>
      </c>
      <c r="CP136" s="34">
        <v>48</v>
      </c>
      <c r="CQ136" s="30"/>
      <c r="CR136" s="29"/>
      <c r="CS136" s="4">
        <f t="shared" si="176"/>
        <v>50</v>
      </c>
      <c r="CT136" s="4">
        <f t="shared" si="177"/>
        <v>48.560773480662995</v>
      </c>
      <c r="CU136" s="34">
        <v>40</v>
      </c>
      <c r="CV136" s="34">
        <v>43.75</v>
      </c>
      <c r="CW136" s="34">
        <v>45</v>
      </c>
      <c r="CX136" s="30"/>
      <c r="CY136" s="29"/>
      <c r="CZ136" s="4">
        <f t="shared" si="178"/>
        <v>40.891693811074916</v>
      </c>
      <c r="DA136" s="4">
        <f t="shared" si="179"/>
        <v>44.346543001686328</v>
      </c>
      <c r="DB136" s="34">
        <v>45</v>
      </c>
      <c r="DC136" s="34"/>
      <c r="DD136" s="34">
        <v>40</v>
      </c>
      <c r="DE136" s="30"/>
      <c r="DF136" s="29"/>
      <c r="DG136" s="4">
        <f t="shared" si="180"/>
        <v>45</v>
      </c>
      <c r="DH136" s="4">
        <f t="shared" si="181"/>
        <v>40</v>
      </c>
      <c r="DI136" s="34"/>
      <c r="DJ136" s="34">
        <v>36</v>
      </c>
      <c r="DK136" s="34">
        <v>38.5</v>
      </c>
      <c r="DL136" s="30"/>
      <c r="DM136" s="29"/>
      <c r="DN136" s="4">
        <f t="shared" si="182"/>
        <v>36.882352941176457</v>
      </c>
      <c r="DO136" s="4">
        <f t="shared" si="183"/>
        <v>38.5</v>
      </c>
      <c r="DP136" s="34">
        <v>43.75</v>
      </c>
      <c r="DQ136" s="34">
        <v>42.75</v>
      </c>
      <c r="DR136" s="34">
        <v>40</v>
      </c>
      <c r="DS136" s="30"/>
      <c r="DT136" s="29"/>
      <c r="DU136" s="4">
        <f t="shared" si="184"/>
        <v>43.254065040650403</v>
      </c>
      <c r="DV136" s="4">
        <f t="shared" si="185"/>
        <v>40.778301886792462</v>
      </c>
      <c r="DW136" s="34">
        <v>40.5</v>
      </c>
      <c r="DX136" s="34">
        <v>43</v>
      </c>
      <c r="DY136" s="34">
        <v>45</v>
      </c>
      <c r="DZ136" s="30"/>
      <c r="EA136" s="29"/>
      <c r="EB136" s="4">
        <f t="shared" si="186"/>
        <v>40.75</v>
      </c>
      <c r="EC136" s="4">
        <f t="shared" si="187"/>
        <v>43.689795918367345</v>
      </c>
      <c r="ED136" s="34">
        <v>39</v>
      </c>
      <c r="EE136" s="34">
        <v>37</v>
      </c>
      <c r="EF136" s="34">
        <v>34</v>
      </c>
      <c r="EG136" s="30"/>
      <c r="EH136" s="29"/>
      <c r="EI136" s="4">
        <f t="shared" si="188"/>
        <v>38.857142857142861</v>
      </c>
      <c r="EJ136" s="4">
        <f t="shared" si="189"/>
        <v>35.444444444444443</v>
      </c>
      <c r="EK136" s="17">
        <v>42.5</v>
      </c>
      <c r="EL136" s="17">
        <v>43</v>
      </c>
      <c r="EM136" s="30"/>
      <c r="EN136" s="32"/>
      <c r="EO136" s="34">
        <v>32.5</v>
      </c>
      <c r="EP136" s="34">
        <v>43</v>
      </c>
      <c r="EQ136" s="34">
        <v>44</v>
      </c>
      <c r="ER136" s="29"/>
      <c r="ES136" s="32"/>
      <c r="ET136" s="4">
        <f t="shared" si="190"/>
        <v>35.404255319148938</v>
      </c>
      <c r="EU136" s="4">
        <f t="shared" si="191"/>
        <v>43.275641025641036</v>
      </c>
      <c r="EV136"/>
      <c r="FA136"/>
      <c r="FB136"/>
      <c r="FO136"/>
      <c r="FP136"/>
      <c r="FQ136"/>
      <c r="FR136"/>
      <c r="FS136"/>
      <c r="FT136">
        <f t="shared" si="114"/>
        <v>1987</v>
      </c>
      <c r="FU136">
        <f t="shared" si="115"/>
        <v>12</v>
      </c>
      <c r="FV136">
        <v>115.4</v>
      </c>
      <c r="FW136" s="1">
        <v>104.2</v>
      </c>
      <c r="FX136"/>
      <c r="FY136" s="35"/>
      <c r="FZ136" s="35" t="str">
        <f t="shared" si="118"/>
        <v>Nov</v>
      </c>
      <c r="GA136" s="36">
        <v>104.2</v>
      </c>
      <c r="GB136" s="36">
        <v>104.2</v>
      </c>
      <c r="GD136" s="35"/>
      <c r="GE136" s="35" t="str">
        <f t="shared" si="119"/>
        <v>Nov</v>
      </c>
      <c r="GF136" s="1">
        <v>115.4</v>
      </c>
      <c r="GG136" s="1">
        <v>115.4</v>
      </c>
    </row>
    <row r="137" spans="1:189" x14ac:dyDescent="0.2">
      <c r="A137" s="3">
        <v>1987</v>
      </c>
      <c r="B137" s="1">
        <v>12</v>
      </c>
      <c r="C137" s="34">
        <v>200</v>
      </c>
      <c r="D137" s="34">
        <v>220</v>
      </c>
      <c r="E137" s="34">
        <v>225</v>
      </c>
      <c r="F137" s="30"/>
      <c r="G137" s="29"/>
      <c r="H137" s="4">
        <f t="shared" si="192"/>
        <v>209.93910429353275</v>
      </c>
      <c r="I137" s="4">
        <f t="shared" si="158"/>
        <v>222.74408859622866</v>
      </c>
      <c r="J137" s="34">
        <v>175</v>
      </c>
      <c r="K137" s="34"/>
      <c r="L137" s="34"/>
      <c r="M137" s="30"/>
      <c r="N137" s="29"/>
      <c r="O137" s="4"/>
      <c r="P137" s="4"/>
      <c r="Q137" s="34">
        <v>230</v>
      </c>
      <c r="R137" s="34">
        <v>188</v>
      </c>
      <c r="S137" s="34">
        <v>215</v>
      </c>
      <c r="T137" s="30"/>
      <c r="U137" s="29"/>
      <c r="V137" s="4">
        <f t="shared" si="159"/>
        <v>230</v>
      </c>
      <c r="W137" s="4">
        <f t="shared" si="160"/>
        <v>216.64934525046766</v>
      </c>
      <c r="X137" s="34">
        <v>195</v>
      </c>
      <c r="Y137" s="34">
        <v>215</v>
      </c>
      <c r="Z137" s="34">
        <v>230</v>
      </c>
      <c r="AA137" s="30"/>
      <c r="AB137" s="29"/>
      <c r="AC137" s="4">
        <f t="shared" si="193"/>
        <v>199.74360708970366</v>
      </c>
      <c r="AD137" s="4">
        <f t="shared" si="161"/>
        <v>221.70759921694241</v>
      </c>
      <c r="AE137" s="34">
        <v>180</v>
      </c>
      <c r="AF137" s="34"/>
      <c r="AG137" s="34">
        <v>170</v>
      </c>
      <c r="AH137" s="30"/>
      <c r="AI137" s="29"/>
      <c r="AJ137" s="4">
        <f t="shared" si="162"/>
        <v>177.34393788435773</v>
      </c>
      <c r="AK137" s="4">
        <f t="shared" si="163"/>
        <v>170</v>
      </c>
      <c r="AL137" s="34"/>
      <c r="AM137" s="34">
        <v>175</v>
      </c>
      <c r="AN137" s="34">
        <v>210</v>
      </c>
      <c r="AO137" s="30"/>
      <c r="AP137" s="29"/>
      <c r="AQ137" s="4">
        <f t="shared" si="164"/>
        <v>193.14995811225913</v>
      </c>
      <c r="AR137" s="4">
        <f t="shared" si="165"/>
        <v>210</v>
      </c>
      <c r="AS137" s="34">
        <v>157</v>
      </c>
      <c r="AT137" s="34">
        <v>205</v>
      </c>
      <c r="AU137" s="34">
        <v>200</v>
      </c>
      <c r="AV137" s="30"/>
      <c r="AW137" s="29"/>
      <c r="AX137" s="4">
        <f t="shared" si="166"/>
        <v>171.11419847328241</v>
      </c>
      <c r="AY137" s="4">
        <f t="shared" si="167"/>
        <v>202.34195479078721</v>
      </c>
      <c r="AZ137" s="34">
        <v>195</v>
      </c>
      <c r="BA137" s="34">
        <v>215</v>
      </c>
      <c r="BB137" s="34">
        <v>220</v>
      </c>
      <c r="BC137" s="30"/>
      <c r="BD137" s="29"/>
      <c r="BE137" s="4">
        <f t="shared" si="168"/>
        <v>195</v>
      </c>
      <c r="BF137" s="4">
        <f t="shared" si="169"/>
        <v>217.68719999999999</v>
      </c>
      <c r="BG137" s="34">
        <v>130</v>
      </c>
      <c r="BH137" s="34">
        <v>115</v>
      </c>
      <c r="BI137" s="34">
        <v>140</v>
      </c>
      <c r="BJ137" s="30"/>
      <c r="BK137" s="29"/>
      <c r="BL137" s="4">
        <f t="shared" si="170"/>
        <v>128.47305389221555</v>
      </c>
      <c r="BM137" s="4">
        <f t="shared" si="171"/>
        <v>123.74485596707819</v>
      </c>
      <c r="BN137" s="17">
        <v>190</v>
      </c>
      <c r="BO137" s="17">
        <v>185</v>
      </c>
      <c r="BP137" s="30"/>
      <c r="BQ137" s="30"/>
      <c r="BR137" s="34">
        <v>165</v>
      </c>
      <c r="BS137" s="34">
        <v>195</v>
      </c>
      <c r="BT137" s="34">
        <v>200</v>
      </c>
      <c r="BU137" s="30"/>
      <c r="BV137" s="29"/>
      <c r="BW137" s="4">
        <f t="shared" si="172"/>
        <v>167.60000000000002</v>
      </c>
      <c r="BX137" s="4">
        <f t="shared" si="173"/>
        <v>198.37533156498674</v>
      </c>
      <c r="BY137"/>
      <c r="BZ137" s="34">
        <v>44</v>
      </c>
      <c r="CA137" s="34">
        <v>45</v>
      </c>
      <c r="CB137" s="34">
        <v>47</v>
      </c>
      <c r="CC137" s="30"/>
      <c r="CD137" s="29"/>
      <c r="CE137" s="4">
        <f t="shared" si="174"/>
        <v>44.484874675885912</v>
      </c>
      <c r="CF137" s="4">
        <f t="shared" si="175"/>
        <v>46.046892039258452</v>
      </c>
      <c r="CG137" s="34">
        <v>44</v>
      </c>
      <c r="CH137" s="34"/>
      <c r="CI137" s="34"/>
      <c r="CJ137" s="30"/>
      <c r="CK137" s="29"/>
      <c r="CL137" s="4"/>
      <c r="CM137" s="4"/>
      <c r="CN137" s="34">
        <v>50</v>
      </c>
      <c r="CO137" s="34">
        <v>38.5</v>
      </c>
      <c r="CP137" s="34">
        <v>49</v>
      </c>
      <c r="CQ137" s="30"/>
      <c r="CR137" s="29"/>
      <c r="CS137" s="4">
        <f t="shared" si="176"/>
        <v>50</v>
      </c>
      <c r="CT137" s="4">
        <f t="shared" si="177"/>
        <v>49.280386740331501</v>
      </c>
      <c r="CU137" s="34">
        <v>40</v>
      </c>
      <c r="CV137" s="34">
        <v>43.75</v>
      </c>
      <c r="CW137" s="34">
        <v>45</v>
      </c>
      <c r="CX137" s="30"/>
      <c r="CY137" s="29"/>
      <c r="CZ137" s="4">
        <f t="shared" si="178"/>
        <v>40.891693811074916</v>
      </c>
      <c r="DA137" s="4">
        <f t="shared" si="179"/>
        <v>44.346543001686328</v>
      </c>
      <c r="DB137" s="34">
        <v>45</v>
      </c>
      <c r="DC137" s="34"/>
      <c r="DD137" s="34">
        <v>40</v>
      </c>
      <c r="DE137" s="30"/>
      <c r="DF137" s="29"/>
      <c r="DG137" s="4">
        <f t="shared" si="180"/>
        <v>45</v>
      </c>
      <c r="DH137" s="4">
        <f t="shared" si="181"/>
        <v>40</v>
      </c>
      <c r="DI137" s="34"/>
      <c r="DJ137" s="34">
        <v>36</v>
      </c>
      <c r="DK137" s="34">
        <v>38.5</v>
      </c>
      <c r="DL137" s="30"/>
      <c r="DM137" s="29"/>
      <c r="DN137" s="4">
        <f t="shared" si="182"/>
        <v>36.882352941176457</v>
      </c>
      <c r="DO137" s="4">
        <f t="shared" si="183"/>
        <v>38.5</v>
      </c>
      <c r="DP137" s="34">
        <v>43.75</v>
      </c>
      <c r="DQ137" s="34">
        <v>44.25</v>
      </c>
      <c r="DR137" s="34">
        <v>40</v>
      </c>
      <c r="DS137" s="30"/>
      <c r="DT137" s="29"/>
      <c r="DU137" s="4">
        <f t="shared" si="184"/>
        <v>43.997967479674784</v>
      </c>
      <c r="DV137" s="4">
        <f t="shared" si="185"/>
        <v>41.202830188679251</v>
      </c>
      <c r="DW137" s="34">
        <v>38.5</v>
      </c>
      <c r="DX137" s="34">
        <v>43</v>
      </c>
      <c r="DY137" s="34">
        <v>44</v>
      </c>
      <c r="DZ137" s="30"/>
      <c r="EA137" s="29"/>
      <c r="EB137" s="4">
        <f t="shared" si="186"/>
        <v>38.949999999999996</v>
      </c>
      <c r="EC137" s="4">
        <f t="shared" si="187"/>
        <v>43.344897959183669</v>
      </c>
      <c r="ED137" s="34">
        <v>39</v>
      </c>
      <c r="EE137" s="34">
        <v>37</v>
      </c>
      <c r="EF137" s="34">
        <v>34</v>
      </c>
      <c r="EG137" s="30"/>
      <c r="EH137" s="29"/>
      <c r="EI137" s="4">
        <f t="shared" si="188"/>
        <v>38.857142857142861</v>
      </c>
      <c r="EJ137" s="4">
        <f t="shared" si="189"/>
        <v>35.444444444444443</v>
      </c>
      <c r="EK137" s="17">
        <v>42.5</v>
      </c>
      <c r="EL137" s="17">
        <v>43</v>
      </c>
      <c r="EM137" s="30"/>
      <c r="EN137" s="32"/>
      <c r="EO137" s="34">
        <v>32.5</v>
      </c>
      <c r="EP137" s="34">
        <v>43</v>
      </c>
      <c r="EQ137" s="34">
        <v>44</v>
      </c>
      <c r="ER137" s="29"/>
      <c r="ES137" s="32"/>
      <c r="ET137" s="4">
        <f t="shared" si="190"/>
        <v>35.404255319148938</v>
      </c>
      <c r="EU137" s="4">
        <f t="shared" si="191"/>
        <v>43.275641025641036</v>
      </c>
      <c r="EV137"/>
      <c r="FA137"/>
      <c r="FB137"/>
      <c r="FO137"/>
      <c r="FP137"/>
      <c r="FQ137"/>
      <c r="FR137"/>
      <c r="FS137"/>
      <c r="FT137">
        <f t="shared" si="114"/>
        <v>1988</v>
      </c>
      <c r="FU137">
        <f t="shared" si="115"/>
        <v>1</v>
      </c>
      <c r="FV137">
        <v>115.7</v>
      </c>
      <c r="FW137" s="1">
        <v>104.6</v>
      </c>
      <c r="FX137"/>
      <c r="FY137" s="35"/>
      <c r="FZ137" s="35" t="str">
        <f t="shared" si="118"/>
        <v>Dec</v>
      </c>
      <c r="GA137" s="36">
        <v>104.2</v>
      </c>
      <c r="GB137" s="36">
        <v>104.2</v>
      </c>
      <c r="GD137" s="35"/>
      <c r="GE137" s="35" t="str">
        <f t="shared" si="119"/>
        <v>Dec</v>
      </c>
      <c r="GF137" s="1">
        <v>115.4</v>
      </c>
      <c r="GG137" s="1">
        <v>115.4</v>
      </c>
    </row>
    <row r="138" spans="1:189" x14ac:dyDescent="0.2">
      <c r="A138" s="3">
        <v>1988</v>
      </c>
      <c r="B138" s="1">
        <v>1</v>
      </c>
      <c r="C138" s="34">
        <v>193</v>
      </c>
      <c r="D138" s="34">
        <v>222</v>
      </c>
      <c r="E138" s="34">
        <v>226</v>
      </c>
      <c r="F138" s="30"/>
      <c r="G138" s="29"/>
      <c r="H138" s="4">
        <f t="shared" si="192"/>
        <v>207.41170122562249</v>
      </c>
      <c r="I138" s="4">
        <f t="shared" si="158"/>
        <v>224.19527087698293</v>
      </c>
      <c r="J138" s="34">
        <v>197</v>
      </c>
      <c r="K138" s="34"/>
      <c r="L138" s="34"/>
      <c r="M138" s="30"/>
      <c r="N138" s="29"/>
      <c r="O138" s="4"/>
      <c r="P138" s="4"/>
      <c r="Q138" s="34">
        <v>228</v>
      </c>
      <c r="R138" s="34">
        <v>196</v>
      </c>
      <c r="S138" s="34">
        <v>218</v>
      </c>
      <c r="T138" s="30"/>
      <c r="U138" s="29"/>
      <c r="V138" s="4">
        <f t="shared" si="159"/>
        <v>228</v>
      </c>
      <c r="W138" s="4">
        <f t="shared" si="160"/>
        <v>219.09956350031177</v>
      </c>
      <c r="X138" s="34">
        <v>198</v>
      </c>
      <c r="Y138" s="34">
        <v>217</v>
      </c>
      <c r="Z138" s="34">
        <v>227</v>
      </c>
      <c r="AA138" s="30"/>
      <c r="AB138" s="29"/>
      <c r="AC138" s="4">
        <f t="shared" si="193"/>
        <v>202.50642673521847</v>
      </c>
      <c r="AD138" s="4">
        <f t="shared" si="161"/>
        <v>221.47173281129491</v>
      </c>
      <c r="AE138" s="34">
        <v>193</v>
      </c>
      <c r="AF138" s="34"/>
      <c r="AG138" s="34">
        <v>195</v>
      </c>
      <c r="AH138" s="30"/>
      <c r="AI138" s="29"/>
      <c r="AJ138" s="4">
        <f t="shared" si="162"/>
        <v>190.16391246092005</v>
      </c>
      <c r="AK138" s="4">
        <f t="shared" si="163"/>
        <v>195</v>
      </c>
      <c r="AL138" s="34"/>
      <c r="AM138" s="34">
        <v>185</v>
      </c>
      <c r="AN138" s="34">
        <v>206</v>
      </c>
      <c r="AO138" s="30"/>
      <c r="AP138" s="29"/>
      <c r="AQ138" s="4">
        <f t="shared" si="164"/>
        <v>195.77827422507676</v>
      </c>
      <c r="AR138" s="4">
        <f t="shared" si="165"/>
        <v>206</v>
      </c>
      <c r="AS138" s="34">
        <v>160</v>
      </c>
      <c r="AT138" s="34">
        <v>202</v>
      </c>
      <c r="AU138" s="34">
        <v>205</v>
      </c>
      <c r="AV138" s="30"/>
      <c r="AW138" s="29"/>
      <c r="AX138" s="4">
        <f t="shared" si="166"/>
        <v>172.34992366412212</v>
      </c>
      <c r="AY138" s="4">
        <f t="shared" si="167"/>
        <v>203.59482712552779</v>
      </c>
      <c r="AZ138" s="34">
        <v>188</v>
      </c>
      <c r="BA138" s="34">
        <v>213</v>
      </c>
      <c r="BB138" s="34">
        <v>220</v>
      </c>
      <c r="BC138" s="30"/>
      <c r="BD138" s="29"/>
      <c r="BE138" s="4">
        <f t="shared" si="168"/>
        <v>188</v>
      </c>
      <c r="BF138" s="4">
        <f t="shared" si="169"/>
        <v>216.76208</v>
      </c>
      <c r="BG138" s="34">
        <v>128</v>
      </c>
      <c r="BH138" s="34">
        <v>132</v>
      </c>
      <c r="BI138" s="34">
        <v>140</v>
      </c>
      <c r="BJ138" s="30"/>
      <c r="BK138" s="29"/>
      <c r="BL138" s="4">
        <f t="shared" si="170"/>
        <v>128.40718562874252</v>
      </c>
      <c r="BM138" s="4">
        <f t="shared" si="171"/>
        <v>134.79835390946502</v>
      </c>
      <c r="BN138" s="17">
        <v>195</v>
      </c>
      <c r="BO138" s="17">
        <v>203</v>
      </c>
      <c r="BP138" s="30"/>
      <c r="BQ138" s="30"/>
      <c r="BR138" s="34">
        <v>151</v>
      </c>
      <c r="BS138" s="34">
        <v>200</v>
      </c>
      <c r="BT138" s="34">
        <v>200</v>
      </c>
      <c r="BU138" s="30"/>
      <c r="BV138" s="29"/>
      <c r="BW138" s="4">
        <f t="shared" si="172"/>
        <v>155.2466666666667</v>
      </c>
      <c r="BX138" s="4">
        <f t="shared" si="173"/>
        <v>200</v>
      </c>
      <c r="BY138"/>
      <c r="BZ138" s="34">
        <v>44</v>
      </c>
      <c r="CA138" s="34">
        <v>45</v>
      </c>
      <c r="CB138" s="34">
        <v>47.33</v>
      </c>
      <c r="CC138" s="30"/>
      <c r="CD138" s="29"/>
      <c r="CE138" s="4">
        <f t="shared" si="174"/>
        <v>44.484874675885912</v>
      </c>
      <c r="CF138" s="4">
        <f t="shared" si="175"/>
        <v>46.219629225736099</v>
      </c>
      <c r="CG138" s="34">
        <v>45.67</v>
      </c>
      <c r="CH138" s="34"/>
      <c r="CI138" s="34"/>
      <c r="CJ138" s="30"/>
      <c r="CK138" s="29"/>
      <c r="CL138" s="4"/>
      <c r="CM138" s="4"/>
      <c r="CN138" s="34">
        <v>50</v>
      </c>
      <c r="CO138" s="34">
        <v>40</v>
      </c>
      <c r="CP138" s="34">
        <v>49</v>
      </c>
      <c r="CQ138" s="30"/>
      <c r="CR138" s="29"/>
      <c r="CS138" s="4">
        <f t="shared" si="176"/>
        <v>50</v>
      </c>
      <c r="CT138" s="4">
        <f t="shared" si="177"/>
        <v>49.280386740331501</v>
      </c>
      <c r="CU138" s="34">
        <v>40</v>
      </c>
      <c r="CV138" s="34">
        <v>45</v>
      </c>
      <c r="CW138" s="34">
        <v>45.67</v>
      </c>
      <c r="CX138" s="30"/>
      <c r="CY138" s="29"/>
      <c r="CZ138" s="4">
        <f t="shared" si="178"/>
        <v>41.188925081433226</v>
      </c>
      <c r="DA138" s="4">
        <f t="shared" si="179"/>
        <v>45.319747048903864</v>
      </c>
      <c r="DB138" s="34">
        <v>46.5</v>
      </c>
      <c r="DC138" s="34"/>
      <c r="DD138" s="34">
        <v>42.5</v>
      </c>
      <c r="DE138" s="30"/>
      <c r="DF138" s="29"/>
      <c r="DG138" s="4">
        <f t="shared" si="180"/>
        <v>46.5</v>
      </c>
      <c r="DH138" s="4">
        <f t="shared" si="181"/>
        <v>42.5</v>
      </c>
      <c r="DI138" s="34"/>
      <c r="DJ138" s="34">
        <v>38.33</v>
      </c>
      <c r="DK138" s="34">
        <v>40.5</v>
      </c>
      <c r="DL138" s="30"/>
      <c r="DM138" s="29"/>
      <c r="DN138" s="4">
        <f t="shared" si="182"/>
        <v>38.821176470588227</v>
      </c>
      <c r="DO138" s="4">
        <f t="shared" si="183"/>
        <v>40.5</v>
      </c>
      <c r="DP138" s="34">
        <v>43.75</v>
      </c>
      <c r="DQ138" s="34">
        <v>44.25</v>
      </c>
      <c r="DR138" s="34">
        <v>40</v>
      </c>
      <c r="DS138" s="30"/>
      <c r="DT138" s="29"/>
      <c r="DU138" s="4">
        <f t="shared" si="184"/>
        <v>43.997967479674784</v>
      </c>
      <c r="DV138" s="4">
        <f t="shared" si="185"/>
        <v>41.202830188679251</v>
      </c>
      <c r="DW138" s="34">
        <v>39.630000000000003</v>
      </c>
      <c r="DX138" s="34">
        <v>43.67</v>
      </c>
      <c r="DY138" s="34">
        <v>44.67</v>
      </c>
      <c r="DZ138" s="30"/>
      <c r="EA138" s="29"/>
      <c r="EB138" s="4">
        <f t="shared" si="186"/>
        <v>40.033999999999999</v>
      </c>
      <c r="EC138" s="4">
        <f t="shared" si="187"/>
        <v>44.014897959183671</v>
      </c>
      <c r="ED138" s="34">
        <v>40</v>
      </c>
      <c r="EE138" s="34">
        <v>37.5</v>
      </c>
      <c r="EF138" s="34">
        <v>35.619999999999997</v>
      </c>
      <c r="EG138" s="30"/>
      <c r="EH138" s="29"/>
      <c r="EI138" s="4">
        <f t="shared" si="188"/>
        <v>39.821428571428577</v>
      </c>
      <c r="EJ138" s="4">
        <f t="shared" si="189"/>
        <v>36.52518518518518</v>
      </c>
      <c r="EK138" s="17">
        <v>44.83</v>
      </c>
      <c r="EL138" s="17">
        <v>45.67</v>
      </c>
      <c r="EM138" s="30"/>
      <c r="EN138" s="32"/>
      <c r="EO138" s="34">
        <v>36.5</v>
      </c>
      <c r="EP138" s="34">
        <v>44</v>
      </c>
      <c r="EQ138" s="34">
        <v>44</v>
      </c>
      <c r="ER138" s="29"/>
      <c r="ES138" s="32"/>
      <c r="ET138" s="4">
        <f t="shared" si="190"/>
        <v>38.574468085106389</v>
      </c>
      <c r="EU138" s="4">
        <f t="shared" si="191"/>
        <v>44.000000000000014</v>
      </c>
      <c r="EV138"/>
      <c r="FA138"/>
      <c r="FB138"/>
      <c r="FO138"/>
      <c r="FP138"/>
      <c r="FQ138"/>
      <c r="FR138"/>
      <c r="FS138"/>
      <c r="FT138">
        <f t="shared" si="114"/>
        <v>1988</v>
      </c>
      <c r="FU138">
        <f t="shared" si="115"/>
        <v>2</v>
      </c>
      <c r="FV138">
        <v>116</v>
      </c>
      <c r="FW138" s="1">
        <v>104.8</v>
      </c>
      <c r="FX138"/>
      <c r="FY138" s="35">
        <v>1988</v>
      </c>
      <c r="FZ138" s="35" t="str">
        <f>+FZ127</f>
        <v>Feb</v>
      </c>
      <c r="GA138" s="36">
        <v>104.8</v>
      </c>
      <c r="GB138" s="36">
        <v>104.76666666666665</v>
      </c>
      <c r="GD138" s="35">
        <v>1988</v>
      </c>
      <c r="GE138" s="35" t="str">
        <f>+GE127</f>
        <v>Feb</v>
      </c>
      <c r="GF138" s="1">
        <v>116</v>
      </c>
      <c r="GG138" s="5">
        <v>116.06666666666666</v>
      </c>
    </row>
    <row r="139" spans="1:189" x14ac:dyDescent="0.2">
      <c r="A139" s="3">
        <v>1988</v>
      </c>
      <c r="B139" s="1">
        <v>2</v>
      </c>
      <c r="C139" s="34">
        <v>224</v>
      </c>
      <c r="D139" s="34">
        <v>250</v>
      </c>
      <c r="E139" s="34">
        <v>255</v>
      </c>
      <c r="F139" s="30"/>
      <c r="G139" s="29"/>
      <c r="H139" s="4">
        <f t="shared" si="192"/>
        <v>236.9208355815926</v>
      </c>
      <c r="I139" s="4">
        <f t="shared" si="158"/>
        <v>252.74408859622866</v>
      </c>
      <c r="J139" s="34">
        <v>179</v>
      </c>
      <c r="K139" s="34"/>
      <c r="L139" s="34"/>
      <c r="M139" s="30"/>
      <c r="N139" s="29"/>
      <c r="O139" s="4"/>
      <c r="P139" s="4"/>
      <c r="Q139" s="34">
        <v>225</v>
      </c>
      <c r="R139" s="34">
        <v>190</v>
      </c>
      <c r="S139" s="34">
        <v>212</v>
      </c>
      <c r="T139" s="30"/>
      <c r="U139" s="29"/>
      <c r="V139" s="4">
        <f t="shared" si="159"/>
        <v>225</v>
      </c>
      <c r="W139" s="4">
        <f t="shared" si="160"/>
        <v>213.42943255040532</v>
      </c>
      <c r="X139" s="34">
        <v>170</v>
      </c>
      <c r="Y139" s="34">
        <v>225</v>
      </c>
      <c r="Z139" s="34">
        <v>235</v>
      </c>
      <c r="AA139" s="30"/>
      <c r="AB139" s="29"/>
      <c r="AC139" s="4">
        <f t="shared" si="193"/>
        <v>183.04491949668511</v>
      </c>
      <c r="AD139" s="4">
        <f t="shared" si="161"/>
        <v>229.47173281129491</v>
      </c>
      <c r="AE139" s="34">
        <v>182</v>
      </c>
      <c r="AF139" s="34"/>
      <c r="AG139" s="34">
        <v>178</v>
      </c>
      <c r="AH139" s="30"/>
      <c r="AI139" s="29"/>
      <c r="AJ139" s="4">
        <f t="shared" si="162"/>
        <v>179.32009482255128</v>
      </c>
      <c r="AK139" s="4">
        <f t="shared" si="163"/>
        <v>178</v>
      </c>
      <c r="AL139" s="34"/>
      <c r="AM139" s="34">
        <v>165</v>
      </c>
      <c r="AN139" s="34">
        <v>178</v>
      </c>
      <c r="AO139" s="30"/>
      <c r="AP139" s="29"/>
      <c r="AQ139" s="4">
        <f t="shared" si="164"/>
        <v>171.60178721027643</v>
      </c>
      <c r="AR139" s="4">
        <f t="shared" si="165"/>
        <v>178</v>
      </c>
      <c r="AS139" s="34">
        <v>164</v>
      </c>
      <c r="AT139" s="34">
        <v>196</v>
      </c>
      <c r="AU139" s="34">
        <v>217</v>
      </c>
      <c r="AV139" s="30"/>
      <c r="AW139" s="29"/>
      <c r="AX139" s="4">
        <f t="shared" si="166"/>
        <v>173.40946564885493</v>
      </c>
      <c r="AY139" s="4">
        <f t="shared" si="167"/>
        <v>207.16378987869405</v>
      </c>
      <c r="AZ139" s="34">
        <v>200</v>
      </c>
      <c r="BA139" s="34">
        <v>228</v>
      </c>
      <c r="BB139" s="34">
        <v>225</v>
      </c>
      <c r="BC139" s="30"/>
      <c r="BD139" s="29"/>
      <c r="BE139" s="4">
        <f t="shared" si="168"/>
        <v>200</v>
      </c>
      <c r="BF139" s="4">
        <f t="shared" si="169"/>
        <v>226.38767999999999</v>
      </c>
      <c r="BG139" s="34">
        <v>137</v>
      </c>
      <c r="BH139" s="34">
        <v>168</v>
      </c>
      <c r="BI139" s="34">
        <v>172</v>
      </c>
      <c r="BJ139" s="30"/>
      <c r="BK139" s="29"/>
      <c r="BL139" s="4">
        <f t="shared" si="170"/>
        <v>140.1556886227545</v>
      </c>
      <c r="BM139" s="4">
        <f t="shared" si="171"/>
        <v>169.39917695473252</v>
      </c>
      <c r="BN139" s="17">
        <v>160</v>
      </c>
      <c r="BO139" s="17">
        <v>157</v>
      </c>
      <c r="BP139" s="30"/>
      <c r="BQ139" s="30"/>
      <c r="BR139" s="34">
        <v>155</v>
      </c>
      <c r="BS139" s="34">
        <v>181</v>
      </c>
      <c r="BT139" s="34">
        <v>185</v>
      </c>
      <c r="BU139" s="30"/>
      <c r="BV139" s="29"/>
      <c r="BW139" s="4">
        <f t="shared" si="172"/>
        <v>157.25333333333336</v>
      </c>
      <c r="BX139" s="4">
        <f t="shared" si="173"/>
        <v>183.70026525198938</v>
      </c>
      <c r="BY139"/>
      <c r="BZ139" s="34">
        <v>43</v>
      </c>
      <c r="CA139" s="34">
        <v>42.5</v>
      </c>
      <c r="CB139" s="34">
        <v>47.5</v>
      </c>
      <c r="CC139" s="30"/>
      <c r="CD139" s="29"/>
      <c r="CE139" s="4">
        <f t="shared" si="174"/>
        <v>42.757562662057047</v>
      </c>
      <c r="CF139" s="4">
        <f t="shared" si="175"/>
        <v>45.117230098146138</v>
      </c>
      <c r="CG139" s="34">
        <v>45.5</v>
      </c>
      <c r="CH139" s="34"/>
      <c r="CI139" s="34"/>
      <c r="CJ139" s="30"/>
      <c r="CK139" s="29"/>
      <c r="CL139" s="4"/>
      <c r="CM139" s="4"/>
      <c r="CN139" s="34">
        <v>55.5</v>
      </c>
      <c r="CO139" s="34">
        <v>40</v>
      </c>
      <c r="CP139" s="34">
        <v>43.33</v>
      </c>
      <c r="CQ139" s="30"/>
      <c r="CR139" s="29"/>
      <c r="CS139" s="4">
        <f t="shared" si="176"/>
        <v>55.5</v>
      </c>
      <c r="CT139" s="4">
        <f t="shared" si="177"/>
        <v>46.74230662983426</v>
      </c>
      <c r="CU139" s="34">
        <v>37</v>
      </c>
      <c r="CV139" s="34">
        <v>42.5</v>
      </c>
      <c r="CW139" s="34">
        <v>45</v>
      </c>
      <c r="CX139" s="30"/>
      <c r="CY139" s="29"/>
      <c r="CZ139" s="4">
        <f t="shared" si="178"/>
        <v>38.307817589576544</v>
      </c>
      <c r="DA139" s="4">
        <f t="shared" si="179"/>
        <v>43.69308600337267</v>
      </c>
      <c r="DB139" s="34">
        <v>57</v>
      </c>
      <c r="DC139" s="34"/>
      <c r="DD139" s="34">
        <v>48</v>
      </c>
      <c r="DE139" s="30"/>
      <c r="DF139" s="29"/>
      <c r="DG139" s="4">
        <f t="shared" si="180"/>
        <v>57</v>
      </c>
      <c r="DH139" s="4">
        <f t="shared" si="181"/>
        <v>48</v>
      </c>
      <c r="DI139" s="34"/>
      <c r="DJ139" s="34">
        <v>31.5</v>
      </c>
      <c r="DK139" s="34">
        <v>34</v>
      </c>
      <c r="DL139" s="30"/>
      <c r="DM139" s="29"/>
      <c r="DN139" s="4">
        <f t="shared" si="182"/>
        <v>32.920588235294112</v>
      </c>
      <c r="DO139" s="4">
        <f t="shared" si="183"/>
        <v>34</v>
      </c>
      <c r="DP139" s="34">
        <v>36</v>
      </c>
      <c r="DQ139" s="34">
        <v>41</v>
      </c>
      <c r="DR139" s="34">
        <v>42.5</v>
      </c>
      <c r="DS139" s="30"/>
      <c r="DT139" s="29"/>
      <c r="DU139" s="4">
        <f t="shared" si="184"/>
        <v>38.479674796747958</v>
      </c>
      <c r="DV139" s="4">
        <f t="shared" si="185"/>
        <v>42.075471698113219</v>
      </c>
      <c r="DW139" s="34">
        <v>42.5</v>
      </c>
      <c r="DX139" s="34">
        <v>46.67</v>
      </c>
      <c r="DY139" s="34">
        <v>46.67</v>
      </c>
      <c r="DZ139" s="30"/>
      <c r="EA139" s="29"/>
      <c r="EB139" s="4">
        <f t="shared" si="186"/>
        <v>42.917000000000002</v>
      </c>
      <c r="EC139" s="4">
        <f t="shared" si="187"/>
        <v>46.67</v>
      </c>
      <c r="ED139" s="34">
        <v>36.33</v>
      </c>
      <c r="EE139" s="34">
        <v>40</v>
      </c>
      <c r="EF139" s="34">
        <v>39</v>
      </c>
      <c r="EG139" s="30"/>
      <c r="EH139" s="29"/>
      <c r="EI139" s="4">
        <f t="shared" si="188"/>
        <v>36.592142857142861</v>
      </c>
      <c r="EJ139" s="4">
        <f t="shared" si="189"/>
        <v>39.481481481481481</v>
      </c>
      <c r="EK139" s="17">
        <v>46</v>
      </c>
      <c r="EL139" s="17">
        <v>47</v>
      </c>
      <c r="EM139" s="30"/>
      <c r="EN139" s="32"/>
      <c r="EO139" s="34">
        <v>35</v>
      </c>
      <c r="EP139" s="34">
        <v>40</v>
      </c>
      <c r="EQ139" s="34">
        <v>43.5</v>
      </c>
      <c r="ER139" s="29"/>
      <c r="ES139" s="32"/>
      <c r="ET139" s="4">
        <f t="shared" si="190"/>
        <v>36.382978723404264</v>
      </c>
      <c r="EU139" s="4">
        <f t="shared" si="191"/>
        <v>40.964743589743598</v>
      </c>
      <c r="EV139"/>
      <c r="FA139"/>
      <c r="FB139"/>
      <c r="FO139"/>
      <c r="FP139"/>
      <c r="FQ139"/>
      <c r="FR139"/>
      <c r="FS139"/>
      <c r="FT139">
        <f t="shared" si="114"/>
        <v>1988</v>
      </c>
      <c r="FU139">
        <f t="shared" si="115"/>
        <v>3</v>
      </c>
      <c r="FV139">
        <v>116.5</v>
      </c>
      <c r="FW139" s="1">
        <v>104.9</v>
      </c>
      <c r="FX139"/>
      <c r="FY139" s="35"/>
      <c r="FZ139" s="35" t="str">
        <f>+FZ130</f>
        <v>May</v>
      </c>
      <c r="GA139" s="36">
        <v>106.5</v>
      </c>
      <c r="GB139" s="36">
        <v>106.5</v>
      </c>
      <c r="GD139" s="35"/>
      <c r="GE139" s="35" t="str">
        <f>+GE130</f>
        <v>May</v>
      </c>
      <c r="GF139" s="1">
        <v>117.5</v>
      </c>
      <c r="GG139" s="5">
        <v>117.53333333333333</v>
      </c>
    </row>
    <row r="140" spans="1:189" x14ac:dyDescent="0.2">
      <c r="A140" s="3">
        <v>1988</v>
      </c>
      <c r="B140" s="1">
        <v>3</v>
      </c>
      <c r="C140" s="34">
        <v>219</v>
      </c>
      <c r="D140" s="34">
        <v>225</v>
      </c>
      <c r="E140" s="34">
        <v>238</v>
      </c>
      <c r="F140" s="30"/>
      <c r="G140" s="29"/>
      <c r="H140" s="4">
        <f t="shared" si="192"/>
        <v>221.98173128805988</v>
      </c>
      <c r="I140" s="4">
        <f t="shared" si="158"/>
        <v>232.13463035019453</v>
      </c>
      <c r="J140" s="34">
        <v>183</v>
      </c>
      <c r="K140" s="34"/>
      <c r="L140" s="34"/>
      <c r="M140" s="30"/>
      <c r="N140" s="29"/>
      <c r="O140" s="4"/>
      <c r="P140" s="4"/>
      <c r="Q140" s="34">
        <v>212</v>
      </c>
      <c r="R140" s="34">
        <v>180</v>
      </c>
      <c r="S140" s="34">
        <v>205</v>
      </c>
      <c r="T140" s="30"/>
      <c r="U140" s="29"/>
      <c r="V140" s="4">
        <f t="shared" si="159"/>
        <v>212</v>
      </c>
      <c r="W140" s="4">
        <f t="shared" si="160"/>
        <v>205.76969445021825</v>
      </c>
      <c r="X140" s="34">
        <v>165</v>
      </c>
      <c r="Y140" s="34">
        <v>215</v>
      </c>
      <c r="Z140" s="34">
        <v>225</v>
      </c>
      <c r="AA140" s="30"/>
      <c r="AB140" s="29"/>
      <c r="AC140" s="4">
        <f t="shared" si="193"/>
        <v>176.85901772425922</v>
      </c>
      <c r="AD140" s="4">
        <f t="shared" si="161"/>
        <v>219.47173281129491</v>
      </c>
      <c r="AE140" s="34">
        <v>187</v>
      </c>
      <c r="AF140" s="34"/>
      <c r="AG140" s="34">
        <v>181</v>
      </c>
      <c r="AH140" s="30"/>
      <c r="AI140" s="29"/>
      <c r="AJ140" s="4">
        <f t="shared" si="162"/>
        <v>184.24471776548597</v>
      </c>
      <c r="AK140" s="4">
        <f t="shared" si="163"/>
        <v>181</v>
      </c>
      <c r="AL140" s="34"/>
      <c r="AM140" s="34">
        <v>165</v>
      </c>
      <c r="AN140" s="34">
        <v>185</v>
      </c>
      <c r="AO140" s="30"/>
      <c r="AP140" s="29"/>
      <c r="AQ140" s="4">
        <f t="shared" si="164"/>
        <v>175.28064786372519</v>
      </c>
      <c r="AR140" s="4">
        <f t="shared" si="165"/>
        <v>185</v>
      </c>
      <c r="AS140" s="34">
        <v>170</v>
      </c>
      <c r="AT140" s="34">
        <v>180</v>
      </c>
      <c r="AU140" s="34">
        <v>198</v>
      </c>
      <c r="AV140" s="30"/>
      <c r="AW140" s="29"/>
      <c r="AX140" s="4">
        <f t="shared" si="166"/>
        <v>172.94045801526715</v>
      </c>
      <c r="AY140" s="4">
        <f t="shared" si="167"/>
        <v>189.56896275316632</v>
      </c>
      <c r="AZ140" s="34">
        <v>190</v>
      </c>
      <c r="BA140" s="34">
        <v>237</v>
      </c>
      <c r="BB140" s="34">
        <v>233</v>
      </c>
      <c r="BC140" s="30"/>
      <c r="BD140" s="29"/>
      <c r="BE140" s="4">
        <f t="shared" si="168"/>
        <v>190</v>
      </c>
      <c r="BF140" s="4">
        <f t="shared" si="169"/>
        <v>234.85023999999999</v>
      </c>
      <c r="BG140" s="34">
        <v>122</v>
      </c>
      <c r="BH140" s="34">
        <v>118</v>
      </c>
      <c r="BI140" s="34">
        <v>160</v>
      </c>
      <c r="BJ140" s="30"/>
      <c r="BK140" s="29"/>
      <c r="BL140" s="4">
        <f t="shared" si="170"/>
        <v>121.59281437125748</v>
      </c>
      <c r="BM140" s="4">
        <f t="shared" si="171"/>
        <v>132.69135802469137</v>
      </c>
      <c r="BN140" s="17">
        <v>180</v>
      </c>
      <c r="BO140" s="17">
        <v>175</v>
      </c>
      <c r="BP140" s="30"/>
      <c r="BQ140" s="30"/>
      <c r="BR140" s="34">
        <v>129</v>
      </c>
      <c r="BS140" s="34">
        <v>190</v>
      </c>
      <c r="BT140" s="34">
        <v>215</v>
      </c>
      <c r="BU140" s="30"/>
      <c r="BV140" s="29"/>
      <c r="BW140" s="4">
        <f t="shared" si="172"/>
        <v>134.28666666666669</v>
      </c>
      <c r="BX140" s="4">
        <f t="shared" si="173"/>
        <v>206.87665782493366</v>
      </c>
      <c r="BY140"/>
      <c r="BZ140" s="34">
        <v>44</v>
      </c>
      <c r="CA140" s="34">
        <v>48.5</v>
      </c>
      <c r="CB140" s="34">
        <v>48</v>
      </c>
      <c r="CC140" s="30"/>
      <c r="CD140" s="29"/>
      <c r="CE140" s="4">
        <f t="shared" si="174"/>
        <v>46.181936041486608</v>
      </c>
      <c r="CF140" s="4">
        <f t="shared" si="175"/>
        <v>48.238276990185391</v>
      </c>
      <c r="CG140" s="34">
        <v>41.5</v>
      </c>
      <c r="CH140" s="34"/>
      <c r="CI140" s="34"/>
      <c r="CJ140" s="30"/>
      <c r="CK140" s="29"/>
      <c r="CL140" s="4"/>
      <c r="CM140" s="4"/>
      <c r="CN140" s="34">
        <v>52.5</v>
      </c>
      <c r="CO140" s="34">
        <v>38</v>
      </c>
      <c r="CP140" s="34">
        <v>42.5</v>
      </c>
      <c r="CQ140" s="30"/>
      <c r="CR140" s="29"/>
      <c r="CS140" s="4">
        <f t="shared" si="176"/>
        <v>52.5</v>
      </c>
      <c r="CT140" s="4">
        <f t="shared" si="177"/>
        <v>45.303867403314925</v>
      </c>
      <c r="CU140" s="34">
        <v>36</v>
      </c>
      <c r="CV140" s="34">
        <v>40</v>
      </c>
      <c r="CW140" s="34">
        <v>42</v>
      </c>
      <c r="CX140" s="30"/>
      <c r="CY140" s="29"/>
      <c r="CZ140" s="4">
        <f t="shared" si="178"/>
        <v>36.951140065146582</v>
      </c>
      <c r="DA140" s="4">
        <f t="shared" si="179"/>
        <v>40.954468802698131</v>
      </c>
      <c r="DB140" s="34">
        <v>53</v>
      </c>
      <c r="DC140" s="34"/>
      <c r="DD140" s="34">
        <v>52.5</v>
      </c>
      <c r="DE140" s="30"/>
      <c r="DF140" s="29"/>
      <c r="DG140" s="4">
        <f t="shared" si="180"/>
        <v>53</v>
      </c>
      <c r="DH140" s="4">
        <f t="shared" si="181"/>
        <v>52.5</v>
      </c>
      <c r="DI140" s="34"/>
      <c r="DJ140" s="34">
        <v>43</v>
      </c>
      <c r="DK140" s="34">
        <v>48</v>
      </c>
      <c r="DL140" s="30"/>
      <c r="DM140" s="29"/>
      <c r="DN140" s="4">
        <f t="shared" si="182"/>
        <v>41.970588235294102</v>
      </c>
      <c r="DO140" s="4">
        <f t="shared" si="183"/>
        <v>48</v>
      </c>
      <c r="DP140" s="34">
        <v>42</v>
      </c>
      <c r="DQ140" s="34">
        <v>43</v>
      </c>
      <c r="DR140" s="34">
        <v>43.2</v>
      </c>
      <c r="DS140" s="30"/>
      <c r="DT140" s="29"/>
      <c r="DU140" s="4">
        <f t="shared" si="184"/>
        <v>42.495934959349583</v>
      </c>
      <c r="DV140" s="4">
        <f t="shared" si="185"/>
        <v>43.143396226415106</v>
      </c>
      <c r="DW140" s="34">
        <v>35</v>
      </c>
      <c r="DX140" s="34">
        <v>45</v>
      </c>
      <c r="DY140" s="34">
        <v>48.5</v>
      </c>
      <c r="DZ140" s="30"/>
      <c r="EA140" s="29"/>
      <c r="EB140" s="4">
        <f t="shared" si="186"/>
        <v>36</v>
      </c>
      <c r="EC140" s="4">
        <f t="shared" si="187"/>
        <v>46.207142857142856</v>
      </c>
      <c r="ED140" s="34">
        <v>39.5</v>
      </c>
      <c r="EE140" s="34">
        <v>38.5</v>
      </c>
      <c r="EF140" s="34">
        <v>37.5</v>
      </c>
      <c r="EG140" s="30"/>
      <c r="EH140" s="29"/>
      <c r="EI140" s="4">
        <f t="shared" si="188"/>
        <v>39.428571428571431</v>
      </c>
      <c r="EJ140" s="4">
        <f t="shared" si="189"/>
        <v>37.981481481481481</v>
      </c>
      <c r="EK140" s="17">
        <v>43</v>
      </c>
      <c r="EL140" s="17">
        <v>40</v>
      </c>
      <c r="EM140" s="30"/>
      <c r="EN140" s="32"/>
      <c r="EO140" s="34">
        <v>35.5</v>
      </c>
      <c r="EP140" s="34">
        <v>40</v>
      </c>
      <c r="EQ140" s="34">
        <v>42.5</v>
      </c>
      <c r="ER140" s="29"/>
      <c r="ES140" s="32"/>
      <c r="ET140" s="4">
        <f t="shared" si="190"/>
        <v>36.744680851063833</v>
      </c>
      <c r="EU140" s="4">
        <f t="shared" si="191"/>
        <v>40.689102564102569</v>
      </c>
      <c r="EV140"/>
      <c r="FA140"/>
      <c r="FB140"/>
      <c r="FO140"/>
      <c r="FP140"/>
      <c r="FQ140"/>
      <c r="FR140"/>
      <c r="FS140"/>
      <c r="FT140">
        <f t="shared" si="114"/>
        <v>1988</v>
      </c>
      <c r="FU140">
        <f t="shared" si="115"/>
        <v>4</v>
      </c>
      <c r="FV140">
        <v>117.1</v>
      </c>
      <c r="FW140" s="1">
        <v>105.8</v>
      </c>
      <c r="FX140"/>
      <c r="FY140" s="35"/>
      <c r="FZ140" s="35" t="str">
        <f>+FZ133</f>
        <v>Aug</v>
      </c>
      <c r="GA140" s="36">
        <v>108</v>
      </c>
      <c r="GB140" s="36">
        <v>108</v>
      </c>
      <c r="GD140" s="35"/>
      <c r="GE140" s="35" t="str">
        <f>+GE133</f>
        <v>Aug</v>
      </c>
      <c r="GF140" s="1">
        <v>119</v>
      </c>
      <c r="GG140" s="5">
        <v>119.1</v>
      </c>
    </row>
    <row r="141" spans="1:189" x14ac:dyDescent="0.2">
      <c r="A141" s="3">
        <v>1988</v>
      </c>
      <c r="B141" s="1">
        <v>4</v>
      </c>
      <c r="C141" s="34">
        <v>213</v>
      </c>
      <c r="D141" s="34">
        <v>199</v>
      </c>
      <c r="E141" s="34">
        <v>238</v>
      </c>
      <c r="F141" s="30"/>
      <c r="G141" s="29"/>
      <c r="H141" s="4">
        <f t="shared" si="192"/>
        <v>206.04262699452715</v>
      </c>
      <c r="I141" s="4">
        <f t="shared" si="158"/>
        <v>220.40389105058364</v>
      </c>
      <c r="J141" s="34">
        <v>177</v>
      </c>
      <c r="K141" s="34"/>
      <c r="L141" s="34"/>
      <c r="M141" s="30"/>
      <c r="N141" s="29"/>
      <c r="O141" s="4"/>
      <c r="P141" s="4"/>
      <c r="Q141" s="34">
        <v>230</v>
      </c>
      <c r="R141" s="34">
        <v>186</v>
      </c>
      <c r="S141" s="34">
        <v>222</v>
      </c>
      <c r="T141" s="30"/>
      <c r="U141" s="29"/>
      <c r="V141" s="4">
        <f t="shared" si="159"/>
        <v>230</v>
      </c>
      <c r="W141" s="4">
        <f t="shared" si="160"/>
        <v>222.87965080024944</v>
      </c>
      <c r="X141" s="34">
        <v>170</v>
      </c>
      <c r="Y141" s="34">
        <v>225</v>
      </c>
      <c r="Z141" s="34">
        <v>233</v>
      </c>
      <c r="AA141" s="30"/>
      <c r="AB141" s="29"/>
      <c r="AC141" s="4">
        <f t="shared" si="193"/>
        <v>183.04491949668511</v>
      </c>
      <c r="AD141" s="4">
        <f t="shared" si="161"/>
        <v>228.5773862490359</v>
      </c>
      <c r="AE141" s="34">
        <v>185</v>
      </c>
      <c r="AF141" s="34"/>
      <c r="AG141" s="34">
        <v>180</v>
      </c>
      <c r="AH141" s="30"/>
      <c r="AI141" s="29"/>
      <c r="AJ141" s="4">
        <f t="shared" si="162"/>
        <v>182.27505411069504</v>
      </c>
      <c r="AK141" s="4">
        <f t="shared" si="163"/>
        <v>180</v>
      </c>
      <c r="AL141" s="34"/>
      <c r="AM141" s="34">
        <v>169</v>
      </c>
      <c r="AN141" s="34">
        <v>188</v>
      </c>
      <c r="AO141" s="30"/>
      <c r="AP141" s="29"/>
      <c r="AQ141" s="4">
        <f t="shared" si="164"/>
        <v>178.74951130969001</v>
      </c>
      <c r="AR141" s="4">
        <f t="shared" si="165"/>
        <v>188</v>
      </c>
      <c r="AS141" s="34">
        <v>163</v>
      </c>
      <c r="AT141" s="34">
        <v>193</v>
      </c>
      <c r="AU141" s="34">
        <v>203</v>
      </c>
      <c r="AV141" s="30"/>
      <c r="AW141" s="29"/>
      <c r="AX141" s="4">
        <f t="shared" si="166"/>
        <v>171.82137404580149</v>
      </c>
      <c r="AY141" s="4">
        <f t="shared" si="167"/>
        <v>198.31609041842574</v>
      </c>
      <c r="AZ141" s="34">
        <v>185</v>
      </c>
      <c r="BA141" s="34">
        <v>235</v>
      </c>
      <c r="BB141" s="34">
        <v>230</v>
      </c>
      <c r="BC141" s="30"/>
      <c r="BD141" s="29"/>
      <c r="BE141" s="4">
        <f t="shared" si="168"/>
        <v>185</v>
      </c>
      <c r="BF141" s="4">
        <f t="shared" si="169"/>
        <v>232.31279999999998</v>
      </c>
      <c r="BG141" s="34">
        <v>130</v>
      </c>
      <c r="BH141" s="34">
        <v>139</v>
      </c>
      <c r="BI141" s="34">
        <v>155</v>
      </c>
      <c r="BJ141" s="30"/>
      <c r="BK141" s="29"/>
      <c r="BL141" s="4">
        <f t="shared" si="170"/>
        <v>130.91616766467064</v>
      </c>
      <c r="BM141" s="4">
        <f t="shared" si="171"/>
        <v>144.59670781893004</v>
      </c>
      <c r="BN141" s="17">
        <v>172</v>
      </c>
      <c r="BO141" s="17">
        <v>175</v>
      </c>
      <c r="BP141" s="30"/>
      <c r="BQ141" s="30"/>
      <c r="BR141" s="34">
        <v>145</v>
      </c>
      <c r="BS141" s="34">
        <v>191</v>
      </c>
      <c r="BT141" s="34">
        <v>225</v>
      </c>
      <c r="BU141" s="30"/>
      <c r="BV141" s="29"/>
      <c r="BW141" s="4">
        <f t="shared" si="172"/>
        <v>148.98666666666668</v>
      </c>
      <c r="BX141" s="4">
        <f t="shared" si="173"/>
        <v>213.95225464190978</v>
      </c>
      <c r="BY141"/>
      <c r="BZ141" s="34">
        <v>45</v>
      </c>
      <c r="CA141" s="34">
        <v>47.44</v>
      </c>
      <c r="CB141" s="34">
        <v>49.33</v>
      </c>
      <c r="CC141" s="30"/>
      <c r="CD141" s="29"/>
      <c r="CE141" s="4">
        <f t="shared" si="174"/>
        <v>46.183094209161624</v>
      </c>
      <c r="CF141" s="4">
        <f t="shared" si="175"/>
        <v>48.429312977099237</v>
      </c>
      <c r="CG141" s="34">
        <v>39.5</v>
      </c>
      <c r="CH141" s="34"/>
      <c r="CI141" s="34"/>
      <c r="CJ141" s="30"/>
      <c r="CK141" s="29"/>
      <c r="CL141" s="4"/>
      <c r="CM141" s="4"/>
      <c r="CN141" s="34">
        <v>54</v>
      </c>
      <c r="CO141" s="34">
        <v>40</v>
      </c>
      <c r="CP141" s="34">
        <v>45</v>
      </c>
      <c r="CQ141" s="30"/>
      <c r="CR141" s="29"/>
      <c r="CS141" s="4">
        <f t="shared" si="176"/>
        <v>54</v>
      </c>
      <c r="CT141" s="4">
        <f t="shared" si="177"/>
        <v>47.523480662983431</v>
      </c>
      <c r="CU141" s="34">
        <v>36</v>
      </c>
      <c r="CV141" s="34">
        <v>37.5</v>
      </c>
      <c r="CW141" s="34">
        <v>43</v>
      </c>
      <c r="CX141" s="30"/>
      <c r="CY141" s="29"/>
      <c r="CZ141" s="4">
        <f t="shared" si="178"/>
        <v>36.356677524429969</v>
      </c>
      <c r="DA141" s="4">
        <f t="shared" si="179"/>
        <v>40.124789207419887</v>
      </c>
      <c r="DB141" s="34">
        <v>45</v>
      </c>
      <c r="DC141" s="34"/>
      <c r="DD141" s="34">
        <v>45</v>
      </c>
      <c r="DE141" s="30"/>
      <c r="DF141" s="29"/>
      <c r="DG141" s="4">
        <f t="shared" si="180"/>
        <v>45</v>
      </c>
      <c r="DH141" s="4">
        <f t="shared" si="181"/>
        <v>45</v>
      </c>
      <c r="DI141" s="34"/>
      <c r="DJ141" s="34">
        <v>45</v>
      </c>
      <c r="DK141" s="34">
        <v>45</v>
      </c>
      <c r="DL141" s="30"/>
      <c r="DM141" s="29"/>
      <c r="DN141" s="4">
        <f t="shared" si="182"/>
        <v>42.794117647058812</v>
      </c>
      <c r="DO141" s="4">
        <f t="shared" si="183"/>
        <v>45</v>
      </c>
      <c r="DP141" s="34">
        <v>47.5</v>
      </c>
      <c r="DQ141" s="34">
        <v>46</v>
      </c>
      <c r="DR141" s="34">
        <v>43.2</v>
      </c>
      <c r="DS141" s="30"/>
      <c r="DT141" s="29"/>
      <c r="DU141" s="4">
        <f t="shared" si="184"/>
        <v>46.756097560975604</v>
      </c>
      <c r="DV141" s="4">
        <f t="shared" si="185"/>
        <v>43.992452830188689</v>
      </c>
      <c r="DW141" s="34">
        <v>41</v>
      </c>
      <c r="DX141" s="34">
        <v>44.17</v>
      </c>
      <c r="DY141" s="34">
        <v>46.5</v>
      </c>
      <c r="DZ141" s="30"/>
      <c r="EA141" s="29"/>
      <c r="EB141" s="4">
        <f t="shared" si="186"/>
        <v>41.317</v>
      </c>
      <c r="EC141" s="4">
        <f t="shared" si="187"/>
        <v>44.973612244897957</v>
      </c>
      <c r="ED141" s="34">
        <v>37.5</v>
      </c>
      <c r="EE141" s="34">
        <v>37.25</v>
      </c>
      <c r="EF141" s="34">
        <v>36.5</v>
      </c>
      <c r="EG141" s="30"/>
      <c r="EH141" s="29"/>
      <c r="EI141" s="4">
        <f t="shared" si="188"/>
        <v>37.482142857142854</v>
      </c>
      <c r="EJ141" s="4">
        <f t="shared" si="189"/>
        <v>36.861111111111107</v>
      </c>
      <c r="EK141" s="17">
        <v>48</v>
      </c>
      <c r="EL141" s="17">
        <v>41.5</v>
      </c>
      <c r="EM141" s="30"/>
      <c r="EN141" s="32"/>
      <c r="EO141" s="34">
        <v>35.5</v>
      </c>
      <c r="EP141" s="34">
        <v>40</v>
      </c>
      <c r="EQ141" s="34">
        <v>43</v>
      </c>
      <c r="ER141" s="29"/>
      <c r="ES141" s="32"/>
      <c r="ET141" s="4">
        <f t="shared" si="190"/>
        <v>36.744680851063833</v>
      </c>
      <c r="EU141" s="4">
        <f t="shared" si="191"/>
        <v>40.826923076923087</v>
      </c>
      <c r="EV141"/>
      <c r="FA141"/>
      <c r="FB141"/>
      <c r="FO141"/>
      <c r="FP141"/>
      <c r="FQ141"/>
      <c r="FR141"/>
      <c r="FS141"/>
      <c r="FT141">
        <f t="shared" si="114"/>
        <v>1988</v>
      </c>
      <c r="FU141">
        <f t="shared" si="115"/>
        <v>5</v>
      </c>
      <c r="FV141">
        <v>117.5</v>
      </c>
      <c r="FW141" s="1">
        <v>106.5</v>
      </c>
      <c r="FX141"/>
      <c r="FY141" s="35"/>
      <c r="FZ141" s="35" t="str">
        <f>+FZ136</f>
        <v>Nov</v>
      </c>
      <c r="GA141" s="36">
        <v>108.3</v>
      </c>
      <c r="GB141" s="36">
        <v>108.5</v>
      </c>
      <c r="GD141" s="35"/>
      <c r="GE141" s="35" t="str">
        <f>+GE136</f>
        <v>Nov</v>
      </c>
      <c r="GF141" s="1">
        <v>120.3</v>
      </c>
      <c r="GG141" s="5">
        <v>120.33333333333333</v>
      </c>
    </row>
    <row r="142" spans="1:189" x14ac:dyDescent="0.2">
      <c r="A142" s="3">
        <v>1989</v>
      </c>
      <c r="B142" s="1">
        <v>1</v>
      </c>
      <c r="C142" s="34">
        <v>225</v>
      </c>
      <c r="D142" s="34">
        <v>260</v>
      </c>
      <c r="E142" s="34">
        <v>255</v>
      </c>
      <c r="F142" s="30"/>
      <c r="G142" s="29"/>
      <c r="H142" s="4">
        <f t="shared" si="192"/>
        <v>242.39343251368234</v>
      </c>
      <c r="I142" s="4">
        <f t="shared" si="158"/>
        <v>257.25591140377128</v>
      </c>
      <c r="J142" s="34">
        <v>173</v>
      </c>
      <c r="K142" s="34"/>
      <c r="L142" s="34"/>
      <c r="M142" s="30"/>
      <c r="N142" s="29"/>
      <c r="O142" s="4"/>
      <c r="P142" s="4"/>
      <c r="Q142" s="34">
        <v>213</v>
      </c>
      <c r="R142" s="34">
        <v>185</v>
      </c>
      <c r="S142" s="34">
        <v>218</v>
      </c>
      <c r="T142" s="30"/>
      <c r="U142" s="29"/>
      <c r="V142" s="4">
        <f t="shared" si="159"/>
        <v>213</v>
      </c>
      <c r="W142" s="4">
        <f t="shared" si="160"/>
        <v>217.45021824984411</v>
      </c>
      <c r="X142" s="34">
        <v>180</v>
      </c>
      <c r="Y142" s="34">
        <v>228</v>
      </c>
      <c r="Z142" s="34">
        <v>233</v>
      </c>
      <c r="AA142" s="30"/>
      <c r="AB142" s="29"/>
      <c r="AC142" s="4">
        <f t="shared" si="193"/>
        <v>191.38465701528884</v>
      </c>
      <c r="AD142" s="4">
        <f t="shared" si="161"/>
        <v>230.23586640564741</v>
      </c>
      <c r="AE142" s="34">
        <v>169</v>
      </c>
      <c r="AF142" s="34"/>
      <c r="AG142" s="34">
        <v>180</v>
      </c>
      <c r="AH142" s="30"/>
      <c r="AI142" s="29"/>
      <c r="AJ142" s="4">
        <f t="shared" si="162"/>
        <v>166.52516576768477</v>
      </c>
      <c r="AK142" s="4">
        <f t="shared" si="163"/>
        <v>180</v>
      </c>
      <c r="AL142" s="34"/>
      <c r="AM142" s="34">
        <v>170</v>
      </c>
      <c r="AN142" s="34">
        <v>208</v>
      </c>
      <c r="AO142" s="30"/>
      <c r="AP142" s="29"/>
      <c r="AQ142" s="4">
        <f t="shared" si="164"/>
        <v>189.73359396816528</v>
      </c>
      <c r="AR142" s="4">
        <f t="shared" si="165"/>
        <v>208</v>
      </c>
      <c r="AS142" s="34">
        <v>153</v>
      </c>
      <c r="AT142" s="34">
        <v>200</v>
      </c>
      <c r="AU142" s="34">
        <v>207</v>
      </c>
      <c r="AV142" s="30"/>
      <c r="AW142" s="29"/>
      <c r="AX142" s="4">
        <f t="shared" si="166"/>
        <v>166.82015267175569</v>
      </c>
      <c r="AY142" s="4">
        <f t="shared" si="167"/>
        <v>203.72126329289804</v>
      </c>
      <c r="AZ142" s="34">
        <v>173</v>
      </c>
      <c r="BA142" s="34">
        <v>253</v>
      </c>
      <c r="BB142" s="34">
        <v>250</v>
      </c>
      <c r="BC142" s="30"/>
      <c r="BD142" s="29"/>
      <c r="BE142" s="4">
        <f t="shared" si="168"/>
        <v>173</v>
      </c>
      <c r="BF142" s="4">
        <f t="shared" si="169"/>
        <v>251.38767999999999</v>
      </c>
      <c r="BG142" s="34">
        <v>104</v>
      </c>
      <c r="BH142" s="34">
        <v>116</v>
      </c>
      <c r="BI142" s="34">
        <v>120</v>
      </c>
      <c r="BJ142" s="30"/>
      <c r="BK142" s="29"/>
      <c r="BL142" s="4">
        <f t="shared" si="170"/>
        <v>105.22155688622755</v>
      </c>
      <c r="BM142" s="4">
        <f t="shared" si="171"/>
        <v>117.39917695473252</v>
      </c>
      <c r="BN142" s="17">
        <v>165</v>
      </c>
      <c r="BO142" s="17">
        <v>178</v>
      </c>
      <c r="BP142" s="30"/>
      <c r="BQ142" s="30"/>
      <c r="BR142" s="34">
        <v>140</v>
      </c>
      <c r="BS142" s="34">
        <v>170</v>
      </c>
      <c r="BT142" s="34">
        <v>197</v>
      </c>
      <c r="BU142" s="30"/>
      <c r="BV142" s="29"/>
      <c r="BW142" s="4">
        <f t="shared" si="172"/>
        <v>142.60000000000002</v>
      </c>
      <c r="BX142" s="4">
        <f t="shared" si="173"/>
        <v>188.22679045092838</v>
      </c>
      <c r="BY142"/>
      <c r="BZ142" s="34">
        <v>46</v>
      </c>
      <c r="CA142" s="34">
        <v>44.5</v>
      </c>
      <c r="CB142" s="34">
        <v>52.5</v>
      </c>
      <c r="CC142" s="30"/>
      <c r="CD142" s="29"/>
      <c r="CE142" s="4">
        <f t="shared" si="174"/>
        <v>45.272687986171135</v>
      </c>
      <c r="CF142" s="4">
        <f t="shared" si="175"/>
        <v>48.687568157033809</v>
      </c>
      <c r="CG142" s="34">
        <v>40</v>
      </c>
      <c r="CH142" s="34"/>
      <c r="CI142" s="34"/>
      <c r="CJ142" s="30"/>
      <c r="CK142" s="29"/>
      <c r="CL142" s="4"/>
      <c r="CM142" s="4"/>
      <c r="CN142" s="34">
        <v>52.5</v>
      </c>
      <c r="CO142" s="34">
        <v>42</v>
      </c>
      <c r="CP142" s="34">
        <v>47.5</v>
      </c>
      <c r="CQ142" s="30"/>
      <c r="CR142" s="29"/>
      <c r="CS142" s="4">
        <f t="shared" si="176"/>
        <v>52.5</v>
      </c>
      <c r="CT142" s="4">
        <f t="shared" si="177"/>
        <v>48.90193370165747</v>
      </c>
      <c r="CU142" s="34">
        <v>38.5</v>
      </c>
      <c r="CV142" s="34">
        <v>41</v>
      </c>
      <c r="CW142" s="34">
        <v>47</v>
      </c>
      <c r="CX142" s="30"/>
      <c r="CY142" s="29"/>
      <c r="CZ142" s="4">
        <f t="shared" si="178"/>
        <v>39.094462540716613</v>
      </c>
      <c r="DA142" s="4">
        <f t="shared" si="179"/>
        <v>43.86340640809442</v>
      </c>
      <c r="DB142" s="34">
        <v>48.5</v>
      </c>
      <c r="DC142" s="34"/>
      <c r="DD142" s="34">
        <v>51</v>
      </c>
      <c r="DE142" s="30"/>
      <c r="DF142" s="29"/>
      <c r="DG142" s="4">
        <f t="shared" si="180"/>
        <v>48.5</v>
      </c>
      <c r="DH142" s="4">
        <f t="shared" si="181"/>
        <v>51</v>
      </c>
      <c r="DI142" s="34"/>
      <c r="DJ142" s="34">
        <v>50</v>
      </c>
      <c r="DK142" s="34">
        <v>52</v>
      </c>
      <c r="DL142" s="30"/>
      <c r="DM142" s="29"/>
      <c r="DN142" s="4">
        <f t="shared" si="182"/>
        <v>47.205882352941167</v>
      </c>
      <c r="DO142" s="4">
        <f t="shared" si="183"/>
        <v>52</v>
      </c>
      <c r="DP142" s="34">
        <v>45.5</v>
      </c>
      <c r="DQ142" s="34">
        <v>46</v>
      </c>
      <c r="DR142" s="34">
        <v>46</v>
      </c>
      <c r="DS142" s="30"/>
      <c r="DT142" s="29"/>
      <c r="DU142" s="4">
        <f t="shared" si="184"/>
        <v>45.747967479674784</v>
      </c>
      <c r="DV142" s="4">
        <f t="shared" si="185"/>
        <v>46.000000000000007</v>
      </c>
      <c r="DW142" s="34">
        <v>41</v>
      </c>
      <c r="DX142" s="34">
        <v>45</v>
      </c>
      <c r="DY142" s="34">
        <v>51.5</v>
      </c>
      <c r="DZ142" s="30"/>
      <c r="EA142" s="29"/>
      <c r="EB142" s="4">
        <f t="shared" si="186"/>
        <v>41.4</v>
      </c>
      <c r="EC142" s="4">
        <f t="shared" si="187"/>
        <v>47.241836734693877</v>
      </c>
      <c r="ED142" s="34">
        <v>40.5</v>
      </c>
      <c r="EE142" s="34">
        <v>37</v>
      </c>
      <c r="EF142" s="34">
        <v>37</v>
      </c>
      <c r="EG142" s="30"/>
      <c r="EH142" s="29"/>
      <c r="EI142" s="4">
        <f t="shared" si="188"/>
        <v>40.250000000000007</v>
      </c>
      <c r="EJ142" s="4">
        <f t="shared" si="189"/>
        <v>37</v>
      </c>
      <c r="EK142" s="17">
        <v>50.5</v>
      </c>
      <c r="EL142" s="17">
        <v>48.5</v>
      </c>
      <c r="EM142" s="30"/>
      <c r="EN142" s="32"/>
      <c r="EO142" s="34">
        <v>38</v>
      </c>
      <c r="EP142" s="34">
        <v>42</v>
      </c>
      <c r="EQ142" s="34">
        <v>43.5</v>
      </c>
      <c r="ER142" s="29"/>
      <c r="ES142" s="32"/>
      <c r="ET142" s="4">
        <f t="shared" si="190"/>
        <v>39.106382978723403</v>
      </c>
      <c r="EU142" s="4">
        <f t="shared" si="191"/>
        <v>42.413461538461547</v>
      </c>
      <c r="EV142"/>
      <c r="FA142"/>
      <c r="FB142"/>
      <c r="FO142"/>
      <c r="FP142"/>
      <c r="FQ142"/>
      <c r="FR142"/>
      <c r="FS142"/>
      <c r="FT142">
        <f t="shared" si="114"/>
        <v>1988</v>
      </c>
      <c r="FU142">
        <f t="shared" si="115"/>
        <v>6</v>
      </c>
      <c r="FV142">
        <v>118</v>
      </c>
      <c r="FW142" s="1">
        <v>107.2</v>
      </c>
      <c r="FX142"/>
      <c r="FY142" s="35">
        <v>1989</v>
      </c>
      <c r="FZ142" s="35" t="str">
        <f>+FZ138</f>
        <v>Feb</v>
      </c>
      <c r="GA142" s="36">
        <v>110.8</v>
      </c>
      <c r="GB142" s="36">
        <v>110.93333333333334</v>
      </c>
      <c r="GD142" s="35">
        <v>1989</v>
      </c>
      <c r="GE142" s="35" t="str">
        <f>+GE138</f>
        <v>Feb</v>
      </c>
      <c r="GF142" s="1">
        <v>121.6</v>
      </c>
      <c r="GG142" s="5">
        <v>121.66666666666666</v>
      </c>
    </row>
    <row r="143" spans="1:189" x14ac:dyDescent="0.2">
      <c r="A143" s="3">
        <v>1989</v>
      </c>
      <c r="B143" s="1">
        <v>2</v>
      </c>
      <c r="C143" s="34">
        <v>212</v>
      </c>
      <c r="D143" s="34">
        <v>250</v>
      </c>
      <c r="E143" s="34">
        <v>250</v>
      </c>
      <c r="F143" s="30"/>
      <c r="G143" s="29"/>
      <c r="H143" s="4">
        <f t="shared" si="192"/>
        <v>230.88429815771224</v>
      </c>
      <c r="I143" s="4">
        <f t="shared" si="158"/>
        <v>250</v>
      </c>
      <c r="J143" s="34">
        <v>180</v>
      </c>
      <c r="K143" s="34"/>
      <c r="L143" s="34"/>
      <c r="M143" s="30"/>
      <c r="N143" s="29"/>
      <c r="O143" s="4"/>
      <c r="P143" s="4"/>
      <c r="Q143" s="34">
        <v>211</v>
      </c>
      <c r="R143" s="34">
        <v>180</v>
      </c>
      <c r="S143" s="34">
        <v>217</v>
      </c>
      <c r="T143" s="30"/>
      <c r="U143" s="29"/>
      <c r="V143" s="4">
        <f t="shared" si="159"/>
        <v>211</v>
      </c>
      <c r="W143" s="4">
        <f t="shared" si="160"/>
        <v>216.34026189981293</v>
      </c>
      <c r="X143" s="34">
        <v>183</v>
      </c>
      <c r="Y143" s="34">
        <v>223</v>
      </c>
      <c r="Z143" s="34">
        <v>230</v>
      </c>
      <c r="AA143" s="30"/>
      <c r="AB143" s="29"/>
      <c r="AC143" s="4">
        <f t="shared" si="193"/>
        <v>192.48721417940737</v>
      </c>
      <c r="AD143" s="4">
        <f t="shared" si="161"/>
        <v>226.1302129679064</v>
      </c>
      <c r="AE143" s="34">
        <v>181</v>
      </c>
      <c r="AF143" s="34"/>
      <c r="AG143" s="34">
        <v>180</v>
      </c>
      <c r="AH143" s="30"/>
      <c r="AI143" s="29"/>
      <c r="AJ143" s="4">
        <f t="shared" si="162"/>
        <v>178.33758202494246</v>
      </c>
      <c r="AK143" s="4">
        <f t="shared" si="163"/>
        <v>180</v>
      </c>
      <c r="AL143" s="34"/>
      <c r="AM143" s="34">
        <v>175</v>
      </c>
      <c r="AN143" s="34">
        <v>210</v>
      </c>
      <c r="AO143" s="30"/>
      <c r="AP143" s="29"/>
      <c r="AQ143" s="4">
        <f t="shared" si="164"/>
        <v>193.14995811225913</v>
      </c>
      <c r="AR143" s="4">
        <f t="shared" si="165"/>
        <v>210</v>
      </c>
      <c r="AS143" s="34">
        <v>163</v>
      </c>
      <c r="AT143" s="34">
        <v>186</v>
      </c>
      <c r="AU143" s="34">
        <v>220</v>
      </c>
      <c r="AV143" s="30"/>
      <c r="AW143" s="29"/>
      <c r="AX143" s="4">
        <f t="shared" si="166"/>
        <v>169.76305343511447</v>
      </c>
      <c r="AY143" s="4">
        <f t="shared" si="167"/>
        <v>204.07470742264741</v>
      </c>
      <c r="AZ143" s="34">
        <v>160</v>
      </c>
      <c r="BA143" s="34">
        <v>240</v>
      </c>
      <c r="BB143" s="34">
        <v>238</v>
      </c>
      <c r="BC143" s="30"/>
      <c r="BD143" s="29"/>
      <c r="BE143" s="4">
        <f t="shared" si="168"/>
        <v>160</v>
      </c>
      <c r="BF143" s="4">
        <f t="shared" si="169"/>
        <v>238.92511999999999</v>
      </c>
      <c r="BG143" s="34">
        <v>110</v>
      </c>
      <c r="BH143" s="34">
        <v>110</v>
      </c>
      <c r="BI143" s="34">
        <v>138</v>
      </c>
      <c r="BJ143" s="30"/>
      <c r="BK143" s="29"/>
      <c r="BL143" s="4">
        <f t="shared" si="170"/>
        <v>110</v>
      </c>
      <c r="BM143" s="4">
        <f t="shared" si="171"/>
        <v>119.79423868312757</v>
      </c>
      <c r="BN143" s="17">
        <v>160</v>
      </c>
      <c r="BO143" s="17">
        <v>178</v>
      </c>
      <c r="BP143" s="30"/>
      <c r="BQ143" s="30"/>
      <c r="BR143" s="34">
        <v>140</v>
      </c>
      <c r="BS143" s="34">
        <v>185</v>
      </c>
      <c r="BT143" s="34">
        <v>223</v>
      </c>
      <c r="BU143" s="30"/>
      <c r="BV143" s="29"/>
      <c r="BW143" s="4">
        <f t="shared" si="172"/>
        <v>143.90000000000003</v>
      </c>
      <c r="BX143" s="4">
        <f t="shared" si="173"/>
        <v>210.65251989389918</v>
      </c>
      <c r="BY143"/>
      <c r="BZ143" s="34">
        <v>46.5</v>
      </c>
      <c r="CA143" s="34">
        <v>40.5</v>
      </c>
      <c r="CB143" s="34">
        <v>48</v>
      </c>
      <c r="CC143" s="30"/>
      <c r="CD143" s="29"/>
      <c r="CE143" s="4">
        <f t="shared" si="174"/>
        <v>43.590751944684527</v>
      </c>
      <c r="CF143" s="4">
        <f t="shared" si="175"/>
        <v>44.425845147219192</v>
      </c>
      <c r="CG143" s="34">
        <v>44</v>
      </c>
      <c r="CH143" s="34"/>
      <c r="CI143" s="34"/>
      <c r="CJ143" s="30"/>
      <c r="CK143" s="29"/>
      <c r="CL143" s="4"/>
      <c r="CM143" s="4"/>
      <c r="CN143" s="34">
        <v>52.5</v>
      </c>
      <c r="CO143" s="34">
        <v>40.5</v>
      </c>
      <c r="CP143" s="34">
        <v>43.5</v>
      </c>
      <c r="CQ143" s="30"/>
      <c r="CR143" s="29"/>
      <c r="CS143" s="4">
        <f t="shared" si="176"/>
        <v>52.5</v>
      </c>
      <c r="CT143" s="4">
        <f t="shared" si="177"/>
        <v>46.023480662983431</v>
      </c>
      <c r="CU143" s="34">
        <v>40</v>
      </c>
      <c r="CV143" s="34">
        <v>44</v>
      </c>
      <c r="CW143" s="34">
        <v>46</v>
      </c>
      <c r="CX143" s="30"/>
      <c r="CY143" s="29"/>
      <c r="CZ143" s="4">
        <f t="shared" si="178"/>
        <v>40.951140065146575</v>
      </c>
      <c r="DA143" s="4">
        <f t="shared" si="179"/>
        <v>44.954468802698131</v>
      </c>
      <c r="DB143" s="34">
        <v>48.5</v>
      </c>
      <c r="DC143" s="34"/>
      <c r="DD143" s="34">
        <v>47.5</v>
      </c>
      <c r="DE143" s="30"/>
      <c r="DF143" s="29"/>
      <c r="DG143" s="4">
        <f t="shared" si="180"/>
        <v>48.5</v>
      </c>
      <c r="DH143" s="4">
        <f t="shared" si="181"/>
        <v>47.5</v>
      </c>
      <c r="DI143" s="34"/>
      <c r="DJ143" s="34">
        <v>52.5</v>
      </c>
      <c r="DK143" s="34">
        <v>54</v>
      </c>
      <c r="DL143" s="30"/>
      <c r="DM143" s="29"/>
      <c r="DN143" s="4">
        <f t="shared" si="182"/>
        <v>48.38235294117645</v>
      </c>
      <c r="DO143" s="4">
        <f t="shared" si="183"/>
        <v>54</v>
      </c>
      <c r="DP143" s="34">
        <v>43</v>
      </c>
      <c r="DQ143" s="34">
        <v>42.5</v>
      </c>
      <c r="DR143" s="34">
        <v>40</v>
      </c>
      <c r="DS143" s="30"/>
      <c r="DT143" s="29"/>
      <c r="DU143" s="4">
        <f t="shared" si="184"/>
        <v>42.752032520325194</v>
      </c>
      <c r="DV143" s="4">
        <f t="shared" si="185"/>
        <v>40.707547169811328</v>
      </c>
      <c r="DW143" s="34">
        <v>39</v>
      </c>
      <c r="DX143" s="34">
        <v>45.5</v>
      </c>
      <c r="DY143" s="34">
        <v>52.5</v>
      </c>
      <c r="DZ143" s="30"/>
      <c r="EA143" s="29"/>
      <c r="EB143" s="4">
        <f t="shared" si="186"/>
        <v>39.65</v>
      </c>
      <c r="EC143" s="4">
        <f t="shared" si="187"/>
        <v>47.914285714285711</v>
      </c>
      <c r="ED143" s="34">
        <v>38.5</v>
      </c>
      <c r="EE143" s="34">
        <v>38.5</v>
      </c>
      <c r="EF143" s="34">
        <v>41</v>
      </c>
      <c r="EG143" s="30"/>
      <c r="EH143" s="29"/>
      <c r="EI143" s="4">
        <f t="shared" si="188"/>
        <v>38.5</v>
      </c>
      <c r="EJ143" s="4">
        <f t="shared" si="189"/>
        <v>39.796296296296291</v>
      </c>
      <c r="EK143" s="17">
        <v>53</v>
      </c>
      <c r="EL143" s="17">
        <v>49</v>
      </c>
      <c r="EM143" s="30"/>
      <c r="EN143" s="32"/>
      <c r="EO143" s="34">
        <v>40</v>
      </c>
      <c r="EP143" s="34">
        <v>47.5</v>
      </c>
      <c r="EQ143" s="34">
        <v>46</v>
      </c>
      <c r="ER143" s="29"/>
      <c r="ES143" s="32"/>
      <c r="ET143" s="4">
        <f t="shared" si="190"/>
        <v>42.074468085106389</v>
      </c>
      <c r="EU143" s="4">
        <f t="shared" si="191"/>
        <v>47.086538461538467</v>
      </c>
      <c r="EV143"/>
      <c r="FA143"/>
      <c r="FB143"/>
      <c r="FO143"/>
      <c r="FP143"/>
      <c r="FQ143"/>
      <c r="FR143"/>
      <c r="FS143"/>
      <c r="FT143">
        <f t="shared" si="114"/>
        <v>1988</v>
      </c>
      <c r="FU143">
        <f t="shared" si="115"/>
        <v>7</v>
      </c>
      <c r="FV143">
        <v>118.5</v>
      </c>
      <c r="FW143" s="1">
        <v>107.9</v>
      </c>
      <c r="FX143"/>
      <c r="FY143" s="35"/>
      <c r="FZ143" s="35" t="str">
        <f>+FZ139</f>
        <v>May</v>
      </c>
      <c r="GA143" s="36">
        <v>113.2</v>
      </c>
      <c r="GB143" s="36">
        <v>112.8</v>
      </c>
      <c r="GD143" s="35"/>
      <c r="GE143" s="35" t="str">
        <f>+GE139</f>
        <v>May</v>
      </c>
      <c r="GF143" s="1">
        <v>123.8</v>
      </c>
      <c r="GG143" s="5">
        <v>123.66666666666666</v>
      </c>
    </row>
    <row r="144" spans="1:189" x14ac:dyDescent="0.2">
      <c r="A144" s="3">
        <v>1989</v>
      </c>
      <c r="B144" s="1">
        <v>3</v>
      </c>
      <c r="C144" s="34">
        <v>216</v>
      </c>
      <c r="D144" s="34">
        <v>248</v>
      </c>
      <c r="E144" s="34">
        <v>250</v>
      </c>
      <c r="F144" s="30"/>
      <c r="G144" s="29"/>
      <c r="H144" s="4">
        <f t="shared" si="192"/>
        <v>231.90256686965242</v>
      </c>
      <c r="I144" s="4">
        <f t="shared" si="158"/>
        <v>249.09763543849147</v>
      </c>
      <c r="J144" s="34">
        <v>179</v>
      </c>
      <c r="K144" s="34"/>
      <c r="L144" s="34"/>
      <c r="M144" s="30"/>
      <c r="N144" s="29"/>
      <c r="O144" s="4"/>
      <c r="P144" s="4"/>
      <c r="Q144" s="34">
        <v>208</v>
      </c>
      <c r="R144" s="34">
        <v>168</v>
      </c>
      <c r="S144" s="34">
        <v>210</v>
      </c>
      <c r="T144" s="30"/>
      <c r="U144" s="29"/>
      <c r="V144" s="4">
        <f t="shared" si="159"/>
        <v>208</v>
      </c>
      <c r="W144" s="4">
        <f t="shared" si="160"/>
        <v>209.78008729993766</v>
      </c>
      <c r="X144" s="34">
        <v>179</v>
      </c>
      <c r="Y144" s="34">
        <v>220</v>
      </c>
      <c r="Z144" s="34">
        <v>245</v>
      </c>
      <c r="AA144" s="30"/>
      <c r="AB144" s="29"/>
      <c r="AC144" s="4">
        <f t="shared" si="193"/>
        <v>188.72439453389254</v>
      </c>
      <c r="AD144" s="4">
        <f t="shared" si="161"/>
        <v>231.17933202823741</v>
      </c>
      <c r="AE144" s="34">
        <v>185</v>
      </c>
      <c r="AF144" s="34"/>
      <c r="AG144" s="34">
        <v>190</v>
      </c>
      <c r="AH144" s="30"/>
      <c r="AI144" s="29"/>
      <c r="AJ144" s="4">
        <f t="shared" si="162"/>
        <v>182.28433022984163</v>
      </c>
      <c r="AK144" s="4">
        <f t="shared" si="163"/>
        <v>190</v>
      </c>
      <c r="AL144" s="34"/>
      <c r="AM144" s="34">
        <v>192</v>
      </c>
      <c r="AN144" s="34">
        <v>214</v>
      </c>
      <c r="AO144" s="30"/>
      <c r="AP144" s="29"/>
      <c r="AQ144" s="4">
        <f t="shared" si="164"/>
        <v>203.29405194079862</v>
      </c>
      <c r="AR144" s="4">
        <f t="shared" si="165"/>
        <v>214</v>
      </c>
      <c r="AS144" s="34">
        <v>164</v>
      </c>
      <c r="AT144" s="34">
        <v>191</v>
      </c>
      <c r="AU144" s="34">
        <v>225</v>
      </c>
      <c r="AV144" s="30"/>
      <c r="AW144" s="29"/>
      <c r="AX144" s="4">
        <f t="shared" si="166"/>
        <v>171.93923664122136</v>
      </c>
      <c r="AY144" s="4">
        <f t="shared" si="167"/>
        <v>209.07470742264744</v>
      </c>
      <c r="AZ144" s="34">
        <v>175</v>
      </c>
      <c r="BA144" s="34">
        <v>245</v>
      </c>
      <c r="BB144" s="34">
        <v>247</v>
      </c>
      <c r="BC144" s="30"/>
      <c r="BD144" s="29"/>
      <c r="BE144" s="4">
        <f t="shared" si="168"/>
        <v>175</v>
      </c>
      <c r="BF144" s="4">
        <f t="shared" si="169"/>
        <v>246.07487999999998</v>
      </c>
      <c r="BG144" s="34">
        <v>112</v>
      </c>
      <c r="BH144" s="34">
        <v>105</v>
      </c>
      <c r="BI144" s="34">
        <v>130</v>
      </c>
      <c r="BJ144" s="30"/>
      <c r="BK144" s="29"/>
      <c r="BL144" s="4">
        <f t="shared" si="170"/>
        <v>111.2874251497006</v>
      </c>
      <c r="BM144" s="4">
        <f t="shared" si="171"/>
        <v>113.74485596707819</v>
      </c>
      <c r="BN144" s="17">
        <v>180</v>
      </c>
      <c r="BO144" s="17">
        <v>190</v>
      </c>
      <c r="BP144" s="30"/>
      <c r="BQ144" s="30"/>
      <c r="BR144" s="34">
        <v>143</v>
      </c>
      <c r="BS144" s="34">
        <v>190</v>
      </c>
      <c r="BT144" s="34">
        <v>210</v>
      </c>
      <c r="BU144" s="30"/>
      <c r="BV144" s="29"/>
      <c r="BW144" s="4">
        <f t="shared" si="172"/>
        <v>147.07333333333335</v>
      </c>
      <c r="BX144" s="4">
        <f t="shared" si="173"/>
        <v>203.50132625994695</v>
      </c>
      <c r="BY144"/>
      <c r="BZ144" s="34">
        <v>50</v>
      </c>
      <c r="CA144" s="34">
        <v>48</v>
      </c>
      <c r="CB144" s="34">
        <v>50.4</v>
      </c>
      <c r="CC144" s="30"/>
      <c r="CD144" s="29"/>
      <c r="CE144" s="4">
        <f t="shared" si="174"/>
        <v>49.030250648228176</v>
      </c>
      <c r="CF144" s="4">
        <f t="shared" si="175"/>
        <v>49.25627044711014</v>
      </c>
      <c r="CG144" s="34">
        <v>47.5</v>
      </c>
      <c r="CH144" s="34"/>
      <c r="CI144" s="34"/>
      <c r="CJ144" s="30"/>
      <c r="CK144" s="29"/>
      <c r="CL144" s="4"/>
      <c r="CM144" s="4"/>
      <c r="CN144" s="34">
        <v>56</v>
      </c>
      <c r="CO144" s="34"/>
      <c r="CP144" s="34">
        <v>51.5</v>
      </c>
      <c r="CQ144" s="30"/>
      <c r="CR144" s="29"/>
      <c r="CS144" s="4">
        <f t="shared" si="176"/>
        <v>56</v>
      </c>
      <c r="CT144" s="4">
        <f t="shared" si="177"/>
        <v>52.761740331491723</v>
      </c>
      <c r="CU144" s="34">
        <v>45</v>
      </c>
      <c r="CV144" s="34">
        <v>51</v>
      </c>
      <c r="CW144" s="34">
        <v>52.5</v>
      </c>
      <c r="CX144" s="30"/>
      <c r="CY144" s="29"/>
      <c r="CZ144" s="4">
        <f t="shared" si="178"/>
        <v>46.426710097719862</v>
      </c>
      <c r="DA144" s="4">
        <f t="shared" si="179"/>
        <v>51.715851602023591</v>
      </c>
      <c r="DB144" s="34">
        <v>52</v>
      </c>
      <c r="DC144" s="34"/>
      <c r="DD144" s="34">
        <v>51.5</v>
      </c>
      <c r="DE144" s="30"/>
      <c r="DF144" s="29"/>
      <c r="DG144" s="4">
        <f t="shared" si="180"/>
        <v>52</v>
      </c>
      <c r="DH144" s="4">
        <f t="shared" si="181"/>
        <v>51.5</v>
      </c>
      <c r="DI144" s="34"/>
      <c r="DJ144" s="34">
        <v>53</v>
      </c>
      <c r="DK144" s="34">
        <v>53.5</v>
      </c>
      <c r="DL144" s="30"/>
      <c r="DM144" s="29"/>
      <c r="DN144" s="4">
        <f t="shared" si="182"/>
        <v>49.617647058823522</v>
      </c>
      <c r="DO144" s="4">
        <f t="shared" si="183"/>
        <v>53.5</v>
      </c>
      <c r="DP144" s="34">
        <v>47</v>
      </c>
      <c r="DQ144" s="34">
        <v>48</v>
      </c>
      <c r="DR144" s="34">
        <v>43.5</v>
      </c>
      <c r="DS144" s="30"/>
      <c r="DT144" s="29"/>
      <c r="DU144" s="4">
        <f t="shared" si="184"/>
        <v>47.495934959349583</v>
      </c>
      <c r="DV144" s="4">
        <f t="shared" si="185"/>
        <v>44.773584905660385</v>
      </c>
      <c r="DW144" s="34">
        <v>42.5</v>
      </c>
      <c r="DX144" s="34">
        <v>50</v>
      </c>
      <c r="DY144" s="34">
        <v>50.5</v>
      </c>
      <c r="DZ144" s="30"/>
      <c r="EA144" s="29"/>
      <c r="EB144" s="4">
        <f t="shared" si="186"/>
        <v>43.25</v>
      </c>
      <c r="EC144" s="4">
        <f t="shared" si="187"/>
        <v>50.172448979591834</v>
      </c>
      <c r="ED144" s="34">
        <v>41.5</v>
      </c>
      <c r="EE144" s="34">
        <v>38</v>
      </c>
      <c r="EF144" s="34">
        <v>40.5</v>
      </c>
      <c r="EG144" s="30"/>
      <c r="EH144" s="29"/>
      <c r="EI144" s="4">
        <f t="shared" si="188"/>
        <v>41.25</v>
      </c>
      <c r="EJ144" s="4">
        <f t="shared" si="189"/>
        <v>39.296296296296291</v>
      </c>
      <c r="EK144" s="17">
        <v>55</v>
      </c>
      <c r="EL144" s="17">
        <v>51</v>
      </c>
      <c r="EM144" s="30"/>
      <c r="EN144" s="32"/>
      <c r="EO144" s="34">
        <v>40</v>
      </c>
      <c r="EP144" s="34">
        <v>48</v>
      </c>
      <c r="EQ144" s="34">
        <v>50</v>
      </c>
      <c r="ER144" s="29"/>
      <c r="ES144" s="32"/>
      <c r="ET144" s="4">
        <f t="shared" si="190"/>
        <v>42.212765957446813</v>
      </c>
      <c r="EU144" s="4">
        <f t="shared" si="191"/>
        <v>48.551282051282058</v>
      </c>
      <c r="EV144"/>
      <c r="FA144"/>
      <c r="FB144"/>
      <c r="FO144"/>
      <c r="FP144"/>
      <c r="FQ144"/>
      <c r="FR144"/>
      <c r="FS144"/>
      <c r="FT144">
        <f t="shared" si="114"/>
        <v>1988</v>
      </c>
      <c r="FU144">
        <f t="shared" si="115"/>
        <v>8</v>
      </c>
      <c r="FV144">
        <v>119</v>
      </c>
      <c r="FW144" s="1">
        <v>108</v>
      </c>
      <c r="FX144"/>
      <c r="FY144" s="35"/>
      <c r="FZ144" s="35" t="str">
        <f>+FZ140</f>
        <v>Aug</v>
      </c>
      <c r="GA144" s="36">
        <v>112</v>
      </c>
      <c r="GB144" s="36">
        <v>112.4</v>
      </c>
      <c r="GD144" s="35"/>
      <c r="GE144" s="35" t="str">
        <f>+GE140</f>
        <v>Aug</v>
      </c>
      <c r="GF144" s="1">
        <v>124.6</v>
      </c>
      <c r="GG144" s="5">
        <v>124.66666666666666</v>
      </c>
    </row>
    <row r="145" spans="1:189" x14ac:dyDescent="0.2">
      <c r="A145" s="3">
        <v>1989</v>
      </c>
      <c r="B145" s="1">
        <v>4</v>
      </c>
      <c r="C145" s="34">
        <v>210</v>
      </c>
      <c r="D145" s="34">
        <v>240</v>
      </c>
      <c r="E145" s="34">
        <v>246</v>
      </c>
      <c r="F145" s="31"/>
      <c r="G145" s="29"/>
      <c r="H145" s="4">
        <f t="shared" si="192"/>
        <v>224.90865644029913</v>
      </c>
      <c r="I145" s="4">
        <f t="shared" si="158"/>
        <v>243.29290631547437</v>
      </c>
      <c r="J145" s="34">
        <v>208</v>
      </c>
      <c r="K145" s="34"/>
      <c r="L145" s="34"/>
      <c r="M145" s="31"/>
      <c r="N145" s="29"/>
      <c r="O145" s="4"/>
      <c r="P145" s="4"/>
      <c r="Q145" s="34">
        <v>219</v>
      </c>
      <c r="R145" s="34">
        <v>180</v>
      </c>
      <c r="S145" s="34">
        <v>212</v>
      </c>
      <c r="T145" s="31"/>
      <c r="U145" s="29"/>
      <c r="V145" s="4">
        <f t="shared" si="159"/>
        <v>219</v>
      </c>
      <c r="W145" s="4">
        <f t="shared" si="160"/>
        <v>212.76969445021825</v>
      </c>
      <c r="X145" s="34">
        <v>188</v>
      </c>
      <c r="Y145" s="34">
        <v>225</v>
      </c>
      <c r="Z145" s="34">
        <v>234</v>
      </c>
      <c r="AA145" s="31"/>
      <c r="AB145" s="29"/>
      <c r="AC145" s="4">
        <f t="shared" si="193"/>
        <v>196.7756731159518</v>
      </c>
      <c r="AD145" s="4">
        <f t="shared" si="161"/>
        <v>229.02455953016542</v>
      </c>
      <c r="AE145" s="34">
        <v>187</v>
      </c>
      <c r="AF145" s="34"/>
      <c r="AG145" s="34">
        <v>195</v>
      </c>
      <c r="AH145" s="31"/>
      <c r="AI145" s="29"/>
      <c r="AJ145" s="4">
        <f t="shared" si="162"/>
        <v>184.25770433229121</v>
      </c>
      <c r="AK145" s="4">
        <f t="shared" si="163"/>
        <v>195</v>
      </c>
      <c r="AL145" s="34"/>
      <c r="AM145" s="34">
        <v>195</v>
      </c>
      <c r="AN145" s="34">
        <v>210</v>
      </c>
      <c r="AO145" s="31"/>
      <c r="AP145" s="29"/>
      <c r="AQ145" s="4">
        <f t="shared" si="164"/>
        <v>202.61100251326442</v>
      </c>
      <c r="AR145" s="4">
        <f t="shared" si="165"/>
        <v>210</v>
      </c>
      <c r="AS145" s="34">
        <v>169</v>
      </c>
      <c r="AT145" s="34">
        <v>203</v>
      </c>
      <c r="AU145" s="34">
        <v>245</v>
      </c>
      <c r="AV145" s="31"/>
      <c r="AW145" s="29"/>
      <c r="AX145" s="4">
        <f t="shared" si="166"/>
        <v>178.99755725190838</v>
      </c>
      <c r="AY145" s="4">
        <f t="shared" si="167"/>
        <v>225.32757975738798</v>
      </c>
      <c r="AZ145" s="34">
        <v>165</v>
      </c>
      <c r="BA145" s="34">
        <v>225</v>
      </c>
      <c r="BB145" s="34">
        <v>200</v>
      </c>
      <c r="BC145" s="31"/>
      <c r="BD145" s="29"/>
      <c r="BE145" s="4">
        <f t="shared" si="168"/>
        <v>165</v>
      </c>
      <c r="BF145" s="4">
        <f t="shared" si="169"/>
        <v>211.56399999999999</v>
      </c>
      <c r="BG145" s="34">
        <v>95</v>
      </c>
      <c r="BH145" s="34">
        <v>116</v>
      </c>
      <c r="BI145" s="34">
        <v>136</v>
      </c>
      <c r="BJ145" s="31"/>
      <c r="BK145" s="29"/>
      <c r="BL145" s="4">
        <f t="shared" si="170"/>
        <v>97.137724550898199</v>
      </c>
      <c r="BM145" s="4">
        <f t="shared" si="171"/>
        <v>122.99588477366257</v>
      </c>
      <c r="BN145" s="27">
        <v>193</v>
      </c>
      <c r="BO145" s="27">
        <v>192</v>
      </c>
      <c r="BP145" s="31"/>
      <c r="BQ145" s="31"/>
      <c r="BR145" s="34">
        <v>138</v>
      </c>
      <c r="BS145" s="34">
        <v>196</v>
      </c>
      <c r="BT145" s="34">
        <v>215</v>
      </c>
      <c r="BU145" s="31"/>
      <c r="BV145" s="29"/>
      <c r="BW145" s="4">
        <f t="shared" si="172"/>
        <v>143.0266666666667</v>
      </c>
      <c r="BX145" s="4">
        <f t="shared" si="173"/>
        <v>208.82625994694956</v>
      </c>
      <c r="BY145"/>
      <c r="BZ145" s="34">
        <v>47.5</v>
      </c>
      <c r="CA145" s="34">
        <v>50</v>
      </c>
      <c r="CB145" s="34">
        <v>51.5</v>
      </c>
      <c r="CC145" s="31"/>
      <c r="CD145" s="29"/>
      <c r="CE145" s="4">
        <f t="shared" si="174"/>
        <v>48.712186689714784</v>
      </c>
      <c r="CF145" s="4">
        <f t="shared" si="175"/>
        <v>50.785169029443836</v>
      </c>
      <c r="CG145" s="34">
        <v>57</v>
      </c>
      <c r="CH145" s="34"/>
      <c r="CI145" s="34"/>
      <c r="CJ145" s="31"/>
      <c r="CK145" s="29"/>
      <c r="CL145" s="4"/>
      <c r="CM145" s="4"/>
      <c r="CN145" s="34">
        <v>53.5</v>
      </c>
      <c r="CO145" s="34">
        <v>46.5</v>
      </c>
      <c r="CP145" s="34">
        <v>52</v>
      </c>
      <c r="CQ145" s="31"/>
      <c r="CR145" s="29"/>
      <c r="CS145" s="4">
        <f t="shared" si="176"/>
        <v>53.5</v>
      </c>
      <c r="CT145" s="4">
        <f t="shared" si="177"/>
        <v>52.420580110497248</v>
      </c>
      <c r="CU145" s="34">
        <v>51.7</v>
      </c>
      <c r="CV145" s="34">
        <v>53</v>
      </c>
      <c r="CW145" s="34">
        <v>53</v>
      </c>
      <c r="CX145" s="31"/>
      <c r="CY145" s="29"/>
      <c r="CZ145" s="4">
        <f t="shared" si="178"/>
        <v>52.00912052117264</v>
      </c>
      <c r="DA145" s="4">
        <f t="shared" si="179"/>
        <v>52.999999999999986</v>
      </c>
      <c r="DB145" s="34">
        <v>58</v>
      </c>
      <c r="DC145" s="34"/>
      <c r="DD145" s="34">
        <v>55</v>
      </c>
      <c r="DE145" s="31"/>
      <c r="DF145" s="29"/>
      <c r="DG145" s="4">
        <f t="shared" si="180"/>
        <v>58</v>
      </c>
      <c r="DH145" s="4">
        <f t="shared" si="181"/>
        <v>55</v>
      </c>
      <c r="DI145" s="34"/>
      <c r="DJ145" s="34">
        <v>52.13</v>
      </c>
      <c r="DK145" s="34">
        <v>55</v>
      </c>
      <c r="DL145" s="31"/>
      <c r="DM145" s="29"/>
      <c r="DN145" s="4">
        <f t="shared" si="182"/>
        <v>48.179999999999986</v>
      </c>
      <c r="DO145" s="4">
        <f t="shared" si="183"/>
        <v>55</v>
      </c>
      <c r="DP145" s="34">
        <v>48.5</v>
      </c>
      <c r="DQ145" s="34">
        <v>49</v>
      </c>
      <c r="DR145" s="34">
        <v>46.5</v>
      </c>
      <c r="DS145" s="31"/>
      <c r="DT145" s="29"/>
      <c r="DU145" s="4">
        <f t="shared" si="184"/>
        <v>48.747967479674784</v>
      </c>
      <c r="DV145" s="4">
        <f t="shared" si="185"/>
        <v>47.207547169811328</v>
      </c>
      <c r="DW145" s="34">
        <v>41</v>
      </c>
      <c r="DX145" s="34">
        <v>45</v>
      </c>
      <c r="DY145" s="34">
        <v>43</v>
      </c>
      <c r="DZ145" s="31"/>
      <c r="EA145" s="29"/>
      <c r="EB145" s="4">
        <f t="shared" si="186"/>
        <v>41.4</v>
      </c>
      <c r="EC145" s="4">
        <f t="shared" si="187"/>
        <v>44.310204081632648</v>
      </c>
      <c r="ED145" s="34">
        <v>38.700000000000003</v>
      </c>
      <c r="EE145" s="34">
        <v>40</v>
      </c>
      <c r="EF145" s="34">
        <v>39</v>
      </c>
      <c r="EG145" s="31"/>
      <c r="EH145" s="29"/>
      <c r="EI145" s="4">
        <f t="shared" si="188"/>
        <v>38.792857142857152</v>
      </c>
      <c r="EJ145" s="4">
        <f t="shared" si="189"/>
        <v>39.481481481481481</v>
      </c>
      <c r="EK145" s="27">
        <v>55.5</v>
      </c>
      <c r="EL145" s="27">
        <v>53</v>
      </c>
      <c r="EM145" s="31"/>
      <c r="EN145" s="32"/>
      <c r="EO145" s="34">
        <v>42</v>
      </c>
      <c r="EP145" s="34">
        <v>47.5</v>
      </c>
      <c r="EQ145" s="34">
        <v>48</v>
      </c>
      <c r="ER145" s="33"/>
      <c r="ES145" s="32"/>
      <c r="ET145" s="4">
        <f t="shared" si="190"/>
        <v>43.521276595744688</v>
      </c>
      <c r="EU145" s="4">
        <f t="shared" si="191"/>
        <v>47.637820512820525</v>
      </c>
      <c r="EV145"/>
      <c r="FA145"/>
      <c r="FB145"/>
      <c r="FO145"/>
      <c r="FP145"/>
      <c r="FQ145"/>
      <c r="FR145"/>
      <c r="FS145"/>
      <c r="FT145">
        <f t="shared" si="114"/>
        <v>1988</v>
      </c>
      <c r="FU145">
        <f t="shared" si="115"/>
        <v>9</v>
      </c>
      <c r="FV145">
        <v>119.8</v>
      </c>
      <c r="FW145" s="1">
        <v>108.1</v>
      </c>
      <c r="FX145"/>
      <c r="FY145" s="35"/>
      <c r="FZ145" s="35" t="str">
        <f>+FZ141</f>
        <v>Nov</v>
      </c>
      <c r="GA145" s="36">
        <v>112.7</v>
      </c>
      <c r="GB145" s="36">
        <v>112.83333333333333</v>
      </c>
      <c r="GD145" s="35"/>
      <c r="GE145" s="35" t="str">
        <f>+GE141</f>
        <v>Nov</v>
      </c>
      <c r="GF145" s="1">
        <v>125.9</v>
      </c>
      <c r="GG145" s="5">
        <v>125.86666666666667</v>
      </c>
    </row>
    <row r="146" spans="1:189" x14ac:dyDescent="0.2">
      <c r="A146" s="1">
        <v>1990</v>
      </c>
      <c r="B146" s="1">
        <v>1</v>
      </c>
      <c r="C146" s="5">
        <v>220</v>
      </c>
      <c r="D146" s="34">
        <v>250</v>
      </c>
      <c r="E146" s="34">
        <v>248</v>
      </c>
      <c r="F146" s="30"/>
      <c r="G146" s="29"/>
      <c r="H146" s="4">
        <f t="shared" si="192"/>
        <v>234.90865644029913</v>
      </c>
      <c r="I146" s="4">
        <f t="shared" si="158"/>
        <v>248.90236456150848</v>
      </c>
      <c r="J146" s="5">
        <v>218</v>
      </c>
      <c r="K146" s="34"/>
      <c r="L146" s="34"/>
      <c r="M146" s="30"/>
      <c r="N146" s="29"/>
      <c r="O146" s="4"/>
      <c r="P146" s="4"/>
      <c r="Q146" s="5">
        <v>238</v>
      </c>
      <c r="R146" s="34"/>
      <c r="S146" s="34">
        <v>227</v>
      </c>
      <c r="T146" s="30"/>
      <c r="U146" s="29"/>
      <c r="V146" s="4">
        <f t="shared" si="159"/>
        <v>238</v>
      </c>
      <c r="W146" s="4">
        <f t="shared" si="160"/>
        <v>228.20951985034296</v>
      </c>
      <c r="X146" s="5">
        <v>212</v>
      </c>
      <c r="Y146" s="34">
        <v>262</v>
      </c>
      <c r="Z146" s="34">
        <v>250</v>
      </c>
      <c r="AA146" s="30"/>
      <c r="AB146" s="29"/>
      <c r="AC146" s="4">
        <f t="shared" si="193"/>
        <v>223.85901772425919</v>
      </c>
      <c r="AD146" s="4">
        <f t="shared" si="161"/>
        <v>256.63392062644584</v>
      </c>
      <c r="AE146" s="5">
        <v>180</v>
      </c>
      <c r="AF146" s="34"/>
      <c r="AG146" s="34">
        <v>187</v>
      </c>
      <c r="AH146" s="30"/>
      <c r="AI146" s="29"/>
      <c r="AJ146" s="4">
        <f t="shared" si="162"/>
        <v>177.35970728690694</v>
      </c>
      <c r="AK146" s="4">
        <f t="shared" si="163"/>
        <v>187</v>
      </c>
      <c r="AL146" s="5"/>
      <c r="AM146" s="34">
        <v>187</v>
      </c>
      <c r="AN146" s="34">
        <v>233</v>
      </c>
      <c r="AO146" s="30"/>
      <c r="AP146" s="29"/>
      <c r="AQ146" s="4">
        <f t="shared" si="164"/>
        <v>210.91426975705107</v>
      </c>
      <c r="AR146" s="4">
        <f t="shared" si="165"/>
        <v>233</v>
      </c>
      <c r="AS146" s="5">
        <v>148</v>
      </c>
      <c r="AT146" s="34">
        <v>200</v>
      </c>
      <c r="AU146" s="34">
        <v>225</v>
      </c>
      <c r="AV146" s="30"/>
      <c r="AW146" s="29"/>
      <c r="AX146" s="4">
        <f t="shared" si="166"/>
        <v>163.29038167938927</v>
      </c>
      <c r="AY146" s="4">
        <f t="shared" si="167"/>
        <v>213.2902260460643</v>
      </c>
      <c r="AZ146" s="5">
        <v>185</v>
      </c>
      <c r="BA146" s="34">
        <v>265</v>
      </c>
      <c r="BB146" s="34">
        <v>240</v>
      </c>
      <c r="BC146" s="30"/>
      <c r="BD146" s="29"/>
      <c r="BE146" s="4">
        <f t="shared" si="168"/>
        <v>185</v>
      </c>
      <c r="BF146" s="4">
        <f t="shared" si="169"/>
        <v>251.56399999999996</v>
      </c>
      <c r="BG146" s="5">
        <v>125</v>
      </c>
      <c r="BH146" s="34">
        <v>133</v>
      </c>
      <c r="BI146" s="34"/>
      <c r="BJ146" s="30"/>
      <c r="BK146" s="29"/>
      <c r="BL146" s="4">
        <f t="shared" si="170"/>
        <v>125.81437125748502</v>
      </c>
      <c r="BM146" s="4">
        <f t="shared" si="171"/>
        <v>86.477366255144034</v>
      </c>
      <c r="BN146" s="17">
        <v>185</v>
      </c>
      <c r="BO146" s="17">
        <v>170</v>
      </c>
      <c r="BP146" s="30"/>
      <c r="BQ146" s="30"/>
      <c r="BR146" s="5">
        <v>144</v>
      </c>
      <c r="BS146" s="34">
        <v>181</v>
      </c>
      <c r="BT146" s="34">
        <v>190</v>
      </c>
      <c r="BU146" s="30"/>
      <c r="BV146" s="29"/>
      <c r="BW146" s="4">
        <f t="shared" si="172"/>
        <v>147.20666666666668</v>
      </c>
      <c r="BX146" s="4">
        <f t="shared" si="173"/>
        <v>187.07559681697612</v>
      </c>
      <c r="BY146"/>
      <c r="BZ146" s="5">
        <v>47.5</v>
      </c>
      <c r="CA146" s="34">
        <v>45.5</v>
      </c>
      <c r="CB146" s="34">
        <v>50</v>
      </c>
      <c r="CC146" s="30"/>
      <c r="CD146" s="29"/>
      <c r="CE146" s="4">
        <f t="shared" si="174"/>
        <v>46.530250648228176</v>
      </c>
      <c r="CF146" s="4">
        <f t="shared" si="175"/>
        <v>47.855507088331521</v>
      </c>
      <c r="CG146" s="5">
        <v>47</v>
      </c>
      <c r="CH146" s="34"/>
      <c r="CI146" s="34"/>
      <c r="CJ146" s="30"/>
      <c r="CK146" s="29"/>
      <c r="CL146" s="4"/>
      <c r="CM146" s="4"/>
      <c r="CN146" s="5">
        <v>52.5</v>
      </c>
      <c r="CO146" s="34"/>
      <c r="CP146" s="34">
        <v>51.5</v>
      </c>
      <c r="CQ146" s="30"/>
      <c r="CR146" s="29"/>
      <c r="CS146" s="4">
        <f t="shared" si="176"/>
        <v>52.5</v>
      </c>
      <c r="CT146" s="4">
        <f t="shared" si="177"/>
        <v>51.780386740331501</v>
      </c>
      <c r="CU146" s="5">
        <v>54.2</v>
      </c>
      <c r="CV146" s="34">
        <v>56.55</v>
      </c>
      <c r="CW146" s="34">
        <v>57.5</v>
      </c>
      <c r="CX146" s="30"/>
      <c r="CY146" s="29"/>
      <c r="CZ146" s="4">
        <f t="shared" si="178"/>
        <v>54.758794788273619</v>
      </c>
      <c r="DA146" s="4">
        <f t="shared" si="179"/>
        <v>57.003372681281604</v>
      </c>
      <c r="DB146" s="5">
        <v>52.5</v>
      </c>
      <c r="DC146" s="34"/>
      <c r="DD146" s="34">
        <v>50</v>
      </c>
      <c r="DE146" s="30"/>
      <c r="DF146" s="29"/>
      <c r="DG146" s="4">
        <f t="shared" si="180"/>
        <v>52.5</v>
      </c>
      <c r="DH146" s="4">
        <f t="shared" si="181"/>
        <v>50</v>
      </c>
      <c r="DI146" s="5"/>
      <c r="DJ146" s="34">
        <v>47.5</v>
      </c>
      <c r="DK146" s="34">
        <v>47.5</v>
      </c>
      <c r="DL146" s="30"/>
      <c r="DM146" s="29"/>
      <c r="DN146" s="4">
        <f t="shared" si="182"/>
        <v>45.35294117647058</v>
      </c>
      <c r="DO146" s="4">
        <f t="shared" si="183"/>
        <v>47.5</v>
      </c>
      <c r="DP146" s="5">
        <v>49.5</v>
      </c>
      <c r="DQ146" s="34">
        <v>51</v>
      </c>
      <c r="DR146" s="34">
        <v>46</v>
      </c>
      <c r="DS146" s="30"/>
      <c r="DT146" s="29"/>
      <c r="DU146" s="4">
        <f t="shared" si="184"/>
        <v>50.243902439024382</v>
      </c>
      <c r="DV146" s="4">
        <f t="shared" si="185"/>
        <v>47.415094339622648</v>
      </c>
      <c r="DW146" s="5">
        <v>46.5</v>
      </c>
      <c r="DX146" s="34">
        <v>52.5</v>
      </c>
      <c r="DY146" s="34">
        <v>54</v>
      </c>
      <c r="DZ146" s="30"/>
      <c r="EA146" s="29"/>
      <c r="EB146" s="4">
        <f t="shared" si="186"/>
        <v>47.1</v>
      </c>
      <c r="EC146" s="4">
        <f t="shared" si="187"/>
        <v>53.017346938775503</v>
      </c>
      <c r="ED146" s="5">
        <v>40.200000000000003</v>
      </c>
      <c r="EE146" s="34">
        <v>38</v>
      </c>
      <c r="EF146" s="34"/>
      <c r="EG146" s="30"/>
      <c r="EH146" s="29"/>
      <c r="EI146" s="4">
        <f t="shared" si="188"/>
        <v>40.042857142857144</v>
      </c>
      <c r="EJ146" s="4">
        <f t="shared" si="189"/>
        <v>18.296296296296294</v>
      </c>
      <c r="EK146" s="17">
        <v>52</v>
      </c>
      <c r="EL146" s="17">
        <v>50.5</v>
      </c>
      <c r="EM146" s="30"/>
      <c r="EN146" s="32"/>
      <c r="EO146" s="5">
        <v>41</v>
      </c>
      <c r="EP146" s="34">
        <v>52.5</v>
      </c>
      <c r="EQ146" s="34">
        <v>49.5</v>
      </c>
      <c r="ER146" s="29"/>
      <c r="ES146" s="32"/>
      <c r="ET146" s="4">
        <f t="shared" si="190"/>
        <v>44.180851063829792</v>
      </c>
      <c r="EU146" s="4">
        <f t="shared" si="191"/>
        <v>51.673076923076934</v>
      </c>
      <c r="EV146"/>
      <c r="FA146"/>
      <c r="FB146"/>
      <c r="FO146"/>
      <c r="FP146"/>
      <c r="FQ146"/>
      <c r="FR146"/>
      <c r="FS146"/>
      <c r="FT146">
        <f t="shared" ref="FT146:FT209" si="194">FT134+1</f>
        <v>1988</v>
      </c>
      <c r="FU146">
        <f t="shared" ref="FU146:FU209" si="195">FU134</f>
        <v>10</v>
      </c>
      <c r="FV146">
        <v>120.2</v>
      </c>
      <c r="FW146" s="1">
        <v>108.2</v>
      </c>
      <c r="FX146"/>
      <c r="FY146" s="35">
        <v>1990</v>
      </c>
      <c r="FZ146" s="35" t="s">
        <v>135</v>
      </c>
      <c r="GA146" s="36">
        <v>114.4</v>
      </c>
      <c r="GB146" s="36">
        <v>114.5</v>
      </c>
      <c r="GD146" s="35">
        <v>1990</v>
      </c>
      <c r="GE146" s="35" t="s">
        <v>135</v>
      </c>
      <c r="GF146" s="1">
        <v>128</v>
      </c>
      <c r="GG146" s="5">
        <v>128.03333333333333</v>
      </c>
    </row>
    <row r="147" spans="1:189" x14ac:dyDescent="0.2">
      <c r="A147" s="1">
        <v>1990</v>
      </c>
      <c r="B147" s="1">
        <v>2</v>
      </c>
      <c r="C147" s="34">
        <v>238</v>
      </c>
      <c r="D147" s="34">
        <v>250</v>
      </c>
      <c r="E147" s="34">
        <v>250</v>
      </c>
      <c r="F147" s="30"/>
      <c r="G147" s="29"/>
      <c r="H147" s="4">
        <f t="shared" si="192"/>
        <v>243.9634625761197</v>
      </c>
      <c r="I147" s="4">
        <f t="shared" si="158"/>
        <v>250</v>
      </c>
      <c r="J147" s="34">
        <v>201</v>
      </c>
      <c r="K147" s="34"/>
      <c r="L147" s="34"/>
      <c r="M147" s="30"/>
      <c r="N147" s="29"/>
      <c r="O147" s="4"/>
      <c r="P147" s="4"/>
      <c r="Q147" s="34">
        <v>242</v>
      </c>
      <c r="R147" s="34"/>
      <c r="S147" s="34">
        <v>233</v>
      </c>
      <c r="T147" s="30"/>
      <c r="U147" s="29"/>
      <c r="V147" s="4">
        <f t="shared" si="159"/>
        <v>242</v>
      </c>
      <c r="W147" s="4">
        <f t="shared" si="160"/>
        <v>233.98960715028059</v>
      </c>
      <c r="X147" s="34">
        <v>203</v>
      </c>
      <c r="Y147" s="34">
        <v>150</v>
      </c>
      <c r="Z147" s="34">
        <v>248</v>
      </c>
      <c r="AA147" s="30"/>
      <c r="AB147" s="29"/>
      <c r="AC147" s="4">
        <f t="shared" si="193"/>
        <v>190.42944121228516</v>
      </c>
      <c r="AD147" s="4">
        <f t="shared" si="161"/>
        <v>193.82298155069103</v>
      </c>
      <c r="AE147" s="34">
        <v>186</v>
      </c>
      <c r="AF147" s="34"/>
      <c r="AG147" s="34">
        <v>191</v>
      </c>
      <c r="AH147" s="30"/>
      <c r="AI147" s="29"/>
      <c r="AJ147" s="4">
        <f t="shared" si="162"/>
        <v>183.26962586319442</v>
      </c>
      <c r="AK147" s="4">
        <f t="shared" si="163"/>
        <v>191</v>
      </c>
      <c r="AL147" s="34"/>
      <c r="AM147" s="34">
        <v>192</v>
      </c>
      <c r="AN147" s="34">
        <v>238</v>
      </c>
      <c r="AO147" s="30"/>
      <c r="AP147" s="29"/>
      <c r="AQ147" s="4">
        <f t="shared" si="164"/>
        <v>215.90728846690865</v>
      </c>
      <c r="AR147" s="4">
        <f t="shared" si="165"/>
        <v>238</v>
      </c>
      <c r="AS147" s="34">
        <v>165</v>
      </c>
      <c r="AT147" s="34">
        <v>193</v>
      </c>
      <c r="AU147" s="34">
        <v>240</v>
      </c>
      <c r="AV147" s="30"/>
      <c r="AW147" s="29"/>
      <c r="AX147" s="4">
        <f t="shared" si="166"/>
        <v>173.23328244274808</v>
      </c>
      <c r="AY147" s="4">
        <f t="shared" si="167"/>
        <v>217.98562496660082</v>
      </c>
      <c r="AZ147" s="34">
        <v>180</v>
      </c>
      <c r="BA147" s="34">
        <v>223</v>
      </c>
      <c r="BB147" s="34">
        <v>238</v>
      </c>
      <c r="BC147" s="30"/>
      <c r="BD147" s="29"/>
      <c r="BE147" s="4">
        <f t="shared" si="168"/>
        <v>180</v>
      </c>
      <c r="BF147" s="4">
        <f t="shared" si="169"/>
        <v>231.0616</v>
      </c>
      <c r="BG147" s="34">
        <v>130</v>
      </c>
      <c r="BH147" s="34">
        <v>126</v>
      </c>
      <c r="BI147" s="34">
        <v>132</v>
      </c>
      <c r="BJ147" s="30"/>
      <c r="BK147" s="29"/>
      <c r="BL147" s="4">
        <f t="shared" si="170"/>
        <v>129.59281437125748</v>
      </c>
      <c r="BM147" s="4">
        <f t="shared" si="171"/>
        <v>128.09876543209876</v>
      </c>
      <c r="BN147" s="17">
        <v>180</v>
      </c>
      <c r="BO147" s="17">
        <v>180</v>
      </c>
      <c r="BP147" s="30"/>
      <c r="BQ147" s="30"/>
      <c r="BR147" s="34">
        <v>165</v>
      </c>
      <c r="BS147" s="34">
        <v>207</v>
      </c>
      <c r="BT147" s="34">
        <v>225</v>
      </c>
      <c r="BU147" s="30"/>
      <c r="BV147" s="29"/>
      <c r="BW147" s="4">
        <f t="shared" si="172"/>
        <v>168.64000000000001</v>
      </c>
      <c r="BX147" s="4">
        <f t="shared" si="173"/>
        <v>219.15119363395223</v>
      </c>
      <c r="BY147"/>
      <c r="BZ147" s="34">
        <v>49</v>
      </c>
      <c r="CA147" s="34">
        <v>40.5</v>
      </c>
      <c r="CB147" s="34">
        <v>51</v>
      </c>
      <c r="CC147" s="30"/>
      <c r="CD147" s="29"/>
      <c r="CE147" s="4">
        <f t="shared" si="174"/>
        <v>44.878565254969757</v>
      </c>
      <c r="CF147" s="4">
        <f t="shared" si="175"/>
        <v>45.996183206106871</v>
      </c>
      <c r="CG147" s="34">
        <v>47.5</v>
      </c>
      <c r="CH147" s="34"/>
      <c r="CI147" s="34"/>
      <c r="CJ147" s="30"/>
      <c r="CK147" s="29"/>
      <c r="CL147" s="4"/>
      <c r="CM147" s="4"/>
      <c r="CN147" s="34">
        <v>56</v>
      </c>
      <c r="CO147" s="34"/>
      <c r="CP147" s="34">
        <v>53.5</v>
      </c>
      <c r="CQ147" s="30"/>
      <c r="CR147" s="29"/>
      <c r="CS147" s="4">
        <f t="shared" si="176"/>
        <v>56</v>
      </c>
      <c r="CT147" s="4">
        <f t="shared" si="177"/>
        <v>54.200966850828742</v>
      </c>
      <c r="CU147" s="34">
        <v>47</v>
      </c>
      <c r="CV147" s="34">
        <v>54</v>
      </c>
      <c r="CW147" s="34">
        <v>58.5</v>
      </c>
      <c r="CX147" s="30"/>
      <c r="CY147" s="29"/>
      <c r="CZ147" s="4">
        <f t="shared" si="178"/>
        <v>48.664495114006513</v>
      </c>
      <c r="DA147" s="4">
        <f t="shared" si="179"/>
        <v>56.147554806070815</v>
      </c>
      <c r="DB147" s="34">
        <v>49.5</v>
      </c>
      <c r="DC147" s="34"/>
      <c r="DD147" s="34">
        <v>50</v>
      </c>
      <c r="DE147" s="30"/>
      <c r="DF147" s="29"/>
      <c r="DG147" s="4">
        <f t="shared" si="180"/>
        <v>49.5</v>
      </c>
      <c r="DH147" s="4">
        <f t="shared" si="181"/>
        <v>50</v>
      </c>
      <c r="DI147" s="34"/>
      <c r="DJ147" s="34">
        <v>45</v>
      </c>
      <c r="DK147" s="34">
        <v>46</v>
      </c>
      <c r="DL147" s="30"/>
      <c r="DM147" s="29"/>
      <c r="DN147" s="4">
        <f t="shared" si="182"/>
        <v>43.52941176470587</v>
      </c>
      <c r="DO147" s="4">
        <f t="shared" si="183"/>
        <v>46</v>
      </c>
      <c r="DP147" s="34">
        <v>49</v>
      </c>
      <c r="DQ147" s="34">
        <v>49.5</v>
      </c>
      <c r="DR147" s="34">
        <v>46.5</v>
      </c>
      <c r="DS147" s="30"/>
      <c r="DT147" s="29"/>
      <c r="DU147" s="4">
        <f t="shared" si="184"/>
        <v>49.247967479674791</v>
      </c>
      <c r="DV147" s="4">
        <f t="shared" si="185"/>
        <v>47.34905660377359</v>
      </c>
      <c r="DW147" s="34">
        <v>46</v>
      </c>
      <c r="DX147" s="34">
        <v>52</v>
      </c>
      <c r="DY147" s="34">
        <v>47.5</v>
      </c>
      <c r="DZ147" s="30"/>
      <c r="EA147" s="29"/>
      <c r="EB147" s="4">
        <f t="shared" si="186"/>
        <v>46.6</v>
      </c>
      <c r="EC147" s="4">
        <f t="shared" si="187"/>
        <v>50.447959183673461</v>
      </c>
      <c r="ED147" s="34">
        <v>40</v>
      </c>
      <c r="EE147" s="34">
        <v>38.700000000000003</v>
      </c>
      <c r="EF147" s="34"/>
      <c r="EG147" s="30"/>
      <c r="EH147" s="29"/>
      <c r="EI147" s="4">
        <f t="shared" si="188"/>
        <v>39.907142857142858</v>
      </c>
      <c r="EJ147" s="4">
        <f t="shared" si="189"/>
        <v>18.633333333333333</v>
      </c>
      <c r="EK147" s="17">
        <v>51</v>
      </c>
      <c r="EL147" s="17">
        <v>50.5</v>
      </c>
      <c r="EM147" s="30"/>
      <c r="EN147" s="32"/>
      <c r="EO147" s="34">
        <v>41</v>
      </c>
      <c r="EP147" s="34">
        <v>46.5</v>
      </c>
      <c r="EQ147" s="34">
        <v>45</v>
      </c>
      <c r="ER147" s="29"/>
      <c r="ES147" s="32"/>
      <c r="ET147" s="4">
        <f t="shared" si="190"/>
        <v>42.521276595744688</v>
      </c>
      <c r="EU147" s="4">
        <f t="shared" si="191"/>
        <v>46.086538461538474</v>
      </c>
      <c r="EV147"/>
      <c r="FA147"/>
      <c r="FB147"/>
      <c r="FO147"/>
      <c r="FP147"/>
      <c r="FQ147"/>
      <c r="FR147"/>
      <c r="FS147"/>
      <c r="FT147">
        <f t="shared" si="194"/>
        <v>1988</v>
      </c>
      <c r="FU147">
        <f t="shared" si="195"/>
        <v>11</v>
      </c>
      <c r="FV147">
        <v>120.3</v>
      </c>
      <c r="FW147">
        <v>108.3</v>
      </c>
      <c r="FX147"/>
      <c r="FY147" s="35"/>
      <c r="FZ147" s="35" t="s">
        <v>136</v>
      </c>
      <c r="GA147" s="36">
        <v>114.6</v>
      </c>
      <c r="GB147" s="36">
        <v>114.33333333333333</v>
      </c>
      <c r="GD147" s="35"/>
      <c r="GE147" s="35" t="s">
        <v>136</v>
      </c>
      <c r="GF147" s="1">
        <v>129.19999999999999</v>
      </c>
      <c r="GG147" s="5">
        <v>129.33333333333331</v>
      </c>
    </row>
    <row r="148" spans="1:189" x14ac:dyDescent="0.2">
      <c r="A148" s="1">
        <v>1990</v>
      </c>
      <c r="B148" s="1">
        <v>3</v>
      </c>
      <c r="C148" s="34">
        <v>217</v>
      </c>
      <c r="D148" s="34">
        <v>228</v>
      </c>
      <c r="E148" s="34">
        <v>245</v>
      </c>
      <c r="F148" s="30"/>
      <c r="G148" s="29"/>
      <c r="H148" s="4">
        <f t="shared" si="192"/>
        <v>222.46650736144304</v>
      </c>
      <c r="I148" s="4">
        <f t="shared" si="158"/>
        <v>237.32990122717746</v>
      </c>
      <c r="J148" s="34">
        <v>214</v>
      </c>
      <c r="K148" s="34"/>
      <c r="L148" s="34"/>
      <c r="M148" s="30"/>
      <c r="N148" s="29"/>
      <c r="O148" s="4"/>
      <c r="P148" s="4"/>
      <c r="Q148" s="34">
        <v>240</v>
      </c>
      <c r="R148" s="34"/>
      <c r="S148" s="34">
        <v>225</v>
      </c>
      <c r="T148" s="30"/>
      <c r="U148" s="29"/>
      <c r="V148" s="4">
        <f t="shared" si="159"/>
        <v>240</v>
      </c>
      <c r="W148" s="4">
        <f t="shared" si="160"/>
        <v>226.64934525046766</v>
      </c>
      <c r="X148" s="34">
        <v>200</v>
      </c>
      <c r="Y148" s="34">
        <v>235</v>
      </c>
      <c r="Z148" s="34">
        <v>238</v>
      </c>
      <c r="AA148" s="30"/>
      <c r="AB148" s="29"/>
      <c r="AC148" s="4">
        <f t="shared" si="193"/>
        <v>208.30131240698142</v>
      </c>
      <c r="AD148" s="4">
        <f t="shared" si="161"/>
        <v>236.34151984338837</v>
      </c>
      <c r="AE148" s="34">
        <v>190</v>
      </c>
      <c r="AF148" s="34"/>
      <c r="AG148" s="34">
        <v>184</v>
      </c>
      <c r="AH148" s="30"/>
      <c r="AI148" s="29"/>
      <c r="AJ148" s="4">
        <f t="shared" si="162"/>
        <v>187.20060466554438</v>
      </c>
      <c r="AK148" s="4">
        <f t="shared" si="163"/>
        <v>184</v>
      </c>
      <c r="AL148" s="34"/>
      <c r="AM148" s="34">
        <v>195</v>
      </c>
      <c r="AN148" s="34">
        <v>228</v>
      </c>
      <c r="AO148" s="30"/>
      <c r="AP148" s="29"/>
      <c r="AQ148" s="4">
        <f t="shared" si="164"/>
        <v>212.07092990784693</v>
      </c>
      <c r="AR148" s="4">
        <f t="shared" si="165"/>
        <v>228</v>
      </c>
      <c r="AS148" s="34">
        <v>168</v>
      </c>
      <c r="AT148" s="34">
        <v>195</v>
      </c>
      <c r="AU148" s="34">
        <v>252</v>
      </c>
      <c r="AV148" s="30"/>
      <c r="AW148" s="29"/>
      <c r="AX148" s="4">
        <f t="shared" si="166"/>
        <v>175.93923664122136</v>
      </c>
      <c r="AY148" s="4">
        <f t="shared" si="167"/>
        <v>225.30171538502651</v>
      </c>
      <c r="AZ148" s="34">
        <v>200</v>
      </c>
      <c r="BA148" s="34">
        <v>250</v>
      </c>
      <c r="BB148" s="34">
        <v>255</v>
      </c>
      <c r="BC148" s="30"/>
      <c r="BD148" s="29"/>
      <c r="BE148" s="4">
        <f t="shared" si="168"/>
        <v>200</v>
      </c>
      <c r="BF148" s="4">
        <f t="shared" si="169"/>
        <v>252.68719999999996</v>
      </c>
      <c r="BG148" s="34">
        <v>130</v>
      </c>
      <c r="BH148" s="34">
        <v>130</v>
      </c>
      <c r="BI148" s="34">
        <v>137</v>
      </c>
      <c r="BJ148" s="30"/>
      <c r="BK148" s="29"/>
      <c r="BL148" s="4">
        <f t="shared" si="170"/>
        <v>130</v>
      </c>
      <c r="BM148" s="4">
        <f t="shared" si="171"/>
        <v>132.44855967078189</v>
      </c>
      <c r="BN148" s="17">
        <v>179</v>
      </c>
      <c r="BO148" s="17">
        <v>177</v>
      </c>
      <c r="BP148" s="30"/>
      <c r="BQ148" s="30"/>
      <c r="BR148" s="34">
        <v>165</v>
      </c>
      <c r="BS148" s="34">
        <v>195</v>
      </c>
      <c r="BT148" s="34">
        <v>200</v>
      </c>
      <c r="BU148" s="30"/>
      <c r="BV148" s="29"/>
      <c r="BW148" s="4">
        <f t="shared" si="172"/>
        <v>167.60000000000002</v>
      </c>
      <c r="BX148" s="4">
        <f t="shared" si="173"/>
        <v>198.37533156498674</v>
      </c>
      <c r="BY148"/>
      <c r="BZ148" s="34">
        <v>43.2</v>
      </c>
      <c r="CA148" s="34">
        <v>50</v>
      </c>
      <c r="CB148" s="34">
        <v>52</v>
      </c>
      <c r="CC148" s="30"/>
      <c r="CD148" s="29"/>
      <c r="CE148" s="4">
        <f t="shared" si="174"/>
        <v>46.497147796024208</v>
      </c>
      <c r="CF148" s="4">
        <f t="shared" si="175"/>
        <v>51.046892039258452</v>
      </c>
      <c r="CG148" s="34">
        <v>52</v>
      </c>
      <c r="CH148" s="34"/>
      <c r="CI148" s="34"/>
      <c r="CJ148" s="30"/>
      <c r="CK148" s="29"/>
      <c r="CL148" s="4"/>
      <c r="CM148" s="4"/>
      <c r="CN148" s="34">
        <v>56</v>
      </c>
      <c r="CO148" s="34"/>
      <c r="CP148" s="34">
        <v>57</v>
      </c>
      <c r="CQ148" s="30"/>
      <c r="CR148" s="29"/>
      <c r="CS148" s="4">
        <f t="shared" si="176"/>
        <v>56</v>
      </c>
      <c r="CT148" s="4">
        <f t="shared" si="177"/>
        <v>56.71961325966852</v>
      </c>
      <c r="CU148" s="34">
        <v>46</v>
      </c>
      <c r="CV148" s="34">
        <v>54.5</v>
      </c>
      <c r="CW148" s="34">
        <v>56</v>
      </c>
      <c r="CX148" s="30"/>
      <c r="CY148" s="29"/>
      <c r="CZ148" s="4">
        <f t="shared" si="178"/>
        <v>48.021172638436482</v>
      </c>
      <c r="DA148" s="4">
        <f t="shared" si="179"/>
        <v>55.215851602023591</v>
      </c>
      <c r="DB148" s="34">
        <v>50</v>
      </c>
      <c r="DC148" s="34"/>
      <c r="DD148" s="34">
        <v>50</v>
      </c>
      <c r="DE148" s="30"/>
      <c r="DF148" s="29"/>
      <c r="DG148" s="4">
        <f t="shared" si="180"/>
        <v>50</v>
      </c>
      <c r="DH148" s="4">
        <f t="shared" si="181"/>
        <v>50</v>
      </c>
      <c r="DI148" s="34"/>
      <c r="DJ148" s="34">
        <v>46.5</v>
      </c>
      <c r="DK148" s="34">
        <v>48</v>
      </c>
      <c r="DL148" s="30"/>
      <c r="DM148" s="29"/>
      <c r="DN148" s="4">
        <f t="shared" si="182"/>
        <v>43.83235294117646</v>
      </c>
      <c r="DO148" s="4">
        <f t="shared" si="183"/>
        <v>48</v>
      </c>
      <c r="DP148" s="34">
        <v>49</v>
      </c>
      <c r="DQ148" s="34">
        <v>49.5</v>
      </c>
      <c r="DR148" s="34">
        <v>46.5</v>
      </c>
      <c r="DS148" s="30"/>
      <c r="DT148" s="29"/>
      <c r="DU148" s="4">
        <f t="shared" si="184"/>
        <v>49.247967479674791</v>
      </c>
      <c r="DV148" s="4">
        <f t="shared" si="185"/>
        <v>47.34905660377359</v>
      </c>
      <c r="DW148" s="34">
        <v>46</v>
      </c>
      <c r="DX148" s="34">
        <v>45</v>
      </c>
      <c r="DY148" s="34">
        <v>47.5</v>
      </c>
      <c r="DZ148" s="30"/>
      <c r="EA148" s="29"/>
      <c r="EB148" s="4">
        <f t="shared" si="186"/>
        <v>45.9</v>
      </c>
      <c r="EC148" s="4">
        <f t="shared" si="187"/>
        <v>45.862244897959179</v>
      </c>
      <c r="ED148" s="34">
        <v>37.43</v>
      </c>
      <c r="EE148" s="34">
        <v>38.5</v>
      </c>
      <c r="EF148" s="34">
        <v>42</v>
      </c>
      <c r="EG148" s="30"/>
      <c r="EH148" s="29"/>
      <c r="EI148" s="4">
        <f t="shared" si="188"/>
        <v>37.506428571428572</v>
      </c>
      <c r="EJ148" s="4">
        <f t="shared" si="189"/>
        <v>40.31481481481481</v>
      </c>
      <c r="EK148" s="17">
        <v>48</v>
      </c>
      <c r="EL148" s="17">
        <v>49.5</v>
      </c>
      <c r="EM148" s="30"/>
      <c r="EN148" s="32"/>
      <c r="EO148" s="34">
        <v>42</v>
      </c>
      <c r="EP148" s="34">
        <v>45</v>
      </c>
      <c r="EQ148" s="34">
        <v>47</v>
      </c>
      <c r="ER148" s="29"/>
      <c r="ES148" s="32"/>
      <c r="ET148" s="4">
        <f t="shared" si="190"/>
        <v>42.829787234042556</v>
      </c>
      <c r="EU148" s="4">
        <f t="shared" si="191"/>
        <v>45.551282051282065</v>
      </c>
      <c r="EV148"/>
      <c r="FA148"/>
      <c r="FB148"/>
      <c r="FO148"/>
      <c r="FP148"/>
      <c r="FQ148"/>
      <c r="FR148"/>
      <c r="FS148"/>
      <c r="FT148">
        <f t="shared" si="194"/>
        <v>1988</v>
      </c>
      <c r="FU148">
        <f t="shared" si="195"/>
        <v>12</v>
      </c>
      <c r="FV148">
        <v>120.5</v>
      </c>
      <c r="FW148">
        <v>109</v>
      </c>
      <c r="FX148"/>
      <c r="FY148" s="35"/>
      <c r="FZ148" s="35" t="s">
        <v>137</v>
      </c>
      <c r="GA148" s="36">
        <v>116.5</v>
      </c>
      <c r="GB148" s="36">
        <v>116.46666666666665</v>
      </c>
      <c r="GD148" s="35"/>
      <c r="GE148" s="35" t="s">
        <v>137</v>
      </c>
      <c r="GF148" s="1">
        <v>131.6</v>
      </c>
      <c r="GG148" s="5">
        <v>131.56666666666666</v>
      </c>
    </row>
    <row r="149" spans="1:189" x14ac:dyDescent="0.2">
      <c r="A149" s="1">
        <v>1990</v>
      </c>
      <c r="B149" s="1">
        <v>4</v>
      </c>
      <c r="C149" s="34">
        <v>215</v>
      </c>
      <c r="D149" s="34">
        <v>226</v>
      </c>
      <c r="E149" s="34">
        <v>240</v>
      </c>
      <c r="F149" s="30"/>
      <c r="G149" s="29"/>
      <c r="H149" s="4">
        <f t="shared" si="192"/>
        <v>220.46650736144306</v>
      </c>
      <c r="I149" s="4">
        <f t="shared" si="158"/>
        <v>233.68344806944026</v>
      </c>
      <c r="J149" s="34">
        <v>216</v>
      </c>
      <c r="K149" s="34"/>
      <c r="L149" s="34"/>
      <c r="M149" s="30"/>
      <c r="N149" s="29"/>
      <c r="O149" s="4"/>
      <c r="P149" s="4"/>
      <c r="Q149" s="34">
        <v>230</v>
      </c>
      <c r="R149" s="34"/>
      <c r="S149" s="34">
        <v>220</v>
      </c>
      <c r="T149" s="30"/>
      <c r="U149" s="29"/>
      <c r="V149" s="4">
        <f t="shared" si="159"/>
        <v>230</v>
      </c>
      <c r="W149" s="4">
        <f t="shared" si="160"/>
        <v>221.09956350031177</v>
      </c>
      <c r="X149" s="34">
        <v>200</v>
      </c>
      <c r="Y149" s="34">
        <v>235</v>
      </c>
      <c r="Z149" s="34">
        <v>245</v>
      </c>
      <c r="AA149" s="30"/>
      <c r="AB149" s="29"/>
      <c r="AC149" s="4">
        <f t="shared" si="193"/>
        <v>208.30131240698142</v>
      </c>
      <c r="AD149" s="4">
        <f t="shared" si="161"/>
        <v>239.47173281129488</v>
      </c>
      <c r="AE149" s="34">
        <v>191</v>
      </c>
      <c r="AF149" s="34"/>
      <c r="AG149" s="34">
        <v>185</v>
      </c>
      <c r="AH149" s="30"/>
      <c r="AI149" s="29"/>
      <c r="AJ149" s="4">
        <f t="shared" si="162"/>
        <v>188.1859002988972</v>
      </c>
      <c r="AK149" s="4">
        <f t="shared" si="163"/>
        <v>185</v>
      </c>
      <c r="AL149" s="34"/>
      <c r="AM149" s="34">
        <v>185</v>
      </c>
      <c r="AN149" s="34">
        <v>212</v>
      </c>
      <c r="AO149" s="30"/>
      <c r="AP149" s="29"/>
      <c r="AQ149" s="4">
        <f t="shared" si="164"/>
        <v>198.93158335660428</v>
      </c>
      <c r="AR149" s="4">
        <f t="shared" si="165"/>
        <v>212</v>
      </c>
      <c r="AS149" s="34">
        <v>159</v>
      </c>
      <c r="AT149" s="34">
        <v>195</v>
      </c>
      <c r="AU149" s="34">
        <v>240</v>
      </c>
      <c r="AV149" s="30"/>
      <c r="AW149" s="29"/>
      <c r="AX149" s="4">
        <f t="shared" si="166"/>
        <v>169.58564885496182</v>
      </c>
      <c r="AY149" s="4">
        <f t="shared" si="167"/>
        <v>218.92240688291571</v>
      </c>
      <c r="AZ149" s="34">
        <v>183</v>
      </c>
      <c r="BA149" s="34">
        <v>235</v>
      </c>
      <c r="BB149" s="34">
        <v>236</v>
      </c>
      <c r="BC149" s="30"/>
      <c r="BD149" s="29"/>
      <c r="BE149" s="4">
        <f t="shared" si="168"/>
        <v>183</v>
      </c>
      <c r="BF149" s="4">
        <f t="shared" si="169"/>
        <v>235.53744</v>
      </c>
      <c r="BG149" s="34">
        <v>129</v>
      </c>
      <c r="BH149" s="34">
        <v>129</v>
      </c>
      <c r="BI149" s="34">
        <v>137</v>
      </c>
      <c r="BJ149" s="30"/>
      <c r="BK149" s="29"/>
      <c r="BL149" s="4">
        <f t="shared" si="170"/>
        <v>129</v>
      </c>
      <c r="BM149" s="4">
        <f t="shared" si="171"/>
        <v>131.79835390946502</v>
      </c>
      <c r="BN149" s="17">
        <v>177</v>
      </c>
      <c r="BO149" s="17">
        <v>177</v>
      </c>
      <c r="BP149" s="30"/>
      <c r="BQ149" s="30"/>
      <c r="BR149" s="34">
        <v>141</v>
      </c>
      <c r="BS149" s="34">
        <v>187</v>
      </c>
      <c r="BT149" s="34">
        <v>198</v>
      </c>
      <c r="BU149" s="30"/>
      <c r="BV149" s="29"/>
      <c r="BW149" s="4">
        <f t="shared" si="172"/>
        <v>144.98666666666668</v>
      </c>
      <c r="BX149" s="4">
        <f t="shared" si="173"/>
        <v>194.42572944297081</v>
      </c>
      <c r="BY149"/>
      <c r="BZ149" s="34">
        <v>45</v>
      </c>
      <c r="CA149" s="34">
        <v>49</v>
      </c>
      <c r="CB149" s="34">
        <v>50</v>
      </c>
      <c r="CC149" s="30"/>
      <c r="CD149" s="29"/>
      <c r="CE149" s="4">
        <f t="shared" si="174"/>
        <v>46.939498703543649</v>
      </c>
      <c r="CF149" s="4">
        <f t="shared" si="175"/>
        <v>49.523446019629226</v>
      </c>
      <c r="CG149" s="34">
        <v>51.5</v>
      </c>
      <c r="CH149" s="34"/>
      <c r="CI149" s="34"/>
      <c r="CJ149" s="30"/>
      <c r="CK149" s="29"/>
      <c r="CL149" s="4"/>
      <c r="CM149" s="4"/>
      <c r="CN149" s="34">
        <v>53.5</v>
      </c>
      <c r="CO149" s="34"/>
      <c r="CP149" s="34">
        <v>49.5</v>
      </c>
      <c r="CQ149" s="30"/>
      <c r="CR149" s="29"/>
      <c r="CS149" s="4">
        <f t="shared" si="176"/>
        <v>53.5</v>
      </c>
      <c r="CT149" s="4">
        <f t="shared" si="177"/>
        <v>50.621546961325976</v>
      </c>
      <c r="CU149" s="34">
        <v>45.5</v>
      </c>
      <c r="CV149" s="34">
        <v>52.5</v>
      </c>
      <c r="CW149" s="34">
        <v>55</v>
      </c>
      <c r="CX149" s="30"/>
      <c r="CY149" s="29"/>
      <c r="CZ149" s="4">
        <f t="shared" si="178"/>
        <v>47.164495114006513</v>
      </c>
      <c r="DA149" s="4">
        <f t="shared" si="179"/>
        <v>53.69308600337267</v>
      </c>
      <c r="DB149" s="34">
        <v>47.5</v>
      </c>
      <c r="DC149" s="34"/>
      <c r="DD149" s="34">
        <v>48</v>
      </c>
      <c r="DE149" s="30"/>
      <c r="DF149" s="29"/>
      <c r="DG149" s="4">
        <f t="shared" si="180"/>
        <v>47.5</v>
      </c>
      <c r="DH149" s="4">
        <f t="shared" si="181"/>
        <v>48</v>
      </c>
      <c r="DI149" s="34"/>
      <c r="DJ149" s="34">
        <v>45</v>
      </c>
      <c r="DK149" s="34">
        <v>47.4</v>
      </c>
      <c r="DL149" s="30"/>
      <c r="DM149" s="29"/>
      <c r="DN149" s="4">
        <f t="shared" si="182"/>
        <v>42.941176470588225</v>
      </c>
      <c r="DO149" s="4">
        <f t="shared" si="183"/>
        <v>47.4</v>
      </c>
      <c r="DP149" s="34">
        <v>49.06</v>
      </c>
      <c r="DQ149" s="34">
        <v>49.5</v>
      </c>
      <c r="DR149" s="34">
        <v>46.55</v>
      </c>
      <c r="DS149" s="30"/>
      <c r="DT149" s="29"/>
      <c r="DU149" s="4">
        <f t="shared" si="184"/>
        <v>49.278211382113817</v>
      </c>
      <c r="DV149" s="4">
        <f t="shared" si="185"/>
        <v>47.38490566037737</v>
      </c>
      <c r="DW149" s="34">
        <v>41.5</v>
      </c>
      <c r="DX149" s="34">
        <v>43</v>
      </c>
      <c r="DY149" s="34">
        <v>47.5</v>
      </c>
      <c r="DZ149" s="30"/>
      <c r="EA149" s="29"/>
      <c r="EB149" s="4">
        <f t="shared" si="186"/>
        <v>41.65</v>
      </c>
      <c r="EC149" s="4">
        <f t="shared" si="187"/>
        <v>44.552040816326524</v>
      </c>
      <c r="ED149" s="34">
        <v>38</v>
      </c>
      <c r="EE149" s="34">
        <v>38</v>
      </c>
      <c r="EF149" s="34"/>
      <c r="EG149" s="30"/>
      <c r="EH149" s="29"/>
      <c r="EI149" s="4">
        <f t="shared" si="188"/>
        <v>38</v>
      </c>
      <c r="EJ149" s="4">
        <f t="shared" si="189"/>
        <v>18.296296296296294</v>
      </c>
      <c r="EK149" s="17">
        <v>47.5</v>
      </c>
      <c r="EL149" s="17">
        <v>48</v>
      </c>
      <c r="EM149" s="30"/>
      <c r="EN149" s="32"/>
      <c r="EO149" s="34">
        <v>41</v>
      </c>
      <c r="EP149" s="34">
        <v>45</v>
      </c>
      <c r="EQ149" s="34">
        <v>45</v>
      </c>
      <c r="ER149" s="29"/>
      <c r="ES149" s="32"/>
      <c r="ET149" s="4">
        <f t="shared" si="190"/>
        <v>42.10638297872341</v>
      </c>
      <c r="EU149" s="4">
        <f t="shared" si="191"/>
        <v>45.000000000000014</v>
      </c>
      <c r="EV149"/>
      <c r="FA149"/>
      <c r="FB149"/>
      <c r="FO149"/>
      <c r="FP149"/>
      <c r="FQ149"/>
      <c r="FR149"/>
      <c r="FS149"/>
      <c r="FT149">
        <f t="shared" si="194"/>
        <v>1989</v>
      </c>
      <c r="FU149">
        <f t="shared" si="195"/>
        <v>1</v>
      </c>
      <c r="FV149">
        <v>121.1</v>
      </c>
      <c r="FW149">
        <v>110.5</v>
      </c>
      <c r="FX149"/>
      <c r="FY149" s="35"/>
      <c r="FZ149" s="35" t="s">
        <v>138</v>
      </c>
      <c r="GA149" s="36">
        <v>120.1</v>
      </c>
      <c r="GB149" s="36">
        <v>119.86666666666666</v>
      </c>
      <c r="GD149" s="35"/>
      <c r="GE149" s="35" t="s">
        <v>138</v>
      </c>
      <c r="GF149" s="1">
        <v>133.80000000000001</v>
      </c>
      <c r="GG149" s="5">
        <v>133.69999999999999</v>
      </c>
    </row>
    <row r="150" spans="1:189" x14ac:dyDescent="0.2">
      <c r="A150" s="1">
        <v>1991</v>
      </c>
      <c r="B150" s="1">
        <v>1</v>
      </c>
      <c r="C150" s="5">
        <v>198</v>
      </c>
      <c r="D150" s="5">
        <v>212</v>
      </c>
      <c r="E150" s="5">
        <v>225</v>
      </c>
      <c r="F150" s="32"/>
      <c r="G150" s="29"/>
      <c r="H150" s="4">
        <f t="shared" si="192"/>
        <v>204.95737300547296</v>
      </c>
      <c r="I150" s="4">
        <f t="shared" si="158"/>
        <v>219.13463035019453</v>
      </c>
      <c r="J150" s="5">
        <v>180</v>
      </c>
      <c r="K150" s="5"/>
      <c r="L150" s="5"/>
      <c r="M150" s="32"/>
      <c r="N150" s="29"/>
      <c r="O150" s="4"/>
      <c r="P150" s="4"/>
      <c r="Q150" s="5">
        <v>225</v>
      </c>
      <c r="R150" s="5"/>
      <c r="S150" s="5">
        <v>218</v>
      </c>
      <c r="T150" s="32"/>
      <c r="U150" s="29"/>
      <c r="V150" s="4">
        <f t="shared" si="159"/>
        <v>225</v>
      </c>
      <c r="W150" s="4">
        <f t="shared" si="160"/>
        <v>218.76969445021825</v>
      </c>
      <c r="X150" s="5">
        <v>200</v>
      </c>
      <c r="Y150" s="5">
        <v>225</v>
      </c>
      <c r="Z150" s="5">
        <v>233</v>
      </c>
      <c r="AA150" s="32"/>
      <c r="AB150" s="29"/>
      <c r="AC150" s="4">
        <f t="shared" si="193"/>
        <v>205.92950886212958</v>
      </c>
      <c r="AD150" s="4">
        <f t="shared" si="161"/>
        <v>228.5773862490359</v>
      </c>
      <c r="AE150" s="5">
        <v>198</v>
      </c>
      <c r="AF150" s="5"/>
      <c r="AG150" s="5">
        <v>203</v>
      </c>
      <c r="AH150" s="32"/>
      <c r="AI150" s="29"/>
      <c r="AJ150" s="4">
        <f t="shared" si="162"/>
        <v>195.09317346342803</v>
      </c>
      <c r="AK150" s="4">
        <f t="shared" si="163"/>
        <v>203</v>
      </c>
      <c r="AL150" s="5"/>
      <c r="AM150" s="5">
        <v>188</v>
      </c>
      <c r="AN150" s="5">
        <v>205</v>
      </c>
      <c r="AO150" s="32"/>
      <c r="AP150" s="29"/>
      <c r="AQ150" s="4">
        <f t="shared" si="164"/>
        <v>196.67187936330629</v>
      </c>
      <c r="AR150" s="4">
        <f t="shared" si="165"/>
        <v>205</v>
      </c>
      <c r="AS150" s="5">
        <v>150</v>
      </c>
      <c r="AT150" s="5">
        <v>183</v>
      </c>
      <c r="AU150" s="5">
        <v>183</v>
      </c>
      <c r="AV150" s="32"/>
      <c r="AW150" s="29"/>
      <c r="AX150" s="4">
        <f t="shared" si="166"/>
        <v>159.70351145038165</v>
      </c>
      <c r="AY150" s="4">
        <f t="shared" si="167"/>
        <v>183.00000000000006</v>
      </c>
      <c r="AZ150" s="5">
        <v>150</v>
      </c>
      <c r="BA150" s="5">
        <v>212</v>
      </c>
      <c r="BB150" s="5">
        <v>215</v>
      </c>
      <c r="BC150" s="32"/>
      <c r="BD150" s="29"/>
      <c r="BE150" s="4">
        <f t="shared" si="168"/>
        <v>150</v>
      </c>
      <c r="BF150" s="4">
        <f t="shared" si="169"/>
        <v>213.61231999999998</v>
      </c>
      <c r="BG150" s="5">
        <v>127</v>
      </c>
      <c r="BH150" s="5">
        <v>117</v>
      </c>
      <c r="BI150" s="5">
        <v>128</v>
      </c>
      <c r="BJ150" s="32"/>
      <c r="BK150" s="29"/>
      <c r="BL150" s="4">
        <f t="shared" si="170"/>
        <v>125.98203592814372</v>
      </c>
      <c r="BM150" s="4">
        <f t="shared" si="171"/>
        <v>120.84773662551441</v>
      </c>
      <c r="BN150" s="1">
        <v>163</v>
      </c>
      <c r="BO150" s="1">
        <v>164</v>
      </c>
      <c r="BP150" s="32"/>
      <c r="BQ150" s="32"/>
      <c r="BR150" s="5">
        <v>145</v>
      </c>
      <c r="BS150" s="5">
        <v>165</v>
      </c>
      <c r="BT150" s="5">
        <v>180</v>
      </c>
      <c r="BU150" s="32"/>
      <c r="BV150" s="29"/>
      <c r="BW150" s="4">
        <f t="shared" si="172"/>
        <v>146.73333333333335</v>
      </c>
      <c r="BX150" s="4">
        <f t="shared" si="173"/>
        <v>175.12599469496018</v>
      </c>
      <c r="BY150"/>
      <c r="BZ150" s="5">
        <v>45.5</v>
      </c>
      <c r="CA150" s="5">
        <v>46.5</v>
      </c>
      <c r="CB150" s="5">
        <v>50</v>
      </c>
      <c r="CC150" s="32"/>
      <c r="CD150" s="29"/>
      <c r="CE150" s="4">
        <f t="shared" si="174"/>
        <v>45.984874675885912</v>
      </c>
      <c r="CF150" s="4">
        <f t="shared" si="175"/>
        <v>48.332061068702288</v>
      </c>
      <c r="CG150" s="5">
        <v>50</v>
      </c>
      <c r="CH150" s="5"/>
      <c r="CI150" s="5"/>
      <c r="CJ150" s="32"/>
      <c r="CK150" s="29"/>
      <c r="CL150" s="4"/>
      <c r="CM150" s="4"/>
      <c r="CN150" s="5">
        <v>50.5</v>
      </c>
      <c r="CO150" s="5"/>
      <c r="CP150" s="5">
        <v>50.5</v>
      </c>
      <c r="CQ150" s="32"/>
      <c r="CR150" s="29"/>
      <c r="CS150" s="4">
        <f t="shared" si="176"/>
        <v>50.5</v>
      </c>
      <c r="CT150" s="4">
        <f t="shared" si="177"/>
        <v>50.500000000000014</v>
      </c>
      <c r="CU150" s="5">
        <v>49.5</v>
      </c>
      <c r="CV150" s="5">
        <v>55</v>
      </c>
      <c r="CW150" s="5">
        <v>64</v>
      </c>
      <c r="CX150" s="32"/>
      <c r="CY150" s="29"/>
      <c r="CZ150" s="4">
        <f t="shared" si="178"/>
        <v>50.807817589576544</v>
      </c>
      <c r="DA150" s="4">
        <f t="shared" si="179"/>
        <v>59.295109612141637</v>
      </c>
      <c r="DB150" s="5">
        <v>50</v>
      </c>
      <c r="DC150" s="5"/>
      <c r="DD150" s="5">
        <v>49</v>
      </c>
      <c r="DE150" s="32"/>
      <c r="DF150" s="29"/>
      <c r="DG150" s="4">
        <f t="shared" si="180"/>
        <v>50</v>
      </c>
      <c r="DH150" s="4">
        <f t="shared" si="181"/>
        <v>49</v>
      </c>
      <c r="DI150" s="5"/>
      <c r="DJ150" s="5">
        <v>46</v>
      </c>
      <c r="DK150" s="5">
        <v>50</v>
      </c>
      <c r="DL150" s="32"/>
      <c r="DM150" s="29"/>
      <c r="DN150" s="4">
        <f t="shared" si="182"/>
        <v>45.117647058823515</v>
      </c>
      <c r="DO150" s="4">
        <f t="shared" si="183"/>
        <v>50</v>
      </c>
      <c r="DP150" s="5">
        <v>48.72</v>
      </c>
      <c r="DQ150" s="5">
        <v>49.5</v>
      </c>
      <c r="DR150" s="5">
        <v>46</v>
      </c>
      <c r="DS150" s="32"/>
      <c r="DT150" s="29"/>
      <c r="DU150" s="4">
        <f t="shared" si="184"/>
        <v>49.106829268292671</v>
      </c>
      <c r="DV150" s="4">
        <f t="shared" si="185"/>
        <v>46.99056603773586</v>
      </c>
      <c r="DW150" s="5">
        <v>42.5</v>
      </c>
      <c r="DX150" s="5">
        <v>43</v>
      </c>
      <c r="DY150" s="5">
        <v>52.5</v>
      </c>
      <c r="DZ150" s="32"/>
      <c r="EA150" s="29"/>
      <c r="EB150" s="4">
        <f t="shared" si="186"/>
        <v>42.55</v>
      </c>
      <c r="EC150" s="4">
        <f t="shared" si="187"/>
        <v>46.276530612244898</v>
      </c>
      <c r="ED150" s="5">
        <v>43</v>
      </c>
      <c r="EE150" s="5">
        <v>37.5</v>
      </c>
      <c r="EF150" s="5">
        <v>38</v>
      </c>
      <c r="EG150" s="32"/>
      <c r="EH150" s="29"/>
      <c r="EI150" s="4">
        <f t="shared" si="188"/>
        <v>42.607142857142861</v>
      </c>
      <c r="EJ150" s="4">
        <f t="shared" si="189"/>
        <v>37.759259259259252</v>
      </c>
      <c r="EK150" s="1">
        <v>45</v>
      </c>
      <c r="EL150" s="1">
        <v>45</v>
      </c>
      <c r="EM150" s="32"/>
      <c r="EN150" s="32"/>
      <c r="EO150" s="5">
        <v>41.5</v>
      </c>
      <c r="EP150" s="5">
        <v>47.5</v>
      </c>
      <c r="EQ150" s="5">
        <v>45</v>
      </c>
      <c r="ER150" s="29"/>
      <c r="ES150" s="32"/>
      <c r="ET150" s="4">
        <f t="shared" si="190"/>
        <v>43.159574468085111</v>
      </c>
      <c r="EU150" s="4">
        <f t="shared" si="191"/>
        <v>46.810897435897445</v>
      </c>
      <c r="EV150"/>
      <c r="FA150"/>
      <c r="FB150"/>
      <c r="FO150"/>
      <c r="FP150"/>
      <c r="FQ150"/>
      <c r="FR150"/>
      <c r="FS150"/>
      <c r="FT150">
        <f t="shared" si="194"/>
        <v>1989</v>
      </c>
      <c r="FU150">
        <f t="shared" si="195"/>
        <v>2</v>
      </c>
      <c r="FV150">
        <v>121.6</v>
      </c>
      <c r="FW150">
        <v>110.8</v>
      </c>
      <c r="FX150"/>
      <c r="FY150" s="35">
        <v>1991</v>
      </c>
      <c r="FZ150" s="35" t="s">
        <v>135</v>
      </c>
      <c r="GA150" s="36">
        <v>117.2</v>
      </c>
      <c r="GB150" s="36">
        <v>117.46666666666665</v>
      </c>
      <c r="GD150" s="35">
        <v>1991</v>
      </c>
      <c r="GE150" s="35" t="s">
        <v>135</v>
      </c>
      <c r="GF150" s="1">
        <v>134.80000000000001</v>
      </c>
      <c r="GG150" s="5">
        <v>134.80000000000001</v>
      </c>
    </row>
    <row r="151" spans="1:189" x14ac:dyDescent="0.2">
      <c r="A151" s="1">
        <v>1991</v>
      </c>
      <c r="B151" s="1">
        <v>2</v>
      </c>
      <c r="C151" s="5">
        <v>207</v>
      </c>
      <c r="D151" s="5">
        <v>231</v>
      </c>
      <c r="E151" s="5">
        <v>212</v>
      </c>
      <c r="F151" s="32"/>
      <c r="G151" s="29"/>
      <c r="H151" s="4">
        <f>FD$5*C151+FE$5*D151+FF$5*E151</f>
        <v>218.92692515223931</v>
      </c>
      <c r="I151" s="4">
        <f t="shared" si="158"/>
        <v>220.57246333433102</v>
      </c>
      <c r="J151" s="5">
        <v>179</v>
      </c>
      <c r="K151" s="5"/>
      <c r="L151" s="5"/>
      <c r="M151" s="32"/>
      <c r="N151" s="29"/>
      <c r="O151" s="4"/>
      <c r="P151" s="4"/>
      <c r="Q151" s="5">
        <v>250</v>
      </c>
      <c r="R151" s="5"/>
      <c r="S151" s="5">
        <v>235</v>
      </c>
      <c r="T151" s="32"/>
      <c r="U151" s="29"/>
      <c r="V151" s="4">
        <f t="shared" si="159"/>
        <v>250</v>
      </c>
      <c r="W151" s="4">
        <f t="shared" si="160"/>
        <v>236.64934525046769</v>
      </c>
      <c r="X151" s="5">
        <v>195</v>
      </c>
      <c r="Y151" s="5">
        <v>217</v>
      </c>
      <c r="Z151" s="5">
        <v>238</v>
      </c>
      <c r="AA151" s="32"/>
      <c r="AB151" s="29"/>
      <c r="AC151" s="4">
        <f>FD$14*X151+FE$14*Y151+FF$14*Z151</f>
        <v>200.21796779867404</v>
      </c>
      <c r="AD151" s="4">
        <f t="shared" si="161"/>
        <v>226.39063890371943</v>
      </c>
      <c r="AE151" s="5">
        <v>210</v>
      </c>
      <c r="AF151" s="5"/>
      <c r="AG151" s="5">
        <v>198</v>
      </c>
      <c r="AH151" s="32"/>
      <c r="AI151" s="29"/>
      <c r="AJ151" s="4">
        <f t="shared" si="162"/>
        <v>206.90095166111246</v>
      </c>
      <c r="AK151" s="4">
        <f t="shared" si="163"/>
        <v>198</v>
      </c>
      <c r="AL151" s="5"/>
      <c r="AM151" s="5">
        <v>193</v>
      </c>
      <c r="AN151" s="5">
        <v>209</v>
      </c>
      <c r="AO151" s="32"/>
      <c r="AP151" s="29"/>
      <c r="AQ151" s="4">
        <f t="shared" si="164"/>
        <v>201.13934655124262</v>
      </c>
      <c r="AR151" s="4">
        <f t="shared" si="165"/>
        <v>209</v>
      </c>
      <c r="AS151" s="5">
        <v>170</v>
      </c>
      <c r="AT151" s="5">
        <v>178</v>
      </c>
      <c r="AU151" s="5">
        <v>178</v>
      </c>
      <c r="AV151" s="32"/>
      <c r="AW151" s="29"/>
      <c r="AX151" s="4">
        <f t="shared" si="166"/>
        <v>172.35236641221371</v>
      </c>
      <c r="AY151" s="4">
        <f t="shared" si="167"/>
        <v>178.00000000000006</v>
      </c>
      <c r="AZ151" s="5">
        <v>151</v>
      </c>
      <c r="BA151" s="5">
        <v>250</v>
      </c>
      <c r="BB151" s="5">
        <v>218</v>
      </c>
      <c r="BC151" s="32"/>
      <c r="BD151" s="29"/>
      <c r="BE151" s="4">
        <f t="shared" si="168"/>
        <v>151</v>
      </c>
      <c r="BF151" s="4">
        <f t="shared" si="169"/>
        <v>232.80192</v>
      </c>
      <c r="BG151" s="5">
        <v>120</v>
      </c>
      <c r="BH151" s="5">
        <v>126</v>
      </c>
      <c r="BI151" s="5">
        <v>127</v>
      </c>
      <c r="BJ151" s="32"/>
      <c r="BK151" s="29"/>
      <c r="BL151" s="4">
        <f t="shared" si="170"/>
        <v>120.61077844311377</v>
      </c>
      <c r="BM151" s="4">
        <f t="shared" si="171"/>
        <v>126.34979423868313</v>
      </c>
      <c r="BN151" s="1">
        <v>175</v>
      </c>
      <c r="BO151" s="1">
        <v>176</v>
      </c>
      <c r="BP151" s="32"/>
      <c r="BQ151" s="32"/>
      <c r="BR151" s="5">
        <v>145</v>
      </c>
      <c r="BS151" s="5">
        <v>165</v>
      </c>
      <c r="BT151" s="5">
        <v>196</v>
      </c>
      <c r="BU151" s="32"/>
      <c r="BV151" s="29"/>
      <c r="BW151" s="4">
        <f t="shared" si="172"/>
        <v>146.73333333333335</v>
      </c>
      <c r="BX151" s="4">
        <f t="shared" si="173"/>
        <v>185.92705570291776</v>
      </c>
      <c r="BY151"/>
      <c r="BZ151" s="5">
        <v>45</v>
      </c>
      <c r="CA151" s="5">
        <v>55</v>
      </c>
      <c r="CB151" s="5">
        <v>52.5</v>
      </c>
      <c r="CC151" s="32"/>
      <c r="CD151" s="29"/>
      <c r="CE151" s="4">
        <f t="shared" si="174"/>
        <v>49.848746758859122</v>
      </c>
      <c r="CF151" s="4">
        <f t="shared" si="175"/>
        <v>53.691384950926938</v>
      </c>
      <c r="CG151" s="5">
        <v>54.75</v>
      </c>
      <c r="CH151" s="5"/>
      <c r="CI151" s="5"/>
      <c r="CJ151" s="32"/>
      <c r="CK151" s="29"/>
      <c r="CL151" s="4"/>
      <c r="CM151" s="4"/>
      <c r="CN151" s="5">
        <v>55</v>
      </c>
      <c r="CO151" s="5"/>
      <c r="CP151" s="5">
        <v>55</v>
      </c>
      <c r="CQ151" s="32"/>
      <c r="CR151" s="29"/>
      <c r="CS151" s="4">
        <f t="shared" si="176"/>
        <v>55</v>
      </c>
      <c r="CT151" s="4">
        <f t="shared" si="177"/>
        <v>55.000000000000007</v>
      </c>
      <c r="CU151" s="5">
        <v>49</v>
      </c>
      <c r="CV151" s="5">
        <v>54</v>
      </c>
      <c r="CW151" s="5">
        <v>61.5</v>
      </c>
      <c r="CX151" s="32"/>
      <c r="CY151" s="29"/>
      <c r="CZ151" s="4">
        <f t="shared" si="178"/>
        <v>50.188925081433226</v>
      </c>
      <c r="DA151" s="4">
        <f t="shared" si="179"/>
        <v>57.579258010118025</v>
      </c>
      <c r="DB151" s="5">
        <v>56.5</v>
      </c>
      <c r="DC151" s="5"/>
      <c r="DD151" s="5">
        <v>55</v>
      </c>
      <c r="DE151" s="32"/>
      <c r="DF151" s="29"/>
      <c r="DG151" s="4">
        <f t="shared" si="180"/>
        <v>56.5</v>
      </c>
      <c r="DH151" s="4">
        <f t="shared" si="181"/>
        <v>55</v>
      </c>
      <c r="DI151" s="5"/>
      <c r="DJ151" s="5">
        <v>52.5</v>
      </c>
      <c r="DK151" s="5">
        <v>54</v>
      </c>
      <c r="DL151" s="32"/>
      <c r="DM151" s="29"/>
      <c r="DN151" s="4">
        <f t="shared" si="182"/>
        <v>50.147058823529392</v>
      </c>
      <c r="DO151" s="4">
        <f t="shared" si="183"/>
        <v>54</v>
      </c>
      <c r="DP151" s="5">
        <v>49.5</v>
      </c>
      <c r="DQ151" s="5">
        <v>50.5</v>
      </c>
      <c r="DR151" s="5">
        <v>50</v>
      </c>
      <c r="DS151" s="32"/>
      <c r="DT151" s="29"/>
      <c r="DU151" s="4">
        <f t="shared" si="184"/>
        <v>49.995934959349583</v>
      </c>
      <c r="DV151" s="4">
        <f t="shared" si="185"/>
        <v>50.14150943396227</v>
      </c>
      <c r="DW151" s="5">
        <v>47.5</v>
      </c>
      <c r="DX151" s="5">
        <v>49</v>
      </c>
      <c r="DY151" s="5">
        <v>56</v>
      </c>
      <c r="DZ151" s="32"/>
      <c r="EA151" s="29"/>
      <c r="EB151" s="4">
        <f t="shared" si="186"/>
        <v>47.65</v>
      </c>
      <c r="EC151" s="4">
        <f t="shared" si="187"/>
        <v>51.414285714285711</v>
      </c>
      <c r="ED151" s="5">
        <v>44.5</v>
      </c>
      <c r="EE151" s="5">
        <v>37.5</v>
      </c>
      <c r="EF151" s="5">
        <v>38</v>
      </c>
      <c r="EG151" s="32"/>
      <c r="EH151" s="29"/>
      <c r="EI151" s="4">
        <f t="shared" si="188"/>
        <v>44</v>
      </c>
      <c r="EJ151" s="4">
        <f t="shared" si="189"/>
        <v>37.759259259259252</v>
      </c>
      <c r="EK151" s="1">
        <v>47.5</v>
      </c>
      <c r="EL151" s="1">
        <v>47</v>
      </c>
      <c r="EM151" s="32"/>
      <c r="EN151" s="32"/>
      <c r="EO151" s="5">
        <v>42</v>
      </c>
      <c r="EP151" s="5">
        <v>49</v>
      </c>
      <c r="EQ151" s="5">
        <v>50</v>
      </c>
      <c r="ER151" s="29"/>
      <c r="ES151" s="32"/>
      <c r="ET151" s="4">
        <f t="shared" si="190"/>
        <v>43.936170212765958</v>
      </c>
      <c r="EU151" s="4">
        <f t="shared" si="191"/>
        <v>49.275641025641036</v>
      </c>
      <c r="EV151"/>
      <c r="FA151"/>
      <c r="FB151"/>
      <c r="FO151"/>
      <c r="FP151"/>
      <c r="FQ151"/>
      <c r="FR151"/>
      <c r="FS151"/>
      <c r="FT151">
        <f t="shared" si="194"/>
        <v>1989</v>
      </c>
      <c r="FU151">
        <f t="shared" si="195"/>
        <v>3</v>
      </c>
      <c r="FV151">
        <v>122.3</v>
      </c>
      <c r="FW151">
        <v>111.5</v>
      </c>
      <c r="FX151"/>
      <c r="FY151" s="35"/>
      <c r="FZ151" s="35" t="s">
        <v>136</v>
      </c>
      <c r="GA151" s="36">
        <v>116.5</v>
      </c>
      <c r="GB151" s="36">
        <v>116.3</v>
      </c>
      <c r="GD151" s="35"/>
      <c r="GE151" s="35" t="s">
        <v>136</v>
      </c>
      <c r="GF151" s="1">
        <v>135.6</v>
      </c>
      <c r="GG151" s="5">
        <v>135.6</v>
      </c>
    </row>
    <row r="152" spans="1:189" x14ac:dyDescent="0.2">
      <c r="A152" s="1">
        <v>1991</v>
      </c>
      <c r="B152" s="1">
        <v>3</v>
      </c>
      <c r="C152" s="5">
        <v>191</v>
      </c>
      <c r="D152" s="5">
        <v>226</v>
      </c>
      <c r="E152" s="5">
        <v>214</v>
      </c>
      <c r="F152" s="32"/>
      <c r="G152" s="29"/>
      <c r="H152" s="4">
        <f>FD$5*C152+FE$5*D152+FF$5*E152</f>
        <v>208.39343251368231</v>
      </c>
      <c r="I152" s="4">
        <f t="shared" si="158"/>
        <v>219.41418736905115</v>
      </c>
      <c r="J152" s="5">
        <v>199</v>
      </c>
      <c r="K152" s="5"/>
      <c r="L152" s="5"/>
      <c r="M152" s="32"/>
      <c r="N152" s="29"/>
      <c r="O152" s="4"/>
      <c r="P152" s="4"/>
      <c r="Q152" s="5">
        <v>232</v>
      </c>
      <c r="R152" s="5"/>
      <c r="S152" s="5">
        <v>233</v>
      </c>
      <c r="T152" s="32"/>
      <c r="U152" s="29"/>
      <c r="V152" s="4">
        <f t="shared" si="159"/>
        <v>232</v>
      </c>
      <c r="W152" s="4">
        <f t="shared" si="160"/>
        <v>232.89004364996882</v>
      </c>
      <c r="X152" s="5">
        <v>200</v>
      </c>
      <c r="Y152" s="5">
        <v>240</v>
      </c>
      <c r="Z152" s="5">
        <v>258</v>
      </c>
      <c r="AA152" s="32"/>
      <c r="AB152" s="29"/>
      <c r="AC152" s="4">
        <f>FD$14*X152+FE$14*Y152+FF$14*Z152</f>
        <v>209.48721417940737</v>
      </c>
      <c r="AD152" s="4">
        <f t="shared" si="161"/>
        <v>248.0491190603309</v>
      </c>
      <c r="AE152" s="5">
        <v>202</v>
      </c>
      <c r="AF152" s="5"/>
      <c r="AG152" s="5">
        <v>199</v>
      </c>
      <c r="AH152" s="32"/>
      <c r="AI152" s="29"/>
      <c r="AJ152" s="4">
        <f t="shared" si="162"/>
        <v>199.02693510152199</v>
      </c>
      <c r="AK152" s="4">
        <f t="shared" si="163"/>
        <v>199</v>
      </c>
      <c r="AL152" s="5"/>
      <c r="AM152" s="5">
        <v>208</v>
      </c>
      <c r="AN152" s="5">
        <v>226</v>
      </c>
      <c r="AO152" s="32"/>
      <c r="AP152" s="29"/>
      <c r="AQ152" s="4">
        <f t="shared" si="164"/>
        <v>217.16950572465788</v>
      </c>
      <c r="AR152" s="4">
        <f t="shared" si="165"/>
        <v>226</v>
      </c>
      <c r="AS152" s="5">
        <v>159</v>
      </c>
      <c r="AT152" s="5">
        <v>165</v>
      </c>
      <c r="AU152" s="5">
        <v>165</v>
      </c>
      <c r="AV152" s="32"/>
      <c r="AW152" s="29"/>
      <c r="AX152" s="4">
        <f t="shared" si="166"/>
        <v>160.76427480916027</v>
      </c>
      <c r="AY152" s="4">
        <f t="shared" si="167"/>
        <v>165.00000000000006</v>
      </c>
      <c r="AZ152" s="5">
        <v>157</v>
      </c>
      <c r="BA152" s="5">
        <v>254</v>
      </c>
      <c r="BB152" s="5">
        <v>226</v>
      </c>
      <c r="BC152" s="32"/>
      <c r="BD152" s="29"/>
      <c r="BE152" s="4">
        <f t="shared" si="168"/>
        <v>157</v>
      </c>
      <c r="BF152" s="4">
        <f t="shared" si="169"/>
        <v>238.95167999999998</v>
      </c>
      <c r="BG152" s="5">
        <v>110</v>
      </c>
      <c r="BH152" s="5">
        <v>118</v>
      </c>
      <c r="BI152" s="5">
        <v>127</v>
      </c>
      <c r="BJ152" s="32"/>
      <c r="BK152" s="29"/>
      <c r="BL152" s="4">
        <f t="shared" si="170"/>
        <v>110.81437125748502</v>
      </c>
      <c r="BM152" s="4">
        <f t="shared" si="171"/>
        <v>121.14814814814815</v>
      </c>
      <c r="BN152" s="1">
        <v>190</v>
      </c>
      <c r="BO152" s="1">
        <v>185</v>
      </c>
      <c r="BP152" s="32"/>
      <c r="BQ152" s="32"/>
      <c r="BR152" s="5">
        <v>160</v>
      </c>
      <c r="BS152" s="5">
        <v>188</v>
      </c>
      <c r="BT152" s="5">
        <v>211</v>
      </c>
      <c r="BU152" s="32"/>
      <c r="BV152" s="29"/>
      <c r="BW152" s="4">
        <f t="shared" si="172"/>
        <v>162.42666666666668</v>
      </c>
      <c r="BX152" s="4">
        <f t="shared" si="173"/>
        <v>203.52652519893897</v>
      </c>
      <c r="BY152"/>
      <c r="BZ152" s="5">
        <v>46.5</v>
      </c>
      <c r="CA152" s="5">
        <v>56.5</v>
      </c>
      <c r="CB152" s="5">
        <v>53.5</v>
      </c>
      <c r="CC152" s="32"/>
      <c r="CD152" s="29"/>
      <c r="CE152" s="4">
        <f t="shared" si="174"/>
        <v>51.348746758859122</v>
      </c>
      <c r="CF152" s="4">
        <f t="shared" si="175"/>
        <v>54.929661941112329</v>
      </c>
      <c r="CG152" s="5">
        <v>55.5</v>
      </c>
      <c r="CH152" s="5"/>
      <c r="CI152" s="5"/>
      <c r="CJ152" s="32"/>
      <c r="CK152" s="29"/>
      <c r="CL152" s="4"/>
      <c r="CM152" s="4"/>
      <c r="CN152" s="5">
        <v>57.5</v>
      </c>
      <c r="CO152" s="5"/>
      <c r="CP152" s="5">
        <v>57.5</v>
      </c>
      <c r="CQ152" s="32"/>
      <c r="CR152" s="29"/>
      <c r="CS152" s="4">
        <f t="shared" si="176"/>
        <v>57.5</v>
      </c>
      <c r="CT152" s="4">
        <f t="shared" si="177"/>
        <v>57.500000000000014</v>
      </c>
      <c r="CU152" s="5">
        <v>54</v>
      </c>
      <c r="CV152" s="5">
        <v>59</v>
      </c>
      <c r="CW152" s="5">
        <v>67.5</v>
      </c>
      <c r="CX152" s="32"/>
      <c r="CY152" s="29"/>
      <c r="CZ152" s="4">
        <f t="shared" si="178"/>
        <v>55.188925081433226</v>
      </c>
      <c r="DA152" s="4">
        <f t="shared" si="179"/>
        <v>63.056492411467097</v>
      </c>
      <c r="DB152" s="5">
        <v>55</v>
      </c>
      <c r="DC152" s="5"/>
      <c r="DD152" s="5">
        <v>54</v>
      </c>
      <c r="DE152" s="32"/>
      <c r="DF152" s="29"/>
      <c r="DG152" s="4">
        <f t="shared" si="180"/>
        <v>55</v>
      </c>
      <c r="DH152" s="4">
        <f t="shared" si="181"/>
        <v>54</v>
      </c>
      <c r="DI152" s="5"/>
      <c r="DJ152" s="5">
        <v>50.5</v>
      </c>
      <c r="DK152" s="5">
        <v>48</v>
      </c>
      <c r="DL152" s="32"/>
      <c r="DM152" s="29"/>
      <c r="DN152" s="4">
        <f t="shared" si="182"/>
        <v>48.882352941176457</v>
      </c>
      <c r="DO152" s="4">
        <f t="shared" si="183"/>
        <v>48</v>
      </c>
      <c r="DP152" s="5">
        <v>48.5</v>
      </c>
      <c r="DQ152" s="5">
        <v>48.5</v>
      </c>
      <c r="DR152" s="5">
        <v>49.5</v>
      </c>
      <c r="DS152" s="32"/>
      <c r="DT152" s="29"/>
      <c r="DU152" s="4">
        <f t="shared" si="184"/>
        <v>48.499999999999993</v>
      </c>
      <c r="DV152" s="4">
        <f t="shared" si="185"/>
        <v>49.216981132075482</v>
      </c>
      <c r="DW152" s="5">
        <v>45</v>
      </c>
      <c r="DX152" s="5">
        <v>52.5</v>
      </c>
      <c r="DY152" s="5">
        <v>55</v>
      </c>
      <c r="DZ152" s="32"/>
      <c r="EA152" s="29"/>
      <c r="EB152" s="4">
        <f t="shared" si="186"/>
        <v>45.75</v>
      </c>
      <c r="EC152" s="4">
        <f t="shared" si="187"/>
        <v>53.362244897959179</v>
      </c>
      <c r="ED152" s="5">
        <v>45</v>
      </c>
      <c r="EE152" s="5">
        <v>42</v>
      </c>
      <c r="EF152" s="5">
        <v>40</v>
      </c>
      <c r="EG152" s="32"/>
      <c r="EH152" s="29"/>
      <c r="EI152" s="4">
        <f t="shared" si="188"/>
        <v>44.785714285714285</v>
      </c>
      <c r="EJ152" s="4">
        <f t="shared" si="189"/>
        <v>40.962962962962962</v>
      </c>
      <c r="EK152" s="1">
        <v>47.5</v>
      </c>
      <c r="EL152" s="1">
        <v>50</v>
      </c>
      <c r="EM152" s="32"/>
      <c r="EN152" s="32"/>
      <c r="EO152" s="5">
        <v>43.5</v>
      </c>
      <c r="EP152" s="5">
        <v>48</v>
      </c>
      <c r="EQ152" s="5">
        <v>50</v>
      </c>
      <c r="ER152" s="29"/>
      <c r="ES152" s="32"/>
      <c r="ET152" s="4">
        <f t="shared" si="190"/>
        <v>44.744680851063833</v>
      </c>
      <c r="EU152" s="4">
        <f t="shared" si="191"/>
        <v>48.551282051282058</v>
      </c>
      <c r="EV152"/>
      <c r="FA152"/>
      <c r="FB152"/>
      <c r="FO152"/>
      <c r="FP152"/>
      <c r="FQ152"/>
      <c r="FR152"/>
      <c r="FS152"/>
      <c r="FT152">
        <f t="shared" si="194"/>
        <v>1989</v>
      </c>
      <c r="FU152">
        <f t="shared" si="195"/>
        <v>4</v>
      </c>
      <c r="FV152">
        <v>123.1</v>
      </c>
      <c r="FW152" s="1">
        <v>112.3</v>
      </c>
      <c r="FX152"/>
      <c r="FY152" s="35"/>
      <c r="FZ152" s="35" t="s">
        <v>137</v>
      </c>
      <c r="GA152" s="36">
        <v>116.2</v>
      </c>
      <c r="GB152" s="36">
        <v>116.13333333333333</v>
      </c>
      <c r="GD152" s="35"/>
      <c r="GE152" s="35" t="s">
        <v>137</v>
      </c>
      <c r="GF152" s="1">
        <v>136.6</v>
      </c>
      <c r="GG152" s="5">
        <v>136.66666666666663</v>
      </c>
    </row>
    <row r="153" spans="1:189" x14ac:dyDescent="0.2">
      <c r="A153" s="1">
        <v>1991</v>
      </c>
      <c r="B153" s="1">
        <v>4</v>
      </c>
      <c r="C153" s="5">
        <v>203</v>
      </c>
      <c r="D153" s="5">
        <v>235</v>
      </c>
      <c r="E153" s="5">
        <v>230</v>
      </c>
      <c r="F153" s="32"/>
      <c r="G153" s="29"/>
      <c r="H153" s="4">
        <f>FD$5*C153+FE$5*D153+FF$5*E153</f>
        <v>218.90256686965239</v>
      </c>
      <c r="I153" s="4">
        <f t="shared" si="158"/>
        <v>232.25591140377131</v>
      </c>
      <c r="J153" s="5">
        <v>202</v>
      </c>
      <c r="K153" s="5"/>
      <c r="L153" s="5"/>
      <c r="M153" s="32"/>
      <c r="N153" s="29"/>
      <c r="O153" s="4"/>
      <c r="P153" s="4"/>
      <c r="Q153" s="5">
        <v>234</v>
      </c>
      <c r="R153" s="5"/>
      <c r="S153" s="5">
        <v>238</v>
      </c>
      <c r="T153" s="32"/>
      <c r="U153" s="29"/>
      <c r="V153" s="4">
        <f t="shared" si="159"/>
        <v>234</v>
      </c>
      <c r="W153" s="4">
        <f t="shared" si="160"/>
        <v>237.56017459987527</v>
      </c>
      <c r="X153" s="5">
        <v>202</v>
      </c>
      <c r="Y153" s="5">
        <v>244</v>
      </c>
      <c r="Z153" s="5">
        <v>250</v>
      </c>
      <c r="AA153" s="32"/>
      <c r="AB153" s="29"/>
      <c r="AC153" s="4">
        <f>FD$14*X153+FE$14*Y153+FF$14*Z153</f>
        <v>211.96157488837773</v>
      </c>
      <c r="AD153" s="4">
        <f t="shared" si="161"/>
        <v>246.68303968677691</v>
      </c>
      <c r="AE153" s="5">
        <v>194</v>
      </c>
      <c r="AF153" s="5"/>
      <c r="AG153" s="5">
        <v>200</v>
      </c>
      <c r="AH153" s="32"/>
      <c r="AI153" s="29"/>
      <c r="AJ153" s="4">
        <f t="shared" si="162"/>
        <v>191.15291854193148</v>
      </c>
      <c r="AK153" s="4">
        <f t="shared" si="163"/>
        <v>200</v>
      </c>
      <c r="AL153" s="5"/>
      <c r="AM153" s="5">
        <v>200</v>
      </c>
      <c r="AN153" s="5">
        <v>212</v>
      </c>
      <c r="AO153" s="32"/>
      <c r="AP153" s="29"/>
      <c r="AQ153" s="4">
        <f t="shared" si="164"/>
        <v>206.02736665735824</v>
      </c>
      <c r="AR153" s="4">
        <f t="shared" si="165"/>
        <v>212</v>
      </c>
      <c r="AS153" s="5">
        <v>184</v>
      </c>
      <c r="AT153" s="5">
        <v>190</v>
      </c>
      <c r="AU153" s="5">
        <v>190</v>
      </c>
      <c r="AV153" s="32"/>
      <c r="AW153" s="29"/>
      <c r="AX153" s="4">
        <f t="shared" si="166"/>
        <v>185.76427480916027</v>
      </c>
      <c r="AY153" s="4">
        <f t="shared" si="167"/>
        <v>190.00000000000006</v>
      </c>
      <c r="AZ153" s="5">
        <v>168</v>
      </c>
      <c r="BA153" s="5">
        <v>260</v>
      </c>
      <c r="BB153" s="5">
        <v>263</v>
      </c>
      <c r="BC153" s="32"/>
      <c r="BD153" s="29"/>
      <c r="BE153" s="4">
        <f t="shared" si="168"/>
        <v>168</v>
      </c>
      <c r="BF153" s="4">
        <f t="shared" si="169"/>
        <v>261.61231999999995</v>
      </c>
      <c r="BG153" s="5">
        <v>124</v>
      </c>
      <c r="BH153" s="5">
        <v>128</v>
      </c>
      <c r="BI153" s="5">
        <v>135</v>
      </c>
      <c r="BJ153" s="32"/>
      <c r="BK153" s="29"/>
      <c r="BL153" s="4">
        <f t="shared" si="170"/>
        <v>124.40718562874251</v>
      </c>
      <c r="BM153" s="4">
        <f t="shared" si="171"/>
        <v>130.44855967078189</v>
      </c>
      <c r="BN153" s="1">
        <v>193</v>
      </c>
      <c r="BO153" s="1">
        <v>210</v>
      </c>
      <c r="BP153" s="32"/>
      <c r="BQ153" s="32"/>
      <c r="BR153" s="5">
        <v>165</v>
      </c>
      <c r="BS153" s="5">
        <v>185</v>
      </c>
      <c r="BT153" s="5">
        <v>225</v>
      </c>
      <c r="BU153" s="32"/>
      <c r="BV153" s="29"/>
      <c r="BW153" s="4">
        <f t="shared" si="172"/>
        <v>166.73333333333335</v>
      </c>
      <c r="BX153" s="4">
        <f t="shared" si="173"/>
        <v>212.00265251989387</v>
      </c>
      <c r="BY153"/>
      <c r="BZ153" s="5">
        <v>47</v>
      </c>
      <c r="CA153" s="5">
        <v>56.5</v>
      </c>
      <c r="CB153" s="5">
        <v>54</v>
      </c>
      <c r="CC153" s="32"/>
      <c r="CD153" s="29"/>
      <c r="CE153" s="4">
        <f t="shared" si="174"/>
        <v>51.606309420916162</v>
      </c>
      <c r="CF153" s="4">
        <f t="shared" si="175"/>
        <v>55.191384950926938</v>
      </c>
      <c r="CG153" s="5">
        <v>56</v>
      </c>
      <c r="CH153" s="5"/>
      <c r="CI153" s="5"/>
      <c r="CJ153" s="32"/>
      <c r="CK153" s="29"/>
      <c r="CL153" s="4"/>
      <c r="CM153" s="4"/>
      <c r="CN153" s="5">
        <v>59.5</v>
      </c>
      <c r="CO153" s="5"/>
      <c r="CP153" s="5">
        <v>59.5</v>
      </c>
      <c r="CQ153" s="32"/>
      <c r="CR153" s="29"/>
      <c r="CS153" s="4">
        <f t="shared" si="176"/>
        <v>59.5</v>
      </c>
      <c r="CT153" s="4">
        <f t="shared" si="177"/>
        <v>59.500000000000014</v>
      </c>
      <c r="CU153" s="5">
        <v>54</v>
      </c>
      <c r="CV153" s="5">
        <v>59</v>
      </c>
      <c r="CW153" s="5">
        <v>64</v>
      </c>
      <c r="CX153" s="32"/>
      <c r="CY153" s="29"/>
      <c r="CZ153" s="4">
        <f t="shared" si="178"/>
        <v>55.188925081433226</v>
      </c>
      <c r="DA153" s="4">
        <f t="shared" si="179"/>
        <v>61.38617200674534</v>
      </c>
      <c r="DB153" s="5">
        <v>55</v>
      </c>
      <c r="DC153" s="5"/>
      <c r="DD153" s="5">
        <v>55.5</v>
      </c>
      <c r="DE153" s="32"/>
      <c r="DF153" s="29"/>
      <c r="DG153" s="4">
        <f t="shared" si="180"/>
        <v>55</v>
      </c>
      <c r="DH153" s="4">
        <f t="shared" si="181"/>
        <v>55.5</v>
      </c>
      <c r="DI153" s="5"/>
      <c r="DJ153" s="5">
        <v>52.5</v>
      </c>
      <c r="DK153" s="5">
        <v>52.5</v>
      </c>
      <c r="DL153" s="32"/>
      <c r="DM153" s="29"/>
      <c r="DN153" s="4">
        <f t="shared" si="182"/>
        <v>50.441176470588218</v>
      </c>
      <c r="DO153" s="4">
        <f t="shared" si="183"/>
        <v>52.5</v>
      </c>
      <c r="DP153" s="5">
        <v>50</v>
      </c>
      <c r="DQ153" s="5">
        <v>49</v>
      </c>
      <c r="DR153" s="5">
        <v>48.5</v>
      </c>
      <c r="DS153" s="32"/>
      <c r="DT153" s="29"/>
      <c r="DU153" s="4">
        <f t="shared" si="184"/>
        <v>49.504065040650403</v>
      </c>
      <c r="DV153" s="4">
        <f t="shared" si="185"/>
        <v>48.64150943396227</v>
      </c>
      <c r="DW153" s="5">
        <v>47.5</v>
      </c>
      <c r="DX153" s="5">
        <v>54.5</v>
      </c>
      <c r="DY153" s="5">
        <v>60</v>
      </c>
      <c r="DZ153" s="32"/>
      <c r="EA153" s="29"/>
      <c r="EB153" s="4">
        <f t="shared" si="186"/>
        <v>48.2</v>
      </c>
      <c r="EC153" s="4">
        <f t="shared" si="187"/>
        <v>56.396938775510193</v>
      </c>
      <c r="ED153" s="5">
        <v>45.5</v>
      </c>
      <c r="EE153" s="5">
        <v>42.5</v>
      </c>
      <c r="EF153" s="5">
        <v>41</v>
      </c>
      <c r="EG153" s="32"/>
      <c r="EH153" s="29"/>
      <c r="EI153" s="4">
        <f t="shared" si="188"/>
        <v>45.285714285714285</v>
      </c>
      <c r="EJ153" s="4">
        <f t="shared" si="189"/>
        <v>41.722222222222214</v>
      </c>
      <c r="EK153" s="1">
        <v>53.5</v>
      </c>
      <c r="EL153" s="1">
        <v>52.5</v>
      </c>
      <c r="EM153" s="32"/>
      <c r="EN153" s="32"/>
      <c r="EO153" s="5">
        <v>46</v>
      </c>
      <c r="EP153" s="5">
        <v>49</v>
      </c>
      <c r="EQ153" s="5">
        <v>54</v>
      </c>
      <c r="ER153" s="29"/>
      <c r="ES153" s="32"/>
      <c r="ET153" s="4">
        <f t="shared" si="190"/>
        <v>46.829787234042556</v>
      </c>
      <c r="EU153" s="4">
        <f t="shared" si="191"/>
        <v>50.378205128205146</v>
      </c>
      <c r="EV153"/>
      <c r="FA153"/>
      <c r="FB153"/>
      <c r="FO153"/>
      <c r="FP153"/>
      <c r="FQ153"/>
      <c r="FR153"/>
      <c r="FS153"/>
      <c r="FT153">
        <f t="shared" si="194"/>
        <v>1989</v>
      </c>
      <c r="FU153">
        <f t="shared" si="195"/>
        <v>5</v>
      </c>
      <c r="FV153">
        <v>123.8</v>
      </c>
      <c r="FW153" s="1">
        <v>113.2</v>
      </c>
      <c r="FX153"/>
      <c r="FY153" s="35"/>
      <c r="FZ153" s="35" t="s">
        <v>138</v>
      </c>
      <c r="GA153" s="36">
        <v>116.4</v>
      </c>
      <c r="GB153" s="36">
        <v>116.23333333333335</v>
      </c>
      <c r="GD153" s="35"/>
      <c r="GE153" s="35" t="s">
        <v>138</v>
      </c>
      <c r="GF153" s="1">
        <v>137.80000000000001</v>
      </c>
      <c r="GG153" s="5">
        <v>137.69999999999999</v>
      </c>
    </row>
    <row r="154" spans="1:189" x14ac:dyDescent="0.2">
      <c r="A154" s="1">
        <v>1992</v>
      </c>
      <c r="B154" s="1">
        <v>1</v>
      </c>
      <c r="D154" s="4"/>
      <c r="E154" s="4"/>
      <c r="F154" s="5">
        <v>240</v>
      </c>
      <c r="G154" s="5">
        <v>250</v>
      </c>
      <c r="H154" s="1"/>
      <c r="I154" s="1"/>
      <c r="J154" s="1"/>
      <c r="K154" s="1"/>
      <c r="L154" s="1"/>
      <c r="M154" s="5">
        <v>203</v>
      </c>
      <c r="N154" s="5">
        <v>192</v>
      </c>
      <c r="O154" s="1"/>
      <c r="P154" s="1"/>
      <c r="Q154" s="1"/>
      <c r="R154" s="1"/>
      <c r="S154" s="1"/>
      <c r="T154" s="5">
        <v>236</v>
      </c>
      <c r="U154" s="5">
        <v>228</v>
      </c>
      <c r="V154" s="1"/>
      <c r="W154" s="1"/>
      <c r="Z154" s="4"/>
      <c r="AA154" s="5">
        <v>260</v>
      </c>
      <c r="AB154" s="5">
        <v>263</v>
      </c>
      <c r="AC154" s="1"/>
      <c r="AE154" s="1"/>
      <c r="AF154" s="1"/>
      <c r="AG154" s="1"/>
      <c r="AH154" s="5">
        <v>219</v>
      </c>
      <c r="AI154" s="5">
        <v>213</v>
      </c>
      <c r="AJ154" s="1"/>
      <c r="AK154" s="1"/>
      <c r="AL154" s="1"/>
      <c r="AO154" s="5">
        <v>199</v>
      </c>
      <c r="AP154" s="5">
        <v>208</v>
      </c>
      <c r="AQ154" s="1"/>
      <c r="AU154" s="4"/>
      <c r="AV154" s="5">
        <v>165</v>
      </c>
      <c r="AW154" s="5">
        <v>260</v>
      </c>
      <c r="AY154" s="5"/>
      <c r="AZ154" s="4"/>
      <c r="BA154" s="4"/>
      <c r="BC154" s="5">
        <v>251</v>
      </c>
      <c r="BD154" s="5">
        <v>255</v>
      </c>
      <c r="BF154" s="5"/>
      <c r="BJ154" s="5">
        <v>128</v>
      </c>
      <c r="BK154" s="5">
        <v>132</v>
      </c>
      <c r="BP154" s="5">
        <v>198</v>
      </c>
      <c r="BQ154" s="5">
        <v>213</v>
      </c>
      <c r="BR154" s="5"/>
      <c r="BS154" s="4"/>
      <c r="BU154" s="1">
        <v>173</v>
      </c>
      <c r="BV154" s="5">
        <v>196</v>
      </c>
      <c r="BX154" s="4"/>
      <c r="CC154" s="5">
        <v>47.5</v>
      </c>
      <c r="CD154" s="5">
        <v>52.5</v>
      </c>
      <c r="CF154" s="5"/>
      <c r="CJ154" s="5">
        <v>54.5</v>
      </c>
      <c r="CK154" s="5">
        <v>51.5</v>
      </c>
      <c r="CQ154" s="5">
        <v>59</v>
      </c>
      <c r="CR154" s="5">
        <v>58</v>
      </c>
      <c r="CU154" s="3"/>
      <c r="CV154" s="3"/>
      <c r="CW154" s="3"/>
      <c r="CX154" s="5">
        <v>60.5</v>
      </c>
      <c r="CY154" s="5">
        <v>70</v>
      </c>
      <c r="DE154" s="5">
        <v>55</v>
      </c>
      <c r="DF154" s="5">
        <v>55</v>
      </c>
      <c r="DL154" s="5">
        <v>51</v>
      </c>
      <c r="DM154" s="5">
        <v>52.5</v>
      </c>
      <c r="DP154" s="3"/>
      <c r="DQ154" s="3"/>
      <c r="DR154" s="3"/>
      <c r="DS154" s="5">
        <v>45</v>
      </c>
      <c r="DT154" s="5">
        <v>48.5</v>
      </c>
      <c r="DX154" s="3"/>
      <c r="DY154" s="3"/>
      <c r="DZ154" s="5">
        <v>55</v>
      </c>
      <c r="EA154" s="5">
        <v>58.5</v>
      </c>
      <c r="EG154" s="5">
        <v>42</v>
      </c>
      <c r="EH154" s="5">
        <v>43</v>
      </c>
      <c r="EM154" s="5">
        <v>52</v>
      </c>
      <c r="EN154" s="5">
        <v>52.5</v>
      </c>
      <c r="EO154" s="3"/>
      <c r="EP154" s="3"/>
      <c r="EQ154" s="3"/>
      <c r="ER154" s="5">
        <v>49</v>
      </c>
      <c r="ES154" s="5">
        <v>52.5</v>
      </c>
      <c r="FT154">
        <f t="shared" si="194"/>
        <v>1989</v>
      </c>
      <c r="FU154">
        <f t="shared" si="195"/>
        <v>6</v>
      </c>
      <c r="FV154">
        <v>124.1</v>
      </c>
      <c r="FW154" s="1">
        <v>112.9</v>
      </c>
      <c r="FY154" s="35">
        <v>1992</v>
      </c>
      <c r="FZ154" s="35" t="s">
        <v>135</v>
      </c>
      <c r="GA154" s="36">
        <v>116</v>
      </c>
      <c r="GB154" s="36">
        <v>115.9</v>
      </c>
      <c r="GD154" s="35">
        <v>1992</v>
      </c>
      <c r="GE154" s="35" t="s">
        <v>135</v>
      </c>
      <c r="GF154" s="1">
        <v>138.6</v>
      </c>
      <c r="GG154" s="5">
        <v>138.66666666666666</v>
      </c>
    </row>
    <row r="155" spans="1:189" x14ac:dyDescent="0.2">
      <c r="A155" s="1">
        <v>1992</v>
      </c>
      <c r="B155" s="1">
        <v>2</v>
      </c>
      <c r="E155" s="4"/>
      <c r="F155" s="5">
        <v>238</v>
      </c>
      <c r="G155" s="5">
        <v>275</v>
      </c>
      <c r="H155" s="1"/>
      <c r="I155" s="1"/>
      <c r="J155" s="1"/>
      <c r="K155" s="1"/>
      <c r="L155" s="1"/>
      <c r="M155" s="5">
        <v>273</v>
      </c>
      <c r="N155" s="5">
        <v>245</v>
      </c>
      <c r="O155" s="1"/>
      <c r="P155" s="1"/>
      <c r="Q155" s="1"/>
      <c r="R155" s="1"/>
      <c r="S155" s="1"/>
      <c r="T155" s="5">
        <v>229</v>
      </c>
      <c r="U155" s="5">
        <v>233</v>
      </c>
      <c r="V155" s="1"/>
      <c r="W155" s="1"/>
      <c r="Z155" s="4"/>
      <c r="AA155" s="5">
        <v>260</v>
      </c>
      <c r="AB155" s="5">
        <v>269</v>
      </c>
      <c r="AC155" s="1"/>
      <c r="AE155" s="1"/>
      <c r="AF155" s="1"/>
      <c r="AG155" s="1"/>
      <c r="AH155" s="5">
        <v>218</v>
      </c>
      <c r="AI155" s="5">
        <v>214</v>
      </c>
      <c r="AJ155" s="1"/>
      <c r="AK155" s="1"/>
      <c r="AL155" s="1"/>
      <c r="AO155" s="5">
        <v>205</v>
      </c>
      <c r="AP155" s="5">
        <v>219</v>
      </c>
      <c r="AQ155" s="1"/>
      <c r="AU155" s="4"/>
      <c r="AV155" s="5">
        <v>163</v>
      </c>
      <c r="AW155" s="5">
        <v>237</v>
      </c>
      <c r="AY155" s="5"/>
      <c r="AZ155" s="4"/>
      <c r="BA155" s="4"/>
      <c r="BC155" s="5">
        <v>256</v>
      </c>
      <c r="BD155" s="5">
        <v>274</v>
      </c>
      <c r="BF155" s="5"/>
      <c r="BJ155" s="5">
        <v>136</v>
      </c>
      <c r="BK155" s="5">
        <v>158</v>
      </c>
      <c r="BP155" s="5">
        <v>253</v>
      </c>
      <c r="BQ155" s="5">
        <v>269</v>
      </c>
      <c r="BR155" s="5"/>
      <c r="BS155" s="4"/>
      <c r="BU155" s="5">
        <v>196</v>
      </c>
      <c r="BV155" s="5">
        <v>211</v>
      </c>
      <c r="BX155" s="4"/>
      <c r="CC155" s="5">
        <v>52.5</v>
      </c>
      <c r="CD155" s="5">
        <v>52.5</v>
      </c>
      <c r="CF155" s="5"/>
      <c r="CJ155" s="5">
        <v>55</v>
      </c>
      <c r="CK155" s="5">
        <v>47</v>
      </c>
      <c r="CQ155" s="1">
        <v>58.75</v>
      </c>
      <c r="CR155" s="5">
        <v>57.5</v>
      </c>
      <c r="CU155" s="3"/>
      <c r="CV155" s="3"/>
      <c r="CW155" s="3"/>
      <c r="CX155" s="5">
        <v>61.59</v>
      </c>
      <c r="CY155" s="5">
        <v>67.7</v>
      </c>
      <c r="DE155" s="1">
        <v>77.86</v>
      </c>
      <c r="DF155" s="1">
        <v>76.25</v>
      </c>
      <c r="DL155" s="1">
        <v>51.75</v>
      </c>
      <c r="DM155" s="5">
        <v>54</v>
      </c>
      <c r="DP155" s="3"/>
      <c r="DQ155" s="3"/>
      <c r="DR155" s="3"/>
      <c r="DS155" s="5">
        <v>45</v>
      </c>
      <c r="DT155" s="5">
        <v>50</v>
      </c>
      <c r="DZ155" s="5">
        <v>52</v>
      </c>
      <c r="EA155" s="5">
        <v>58</v>
      </c>
      <c r="EG155" s="5">
        <v>40.5</v>
      </c>
      <c r="EH155" s="5">
        <v>42.5</v>
      </c>
      <c r="EM155" s="5">
        <v>54</v>
      </c>
      <c r="EN155" s="1">
        <v>53.38</v>
      </c>
      <c r="EO155" s="3"/>
      <c r="EP155" s="3"/>
      <c r="EQ155" s="3"/>
      <c r="ER155" s="5">
        <v>48.5</v>
      </c>
      <c r="ES155" s="5">
        <v>50</v>
      </c>
      <c r="ET155" s="3"/>
      <c r="FT155">
        <f t="shared" si="194"/>
        <v>1989</v>
      </c>
      <c r="FU155">
        <f t="shared" si="195"/>
        <v>7</v>
      </c>
      <c r="FV155">
        <v>124.4</v>
      </c>
      <c r="FW155" s="1">
        <v>112.8</v>
      </c>
      <c r="FY155" s="35"/>
      <c r="FZ155" s="35" t="s">
        <v>136</v>
      </c>
      <c r="GA155" s="36">
        <v>117.2</v>
      </c>
      <c r="GB155" s="36">
        <v>117.16666666666667</v>
      </c>
      <c r="GD155" s="35"/>
      <c r="GE155" s="35" t="s">
        <v>136</v>
      </c>
      <c r="GF155" s="1">
        <v>139.69999999999999</v>
      </c>
      <c r="GG155" s="5">
        <v>139.80000000000001</v>
      </c>
    </row>
    <row r="156" spans="1:189" x14ac:dyDescent="0.2">
      <c r="A156" s="1">
        <v>1992</v>
      </c>
      <c r="B156" s="1">
        <v>3</v>
      </c>
      <c r="E156" s="4"/>
      <c r="F156" s="5">
        <v>259</v>
      </c>
      <c r="G156" s="5">
        <v>267</v>
      </c>
      <c r="H156" s="1"/>
      <c r="I156" s="1"/>
      <c r="J156" s="1"/>
      <c r="K156" s="1"/>
      <c r="L156" s="1"/>
      <c r="M156" s="5">
        <v>267</v>
      </c>
      <c r="N156" s="5">
        <v>240</v>
      </c>
      <c r="O156" s="1"/>
      <c r="P156" s="1"/>
      <c r="Q156" s="1"/>
      <c r="R156" s="1"/>
      <c r="S156" s="1"/>
      <c r="T156" s="5">
        <v>248</v>
      </c>
      <c r="U156" s="5">
        <v>249</v>
      </c>
      <c r="V156" s="1"/>
      <c r="W156" s="1"/>
      <c r="Z156" s="4"/>
      <c r="AA156" s="5">
        <v>278</v>
      </c>
      <c r="AB156" s="5">
        <v>278</v>
      </c>
      <c r="AC156" s="1"/>
      <c r="AE156" s="1"/>
      <c r="AF156" s="1"/>
      <c r="AG156" s="1"/>
      <c r="AH156" s="5">
        <v>270</v>
      </c>
      <c r="AI156" s="5">
        <v>259</v>
      </c>
      <c r="AJ156" s="1"/>
      <c r="AK156" s="1"/>
      <c r="AL156" s="1"/>
      <c r="AO156" s="5">
        <v>238</v>
      </c>
      <c r="AP156" s="5">
        <v>247</v>
      </c>
      <c r="AQ156" s="1"/>
      <c r="AU156" s="4"/>
      <c r="AV156" s="5">
        <v>175</v>
      </c>
      <c r="AW156" s="5">
        <v>261</v>
      </c>
      <c r="AY156" s="5"/>
      <c r="AZ156" s="4"/>
      <c r="BA156" s="4"/>
      <c r="BC156" s="5">
        <v>253</v>
      </c>
      <c r="BD156" s="5">
        <v>273</v>
      </c>
      <c r="BF156" s="5"/>
      <c r="BJ156" s="5">
        <v>161</v>
      </c>
      <c r="BK156" s="5">
        <v>145</v>
      </c>
      <c r="BP156" s="5">
        <v>242</v>
      </c>
      <c r="BQ156" s="5">
        <v>237</v>
      </c>
      <c r="BR156" s="5"/>
      <c r="BS156" s="4"/>
      <c r="BU156" s="8">
        <v>124</v>
      </c>
      <c r="BV156" s="8">
        <v>147</v>
      </c>
      <c r="BX156" s="4"/>
      <c r="CC156" s="5">
        <v>45</v>
      </c>
      <c r="CD156" s="5">
        <v>53.5</v>
      </c>
      <c r="CF156" s="5"/>
      <c r="CJ156" s="5">
        <v>55</v>
      </c>
      <c r="CK156" s="5">
        <v>53</v>
      </c>
      <c r="CQ156" s="5">
        <v>58</v>
      </c>
      <c r="CR156" s="1">
        <v>56.25</v>
      </c>
      <c r="CU156" s="3"/>
      <c r="CV156" s="3"/>
      <c r="CW156" s="3"/>
      <c r="CX156" s="5">
        <v>65</v>
      </c>
      <c r="CY156" s="5">
        <v>65</v>
      </c>
      <c r="DE156" s="5">
        <v>56</v>
      </c>
      <c r="DF156" s="1">
        <v>59.18</v>
      </c>
      <c r="DL156" s="5">
        <v>47.5</v>
      </c>
      <c r="DM156" s="1">
        <v>51.25</v>
      </c>
      <c r="DP156" s="3"/>
      <c r="DQ156" s="3"/>
      <c r="DR156" s="3"/>
      <c r="DS156" s="5">
        <v>45</v>
      </c>
      <c r="DT156" s="1">
        <v>49.23</v>
      </c>
      <c r="DZ156" s="5">
        <v>56</v>
      </c>
      <c r="EA156" s="5">
        <v>60</v>
      </c>
      <c r="EG156" s="5">
        <v>40.799999999999997</v>
      </c>
      <c r="EH156" s="5">
        <v>42.34</v>
      </c>
      <c r="EM156" s="1">
        <v>55.25</v>
      </c>
      <c r="EN156" s="5">
        <v>52.5</v>
      </c>
      <c r="EO156" s="3"/>
      <c r="EP156" s="3"/>
      <c r="EQ156" s="3"/>
      <c r="ER156" s="5">
        <v>46.1</v>
      </c>
      <c r="ES156" s="5">
        <v>50</v>
      </c>
      <c r="ET156" s="3"/>
      <c r="FT156">
        <f t="shared" si="194"/>
        <v>1989</v>
      </c>
      <c r="FU156">
        <f t="shared" si="195"/>
        <v>8</v>
      </c>
      <c r="FV156">
        <v>124.6</v>
      </c>
      <c r="FW156" s="1">
        <v>112</v>
      </c>
      <c r="FY156" s="35"/>
      <c r="FZ156" s="35" t="s">
        <v>137</v>
      </c>
      <c r="GA156" s="36">
        <v>117.7</v>
      </c>
      <c r="GB156" s="36">
        <v>117.86666666666667</v>
      </c>
      <c r="GD156" s="35"/>
      <c r="GE156" s="35" t="s">
        <v>137</v>
      </c>
      <c r="GF156" s="1">
        <v>140.9</v>
      </c>
      <c r="GG156" s="5">
        <v>140.9</v>
      </c>
    </row>
    <row r="157" spans="1:189" x14ac:dyDescent="0.2">
      <c r="A157" s="1">
        <v>1992</v>
      </c>
      <c r="B157" s="1">
        <v>4</v>
      </c>
      <c r="E157" s="4"/>
      <c r="F157" s="5">
        <v>260</v>
      </c>
      <c r="G157" s="5">
        <v>280</v>
      </c>
      <c r="H157" s="1"/>
      <c r="I157" s="1"/>
      <c r="J157" s="1"/>
      <c r="K157" s="1"/>
      <c r="L157" s="1"/>
      <c r="M157" s="5">
        <v>273</v>
      </c>
      <c r="N157" s="5">
        <v>243</v>
      </c>
      <c r="O157" s="1"/>
      <c r="P157" s="1"/>
      <c r="Q157" s="1"/>
      <c r="R157" s="1"/>
      <c r="S157" s="1"/>
      <c r="T157" s="5">
        <v>260</v>
      </c>
      <c r="U157" s="5">
        <v>256</v>
      </c>
      <c r="V157" s="1"/>
      <c r="W157" s="1"/>
      <c r="Z157" s="4"/>
      <c r="AA157" s="5">
        <v>288</v>
      </c>
      <c r="AB157" s="5">
        <v>303</v>
      </c>
      <c r="AC157" s="1"/>
      <c r="AE157" s="1"/>
      <c r="AF157" s="1"/>
      <c r="AG157" s="1"/>
      <c r="AH157" s="5">
        <v>267</v>
      </c>
      <c r="AI157" s="5">
        <v>260</v>
      </c>
      <c r="AJ157" s="1"/>
      <c r="AK157" s="1"/>
      <c r="AL157" s="1"/>
      <c r="AO157" s="5">
        <v>240</v>
      </c>
      <c r="AP157" s="5">
        <v>245</v>
      </c>
      <c r="AQ157" s="1"/>
      <c r="AU157" s="4"/>
      <c r="AV157" s="5">
        <v>190</v>
      </c>
      <c r="AW157" s="5">
        <v>218</v>
      </c>
      <c r="AY157" s="5"/>
      <c r="AZ157" s="4"/>
      <c r="BA157" s="4"/>
      <c r="BC157" s="5">
        <v>251</v>
      </c>
      <c r="BD157" s="5">
        <v>297</v>
      </c>
      <c r="BF157" s="5"/>
      <c r="BJ157" s="5">
        <v>155</v>
      </c>
      <c r="BK157" s="5">
        <v>150</v>
      </c>
      <c r="BP157" s="5">
        <v>263</v>
      </c>
      <c r="BQ157" s="5">
        <v>233</v>
      </c>
      <c r="BR157" s="5"/>
      <c r="BS157" s="4"/>
      <c r="BU157" s="5">
        <v>203</v>
      </c>
      <c r="BV157" s="5">
        <v>244</v>
      </c>
      <c r="BX157" s="4"/>
      <c r="CC157" s="5">
        <v>48.85</v>
      </c>
      <c r="CD157" s="5">
        <v>48.85</v>
      </c>
      <c r="CF157" s="5"/>
      <c r="CJ157" s="5">
        <v>53</v>
      </c>
      <c r="CK157" s="5">
        <v>51.75</v>
      </c>
      <c r="CQ157" s="5">
        <v>60</v>
      </c>
      <c r="CR157" s="5">
        <v>57.5</v>
      </c>
      <c r="CU157" s="3"/>
      <c r="CV157" s="3"/>
      <c r="CW157" s="3"/>
      <c r="CX157" s="5">
        <v>57</v>
      </c>
      <c r="CY157" s="5">
        <v>57</v>
      </c>
      <c r="DE157" s="5">
        <v>56</v>
      </c>
      <c r="DF157" s="5">
        <v>61.3</v>
      </c>
      <c r="DL157" s="5">
        <v>49.1</v>
      </c>
      <c r="DM157" s="5">
        <v>50</v>
      </c>
      <c r="DP157" s="3"/>
      <c r="DQ157" s="3"/>
      <c r="DR157" s="3"/>
      <c r="DS157" s="1">
        <v>46.02</v>
      </c>
      <c r="DT157" s="1">
        <v>46.58</v>
      </c>
      <c r="DZ157" s="5">
        <v>54.5</v>
      </c>
      <c r="EA157" s="5">
        <v>62</v>
      </c>
      <c r="EG157" s="5">
        <v>43.5</v>
      </c>
      <c r="EH157" s="5">
        <v>42.6</v>
      </c>
      <c r="EM157" s="5">
        <v>57.3</v>
      </c>
      <c r="EN157" s="1">
        <v>51.85</v>
      </c>
      <c r="EO157" s="3"/>
      <c r="EP157" s="3"/>
      <c r="EQ157" s="3"/>
      <c r="ER157" s="5">
        <v>51.5</v>
      </c>
      <c r="ES157" s="5">
        <v>62</v>
      </c>
      <c r="ET157" s="3"/>
      <c r="FT157">
        <f t="shared" si="194"/>
        <v>1989</v>
      </c>
      <c r="FU157">
        <f t="shared" si="195"/>
        <v>9</v>
      </c>
      <c r="FV157">
        <v>125</v>
      </c>
      <c r="FW157" s="1">
        <v>112.4</v>
      </c>
      <c r="FY157" s="35"/>
      <c r="FZ157" s="35" t="s">
        <v>138</v>
      </c>
      <c r="GA157" s="36">
        <v>117.8</v>
      </c>
      <c r="GB157" s="36">
        <v>117.83333333333333</v>
      </c>
      <c r="GD157" s="35"/>
      <c r="GE157" s="35" t="s">
        <v>138</v>
      </c>
      <c r="GF157" s="1">
        <v>142</v>
      </c>
      <c r="GG157" s="5">
        <v>141.9</v>
      </c>
    </row>
    <row r="158" spans="1:189" x14ac:dyDescent="0.2">
      <c r="A158" s="1">
        <v>1993</v>
      </c>
      <c r="B158" s="1">
        <v>1</v>
      </c>
      <c r="E158" s="4"/>
      <c r="F158" s="5">
        <v>277</v>
      </c>
      <c r="G158" s="5">
        <v>300</v>
      </c>
      <c r="H158" s="1"/>
      <c r="I158" s="1"/>
      <c r="J158" s="1"/>
      <c r="K158" s="1"/>
      <c r="L158" s="1"/>
      <c r="M158" s="5">
        <v>352</v>
      </c>
      <c r="N158" s="5">
        <v>265</v>
      </c>
      <c r="O158" s="1"/>
      <c r="P158" s="1"/>
      <c r="Q158" s="1"/>
      <c r="R158" s="1"/>
      <c r="S158" s="1"/>
      <c r="T158" s="5">
        <v>280</v>
      </c>
      <c r="U158" s="5">
        <v>274</v>
      </c>
      <c r="V158" s="1"/>
      <c r="W158" s="1"/>
      <c r="Z158" s="4"/>
      <c r="AA158" s="5">
        <v>275</v>
      </c>
      <c r="AB158" s="5">
        <v>314</v>
      </c>
      <c r="AC158" s="1"/>
      <c r="AE158" s="1"/>
      <c r="AF158" s="1"/>
      <c r="AG158" s="1"/>
      <c r="AH158" s="5">
        <v>273</v>
      </c>
      <c r="AI158" s="5">
        <v>283</v>
      </c>
      <c r="AJ158" s="1"/>
      <c r="AK158" s="1"/>
      <c r="AL158" s="1"/>
      <c r="AO158" s="5">
        <v>261</v>
      </c>
      <c r="AP158" s="5">
        <v>302</v>
      </c>
      <c r="AQ158" s="1"/>
      <c r="AU158" s="4"/>
      <c r="AV158" s="5">
        <v>163</v>
      </c>
      <c r="AW158" s="5">
        <v>270</v>
      </c>
      <c r="AY158" s="5"/>
      <c r="AZ158" s="4"/>
      <c r="BA158" s="4"/>
      <c r="BC158" s="5">
        <v>285</v>
      </c>
      <c r="BD158" s="5">
        <v>350</v>
      </c>
      <c r="BF158" s="5"/>
      <c r="BJ158" s="5">
        <v>151</v>
      </c>
      <c r="BK158" s="5">
        <v>134</v>
      </c>
      <c r="BP158" s="5">
        <v>271</v>
      </c>
      <c r="BQ158" s="5">
        <v>281</v>
      </c>
      <c r="BR158" s="5"/>
      <c r="BS158" s="4"/>
      <c r="BU158" s="5">
        <v>207</v>
      </c>
      <c r="BV158" s="5">
        <v>240</v>
      </c>
      <c r="BX158" s="4"/>
      <c r="CC158" s="5">
        <v>65</v>
      </c>
      <c r="CD158" s="5">
        <v>58.5</v>
      </c>
      <c r="CF158" s="5"/>
      <c r="CJ158" s="1">
        <v>43.75</v>
      </c>
      <c r="CK158" s="5">
        <v>41.85</v>
      </c>
      <c r="CQ158" s="1">
        <v>65.45</v>
      </c>
      <c r="CR158" s="5">
        <v>67</v>
      </c>
      <c r="CU158" s="3"/>
      <c r="CV158" s="3"/>
      <c r="CW158" s="3"/>
      <c r="CX158" s="5">
        <v>64</v>
      </c>
      <c r="CY158" s="1">
        <v>71.09</v>
      </c>
      <c r="DE158" s="5">
        <v>58</v>
      </c>
      <c r="DF158" s="1">
        <v>108.69</v>
      </c>
      <c r="DL158" s="5">
        <v>53</v>
      </c>
      <c r="DM158" s="5">
        <v>57.5</v>
      </c>
      <c r="DP158" s="3"/>
      <c r="DQ158" s="3"/>
      <c r="DR158" s="3"/>
      <c r="DS158" s="1">
        <v>51.63</v>
      </c>
      <c r="DT158" s="1">
        <v>47.84</v>
      </c>
      <c r="DZ158" s="1">
        <v>59.86</v>
      </c>
      <c r="EA158" s="1">
        <v>64.75</v>
      </c>
      <c r="EG158" s="1">
        <v>43.25</v>
      </c>
      <c r="EH158" s="5">
        <v>43.08</v>
      </c>
      <c r="EM158" s="1">
        <v>60.45</v>
      </c>
      <c r="EN158" s="5">
        <v>60.6</v>
      </c>
      <c r="EO158" s="3"/>
      <c r="EP158" s="3"/>
      <c r="EQ158" s="3"/>
      <c r="ER158" s="1">
        <v>53.36</v>
      </c>
      <c r="ES158" s="1">
        <v>58.35</v>
      </c>
      <c r="ET158" s="3"/>
      <c r="FT158">
        <f t="shared" si="194"/>
        <v>1989</v>
      </c>
      <c r="FU158">
        <f t="shared" si="195"/>
        <v>10</v>
      </c>
      <c r="FV158">
        <v>125.6</v>
      </c>
      <c r="FW158" s="1">
        <v>112.8</v>
      </c>
      <c r="FY158" s="35">
        <v>1993</v>
      </c>
      <c r="FZ158" s="35" t="s">
        <v>135</v>
      </c>
      <c r="GA158" s="36">
        <v>118.4</v>
      </c>
      <c r="GB158" s="36">
        <v>118.36666666666667</v>
      </c>
      <c r="GD158" s="35">
        <v>1993</v>
      </c>
      <c r="GE158" s="35" t="s">
        <v>135</v>
      </c>
      <c r="GF158" s="1">
        <v>143.1</v>
      </c>
      <c r="GG158" s="5">
        <v>143.1</v>
      </c>
    </row>
    <row r="159" spans="1:189" x14ac:dyDescent="0.2">
      <c r="A159" s="1">
        <v>1993</v>
      </c>
      <c r="B159" s="1">
        <v>2</v>
      </c>
      <c r="E159" s="4"/>
      <c r="F159" s="5">
        <v>266</v>
      </c>
      <c r="G159" s="5">
        <v>282</v>
      </c>
      <c r="H159" s="1"/>
      <c r="I159" s="1"/>
      <c r="J159" s="1"/>
      <c r="K159" s="1"/>
      <c r="L159" s="1"/>
      <c r="M159" s="5">
        <v>294</v>
      </c>
      <c r="N159" s="5">
        <v>270</v>
      </c>
      <c r="O159" s="1"/>
      <c r="P159" s="1"/>
      <c r="Q159" s="1"/>
      <c r="R159" s="1"/>
      <c r="S159" s="1"/>
      <c r="T159" s="5">
        <v>275</v>
      </c>
      <c r="U159" s="5">
        <v>280</v>
      </c>
      <c r="V159" s="1"/>
      <c r="W159" s="1"/>
      <c r="Z159" s="4"/>
      <c r="AA159" s="5">
        <v>308</v>
      </c>
      <c r="AB159" s="5">
        <v>345</v>
      </c>
      <c r="AC159" s="1"/>
      <c r="AE159" s="1"/>
      <c r="AF159" s="1"/>
      <c r="AG159" s="1"/>
      <c r="AH159" s="5">
        <v>284</v>
      </c>
      <c r="AI159" s="5">
        <v>279</v>
      </c>
      <c r="AJ159" s="1"/>
      <c r="AK159" s="1"/>
      <c r="AL159" s="1"/>
      <c r="AO159" s="5">
        <v>263</v>
      </c>
      <c r="AP159" s="5">
        <v>273</v>
      </c>
      <c r="AQ159" s="1"/>
      <c r="AU159" s="4"/>
      <c r="AV159" s="5">
        <v>188</v>
      </c>
      <c r="AW159" s="5">
        <v>275</v>
      </c>
      <c r="AY159" s="5"/>
      <c r="AZ159" s="4"/>
      <c r="BA159" s="4"/>
      <c r="BC159" s="5">
        <v>270</v>
      </c>
      <c r="BD159" s="5">
        <v>285</v>
      </c>
      <c r="BF159" s="5"/>
      <c r="BJ159" s="5">
        <v>157</v>
      </c>
      <c r="BK159" s="5">
        <v>209</v>
      </c>
      <c r="BP159" s="5">
        <v>284</v>
      </c>
      <c r="BQ159" s="5">
        <v>276</v>
      </c>
      <c r="BR159" s="5"/>
      <c r="BS159" s="4"/>
      <c r="BU159" s="5">
        <v>203</v>
      </c>
      <c r="BV159" s="5">
        <v>263</v>
      </c>
      <c r="BX159" s="4"/>
      <c r="CC159" s="5">
        <v>63.91</v>
      </c>
      <c r="CD159" s="5">
        <v>63</v>
      </c>
      <c r="CF159" s="5"/>
      <c r="CJ159" s="1">
        <v>49.25</v>
      </c>
      <c r="CK159" s="5">
        <v>43.9</v>
      </c>
      <c r="CQ159" s="5">
        <v>57.3</v>
      </c>
      <c r="CR159" s="5">
        <v>65</v>
      </c>
      <c r="CU159" s="3"/>
      <c r="CV159" s="3"/>
      <c r="CW159" s="3"/>
      <c r="CX159" s="5">
        <v>65.56</v>
      </c>
      <c r="CY159" s="5">
        <v>73.5</v>
      </c>
      <c r="DE159" s="5">
        <v>62.5</v>
      </c>
      <c r="DF159" s="5">
        <v>60</v>
      </c>
      <c r="DL159" s="5">
        <v>57.5</v>
      </c>
      <c r="DM159" s="5">
        <v>59</v>
      </c>
      <c r="DP159" s="3"/>
      <c r="DQ159" s="3"/>
      <c r="DR159" s="3"/>
      <c r="DS159" s="5">
        <v>57.5</v>
      </c>
      <c r="DT159" s="5">
        <v>59</v>
      </c>
      <c r="DZ159" s="1">
        <v>62.98</v>
      </c>
      <c r="EA159" s="1">
        <v>69.11</v>
      </c>
      <c r="EG159" s="5">
        <v>43.5</v>
      </c>
      <c r="EH159" s="5">
        <v>42.89</v>
      </c>
      <c r="EM159" s="5">
        <v>61.6</v>
      </c>
      <c r="EN159" s="1">
        <v>61.02</v>
      </c>
      <c r="EO159" s="3"/>
      <c r="EP159" s="3"/>
      <c r="EQ159" s="3"/>
      <c r="ER159" s="5">
        <v>53.5</v>
      </c>
      <c r="ES159" s="1">
        <v>59.84</v>
      </c>
      <c r="ET159" s="3"/>
      <c r="FT159">
        <f t="shared" si="194"/>
        <v>1989</v>
      </c>
      <c r="FU159">
        <f t="shared" si="195"/>
        <v>11</v>
      </c>
      <c r="FV159">
        <v>125.9</v>
      </c>
      <c r="FW159" s="1">
        <v>112.7</v>
      </c>
      <c r="FY159" s="35"/>
      <c r="FZ159" s="35" t="s">
        <v>136</v>
      </c>
      <c r="GA159" s="36">
        <v>119.7</v>
      </c>
      <c r="GB159" s="36">
        <v>119.5</v>
      </c>
      <c r="GD159" s="35"/>
      <c r="GE159" s="35" t="s">
        <v>136</v>
      </c>
      <c r="GF159" s="1">
        <v>144.19999999999999</v>
      </c>
      <c r="GG159" s="5">
        <v>144.19999999999999</v>
      </c>
    </row>
    <row r="160" spans="1:189" x14ac:dyDescent="0.2">
      <c r="A160" s="1">
        <v>1993</v>
      </c>
      <c r="B160" s="1">
        <v>3</v>
      </c>
      <c r="E160" s="4"/>
      <c r="F160" s="5">
        <v>256</v>
      </c>
      <c r="G160" s="5">
        <v>284</v>
      </c>
      <c r="H160" s="1"/>
      <c r="I160" s="1"/>
      <c r="J160" s="1"/>
      <c r="K160" s="1"/>
      <c r="L160" s="1"/>
      <c r="M160" s="5">
        <v>281</v>
      </c>
      <c r="N160" s="5">
        <v>268</v>
      </c>
      <c r="O160" s="1"/>
      <c r="P160" s="1"/>
      <c r="Q160" s="1"/>
      <c r="R160" s="1"/>
      <c r="S160" s="1"/>
      <c r="T160" s="5">
        <v>255</v>
      </c>
      <c r="U160" s="5">
        <v>262</v>
      </c>
      <c r="V160" s="1"/>
      <c r="W160" s="1"/>
      <c r="Z160" s="4"/>
      <c r="AA160" s="5">
        <v>295</v>
      </c>
      <c r="AB160" s="5">
        <v>330</v>
      </c>
      <c r="AC160" s="1"/>
      <c r="AE160" s="1"/>
      <c r="AF160" s="1"/>
      <c r="AG160" s="1"/>
      <c r="AH160" s="5">
        <v>273</v>
      </c>
      <c r="AI160" s="5">
        <v>276</v>
      </c>
      <c r="AJ160" s="1"/>
      <c r="AK160" s="1"/>
      <c r="AL160" s="1"/>
      <c r="AO160" s="5">
        <v>244</v>
      </c>
      <c r="AP160" s="5">
        <v>257</v>
      </c>
      <c r="AQ160" s="1"/>
      <c r="AU160" s="4"/>
      <c r="AV160" s="5">
        <v>200</v>
      </c>
      <c r="AW160" s="5">
        <v>258</v>
      </c>
      <c r="AY160" s="5"/>
      <c r="AZ160" s="4"/>
      <c r="BA160" s="4"/>
      <c r="BC160" s="5">
        <v>257</v>
      </c>
      <c r="BD160" s="5">
        <v>295</v>
      </c>
      <c r="BF160" s="5"/>
      <c r="BJ160" s="5">
        <v>163</v>
      </c>
      <c r="BK160" s="5">
        <v>194</v>
      </c>
      <c r="BP160" s="5">
        <v>285</v>
      </c>
      <c r="BQ160" s="5">
        <v>273</v>
      </c>
      <c r="BR160" s="5"/>
      <c r="BS160" s="4"/>
      <c r="BU160" s="5">
        <v>180</v>
      </c>
      <c r="BV160" s="5">
        <v>228</v>
      </c>
      <c r="BX160" s="4"/>
      <c r="CC160" s="5">
        <v>66.59</v>
      </c>
      <c r="CD160" s="5">
        <v>67.239999999999995</v>
      </c>
      <c r="CF160" s="5"/>
      <c r="CJ160" s="1">
        <v>60.43</v>
      </c>
      <c r="CK160" s="5">
        <v>54.02</v>
      </c>
      <c r="CQ160" s="5">
        <v>64.599999999999994</v>
      </c>
      <c r="CR160" s="1">
        <v>66.64</v>
      </c>
      <c r="CU160" s="3"/>
      <c r="CV160" s="3"/>
      <c r="CW160" s="3"/>
      <c r="CX160" s="5">
        <v>63.5</v>
      </c>
      <c r="CY160" s="5">
        <v>67.5</v>
      </c>
      <c r="DE160" s="1">
        <v>59.25</v>
      </c>
      <c r="DF160" s="1">
        <v>60.44</v>
      </c>
      <c r="DL160" s="5">
        <v>58.5</v>
      </c>
      <c r="DM160" s="5">
        <v>60.5</v>
      </c>
      <c r="DP160" s="3"/>
      <c r="DQ160" s="3"/>
      <c r="DR160" s="3"/>
      <c r="DS160" s="5">
        <v>55</v>
      </c>
      <c r="DT160" s="1">
        <v>55.65</v>
      </c>
      <c r="DZ160" s="1">
        <v>62.31</v>
      </c>
      <c r="EA160" s="5">
        <v>67.5</v>
      </c>
      <c r="EG160" s="1">
        <v>50.45</v>
      </c>
      <c r="EH160" s="5">
        <v>48.47</v>
      </c>
      <c r="EM160" s="5">
        <v>61.2</v>
      </c>
      <c r="EN160" s="1">
        <v>60.75</v>
      </c>
      <c r="EO160" s="3"/>
      <c r="EP160" s="3"/>
      <c r="EQ160" s="3"/>
      <c r="ER160" s="1">
        <v>52.75</v>
      </c>
      <c r="ES160" s="1">
        <v>57.58</v>
      </c>
      <c r="ET160" s="3"/>
      <c r="FT160">
        <f t="shared" si="194"/>
        <v>1989</v>
      </c>
      <c r="FU160">
        <f t="shared" si="195"/>
        <v>12</v>
      </c>
      <c r="FV160">
        <v>126.1</v>
      </c>
      <c r="FW160" s="1">
        <v>113</v>
      </c>
      <c r="FY160" s="35"/>
      <c r="FZ160" s="35" t="s">
        <v>137</v>
      </c>
      <c r="GA160" s="36">
        <v>118.7</v>
      </c>
      <c r="GB160" s="36">
        <v>118.86666666666667</v>
      </c>
      <c r="GD160" s="35"/>
      <c r="GE160" s="35" t="s">
        <v>137</v>
      </c>
      <c r="GF160" s="1">
        <v>144.80000000000001</v>
      </c>
      <c r="GG160" s="5">
        <v>144.76666666666668</v>
      </c>
    </row>
    <row r="161" spans="1:189" x14ac:dyDescent="0.2">
      <c r="A161" s="1">
        <v>1993</v>
      </c>
      <c r="B161" s="1">
        <v>4</v>
      </c>
      <c r="E161" s="4"/>
      <c r="F161" s="5">
        <v>279</v>
      </c>
      <c r="G161" s="5">
        <v>330</v>
      </c>
      <c r="H161" s="1"/>
      <c r="I161" s="1"/>
      <c r="J161" s="1"/>
      <c r="K161" s="1"/>
      <c r="L161" s="1"/>
      <c r="M161" s="5">
        <v>282</v>
      </c>
      <c r="N161" s="5">
        <v>270</v>
      </c>
      <c r="O161" s="1"/>
      <c r="P161" s="1"/>
      <c r="Q161" s="1"/>
      <c r="R161" s="1"/>
      <c r="S161" s="1"/>
      <c r="T161" s="5">
        <v>292</v>
      </c>
      <c r="U161" s="5">
        <v>285</v>
      </c>
      <c r="V161" s="1"/>
      <c r="W161" s="1"/>
      <c r="Z161" s="4"/>
      <c r="AA161" s="5">
        <v>293</v>
      </c>
      <c r="AB161" s="5">
        <v>325</v>
      </c>
      <c r="AC161" s="1"/>
      <c r="AE161" s="1"/>
      <c r="AF161" s="1"/>
      <c r="AG161" s="1"/>
      <c r="AH161" s="5">
        <v>275</v>
      </c>
      <c r="AI161" s="5">
        <v>277</v>
      </c>
      <c r="AJ161" s="1"/>
      <c r="AK161" s="1"/>
      <c r="AL161" s="1"/>
      <c r="AO161" s="5">
        <v>285</v>
      </c>
      <c r="AP161" s="5">
        <v>293</v>
      </c>
      <c r="AQ161" s="1"/>
      <c r="AU161" s="4"/>
      <c r="AV161" s="5">
        <v>198</v>
      </c>
      <c r="AW161" s="5">
        <v>254</v>
      </c>
      <c r="AY161" s="5"/>
      <c r="AZ161" s="4"/>
      <c r="BA161" s="4"/>
      <c r="BC161" s="5">
        <v>252</v>
      </c>
      <c r="BD161" s="5">
        <v>297</v>
      </c>
      <c r="BF161" s="5"/>
      <c r="BJ161" s="5">
        <v>170</v>
      </c>
      <c r="BK161" s="5">
        <v>203</v>
      </c>
      <c r="BP161" s="5">
        <v>294</v>
      </c>
      <c r="BQ161" s="5">
        <v>319</v>
      </c>
      <c r="BR161" s="5"/>
      <c r="BS161" s="4"/>
      <c r="BU161" s="5">
        <v>189</v>
      </c>
      <c r="BV161" s="5">
        <v>245</v>
      </c>
      <c r="BX161" s="4"/>
      <c r="CC161" s="5">
        <v>70.25</v>
      </c>
      <c r="CD161" s="5">
        <v>66</v>
      </c>
      <c r="CF161" s="5"/>
      <c r="CJ161" s="5">
        <v>42.5</v>
      </c>
      <c r="CK161" s="5">
        <v>59</v>
      </c>
      <c r="CQ161" s="5">
        <v>70.5</v>
      </c>
      <c r="CR161" s="1">
        <v>67.650000000000006</v>
      </c>
      <c r="CU161" s="3"/>
      <c r="CV161" s="3"/>
      <c r="CW161" s="3"/>
      <c r="CX161" s="5">
        <v>62.83</v>
      </c>
      <c r="CY161" s="1">
        <v>62.83</v>
      </c>
      <c r="DE161" s="1">
        <v>59.44</v>
      </c>
      <c r="DF161" s="5">
        <v>60.3</v>
      </c>
      <c r="DL161" s="1">
        <v>56.58</v>
      </c>
      <c r="DM161" s="1">
        <v>59.11</v>
      </c>
      <c r="DP161" s="3"/>
      <c r="DQ161" s="3"/>
      <c r="DR161" s="3"/>
      <c r="DS161" s="5">
        <v>50.5</v>
      </c>
      <c r="DT161" s="1">
        <v>52.89</v>
      </c>
      <c r="DZ161" s="1">
        <v>56.21</v>
      </c>
      <c r="EA161" s="1">
        <v>56.42</v>
      </c>
      <c r="EG161" s="1">
        <v>50.45</v>
      </c>
      <c r="EH161" s="5">
        <v>50.13</v>
      </c>
      <c r="EM161" s="5">
        <v>57.5</v>
      </c>
      <c r="EN161" s="1">
        <v>58.64</v>
      </c>
      <c r="EO161" s="3"/>
      <c r="EP161" s="3"/>
      <c r="EQ161" s="3"/>
      <c r="ER161" s="1">
        <v>49.95</v>
      </c>
      <c r="ES161" s="1">
        <v>55.64</v>
      </c>
      <c r="ET161" s="3"/>
      <c r="FT161">
        <f t="shared" si="194"/>
        <v>1990</v>
      </c>
      <c r="FU161">
        <f t="shared" si="195"/>
        <v>1</v>
      </c>
      <c r="FV161">
        <v>127.4</v>
      </c>
      <c r="FW161" s="1">
        <v>114.9</v>
      </c>
      <c r="FY161" s="35"/>
      <c r="FZ161" s="35" t="s">
        <v>138</v>
      </c>
      <c r="GA161" s="36">
        <v>119</v>
      </c>
      <c r="GB161" s="36">
        <v>118.83333333333333</v>
      </c>
      <c r="GD161" s="35"/>
      <c r="GE161" s="35" t="s">
        <v>138</v>
      </c>
      <c r="GF161" s="1">
        <v>145.80000000000001</v>
      </c>
      <c r="GG161" s="5">
        <v>145.76666666666665</v>
      </c>
    </row>
    <row r="162" spans="1:189" x14ac:dyDescent="0.2">
      <c r="A162" s="1">
        <v>1994</v>
      </c>
      <c r="B162" s="1">
        <v>1</v>
      </c>
      <c r="E162" s="4"/>
      <c r="F162" s="5">
        <v>399</v>
      </c>
      <c r="G162" s="5">
        <v>492</v>
      </c>
      <c r="H162" s="1"/>
      <c r="I162" s="1"/>
      <c r="J162" s="1"/>
      <c r="K162" s="1"/>
      <c r="L162" s="1"/>
      <c r="M162" s="5">
        <v>389</v>
      </c>
      <c r="N162" s="5">
        <v>370</v>
      </c>
      <c r="O162" s="1"/>
      <c r="P162" s="1"/>
      <c r="Q162" s="1"/>
      <c r="R162" s="1"/>
      <c r="S162" s="1"/>
      <c r="T162" s="5">
        <v>345</v>
      </c>
      <c r="U162" s="5">
        <v>357</v>
      </c>
      <c r="V162" s="1"/>
      <c r="W162" s="1"/>
      <c r="Z162" s="4"/>
      <c r="AA162" s="5">
        <v>313</v>
      </c>
      <c r="AB162" s="5">
        <v>365</v>
      </c>
      <c r="AC162" s="1"/>
      <c r="AE162" s="1"/>
      <c r="AF162" s="1"/>
      <c r="AG162" s="1"/>
      <c r="AH162" s="5">
        <v>290</v>
      </c>
      <c r="AI162" s="5">
        <v>298</v>
      </c>
      <c r="AJ162" s="1"/>
      <c r="AK162" s="1"/>
      <c r="AL162" s="1"/>
      <c r="AO162" s="5">
        <v>293</v>
      </c>
      <c r="AP162" s="5">
        <v>306</v>
      </c>
      <c r="AQ162" s="1"/>
      <c r="AU162" s="4"/>
      <c r="AV162" s="5">
        <v>225</v>
      </c>
      <c r="AW162" s="5">
        <v>263</v>
      </c>
      <c r="AY162" s="5"/>
      <c r="AZ162" s="4"/>
      <c r="BA162" s="4"/>
      <c r="BC162" s="5">
        <v>305</v>
      </c>
      <c r="BD162" s="5">
        <v>347</v>
      </c>
      <c r="BF162" s="5"/>
      <c r="BJ162" s="5">
        <v>216</v>
      </c>
      <c r="BK162" s="5">
        <v>238</v>
      </c>
      <c r="BP162" s="5">
        <v>339</v>
      </c>
      <c r="BQ162" s="5">
        <v>333</v>
      </c>
      <c r="BR162" s="5"/>
      <c r="BS162" s="4"/>
      <c r="BU162" s="5">
        <v>195</v>
      </c>
      <c r="BV162" s="5">
        <v>285</v>
      </c>
      <c r="BX162" s="4"/>
      <c r="CC162" s="5">
        <v>66.849999999999994</v>
      </c>
      <c r="CD162" s="5">
        <v>68.180000000000007</v>
      </c>
      <c r="CF162" s="5"/>
      <c r="CJ162" s="5">
        <v>48.7</v>
      </c>
      <c r="CK162" s="5">
        <v>61</v>
      </c>
      <c r="CQ162" s="5">
        <v>64</v>
      </c>
      <c r="CR162" s="1">
        <v>66.92</v>
      </c>
      <c r="CU162" s="3"/>
      <c r="CV162" s="3"/>
      <c r="CW162" s="3"/>
      <c r="CX162" s="5">
        <v>61.84</v>
      </c>
      <c r="CY162" s="1">
        <v>61.84</v>
      </c>
      <c r="DE162" s="5">
        <v>60</v>
      </c>
      <c r="DF162" s="1">
        <v>60.62</v>
      </c>
      <c r="DL162" s="1">
        <v>57.55</v>
      </c>
      <c r="DM162" s="5">
        <v>58.5</v>
      </c>
      <c r="DP162" s="3"/>
      <c r="DQ162" s="3"/>
      <c r="DR162" s="3"/>
      <c r="DS162" s="1">
        <v>53.72</v>
      </c>
      <c r="DT162" s="5">
        <v>56</v>
      </c>
      <c r="DZ162" s="1">
        <v>56.59</v>
      </c>
      <c r="EA162" s="5">
        <v>57.25</v>
      </c>
      <c r="EG162" s="1">
        <v>49.05</v>
      </c>
      <c r="EH162" s="5">
        <v>48.25</v>
      </c>
      <c r="EM162" s="1">
        <v>54.35</v>
      </c>
      <c r="EN162" s="1">
        <v>60.81</v>
      </c>
      <c r="EO162" s="3"/>
      <c r="EP162" s="3"/>
      <c r="EQ162" s="3"/>
      <c r="ER162" s="1">
        <v>49.18</v>
      </c>
      <c r="ES162" s="5">
        <v>50</v>
      </c>
      <c r="ET162" s="3"/>
      <c r="FT162">
        <f t="shared" si="194"/>
        <v>1990</v>
      </c>
      <c r="FU162">
        <f t="shared" si="195"/>
        <v>2</v>
      </c>
      <c r="FV162">
        <v>128</v>
      </c>
      <c r="FW162" s="1">
        <v>114.4</v>
      </c>
      <c r="FY162" s="35">
        <v>1994</v>
      </c>
      <c r="FZ162" s="35" t="s">
        <v>135</v>
      </c>
      <c r="GA162" s="36">
        <v>119.3</v>
      </c>
      <c r="GB162" s="36">
        <v>119.43333333333332</v>
      </c>
      <c r="GD162" s="35">
        <v>1994</v>
      </c>
      <c r="GE162" s="35" t="s">
        <v>135</v>
      </c>
      <c r="GF162" s="1">
        <v>146.69999999999999</v>
      </c>
      <c r="GG162" s="5">
        <v>146.69999999999999</v>
      </c>
    </row>
    <row r="163" spans="1:189" x14ac:dyDescent="0.2">
      <c r="A163" s="1">
        <v>1994</v>
      </c>
      <c r="B163" s="1">
        <v>2</v>
      </c>
      <c r="E163" s="4"/>
      <c r="F163" s="5">
        <v>316</v>
      </c>
      <c r="G163" s="5">
        <v>397</v>
      </c>
      <c r="H163" s="1"/>
      <c r="I163" s="1"/>
      <c r="J163" s="1"/>
      <c r="K163" s="1"/>
      <c r="L163" s="1"/>
      <c r="M163" s="5">
        <v>396</v>
      </c>
      <c r="N163" s="5">
        <v>341</v>
      </c>
      <c r="O163" s="1"/>
      <c r="P163" s="1"/>
      <c r="Q163" s="1"/>
      <c r="R163" s="1"/>
      <c r="S163" s="1"/>
      <c r="T163" s="5">
        <v>322</v>
      </c>
      <c r="U163" s="5">
        <v>297</v>
      </c>
      <c r="V163" s="1"/>
      <c r="W163" s="1"/>
      <c r="Z163" s="4"/>
      <c r="AA163" s="5">
        <v>328</v>
      </c>
      <c r="AB163" s="5">
        <v>351</v>
      </c>
      <c r="AC163" s="1"/>
      <c r="AE163" s="1"/>
      <c r="AF163" s="1"/>
      <c r="AG163" s="1"/>
      <c r="AH163" s="5">
        <v>278</v>
      </c>
      <c r="AI163" s="5">
        <v>293</v>
      </c>
      <c r="AJ163" s="1"/>
      <c r="AK163" s="1"/>
      <c r="AL163" s="1"/>
      <c r="AO163" s="5">
        <v>271</v>
      </c>
      <c r="AP163" s="5">
        <v>327</v>
      </c>
      <c r="AQ163" s="1"/>
      <c r="AU163" s="4"/>
      <c r="AV163" s="5">
        <v>212</v>
      </c>
      <c r="AW163" s="5">
        <v>272</v>
      </c>
      <c r="AY163" s="5"/>
      <c r="AZ163" s="4"/>
      <c r="BA163" s="4"/>
      <c r="BC163" s="5">
        <v>288</v>
      </c>
      <c r="BD163" s="5">
        <v>335</v>
      </c>
      <c r="BF163" s="5"/>
      <c r="BJ163" s="5">
        <v>208</v>
      </c>
      <c r="BK163" s="5">
        <v>228</v>
      </c>
      <c r="BP163" s="5">
        <v>327</v>
      </c>
      <c r="BQ163" s="5">
        <v>316</v>
      </c>
      <c r="BR163" s="5"/>
      <c r="BS163" s="4"/>
      <c r="BU163" s="5">
        <v>188</v>
      </c>
      <c r="BV163" s="5">
        <v>270</v>
      </c>
      <c r="BX163" s="4"/>
      <c r="CC163" s="5">
        <v>61.84</v>
      </c>
      <c r="CD163" s="5">
        <v>59</v>
      </c>
      <c r="CF163" s="5"/>
      <c r="CJ163" s="1">
        <v>50.93</v>
      </c>
      <c r="CK163" s="5">
        <v>55.06</v>
      </c>
      <c r="CQ163" s="5">
        <v>60.5</v>
      </c>
      <c r="CR163" s="1">
        <v>62.06</v>
      </c>
      <c r="CU163" s="3"/>
      <c r="CV163" s="3"/>
      <c r="CW163" s="3"/>
      <c r="CX163" s="5">
        <v>59.5</v>
      </c>
      <c r="CY163" s="5">
        <v>64</v>
      </c>
      <c r="DE163" s="5">
        <v>57</v>
      </c>
      <c r="DF163" s="5">
        <v>55.6</v>
      </c>
      <c r="DL163" s="1">
        <v>52.86</v>
      </c>
      <c r="DM163" s="5">
        <v>57.5</v>
      </c>
      <c r="DP163" s="3"/>
      <c r="DQ163" s="3"/>
      <c r="DR163" s="3"/>
      <c r="DS163" s="1">
        <v>49.58</v>
      </c>
      <c r="DT163" s="5">
        <v>54.8</v>
      </c>
      <c r="DZ163" s="1">
        <v>58.25</v>
      </c>
      <c r="EA163" s="5">
        <v>57</v>
      </c>
      <c r="EG163" s="1">
        <v>49.75</v>
      </c>
      <c r="EH163" s="5">
        <v>48.56</v>
      </c>
      <c r="EM163" s="1">
        <v>51.23</v>
      </c>
      <c r="EN163" s="1">
        <v>56.36</v>
      </c>
      <c r="EO163" s="3"/>
      <c r="EP163" s="3"/>
      <c r="EQ163" s="3"/>
      <c r="ER163" s="5">
        <v>49.1</v>
      </c>
      <c r="ES163" s="1">
        <v>51.97</v>
      </c>
      <c r="ET163" s="3"/>
      <c r="FT163">
        <f t="shared" si="194"/>
        <v>1990</v>
      </c>
      <c r="FU163">
        <f t="shared" si="195"/>
        <v>3</v>
      </c>
      <c r="FV163">
        <v>128.69999999999999</v>
      </c>
      <c r="FW163" s="1">
        <v>114.2</v>
      </c>
      <c r="FY163" s="35"/>
      <c r="FZ163" s="35" t="s">
        <v>136</v>
      </c>
      <c r="GA163" s="36">
        <v>119.9</v>
      </c>
      <c r="GB163" s="36">
        <v>120.03333333333335</v>
      </c>
      <c r="GD163" s="35"/>
      <c r="GE163" s="35" t="s">
        <v>136</v>
      </c>
      <c r="GF163" s="1">
        <v>147.5</v>
      </c>
      <c r="GG163" s="5">
        <v>147.63333333333333</v>
      </c>
    </row>
    <row r="164" spans="1:189" x14ac:dyDescent="0.2">
      <c r="A164" s="1">
        <v>1994</v>
      </c>
      <c r="B164" s="1">
        <v>3</v>
      </c>
      <c r="E164" s="4"/>
      <c r="F164" s="5">
        <v>314</v>
      </c>
      <c r="G164" s="5">
        <v>421</v>
      </c>
      <c r="H164" s="1"/>
      <c r="I164" s="1"/>
      <c r="J164" s="1"/>
      <c r="K164" s="1"/>
      <c r="L164" s="1"/>
      <c r="M164" s="5">
        <v>368</v>
      </c>
      <c r="N164" s="5">
        <v>315</v>
      </c>
      <c r="O164" s="1"/>
      <c r="P164" s="1"/>
      <c r="Q164" s="1"/>
      <c r="R164" s="1"/>
      <c r="S164" s="1"/>
      <c r="T164" s="5">
        <v>333</v>
      </c>
      <c r="U164" s="5">
        <v>293</v>
      </c>
      <c r="V164" s="1"/>
      <c r="W164" s="1"/>
      <c r="Z164" s="4"/>
      <c r="AA164" s="5">
        <v>335</v>
      </c>
      <c r="AB164" s="5">
        <v>344</v>
      </c>
      <c r="AC164" s="1"/>
      <c r="AE164" s="1"/>
      <c r="AF164" s="1"/>
      <c r="AG164" s="1"/>
      <c r="AH164" s="5">
        <v>289</v>
      </c>
      <c r="AI164" s="5">
        <v>295</v>
      </c>
      <c r="AJ164" s="1"/>
      <c r="AK164" s="1"/>
      <c r="AL164" s="1"/>
      <c r="AO164" s="5">
        <v>290</v>
      </c>
      <c r="AP164" s="5">
        <v>319</v>
      </c>
      <c r="AQ164" s="1"/>
      <c r="AU164" s="4"/>
      <c r="AV164" s="5">
        <v>239</v>
      </c>
      <c r="AW164" s="5">
        <v>308</v>
      </c>
      <c r="AY164" s="5"/>
      <c r="AZ164" s="4"/>
      <c r="BA164" s="4"/>
      <c r="BC164" s="5">
        <v>336</v>
      </c>
      <c r="BD164" s="5">
        <v>358</v>
      </c>
      <c r="BF164" s="5"/>
      <c r="BJ164" s="5">
        <v>221</v>
      </c>
      <c r="BK164" s="5">
        <v>248</v>
      </c>
      <c r="BP164" s="5">
        <v>335</v>
      </c>
      <c r="BQ164" s="5">
        <v>364</v>
      </c>
      <c r="BR164" s="5"/>
      <c r="BS164" s="4"/>
      <c r="BU164" s="5">
        <v>240</v>
      </c>
      <c r="BV164" s="5">
        <v>270</v>
      </c>
      <c r="BX164" s="4"/>
      <c r="CC164" s="5">
        <v>57.5</v>
      </c>
      <c r="CD164" s="5">
        <v>57.48</v>
      </c>
      <c r="CF164" s="5"/>
      <c r="CJ164" s="1">
        <v>61.55</v>
      </c>
      <c r="CK164" s="5">
        <v>56.5</v>
      </c>
      <c r="CQ164" s="5">
        <v>60.5</v>
      </c>
      <c r="CR164" s="1">
        <v>60.79</v>
      </c>
      <c r="CU164" s="3"/>
      <c r="CV164" s="3"/>
      <c r="CW164" s="3"/>
      <c r="CX164" s="5">
        <v>56.73</v>
      </c>
      <c r="CY164" s="1">
        <v>56.73</v>
      </c>
      <c r="DE164" s="1">
        <v>56.81</v>
      </c>
      <c r="DF164" s="5">
        <v>56.5</v>
      </c>
      <c r="DL164" s="1">
        <v>54.14</v>
      </c>
      <c r="DM164" s="1">
        <v>57.95</v>
      </c>
      <c r="DP164" s="3"/>
      <c r="DQ164" s="3"/>
      <c r="DR164" s="3"/>
      <c r="DS164" s="5">
        <v>50.7</v>
      </c>
      <c r="DT164" s="1">
        <v>54.56</v>
      </c>
      <c r="DZ164" s="1">
        <v>59.34</v>
      </c>
      <c r="EA164" s="1">
        <v>62.29</v>
      </c>
      <c r="EG164" s="1">
        <v>50.22</v>
      </c>
      <c r="EH164" s="5">
        <v>52</v>
      </c>
      <c r="EM164" s="1">
        <v>49.66</v>
      </c>
      <c r="EN164" s="1">
        <v>53.96</v>
      </c>
      <c r="EO164" s="3"/>
      <c r="EP164" s="3"/>
      <c r="EQ164" s="3"/>
      <c r="ER164" s="5">
        <v>50</v>
      </c>
      <c r="ES164" s="1">
        <v>52.32</v>
      </c>
      <c r="ET164" s="3"/>
      <c r="FT164">
        <f t="shared" si="194"/>
        <v>1990</v>
      </c>
      <c r="FU164">
        <f t="shared" si="195"/>
        <v>4</v>
      </c>
      <c r="FV164">
        <v>128.9</v>
      </c>
      <c r="FW164" s="1">
        <v>114.1</v>
      </c>
      <c r="FY164" s="35"/>
      <c r="FZ164" s="35" t="s">
        <v>137</v>
      </c>
      <c r="GA164" s="36">
        <v>121.2</v>
      </c>
      <c r="GB164" s="36">
        <v>120.96666666666665</v>
      </c>
      <c r="GD164" s="35"/>
      <c r="GE164" s="35" t="s">
        <v>137</v>
      </c>
      <c r="GF164" s="1">
        <v>149</v>
      </c>
      <c r="GG164" s="5">
        <v>148.93333333333331</v>
      </c>
    </row>
    <row r="165" spans="1:189" x14ac:dyDescent="0.2">
      <c r="A165" s="1">
        <v>1994</v>
      </c>
      <c r="B165" s="1">
        <v>4</v>
      </c>
      <c r="E165" s="4"/>
      <c r="F165" s="5">
        <v>340</v>
      </c>
      <c r="G165" s="5">
        <v>449</v>
      </c>
      <c r="H165" s="1"/>
      <c r="I165" s="1"/>
      <c r="J165" s="1"/>
      <c r="K165" s="1"/>
      <c r="L165" s="1"/>
      <c r="M165" s="5">
        <v>364</v>
      </c>
      <c r="N165" s="5">
        <v>339</v>
      </c>
      <c r="O165" s="1"/>
      <c r="P165" s="1"/>
      <c r="Q165" s="1"/>
      <c r="R165" s="1"/>
      <c r="S165" s="1"/>
      <c r="T165" s="5">
        <v>386</v>
      </c>
      <c r="U165" s="5">
        <v>361</v>
      </c>
      <c r="V165" s="1"/>
      <c r="W165" s="1"/>
      <c r="Z165" s="4"/>
      <c r="AA165" s="5">
        <v>344</v>
      </c>
      <c r="AB165" s="5">
        <v>376</v>
      </c>
      <c r="AC165" s="1"/>
      <c r="AE165" s="1"/>
      <c r="AF165" s="1"/>
      <c r="AG165" s="1"/>
      <c r="AH165" s="5">
        <v>335</v>
      </c>
      <c r="AI165" s="5">
        <v>385</v>
      </c>
      <c r="AJ165" s="1"/>
      <c r="AK165" s="1"/>
      <c r="AL165" s="1"/>
      <c r="AO165" s="5">
        <v>347</v>
      </c>
      <c r="AP165" s="5">
        <v>366</v>
      </c>
      <c r="AQ165" s="1"/>
      <c r="AU165" s="4"/>
      <c r="AV165" s="5">
        <v>246</v>
      </c>
      <c r="AW165" s="5">
        <v>303</v>
      </c>
      <c r="AY165" s="5"/>
      <c r="AZ165" s="4"/>
      <c r="BA165" s="4"/>
      <c r="BC165" s="5">
        <v>337</v>
      </c>
      <c r="BD165" s="5">
        <v>395</v>
      </c>
      <c r="BF165" s="5"/>
      <c r="BJ165" s="5">
        <v>266</v>
      </c>
      <c r="BK165" s="5">
        <v>252</v>
      </c>
      <c r="BP165" s="5">
        <v>357</v>
      </c>
      <c r="BQ165" s="5">
        <v>364</v>
      </c>
      <c r="BR165" s="5"/>
      <c r="BS165" s="4"/>
      <c r="BU165" s="5">
        <v>250</v>
      </c>
      <c r="BV165" s="5">
        <v>298</v>
      </c>
      <c r="BX165" s="4"/>
      <c r="CC165" s="5">
        <v>58.34</v>
      </c>
      <c r="CD165" s="5">
        <v>62.34</v>
      </c>
      <c r="CF165" s="5"/>
      <c r="CJ165" s="5">
        <v>57.5</v>
      </c>
      <c r="CK165" s="5">
        <v>56.25</v>
      </c>
      <c r="CQ165" s="5">
        <v>63</v>
      </c>
      <c r="CR165" s="1">
        <v>62.24</v>
      </c>
      <c r="CU165" s="3"/>
      <c r="CV165" s="3"/>
      <c r="CW165" s="3"/>
      <c r="CX165" s="5">
        <v>57.7</v>
      </c>
      <c r="CY165" s="1">
        <v>66.39</v>
      </c>
      <c r="DE165" s="1">
        <v>54.75</v>
      </c>
      <c r="DF165" s="1">
        <v>54.09</v>
      </c>
      <c r="DL165" s="1">
        <v>52.85</v>
      </c>
      <c r="DM165" s="5">
        <v>55</v>
      </c>
      <c r="DP165" s="3"/>
      <c r="DQ165" s="3"/>
      <c r="DR165" s="3"/>
      <c r="DS165" s="1">
        <v>50.83</v>
      </c>
      <c r="DT165" s="1">
        <v>50.75</v>
      </c>
      <c r="DZ165" s="1">
        <v>59.62</v>
      </c>
      <c r="EA165" s="5">
        <v>62.3</v>
      </c>
      <c r="EG165" s="1">
        <v>48.98</v>
      </c>
      <c r="EH165" s="5">
        <v>49.56</v>
      </c>
      <c r="EM165" s="1">
        <v>54.94</v>
      </c>
      <c r="EN165" s="5">
        <v>54</v>
      </c>
      <c r="EO165" s="3"/>
      <c r="EP165" s="3"/>
      <c r="EQ165" s="3"/>
      <c r="ER165" s="1">
        <v>52.36</v>
      </c>
      <c r="ES165" s="1">
        <v>54.45</v>
      </c>
      <c r="ET165" s="3"/>
      <c r="FT165">
        <f t="shared" si="194"/>
        <v>1990</v>
      </c>
      <c r="FU165">
        <f t="shared" si="195"/>
        <v>5</v>
      </c>
      <c r="FV165">
        <v>129.19999999999999</v>
      </c>
      <c r="FW165" s="1">
        <v>114.6</v>
      </c>
      <c r="FY165" s="35"/>
      <c r="FZ165" s="35" t="s">
        <v>138</v>
      </c>
      <c r="GA165" s="36">
        <v>121.5</v>
      </c>
      <c r="GB165" s="36">
        <v>121.43333333333334</v>
      </c>
      <c r="GD165" s="35"/>
      <c r="GE165" s="35" t="s">
        <v>138</v>
      </c>
      <c r="GF165" s="1">
        <v>149.69999999999999</v>
      </c>
      <c r="GG165" s="5">
        <v>149.63333333333333</v>
      </c>
    </row>
    <row r="166" spans="1:189" x14ac:dyDescent="0.2">
      <c r="A166" s="1">
        <v>1995</v>
      </c>
      <c r="B166" s="1">
        <v>1</v>
      </c>
      <c r="E166" s="4"/>
      <c r="F166" s="5">
        <v>342</v>
      </c>
      <c r="G166" s="5">
        <v>480</v>
      </c>
      <c r="H166" s="1"/>
      <c r="I166" s="1"/>
      <c r="J166" s="1"/>
      <c r="K166" s="1"/>
      <c r="L166" s="1"/>
      <c r="M166" s="5">
        <v>342</v>
      </c>
      <c r="N166" s="5">
        <v>359</v>
      </c>
      <c r="O166" s="1"/>
      <c r="P166" s="1"/>
      <c r="Q166" s="1"/>
      <c r="R166" s="1"/>
      <c r="S166" s="1"/>
      <c r="T166" s="5">
        <v>399</v>
      </c>
      <c r="U166" s="5">
        <v>396</v>
      </c>
      <c r="V166" s="1"/>
      <c r="W166" s="1"/>
      <c r="Z166" s="4"/>
      <c r="AA166" s="5">
        <v>396</v>
      </c>
      <c r="AB166" s="5">
        <v>440</v>
      </c>
      <c r="AC166" s="1"/>
      <c r="AE166" s="1"/>
      <c r="AF166" s="1"/>
      <c r="AG166" s="1"/>
      <c r="AH166" s="5">
        <v>370</v>
      </c>
      <c r="AI166" s="5">
        <v>435</v>
      </c>
      <c r="AJ166" s="1"/>
      <c r="AK166" s="1"/>
      <c r="AL166" s="1"/>
      <c r="AO166" s="5">
        <v>380</v>
      </c>
      <c r="AP166" s="5">
        <v>407</v>
      </c>
      <c r="AQ166" s="1"/>
      <c r="AU166" s="4"/>
      <c r="AV166" s="5">
        <v>204</v>
      </c>
      <c r="AW166" s="5">
        <v>309</v>
      </c>
      <c r="AY166" s="5"/>
      <c r="AZ166" s="4"/>
      <c r="BA166" s="4"/>
      <c r="BC166" s="5">
        <v>301</v>
      </c>
      <c r="BD166" s="5">
        <v>430</v>
      </c>
      <c r="BF166" s="5"/>
      <c r="BJ166" s="5">
        <v>264</v>
      </c>
      <c r="BK166" s="5">
        <v>284</v>
      </c>
      <c r="BP166" s="5">
        <v>368</v>
      </c>
      <c r="BQ166" s="5">
        <v>438</v>
      </c>
      <c r="BR166" s="5"/>
      <c r="BS166" s="4"/>
      <c r="BU166" s="5">
        <v>263</v>
      </c>
      <c r="BV166" s="5">
        <v>258</v>
      </c>
      <c r="BX166" s="4"/>
      <c r="CC166" s="5">
        <v>64.75</v>
      </c>
      <c r="CD166" s="5">
        <v>65.739999999999995</v>
      </c>
      <c r="CF166" s="5"/>
      <c r="CJ166" s="1">
        <v>63.15</v>
      </c>
      <c r="CK166" s="5">
        <v>60.58</v>
      </c>
      <c r="CQ166" s="5">
        <v>71</v>
      </c>
      <c r="CR166" s="1">
        <v>72.06</v>
      </c>
      <c r="CU166" s="3"/>
      <c r="CV166" s="3"/>
      <c r="CW166" s="3"/>
      <c r="CX166" s="5">
        <v>63.75</v>
      </c>
      <c r="CY166" s="1">
        <v>75.06</v>
      </c>
      <c r="DE166" s="5">
        <v>73.5</v>
      </c>
      <c r="DF166" s="1">
        <v>69.010000000000005</v>
      </c>
      <c r="DL166" s="1">
        <v>58.75</v>
      </c>
      <c r="DM166" s="1">
        <v>58.82</v>
      </c>
      <c r="DP166" s="3"/>
      <c r="DQ166" s="3"/>
      <c r="DR166" s="3"/>
      <c r="DS166" s="5">
        <v>50</v>
      </c>
      <c r="DT166" s="5">
        <v>50</v>
      </c>
      <c r="DZ166" s="1">
        <v>61.26</v>
      </c>
      <c r="EA166" s="1">
        <v>73.36</v>
      </c>
      <c r="EG166" s="1">
        <v>46.76</v>
      </c>
      <c r="EH166" s="5">
        <v>49.97</v>
      </c>
      <c r="EM166" s="1">
        <v>56.45</v>
      </c>
      <c r="EN166" s="1">
        <v>56.54</v>
      </c>
      <c r="EO166" s="3"/>
      <c r="EP166" s="3"/>
      <c r="EQ166" s="3"/>
      <c r="ER166" s="1">
        <v>57.51</v>
      </c>
      <c r="ES166" s="1">
        <v>59.48</v>
      </c>
      <c r="ET166" s="3"/>
      <c r="FT166">
        <f t="shared" si="194"/>
        <v>1990</v>
      </c>
      <c r="FU166">
        <f t="shared" si="195"/>
        <v>6</v>
      </c>
      <c r="FV166">
        <v>129.9</v>
      </c>
      <c r="FW166" s="1">
        <v>114.3</v>
      </c>
      <c r="FY166" s="35">
        <v>1995</v>
      </c>
      <c r="FZ166" s="35" t="s">
        <v>135</v>
      </c>
      <c r="GA166" s="36">
        <v>123.5</v>
      </c>
      <c r="GB166" s="36">
        <v>123.43333333333334</v>
      </c>
      <c r="GD166" s="35">
        <v>1995</v>
      </c>
      <c r="GE166" s="35" t="s">
        <v>135</v>
      </c>
      <c r="GF166" s="1">
        <v>150.9</v>
      </c>
      <c r="GG166" s="5">
        <v>150.86666666666667</v>
      </c>
    </row>
    <row r="167" spans="1:189" x14ac:dyDescent="0.2">
      <c r="A167" s="1">
        <v>1995</v>
      </c>
      <c r="B167" s="1">
        <v>2</v>
      </c>
      <c r="E167" s="4"/>
      <c r="F167" s="5">
        <v>385</v>
      </c>
      <c r="G167" s="5">
        <v>482</v>
      </c>
      <c r="H167" s="1"/>
      <c r="I167" s="1"/>
      <c r="J167" s="1"/>
      <c r="K167" s="1"/>
      <c r="L167" s="1"/>
      <c r="M167" s="5">
        <v>379</v>
      </c>
      <c r="N167" s="5">
        <v>357</v>
      </c>
      <c r="O167" s="1"/>
      <c r="P167" s="1"/>
      <c r="Q167" s="1"/>
      <c r="R167" s="1"/>
      <c r="S167" s="1"/>
      <c r="T167" s="5">
        <v>370</v>
      </c>
      <c r="U167" s="5">
        <v>380</v>
      </c>
      <c r="V167" s="1"/>
      <c r="W167" s="1"/>
      <c r="Z167" s="4"/>
      <c r="AA167" s="5">
        <v>413</v>
      </c>
      <c r="AB167" s="5">
        <v>460</v>
      </c>
      <c r="AC167" s="1"/>
      <c r="AE167" s="1"/>
      <c r="AF167" s="1"/>
      <c r="AG167" s="1"/>
      <c r="AH167" s="5">
        <v>353</v>
      </c>
      <c r="AI167" s="5">
        <v>350</v>
      </c>
      <c r="AJ167" s="1"/>
      <c r="AK167" s="1"/>
      <c r="AL167" s="1"/>
      <c r="AO167" s="5">
        <v>450</v>
      </c>
      <c r="AP167" s="5">
        <v>456</v>
      </c>
      <c r="AQ167" s="1"/>
      <c r="AU167" s="1"/>
      <c r="AV167" s="5">
        <v>275</v>
      </c>
      <c r="AW167" s="5">
        <v>363</v>
      </c>
      <c r="AY167" s="5"/>
      <c r="AZ167" s="4"/>
      <c r="BA167" s="4"/>
      <c r="BC167" s="5">
        <v>321</v>
      </c>
      <c r="BD167" s="5">
        <v>393</v>
      </c>
      <c r="BF167" s="5"/>
      <c r="BJ167" s="5">
        <v>229</v>
      </c>
      <c r="BK167" s="5">
        <v>240</v>
      </c>
      <c r="BP167" s="5">
        <v>384</v>
      </c>
      <c r="BQ167" s="5">
        <v>382</v>
      </c>
      <c r="BR167" s="5"/>
      <c r="BS167" s="4"/>
      <c r="BU167" s="5">
        <v>213</v>
      </c>
      <c r="BV167" s="5">
        <v>340</v>
      </c>
      <c r="BX167" s="4"/>
      <c r="CC167" s="5">
        <v>70.17</v>
      </c>
      <c r="CD167" s="5">
        <v>70.17</v>
      </c>
      <c r="CF167" s="5"/>
      <c r="CJ167" s="1">
        <v>64.53</v>
      </c>
      <c r="CK167" s="5">
        <v>63</v>
      </c>
      <c r="CQ167" s="5">
        <v>70</v>
      </c>
      <c r="CR167" s="1">
        <v>68.03</v>
      </c>
      <c r="CU167" s="3"/>
      <c r="CV167" s="3"/>
      <c r="CW167" s="3"/>
      <c r="CX167" s="5">
        <v>61.46</v>
      </c>
      <c r="CY167" s="1">
        <v>61.46</v>
      </c>
      <c r="DE167" s="5">
        <v>65.8</v>
      </c>
      <c r="DF167" s="5">
        <v>69</v>
      </c>
      <c r="DL167" s="1">
        <v>68.06</v>
      </c>
      <c r="DM167" s="5">
        <v>62.5</v>
      </c>
      <c r="DP167" s="3"/>
      <c r="DQ167" s="3"/>
      <c r="DR167" s="3"/>
      <c r="DS167" s="1">
        <v>50.85</v>
      </c>
      <c r="DT167" s="1">
        <v>63.25</v>
      </c>
      <c r="DZ167" s="1">
        <v>61.56</v>
      </c>
      <c r="EA167" s="1">
        <v>72.849999999999994</v>
      </c>
      <c r="EG167" s="1">
        <v>46.83</v>
      </c>
      <c r="EH167" s="5">
        <v>51.78</v>
      </c>
      <c r="EM167" s="1">
        <v>57.75</v>
      </c>
      <c r="EN167" s="1">
        <v>62.16</v>
      </c>
      <c r="EO167" s="3"/>
      <c r="EP167" s="3"/>
      <c r="EQ167" s="3"/>
      <c r="ER167" s="1">
        <v>58.22</v>
      </c>
      <c r="ES167" s="5">
        <v>63.75</v>
      </c>
      <c r="ET167" s="3"/>
      <c r="FT167">
        <f t="shared" si="194"/>
        <v>1990</v>
      </c>
      <c r="FU167">
        <f t="shared" si="195"/>
        <v>7</v>
      </c>
      <c r="FV167">
        <v>130.4</v>
      </c>
      <c r="FW167" s="1">
        <v>114.5</v>
      </c>
      <c r="FY167" s="35"/>
      <c r="FZ167" s="35" t="s">
        <v>136</v>
      </c>
      <c r="GA167" s="36">
        <v>124.9</v>
      </c>
      <c r="GB167" s="36">
        <v>124.93333333333334</v>
      </c>
      <c r="GD167" s="35"/>
      <c r="GE167" s="35" t="s">
        <v>136</v>
      </c>
      <c r="GF167" s="1">
        <v>152.19999999999999</v>
      </c>
      <c r="GG167" s="5">
        <v>152.19999999999999</v>
      </c>
    </row>
    <row r="168" spans="1:189" x14ac:dyDescent="0.2">
      <c r="A168" s="1">
        <v>1995</v>
      </c>
      <c r="B168" s="1">
        <v>3</v>
      </c>
      <c r="E168" s="4"/>
      <c r="F168" s="5">
        <v>349</v>
      </c>
      <c r="G168" s="5">
        <v>426</v>
      </c>
      <c r="H168" s="1"/>
      <c r="I168" s="1"/>
      <c r="J168" s="1"/>
      <c r="K168" s="1"/>
      <c r="L168" s="1"/>
      <c r="M168" s="5">
        <v>319</v>
      </c>
      <c r="N168" s="5">
        <v>325</v>
      </c>
      <c r="O168" s="1"/>
      <c r="P168" s="1"/>
      <c r="Q168" s="1"/>
      <c r="R168" s="1"/>
      <c r="S168" s="1"/>
      <c r="T168" s="5">
        <v>492</v>
      </c>
      <c r="U168" s="5">
        <v>500</v>
      </c>
      <c r="V168" s="1"/>
      <c r="W168" s="1"/>
      <c r="Z168" s="4"/>
      <c r="AA168" s="5">
        <v>371</v>
      </c>
      <c r="AB168" s="5">
        <v>396</v>
      </c>
      <c r="AC168" s="1"/>
      <c r="AE168" s="1"/>
      <c r="AF168" s="1"/>
      <c r="AG168" s="1"/>
      <c r="AH168" s="5">
        <v>356</v>
      </c>
      <c r="AI168" s="5">
        <v>347</v>
      </c>
      <c r="AJ168" s="1"/>
      <c r="AK168" s="1"/>
      <c r="AL168" s="1"/>
      <c r="AO168" s="5">
        <v>347</v>
      </c>
      <c r="AP168" s="5">
        <v>348</v>
      </c>
      <c r="AQ168" s="1"/>
      <c r="AU168" s="1"/>
      <c r="AV168" s="5">
        <v>231</v>
      </c>
      <c r="AW168" s="5">
        <v>305</v>
      </c>
      <c r="AY168" s="5"/>
      <c r="AZ168" s="4"/>
      <c r="BA168" s="4"/>
      <c r="BC168" s="5">
        <v>254</v>
      </c>
      <c r="BD168" s="5">
        <v>399</v>
      </c>
      <c r="BF168" s="5"/>
      <c r="BJ168" s="5">
        <v>193</v>
      </c>
      <c r="BK168" s="5">
        <v>260</v>
      </c>
      <c r="BP168" s="5">
        <v>368</v>
      </c>
      <c r="BQ168" s="5">
        <v>370</v>
      </c>
      <c r="BR168" s="5"/>
      <c r="BS168" s="4"/>
      <c r="BU168" s="5">
        <v>198</v>
      </c>
      <c r="BV168" s="5">
        <v>261</v>
      </c>
      <c r="BX168" s="4"/>
      <c r="CC168" s="5">
        <v>58.96</v>
      </c>
      <c r="CD168" s="5">
        <v>65.66</v>
      </c>
      <c r="CF168" s="5"/>
      <c r="CJ168" s="1">
        <v>57.75</v>
      </c>
      <c r="CK168" s="5">
        <v>64.75</v>
      </c>
      <c r="CQ168" s="1">
        <v>68.78</v>
      </c>
      <c r="CR168" s="1">
        <v>66.31</v>
      </c>
      <c r="CU168" s="3"/>
      <c r="CV168" s="3"/>
      <c r="CW168" s="3"/>
      <c r="CX168" s="5">
        <v>58.35</v>
      </c>
      <c r="CY168" s="5">
        <v>71.5</v>
      </c>
      <c r="DE168" s="1">
        <v>57.62</v>
      </c>
      <c r="DF168" s="5">
        <v>73.5</v>
      </c>
      <c r="DL168" s="1">
        <v>56.21</v>
      </c>
      <c r="DM168" s="1">
        <v>58.75</v>
      </c>
      <c r="DP168" s="3"/>
      <c r="DQ168" s="3"/>
      <c r="DR168" s="3"/>
      <c r="DS168" s="5">
        <v>52.5</v>
      </c>
      <c r="DT168" s="1">
        <v>57.75</v>
      </c>
      <c r="DZ168" s="5">
        <v>52.5</v>
      </c>
      <c r="EA168" s="1">
        <v>63.55</v>
      </c>
      <c r="EG168" s="1">
        <v>49.15</v>
      </c>
      <c r="EH168" s="5">
        <v>54.55</v>
      </c>
      <c r="EM168" s="1">
        <v>52.95</v>
      </c>
      <c r="EN168" s="1">
        <v>57.56</v>
      </c>
      <c r="EO168" s="3"/>
      <c r="EP168" s="3"/>
      <c r="EQ168" s="3"/>
      <c r="ER168" s="1">
        <v>56.25</v>
      </c>
      <c r="ES168" s="5">
        <v>61.1</v>
      </c>
      <c r="ET168" s="3"/>
      <c r="FT168">
        <f t="shared" si="194"/>
        <v>1990</v>
      </c>
      <c r="FU168">
        <f t="shared" si="195"/>
        <v>8</v>
      </c>
      <c r="FV168">
        <v>131.6</v>
      </c>
      <c r="FW168" s="1">
        <v>116.5</v>
      </c>
      <c r="FY168" s="35"/>
      <c r="FZ168" s="35" t="s">
        <v>137</v>
      </c>
      <c r="GA168" s="36">
        <v>125.1</v>
      </c>
      <c r="GB168" s="36">
        <v>125.2</v>
      </c>
      <c r="GD168" s="35"/>
      <c r="GE168" s="35" t="s">
        <v>137</v>
      </c>
      <c r="GF168" s="1">
        <v>152.9</v>
      </c>
      <c r="GG168" s="5">
        <v>152.86666666666665</v>
      </c>
    </row>
    <row r="169" spans="1:189" x14ac:dyDescent="0.2">
      <c r="A169" s="1">
        <v>1995</v>
      </c>
      <c r="B169" s="1">
        <v>4</v>
      </c>
      <c r="E169" s="4"/>
      <c r="F169" s="5">
        <v>350</v>
      </c>
      <c r="G169" s="5">
        <v>413</v>
      </c>
      <c r="H169" s="1"/>
      <c r="I169" s="1"/>
      <c r="J169" s="1"/>
      <c r="K169" s="1"/>
      <c r="L169" s="1"/>
      <c r="M169" s="5">
        <v>325</v>
      </c>
      <c r="N169" s="5">
        <v>330</v>
      </c>
      <c r="O169" s="1"/>
      <c r="P169" s="1"/>
      <c r="Q169" s="1"/>
      <c r="R169" s="1"/>
      <c r="S169" s="1"/>
      <c r="T169" s="5">
        <v>476</v>
      </c>
      <c r="U169" s="5">
        <v>469</v>
      </c>
      <c r="V169" s="1"/>
      <c r="W169" s="1"/>
      <c r="Z169" s="4"/>
      <c r="AA169" s="5">
        <v>385</v>
      </c>
      <c r="AB169" s="5">
        <v>399</v>
      </c>
      <c r="AC169" s="1"/>
      <c r="AE169" s="1"/>
      <c r="AF169" s="1"/>
      <c r="AG169" s="1"/>
      <c r="AH169" s="5">
        <v>360</v>
      </c>
      <c r="AI169" s="5">
        <v>350</v>
      </c>
      <c r="AJ169" s="1"/>
      <c r="AK169" s="1"/>
      <c r="AL169" s="1"/>
      <c r="AO169" s="5">
        <v>337</v>
      </c>
      <c r="AP169" s="5">
        <v>350</v>
      </c>
      <c r="AQ169" s="1"/>
      <c r="AU169" s="1"/>
      <c r="AV169" s="5">
        <v>222</v>
      </c>
      <c r="AW169" s="5">
        <v>201</v>
      </c>
      <c r="AY169" s="5"/>
      <c r="AZ169" s="4"/>
      <c r="BA169" s="4"/>
      <c r="BC169" s="5">
        <v>259</v>
      </c>
      <c r="BD169" s="5">
        <v>367</v>
      </c>
      <c r="BF169" s="5"/>
      <c r="BJ169" s="5">
        <v>195</v>
      </c>
      <c r="BK169" s="5">
        <v>259</v>
      </c>
      <c r="BP169" s="5">
        <v>378</v>
      </c>
      <c r="BQ169" s="5">
        <v>371</v>
      </c>
      <c r="BR169" s="5"/>
      <c r="BS169" s="4"/>
      <c r="BU169" s="5">
        <v>232</v>
      </c>
      <c r="BV169" s="5">
        <v>260</v>
      </c>
      <c r="BX169" s="4"/>
      <c r="CC169" s="5">
        <v>60</v>
      </c>
      <c r="CD169" s="5">
        <v>65</v>
      </c>
      <c r="CF169" s="5"/>
      <c r="CJ169" s="5">
        <v>58.5</v>
      </c>
      <c r="CK169" s="5">
        <v>62</v>
      </c>
      <c r="CQ169" s="5">
        <v>70.5</v>
      </c>
      <c r="CR169" s="5">
        <v>68.5</v>
      </c>
      <c r="CU169" s="3"/>
      <c r="CV169" s="3"/>
      <c r="CW169" s="3"/>
      <c r="CX169" s="5">
        <v>63.5</v>
      </c>
      <c r="CY169" s="5">
        <v>63.5</v>
      </c>
      <c r="DE169" s="1">
        <v>58.75</v>
      </c>
      <c r="DF169" s="5">
        <v>71</v>
      </c>
      <c r="DL169" s="1">
        <v>64.25</v>
      </c>
      <c r="DM169" s="5">
        <v>60</v>
      </c>
      <c r="DP169" s="3"/>
      <c r="DQ169" s="3"/>
      <c r="DR169" s="3"/>
      <c r="DS169" s="5">
        <v>49.5</v>
      </c>
      <c r="DT169" s="5">
        <v>55</v>
      </c>
      <c r="DZ169" s="5">
        <v>50</v>
      </c>
      <c r="EA169" s="5">
        <v>67.5</v>
      </c>
      <c r="EG169" s="1">
        <v>49.25</v>
      </c>
      <c r="EH169" s="5">
        <v>54.25</v>
      </c>
      <c r="EM169" s="5">
        <v>55</v>
      </c>
      <c r="EN169" s="5">
        <v>58.5</v>
      </c>
      <c r="EO169" s="3"/>
      <c r="EP169" s="3"/>
      <c r="EQ169" s="3"/>
      <c r="ER169" s="1">
        <v>59.53</v>
      </c>
      <c r="ES169" s="1">
        <v>59.48</v>
      </c>
      <c r="ET169" s="3"/>
      <c r="FT169">
        <f t="shared" si="194"/>
        <v>1990</v>
      </c>
      <c r="FU169">
        <f t="shared" si="195"/>
        <v>9</v>
      </c>
      <c r="FV169">
        <v>132.69999999999999</v>
      </c>
      <c r="FW169" s="1">
        <v>118.4</v>
      </c>
      <c r="FY169" s="35"/>
      <c r="FZ169" s="35" t="s">
        <v>138</v>
      </c>
      <c r="GA169" s="36">
        <v>125.4</v>
      </c>
      <c r="GB169" s="36">
        <v>125.46666666666665</v>
      </c>
      <c r="GD169" s="35"/>
      <c r="GE169" s="35" t="s">
        <v>138</v>
      </c>
      <c r="GF169" s="1">
        <v>153.6</v>
      </c>
      <c r="GG169" s="5">
        <v>153.6</v>
      </c>
    </row>
    <row r="170" spans="1:189" x14ac:dyDescent="0.2">
      <c r="A170" s="1">
        <v>1996</v>
      </c>
      <c r="B170" s="1">
        <v>1</v>
      </c>
      <c r="E170" s="4"/>
      <c r="F170" s="5">
        <v>372</v>
      </c>
      <c r="G170" s="5">
        <v>386</v>
      </c>
      <c r="H170" s="1"/>
      <c r="I170" s="1"/>
      <c r="J170" s="1"/>
      <c r="K170" s="1"/>
      <c r="L170" s="1"/>
      <c r="M170" s="5">
        <v>281</v>
      </c>
      <c r="N170" s="5">
        <v>308</v>
      </c>
      <c r="O170" s="1"/>
      <c r="P170" s="1"/>
      <c r="Q170" s="1"/>
      <c r="R170" s="1"/>
      <c r="S170" s="1"/>
      <c r="T170" s="5">
        <v>469</v>
      </c>
      <c r="U170" s="5">
        <v>465</v>
      </c>
      <c r="V170" s="1"/>
      <c r="W170" s="1"/>
      <c r="Z170" s="4"/>
      <c r="AA170" s="5">
        <v>364</v>
      </c>
      <c r="AB170" s="5">
        <v>397</v>
      </c>
      <c r="AC170" s="1"/>
      <c r="AE170" s="1"/>
      <c r="AF170" s="1"/>
      <c r="AG170" s="1"/>
      <c r="AH170" s="5">
        <v>326</v>
      </c>
      <c r="AI170" s="5">
        <v>330</v>
      </c>
      <c r="AJ170" s="1"/>
      <c r="AK170" s="1"/>
      <c r="AL170" s="1"/>
      <c r="AO170" s="5">
        <v>330</v>
      </c>
      <c r="AP170" s="5">
        <v>313</v>
      </c>
      <c r="AQ170" s="1"/>
      <c r="AU170" s="1"/>
      <c r="AV170" s="5">
        <v>175</v>
      </c>
      <c r="AW170" s="5">
        <v>296</v>
      </c>
      <c r="AY170" s="5"/>
      <c r="AZ170" s="4"/>
      <c r="BA170" s="4"/>
      <c r="BC170" s="5">
        <v>338</v>
      </c>
      <c r="BD170" s="5">
        <v>348</v>
      </c>
      <c r="BF170" s="5"/>
      <c r="BJ170" s="5">
        <v>225</v>
      </c>
      <c r="BK170" s="5">
        <v>293</v>
      </c>
      <c r="BP170" s="5">
        <v>360</v>
      </c>
      <c r="BQ170" s="5">
        <v>336</v>
      </c>
      <c r="BR170" s="5"/>
      <c r="BS170" s="4"/>
      <c r="BU170" s="5">
        <v>240</v>
      </c>
      <c r="BV170" s="5">
        <v>270</v>
      </c>
      <c r="BX170" s="4"/>
      <c r="CC170" s="5">
        <v>66.319999999999993</v>
      </c>
      <c r="CD170" s="5">
        <v>64.319999999999993</v>
      </c>
      <c r="CF170" s="5"/>
      <c r="CJ170" s="5">
        <v>53.6</v>
      </c>
      <c r="CK170" s="5">
        <v>54.94</v>
      </c>
      <c r="CQ170" s="1">
        <v>72.36</v>
      </c>
      <c r="CR170" s="1">
        <v>73.42</v>
      </c>
      <c r="CU170" s="3"/>
      <c r="CV170" s="3"/>
      <c r="CW170" s="3"/>
      <c r="CX170" s="5">
        <v>65.5</v>
      </c>
      <c r="CY170" s="1">
        <v>72.52</v>
      </c>
      <c r="DE170" s="1">
        <v>64.319999999999993</v>
      </c>
      <c r="DF170" s="1">
        <v>71.02</v>
      </c>
      <c r="DL170" s="1">
        <v>64.25</v>
      </c>
      <c r="DM170" s="5">
        <v>60</v>
      </c>
      <c r="DP170" s="3"/>
      <c r="DQ170" s="3"/>
      <c r="DR170" s="3"/>
      <c r="DS170" s="1">
        <v>51.25</v>
      </c>
      <c r="DT170" s="5">
        <v>47</v>
      </c>
      <c r="DZ170" s="5">
        <v>52.5</v>
      </c>
      <c r="EA170" s="1">
        <v>64.25</v>
      </c>
      <c r="EG170" s="1">
        <v>49.25</v>
      </c>
      <c r="EH170" s="5">
        <v>54.25</v>
      </c>
      <c r="EM170" s="1">
        <v>58.96</v>
      </c>
      <c r="EN170" s="5">
        <v>67</v>
      </c>
      <c r="EO170" s="3"/>
      <c r="EP170" s="3"/>
      <c r="EQ170" s="3"/>
      <c r="ER170" s="1">
        <v>59.63</v>
      </c>
      <c r="ES170" s="1">
        <v>59.63</v>
      </c>
      <c r="ET170" s="3"/>
      <c r="FT170">
        <f t="shared" si="194"/>
        <v>1990</v>
      </c>
      <c r="FU170">
        <f t="shared" si="195"/>
        <v>10</v>
      </c>
      <c r="FV170">
        <v>133.5</v>
      </c>
      <c r="FW170" s="1">
        <v>120.8</v>
      </c>
      <c r="FY170" s="35">
        <v>1996</v>
      </c>
      <c r="FZ170" s="35" t="s">
        <v>135</v>
      </c>
      <c r="GA170" s="36">
        <v>126.3</v>
      </c>
      <c r="GB170" s="36">
        <v>126.3</v>
      </c>
      <c r="GD170" s="35">
        <v>1996</v>
      </c>
      <c r="GE170" s="35" t="s">
        <v>135</v>
      </c>
      <c r="GF170" s="1">
        <v>154.9</v>
      </c>
      <c r="GG170" s="5">
        <v>155</v>
      </c>
    </row>
    <row r="171" spans="1:189" x14ac:dyDescent="0.2">
      <c r="A171" s="1">
        <v>1996</v>
      </c>
      <c r="B171" s="1">
        <v>2</v>
      </c>
      <c r="E171" s="4"/>
      <c r="F171" s="5">
        <v>373</v>
      </c>
      <c r="G171" s="5">
        <v>339</v>
      </c>
      <c r="H171" s="1"/>
      <c r="I171" s="1"/>
      <c r="J171" s="1"/>
      <c r="K171" s="1"/>
      <c r="L171" s="1"/>
      <c r="M171" s="5">
        <v>291</v>
      </c>
      <c r="N171" s="5">
        <v>285</v>
      </c>
      <c r="O171" s="1"/>
      <c r="P171" s="1"/>
      <c r="Q171" s="1"/>
      <c r="R171" s="1"/>
      <c r="S171" s="1"/>
      <c r="T171" s="5">
        <v>338</v>
      </c>
      <c r="U171" s="5">
        <v>338</v>
      </c>
      <c r="V171" s="1"/>
      <c r="W171" s="1"/>
      <c r="Z171" s="4"/>
      <c r="AA171" s="5">
        <v>357</v>
      </c>
      <c r="AB171" s="5">
        <v>420</v>
      </c>
      <c r="AC171" s="1"/>
      <c r="AE171" s="1"/>
      <c r="AF171" s="1"/>
      <c r="AG171" s="1"/>
      <c r="AH171" s="5">
        <v>319</v>
      </c>
      <c r="AI171" s="5">
        <v>282</v>
      </c>
      <c r="AJ171" s="1"/>
      <c r="AK171" s="1"/>
      <c r="AL171" s="1"/>
      <c r="AO171" s="5">
        <v>330</v>
      </c>
      <c r="AP171" s="5">
        <v>280</v>
      </c>
      <c r="AQ171" s="1"/>
      <c r="AU171" s="1"/>
      <c r="AV171" s="5">
        <v>218</v>
      </c>
      <c r="AW171" s="5">
        <v>418</v>
      </c>
      <c r="AY171" s="5"/>
      <c r="AZ171" s="4"/>
      <c r="BA171" s="4"/>
      <c r="BC171" s="5">
        <v>377</v>
      </c>
      <c r="BD171" s="5">
        <v>356</v>
      </c>
      <c r="BF171" s="5"/>
      <c r="BJ171" s="5">
        <v>250</v>
      </c>
      <c r="BK171" s="5">
        <v>300</v>
      </c>
      <c r="BP171" s="5">
        <v>349</v>
      </c>
      <c r="BQ171" s="5">
        <v>375</v>
      </c>
      <c r="BR171" s="5"/>
      <c r="BS171" s="4"/>
      <c r="BU171" s="5">
        <v>222</v>
      </c>
      <c r="BV171" s="5">
        <v>264</v>
      </c>
      <c r="BX171" s="4"/>
      <c r="CC171" s="5">
        <v>58.73</v>
      </c>
      <c r="CD171" s="5">
        <v>63.5</v>
      </c>
      <c r="CF171" s="5"/>
      <c r="CJ171" s="5">
        <v>67</v>
      </c>
      <c r="CK171" s="5">
        <v>52.26</v>
      </c>
      <c r="CQ171" s="5">
        <v>60.3</v>
      </c>
      <c r="CR171" s="1">
        <v>71.77</v>
      </c>
      <c r="CU171" s="3"/>
      <c r="CV171" s="3"/>
      <c r="CW171" s="3"/>
      <c r="CX171" s="5">
        <v>63.07</v>
      </c>
      <c r="CY171" s="5">
        <v>73.7</v>
      </c>
      <c r="DE171" s="1">
        <v>61.93</v>
      </c>
      <c r="DF171" s="1">
        <v>57.62</v>
      </c>
      <c r="DL171" s="1">
        <v>56.28</v>
      </c>
      <c r="DM171" s="1">
        <v>61.64</v>
      </c>
      <c r="DP171" s="3"/>
      <c r="DQ171" s="3"/>
      <c r="DR171" s="3"/>
      <c r="DS171" s="1">
        <v>47.03</v>
      </c>
      <c r="DT171" s="1">
        <v>52.26</v>
      </c>
      <c r="DZ171" s="1">
        <v>54.25</v>
      </c>
      <c r="EA171" s="5">
        <v>62</v>
      </c>
      <c r="EG171" s="5">
        <v>53.9</v>
      </c>
      <c r="EH171" s="5">
        <v>54.94</v>
      </c>
      <c r="EM171" s="1">
        <v>58.96</v>
      </c>
      <c r="EN171" s="5">
        <v>56</v>
      </c>
      <c r="EO171" s="3"/>
      <c r="EP171" s="3"/>
      <c r="EQ171" s="3"/>
      <c r="ER171" s="5">
        <v>52</v>
      </c>
      <c r="ES171" s="1">
        <v>52.26</v>
      </c>
      <c r="ET171" s="3"/>
      <c r="FT171">
        <f t="shared" si="194"/>
        <v>1990</v>
      </c>
      <c r="FU171">
        <f t="shared" si="195"/>
        <v>11</v>
      </c>
      <c r="FV171">
        <v>133.80000000000001</v>
      </c>
      <c r="FW171" s="1">
        <v>120.1</v>
      </c>
      <c r="FY171" s="35"/>
      <c r="FZ171" s="35" t="s">
        <v>136</v>
      </c>
      <c r="GA171" s="36">
        <v>127.83333333333333</v>
      </c>
      <c r="GB171" s="36">
        <v>127.83333333333333</v>
      </c>
      <c r="GD171" s="35"/>
      <c r="GE171" s="35" t="s">
        <v>136</v>
      </c>
      <c r="GF171" s="1">
        <v>156.6</v>
      </c>
      <c r="GG171" s="5">
        <v>156.5333333333333</v>
      </c>
    </row>
    <row r="172" spans="1:189" x14ac:dyDescent="0.2">
      <c r="A172" s="1">
        <v>1996</v>
      </c>
      <c r="B172" s="1">
        <v>3</v>
      </c>
      <c r="E172" s="4"/>
      <c r="F172" s="5">
        <v>346</v>
      </c>
      <c r="G172" s="5">
        <v>368</v>
      </c>
      <c r="H172" s="1"/>
      <c r="I172" s="1"/>
      <c r="J172" s="1"/>
      <c r="K172" s="1"/>
      <c r="L172" s="1"/>
      <c r="M172" s="5">
        <v>307</v>
      </c>
      <c r="N172" s="5">
        <v>313</v>
      </c>
      <c r="O172" s="1"/>
      <c r="P172" s="1"/>
      <c r="Q172" s="1"/>
      <c r="R172" s="1"/>
      <c r="S172" s="1"/>
      <c r="T172" s="5">
        <v>375</v>
      </c>
      <c r="U172" s="5">
        <v>330</v>
      </c>
      <c r="V172" s="1"/>
      <c r="W172" s="1"/>
      <c r="Z172" s="4"/>
      <c r="AA172" s="5">
        <v>335</v>
      </c>
      <c r="AB172" s="5">
        <v>428</v>
      </c>
      <c r="AC172" s="1"/>
      <c r="AE172" s="1"/>
      <c r="AF172" s="1"/>
      <c r="AG172" s="1"/>
      <c r="AH172" s="5">
        <v>292</v>
      </c>
      <c r="AI172" s="5">
        <v>286</v>
      </c>
      <c r="AJ172" s="1"/>
      <c r="AK172" s="1"/>
      <c r="AL172" s="1"/>
      <c r="AO172" s="5">
        <v>345</v>
      </c>
      <c r="AP172" s="5">
        <v>293</v>
      </c>
      <c r="AQ172" s="1"/>
      <c r="AU172" s="1"/>
      <c r="AV172" s="5">
        <v>207</v>
      </c>
      <c r="AW172" s="5">
        <v>310</v>
      </c>
      <c r="AY172" s="5"/>
      <c r="AZ172" s="4"/>
      <c r="BA172" s="4"/>
      <c r="BC172" s="5">
        <v>376</v>
      </c>
      <c r="BD172" s="5">
        <v>381</v>
      </c>
      <c r="BF172" s="5"/>
      <c r="BJ172" s="5">
        <v>265</v>
      </c>
      <c r="BK172" s="5">
        <v>225</v>
      </c>
      <c r="BP172" s="5">
        <v>349</v>
      </c>
      <c r="BQ172" s="5">
        <v>375</v>
      </c>
      <c r="BR172" s="5"/>
      <c r="BS172" s="4"/>
      <c r="BU172" s="5">
        <v>234</v>
      </c>
      <c r="BV172" s="5">
        <v>269</v>
      </c>
      <c r="BX172" s="4"/>
      <c r="CC172" s="5">
        <v>74.8</v>
      </c>
      <c r="CD172" s="5">
        <v>61.98</v>
      </c>
      <c r="CF172" s="5"/>
      <c r="CJ172" s="1">
        <v>51.59</v>
      </c>
      <c r="CK172" s="5">
        <v>60.3</v>
      </c>
      <c r="CQ172" s="1">
        <v>71.02</v>
      </c>
      <c r="CR172" s="1">
        <v>71.69</v>
      </c>
      <c r="CU172" s="3"/>
      <c r="CV172" s="3"/>
      <c r="CW172" s="3"/>
      <c r="CX172" s="5">
        <v>58.88</v>
      </c>
      <c r="CY172" s="1">
        <v>68.34</v>
      </c>
      <c r="DE172" s="1">
        <v>62.32</v>
      </c>
      <c r="DF172" s="1">
        <v>56.95</v>
      </c>
      <c r="DL172" s="1">
        <v>57.62</v>
      </c>
      <c r="DM172" s="1">
        <v>61.64</v>
      </c>
      <c r="DP172" s="3"/>
      <c r="DQ172" s="3"/>
      <c r="DR172" s="3"/>
      <c r="DS172" s="1">
        <v>46.41</v>
      </c>
      <c r="DT172" s="5">
        <v>46</v>
      </c>
      <c r="DZ172" s="5">
        <v>47.5</v>
      </c>
      <c r="EA172" s="5">
        <v>59</v>
      </c>
      <c r="EG172" s="5">
        <v>59.5</v>
      </c>
      <c r="EH172" s="5">
        <v>56.28</v>
      </c>
      <c r="EM172" s="1">
        <v>56.28</v>
      </c>
      <c r="EN172" s="1">
        <v>54.94</v>
      </c>
      <c r="EO172" s="3"/>
      <c r="EP172" s="3"/>
      <c r="EQ172" s="3"/>
      <c r="ER172" s="5">
        <v>54.5</v>
      </c>
      <c r="ES172" s="5">
        <v>74.599999999999994</v>
      </c>
      <c r="ET172" s="3"/>
      <c r="FT172">
        <f t="shared" si="194"/>
        <v>1990</v>
      </c>
      <c r="FU172">
        <f t="shared" si="195"/>
        <v>12</v>
      </c>
      <c r="FV172">
        <v>133.80000000000001</v>
      </c>
      <c r="FW172" s="1">
        <v>118.7</v>
      </c>
      <c r="FY172" s="35"/>
      <c r="FZ172" s="35" t="s">
        <v>137</v>
      </c>
      <c r="GA172" s="36">
        <v>128.16666666666666</v>
      </c>
      <c r="GB172" s="36">
        <v>128.16666666666666</v>
      </c>
      <c r="GD172" s="35"/>
      <c r="GE172" s="35" t="s">
        <v>137</v>
      </c>
      <c r="GF172" s="1">
        <v>157.30000000000001</v>
      </c>
      <c r="GG172" s="5">
        <v>157.36666666666667</v>
      </c>
    </row>
    <row r="173" spans="1:189" x14ac:dyDescent="0.2">
      <c r="A173" s="1">
        <v>1996</v>
      </c>
      <c r="B173" s="1">
        <v>4</v>
      </c>
      <c r="E173" s="4"/>
      <c r="F173" s="5">
        <v>381</v>
      </c>
      <c r="G173" s="5">
        <v>380</v>
      </c>
      <c r="H173" s="1"/>
      <c r="I173" s="1"/>
      <c r="J173" s="1"/>
      <c r="K173" s="1"/>
      <c r="L173" s="1"/>
      <c r="M173" s="5">
        <v>368</v>
      </c>
      <c r="N173" s="5">
        <v>296</v>
      </c>
      <c r="O173" s="1"/>
      <c r="P173" s="1"/>
      <c r="Q173" s="1"/>
      <c r="R173" s="1"/>
      <c r="S173" s="1"/>
      <c r="T173" s="5">
        <v>423</v>
      </c>
      <c r="U173" s="5">
        <v>338</v>
      </c>
      <c r="V173" s="1"/>
      <c r="W173" s="1"/>
      <c r="Z173" s="4"/>
      <c r="AA173" s="5">
        <v>408</v>
      </c>
      <c r="AB173" s="5">
        <v>457</v>
      </c>
      <c r="AC173" s="1"/>
      <c r="AE173" s="1"/>
      <c r="AF173" s="1"/>
      <c r="AG173" s="1"/>
      <c r="AH173" s="5">
        <v>387</v>
      </c>
      <c r="AI173" s="5">
        <v>280</v>
      </c>
      <c r="AJ173" s="1"/>
      <c r="AK173" s="1"/>
      <c r="AL173" s="1"/>
      <c r="AO173" s="5">
        <v>344</v>
      </c>
      <c r="AP173" s="5">
        <v>337</v>
      </c>
      <c r="AQ173" s="1"/>
      <c r="AU173" s="1"/>
      <c r="AV173" s="5">
        <v>199</v>
      </c>
      <c r="AW173" s="5">
        <v>396</v>
      </c>
      <c r="AY173" s="5"/>
      <c r="AZ173" s="5"/>
      <c r="BA173" s="5"/>
      <c r="BC173" s="5">
        <v>295</v>
      </c>
      <c r="BD173" s="5">
        <v>394</v>
      </c>
      <c r="BF173" s="5"/>
      <c r="BJ173" s="5">
        <v>215</v>
      </c>
      <c r="BK173" s="5">
        <v>243</v>
      </c>
      <c r="BP173" s="5">
        <v>387</v>
      </c>
      <c r="BQ173" s="5">
        <v>439</v>
      </c>
      <c r="BR173" s="5"/>
      <c r="BS173" s="4"/>
      <c r="BU173" s="5">
        <v>300</v>
      </c>
      <c r="BV173" s="5">
        <v>355</v>
      </c>
      <c r="BX173" s="4"/>
      <c r="CC173" s="5">
        <v>63.34</v>
      </c>
      <c r="CD173" s="5">
        <v>65.91</v>
      </c>
      <c r="CF173" s="5"/>
      <c r="CJ173" s="5">
        <v>53.6</v>
      </c>
      <c r="CK173" s="5">
        <v>53.6</v>
      </c>
      <c r="CQ173" s="1">
        <v>71.02</v>
      </c>
      <c r="CR173" s="1">
        <v>73.03</v>
      </c>
      <c r="CU173" s="3"/>
      <c r="CV173" s="3"/>
      <c r="CW173" s="3"/>
      <c r="CX173" s="5">
        <v>66.61</v>
      </c>
      <c r="CY173" s="1">
        <v>70.75</v>
      </c>
      <c r="DE173" s="1">
        <v>63.91</v>
      </c>
      <c r="DF173" s="1">
        <v>62.31</v>
      </c>
      <c r="DL173" s="1">
        <v>61.64</v>
      </c>
      <c r="DM173" s="1">
        <v>61.64</v>
      </c>
      <c r="DP173" s="3"/>
      <c r="DQ173" s="3"/>
      <c r="DR173" s="3"/>
      <c r="DS173" s="1">
        <v>47.85</v>
      </c>
      <c r="DT173" s="1">
        <v>53.87</v>
      </c>
      <c r="DZ173" s="1">
        <v>56.15</v>
      </c>
      <c r="EA173" s="1">
        <v>62.37</v>
      </c>
      <c r="EG173" s="1">
        <v>58.96</v>
      </c>
      <c r="EH173" s="5">
        <v>56.28</v>
      </c>
      <c r="EM173" s="1">
        <v>56.28</v>
      </c>
      <c r="EN173" s="1">
        <v>54.94</v>
      </c>
      <c r="EO173" s="3"/>
      <c r="EP173" s="3"/>
      <c r="EQ173" s="3"/>
      <c r="ER173" s="5">
        <v>52</v>
      </c>
      <c r="ES173" s="1">
        <v>52.93</v>
      </c>
      <c r="ET173" s="3"/>
      <c r="FT173">
        <f t="shared" si="194"/>
        <v>1991</v>
      </c>
      <c r="FU173">
        <f t="shared" si="195"/>
        <v>1</v>
      </c>
      <c r="FV173">
        <v>134.6</v>
      </c>
      <c r="FW173" s="5">
        <v>119</v>
      </c>
      <c r="FY173" s="35"/>
      <c r="FZ173" s="35" t="s">
        <v>138</v>
      </c>
      <c r="GA173" s="36">
        <v>128.33333333333334</v>
      </c>
      <c r="GB173" s="36">
        <v>128.33333333333334</v>
      </c>
      <c r="GD173" s="35"/>
      <c r="GE173" s="35" t="s">
        <v>138</v>
      </c>
      <c r="GF173" s="1">
        <v>158.6</v>
      </c>
      <c r="GG173" s="5">
        <v>158.5</v>
      </c>
    </row>
    <row r="174" spans="1:189" s="5" customFormat="1" x14ac:dyDescent="0.2">
      <c r="A174" s="1">
        <v>1997</v>
      </c>
      <c r="B174" s="1">
        <v>1</v>
      </c>
      <c r="C174" s="1"/>
      <c r="F174" s="5">
        <v>427</v>
      </c>
      <c r="G174" s="5">
        <v>423</v>
      </c>
      <c r="H174" s="1"/>
      <c r="I174" s="1"/>
      <c r="K174" s="1"/>
      <c r="M174" s="5">
        <v>397</v>
      </c>
      <c r="N174" s="5">
        <v>263</v>
      </c>
      <c r="O174" s="1"/>
      <c r="P174" s="1"/>
      <c r="Q174" s="1"/>
      <c r="R174" s="1"/>
      <c r="T174" s="5">
        <v>398</v>
      </c>
      <c r="U174" s="5">
        <v>394</v>
      </c>
      <c r="AA174" s="5">
        <v>371</v>
      </c>
      <c r="AB174" s="5">
        <v>424</v>
      </c>
      <c r="AC174" s="1"/>
      <c r="AF174" s="1"/>
      <c r="AH174" s="5">
        <v>358</v>
      </c>
      <c r="AI174" s="5">
        <v>372</v>
      </c>
      <c r="AJ174" s="1"/>
      <c r="AK174" s="1"/>
      <c r="AL174" s="1"/>
      <c r="AN174" s="1"/>
      <c r="AO174" s="5">
        <v>394</v>
      </c>
      <c r="AP174" s="5">
        <v>386</v>
      </c>
      <c r="AQ174" s="1"/>
      <c r="AR174" s="1"/>
      <c r="AS174" s="1"/>
      <c r="AT174" s="1"/>
      <c r="AU174" s="1"/>
      <c r="AV174" s="5">
        <v>205</v>
      </c>
      <c r="AW174" s="5">
        <v>381</v>
      </c>
      <c r="AX174" s="1"/>
      <c r="AZ174" s="4"/>
      <c r="BA174" s="4"/>
      <c r="BB174" s="1"/>
      <c r="BC174" s="5">
        <v>396</v>
      </c>
      <c r="BD174" s="5">
        <v>403</v>
      </c>
      <c r="BE174" s="1"/>
      <c r="BH174" s="1"/>
      <c r="BI174" s="1"/>
      <c r="BJ174" s="5">
        <v>188</v>
      </c>
      <c r="BK174" s="5">
        <v>234</v>
      </c>
      <c r="BL174" s="1"/>
      <c r="BM174" s="1"/>
      <c r="BP174" s="5">
        <v>390</v>
      </c>
      <c r="BQ174" s="5">
        <v>413</v>
      </c>
      <c r="BT174" s="1"/>
      <c r="BU174" s="5">
        <v>321</v>
      </c>
      <c r="BV174" s="5">
        <v>329</v>
      </c>
      <c r="BW174" s="1"/>
      <c r="BY174" s="1"/>
      <c r="BZ174" s="1"/>
      <c r="CA174" s="1"/>
      <c r="CB174" s="1"/>
      <c r="CC174" s="5">
        <v>73.260000000000005</v>
      </c>
      <c r="CD174" s="5">
        <v>69.709999999999994</v>
      </c>
      <c r="CE174" s="1"/>
      <c r="CH174" s="1"/>
      <c r="CI174" s="1"/>
      <c r="CJ174" s="5">
        <v>62.08</v>
      </c>
      <c r="CK174" s="5">
        <v>58.96</v>
      </c>
      <c r="CM174" s="1"/>
      <c r="CO174" s="1"/>
      <c r="CQ174" s="5">
        <v>71.41</v>
      </c>
      <c r="CR174" s="5">
        <v>74.62</v>
      </c>
      <c r="CX174" s="5">
        <v>65.14</v>
      </c>
      <c r="CY174" s="5">
        <v>72.400000000000006</v>
      </c>
      <c r="CZ174" s="1"/>
      <c r="DC174" s="1"/>
      <c r="DD174" s="1"/>
      <c r="DE174" s="5">
        <v>74.010000000000005</v>
      </c>
      <c r="DF174" s="5">
        <v>67.34</v>
      </c>
      <c r="DG174" s="1"/>
      <c r="DH174" s="1"/>
      <c r="DI174" s="1"/>
      <c r="DJ174" s="1"/>
      <c r="DL174" s="5">
        <v>71.02</v>
      </c>
      <c r="DM174" s="5">
        <v>66.33</v>
      </c>
      <c r="DN174" s="1"/>
      <c r="DO174" s="1"/>
      <c r="DS174" s="5">
        <v>49.13</v>
      </c>
      <c r="DT174" s="5">
        <v>54.85</v>
      </c>
      <c r="DU174" s="1"/>
      <c r="DW174" s="1"/>
      <c r="DX174" s="1"/>
      <c r="DY174" s="1"/>
      <c r="DZ174" s="5">
        <v>56.8</v>
      </c>
      <c r="EA174" s="5">
        <v>70.52</v>
      </c>
      <c r="EB174" s="1"/>
      <c r="ED174" s="1"/>
      <c r="EF174" s="1"/>
      <c r="EG174" s="5">
        <v>54.94</v>
      </c>
      <c r="EH174" s="5">
        <v>62.89</v>
      </c>
      <c r="EI174" s="1"/>
      <c r="EK174" s="1"/>
      <c r="EM174" s="5">
        <v>66.33</v>
      </c>
      <c r="EN174" s="5">
        <v>66.5</v>
      </c>
      <c r="ER174" s="5">
        <v>58.5</v>
      </c>
      <c r="ES174" s="5">
        <v>53.84</v>
      </c>
      <c r="EU174" s="1"/>
      <c r="EV174" s="1"/>
      <c r="FA174" s="1"/>
      <c r="FB174" s="1"/>
      <c r="FO174" s="1"/>
      <c r="FP174" s="1"/>
      <c r="FQ174" s="1"/>
      <c r="FR174" s="1"/>
      <c r="FS174" s="1"/>
      <c r="FT174">
        <f t="shared" si="194"/>
        <v>1991</v>
      </c>
      <c r="FU174">
        <f t="shared" si="195"/>
        <v>2</v>
      </c>
      <c r="FV174">
        <v>134.80000000000001</v>
      </c>
      <c r="FW174" s="5">
        <v>117.2</v>
      </c>
      <c r="FX174" s="1"/>
      <c r="FY174" s="42" t="s">
        <v>139</v>
      </c>
      <c r="FZ174" s="36" t="s">
        <v>135</v>
      </c>
      <c r="GA174" s="36">
        <v>128.5</v>
      </c>
      <c r="GB174" s="36">
        <v>128.5</v>
      </c>
      <c r="GD174" s="42" t="s">
        <v>139</v>
      </c>
      <c r="GE174" s="36" t="s">
        <v>135</v>
      </c>
      <c r="GF174" s="5">
        <v>159.6</v>
      </c>
      <c r="GG174" s="5">
        <v>159.56666666666666</v>
      </c>
    </row>
    <row r="175" spans="1:189" s="5" customFormat="1" x14ac:dyDescent="0.2">
      <c r="A175" s="1">
        <v>1997</v>
      </c>
      <c r="B175" s="1">
        <v>2</v>
      </c>
      <c r="C175" s="1"/>
      <c r="F175" s="5">
        <v>420</v>
      </c>
      <c r="G175" s="5">
        <v>455</v>
      </c>
      <c r="H175" s="1"/>
      <c r="I175" s="1"/>
      <c r="M175" s="5">
        <v>426</v>
      </c>
      <c r="N175" s="5">
        <v>330</v>
      </c>
      <c r="O175" s="1"/>
      <c r="T175" s="5">
        <v>390</v>
      </c>
      <c r="U175" s="5">
        <v>405</v>
      </c>
      <c r="V175" s="1"/>
      <c r="X175" s="1"/>
      <c r="Y175" s="1"/>
      <c r="Z175" s="1"/>
      <c r="AA175" s="5">
        <v>419</v>
      </c>
      <c r="AB175" s="5">
        <v>411</v>
      </c>
      <c r="AC175" s="1"/>
      <c r="AE175" s="1"/>
      <c r="AF175" s="1"/>
      <c r="AG175" s="1"/>
      <c r="AH175" s="5">
        <v>385</v>
      </c>
      <c r="AI175" s="5">
        <v>390</v>
      </c>
      <c r="AJ175" s="1"/>
      <c r="AK175" s="1"/>
      <c r="AL175" s="1"/>
      <c r="AM175" s="1"/>
      <c r="AN175" s="1"/>
      <c r="AO175" s="5">
        <v>405</v>
      </c>
      <c r="AP175" s="5">
        <v>398</v>
      </c>
      <c r="AQ175" s="1"/>
      <c r="AR175" s="1"/>
      <c r="AV175" s="5">
        <v>204</v>
      </c>
      <c r="AW175" s="5">
        <v>366</v>
      </c>
      <c r="AZ175" s="1"/>
      <c r="BC175" s="5">
        <v>353</v>
      </c>
      <c r="BD175" s="5">
        <v>408</v>
      </c>
      <c r="BF175" s="1"/>
      <c r="BG175" s="1"/>
      <c r="BH175" s="1"/>
      <c r="BI175" s="1"/>
      <c r="BJ175" s="5">
        <v>195</v>
      </c>
      <c r="BK175" s="5">
        <v>225</v>
      </c>
      <c r="BL175" s="1"/>
      <c r="BM175" s="1"/>
      <c r="BN175" s="1"/>
      <c r="BO175" s="1"/>
      <c r="BP175" s="5">
        <v>394</v>
      </c>
      <c r="BQ175" s="5">
        <v>401</v>
      </c>
      <c r="BR175" s="1"/>
      <c r="BS175" s="1"/>
      <c r="BT175" s="1"/>
      <c r="BU175" s="5">
        <v>301</v>
      </c>
      <c r="BV175" s="5">
        <v>284</v>
      </c>
      <c r="BY175" s="1"/>
      <c r="BZ175" s="1"/>
      <c r="CA175" s="1"/>
      <c r="CC175" s="5">
        <v>71.02</v>
      </c>
      <c r="CD175" s="5">
        <v>67.599999999999994</v>
      </c>
      <c r="CJ175" s="1">
        <v>68.150000000000006</v>
      </c>
      <c r="CK175" s="5">
        <v>58.96</v>
      </c>
      <c r="CL175" s="1"/>
      <c r="CM175" s="1"/>
      <c r="CN175" s="1"/>
      <c r="CO175" s="1"/>
      <c r="CP175" s="1"/>
      <c r="CQ175" s="1">
        <v>71.02</v>
      </c>
      <c r="CR175" s="5">
        <v>67</v>
      </c>
      <c r="CS175" s="1"/>
      <c r="CU175" s="1"/>
      <c r="CV175" s="1"/>
      <c r="CW175" s="1"/>
      <c r="CX175" s="5">
        <v>63.65</v>
      </c>
      <c r="CY175" s="5">
        <v>67.59</v>
      </c>
      <c r="CZ175" s="1"/>
      <c r="DB175" s="1"/>
      <c r="DC175" s="1"/>
      <c r="DD175" s="1"/>
      <c r="DE175" s="5">
        <v>75.709999999999994</v>
      </c>
      <c r="DF175" s="1">
        <v>72.36</v>
      </c>
      <c r="DI175" s="1"/>
      <c r="DL175" s="5">
        <v>72.36</v>
      </c>
      <c r="DM175" s="5">
        <v>64.319999999999993</v>
      </c>
      <c r="DP175" s="1"/>
      <c r="DR175" s="1"/>
      <c r="DS175" s="5">
        <v>52</v>
      </c>
      <c r="DT175" s="5">
        <v>54.07</v>
      </c>
      <c r="DU175" s="1"/>
      <c r="DW175" s="1"/>
      <c r="DY175" s="1"/>
      <c r="DZ175" s="5">
        <v>53.08</v>
      </c>
      <c r="EA175" s="5">
        <v>66.569999999999993</v>
      </c>
      <c r="EC175" s="1"/>
      <c r="ED175" s="1"/>
      <c r="EE175" s="1"/>
      <c r="EF175" s="1"/>
      <c r="EG175" s="1">
        <v>52.93</v>
      </c>
      <c r="EH175" s="5">
        <v>62.98</v>
      </c>
      <c r="EI175" s="1"/>
      <c r="EJ175" s="1"/>
      <c r="EK175" s="1"/>
      <c r="EL175" s="1"/>
      <c r="EM175" s="1">
        <v>69.680000000000007</v>
      </c>
      <c r="EN175" s="1">
        <v>69.680000000000007</v>
      </c>
      <c r="EO175" s="1"/>
      <c r="EP175" s="1"/>
      <c r="ER175" s="5">
        <v>60.3</v>
      </c>
      <c r="ES175" s="5">
        <v>56.29</v>
      </c>
      <c r="EV175" s="1"/>
      <c r="FA175" s="1"/>
      <c r="FB175" s="1"/>
      <c r="FO175" s="1"/>
      <c r="FP175" s="1"/>
      <c r="FQ175" s="1"/>
      <c r="FR175" s="1"/>
      <c r="FS175" s="1"/>
      <c r="FT175">
        <f t="shared" si="194"/>
        <v>1991</v>
      </c>
      <c r="FU175">
        <f t="shared" si="195"/>
        <v>3</v>
      </c>
      <c r="FV175">
        <v>135</v>
      </c>
      <c r="FW175" s="5">
        <v>116.2</v>
      </c>
      <c r="FY175" s="36"/>
      <c r="FZ175" s="36" t="s">
        <v>136</v>
      </c>
      <c r="GA175" s="36">
        <v>127.4</v>
      </c>
      <c r="GB175" s="36">
        <v>127.2</v>
      </c>
      <c r="GD175" s="36"/>
      <c r="GE175" s="36" t="s">
        <v>136</v>
      </c>
      <c r="GF175" s="5">
        <v>160.1</v>
      </c>
      <c r="GG175" s="5">
        <v>160.19999999999999</v>
      </c>
    </row>
    <row r="176" spans="1:189" s="5" customFormat="1" x14ac:dyDescent="0.2">
      <c r="A176" s="1">
        <v>1997</v>
      </c>
      <c r="B176" s="1">
        <v>3</v>
      </c>
      <c r="C176" s="1"/>
      <c r="F176" s="5">
        <v>472</v>
      </c>
      <c r="G176" s="5">
        <v>466</v>
      </c>
      <c r="H176" s="1"/>
      <c r="I176" s="1"/>
      <c r="M176" s="5">
        <v>465</v>
      </c>
      <c r="N176" s="5">
        <v>341</v>
      </c>
      <c r="O176" s="1"/>
      <c r="Q176" s="1"/>
      <c r="R176" s="1"/>
      <c r="S176" s="1"/>
      <c r="T176" s="5">
        <v>428</v>
      </c>
      <c r="U176" s="5">
        <v>373</v>
      </c>
      <c r="V176" s="1"/>
      <c r="W176" s="1"/>
      <c r="X176" s="1"/>
      <c r="Y176" s="1"/>
      <c r="Z176" s="1"/>
      <c r="AA176" s="5">
        <v>405</v>
      </c>
      <c r="AB176" s="5">
        <v>451</v>
      </c>
      <c r="AC176" s="1"/>
      <c r="AE176" s="4"/>
      <c r="AF176" s="4"/>
      <c r="AG176" s="1"/>
      <c r="AH176" s="5">
        <v>435</v>
      </c>
      <c r="AI176" s="5">
        <v>390</v>
      </c>
      <c r="AJ176" s="1"/>
      <c r="AN176" s="1"/>
      <c r="AO176" s="5">
        <v>405</v>
      </c>
      <c r="AP176" s="5">
        <v>401</v>
      </c>
      <c r="AQ176" s="1"/>
      <c r="AT176" s="1"/>
      <c r="AV176" s="5">
        <v>187</v>
      </c>
      <c r="AW176" s="5">
        <v>436</v>
      </c>
      <c r="AX176" s="1"/>
      <c r="AY176" s="1"/>
      <c r="AZ176" s="1"/>
      <c r="BA176" s="1"/>
      <c r="BB176" s="1"/>
      <c r="BC176" s="5">
        <v>396</v>
      </c>
      <c r="BD176" s="5">
        <v>406</v>
      </c>
      <c r="BE176" s="1"/>
      <c r="BF176" s="1"/>
      <c r="BG176" s="1"/>
      <c r="BH176" s="1"/>
      <c r="BJ176" s="5">
        <v>203</v>
      </c>
      <c r="BK176" s="5">
        <v>225</v>
      </c>
      <c r="BL176" s="1"/>
      <c r="BM176" s="1"/>
      <c r="BN176" s="1"/>
      <c r="BP176" s="5">
        <v>368</v>
      </c>
      <c r="BQ176" s="5">
        <v>394</v>
      </c>
      <c r="BS176" s="1"/>
      <c r="BT176" s="1"/>
      <c r="BU176" s="5">
        <v>301</v>
      </c>
      <c r="BV176" s="5">
        <v>390</v>
      </c>
      <c r="BY176" s="1"/>
      <c r="BZ176" s="1"/>
      <c r="CA176" s="1"/>
      <c r="CB176" s="1"/>
      <c r="CC176" s="5">
        <v>68.34</v>
      </c>
      <c r="CD176" s="5">
        <v>73.97</v>
      </c>
      <c r="CE176" s="1"/>
      <c r="CJ176" s="1">
        <v>66.33</v>
      </c>
      <c r="CK176" s="5">
        <v>54.94</v>
      </c>
      <c r="CL176" s="1"/>
      <c r="CM176" s="1"/>
      <c r="CQ176" s="5">
        <v>64.989999999999995</v>
      </c>
      <c r="CR176" s="5">
        <v>71.599999999999994</v>
      </c>
      <c r="CS176" s="1"/>
      <c r="CU176" s="1"/>
      <c r="CV176" s="1"/>
      <c r="CW176" s="1"/>
      <c r="CX176" s="5">
        <v>65.14</v>
      </c>
      <c r="CY176" s="5">
        <v>72.12</v>
      </c>
      <c r="CZ176" s="1"/>
      <c r="DE176" s="5">
        <v>68.290000000000006</v>
      </c>
      <c r="DF176" s="5">
        <v>72.36</v>
      </c>
      <c r="DH176" s="1"/>
      <c r="DJ176" s="1"/>
      <c r="DK176" s="1"/>
      <c r="DL176" s="5">
        <v>72.36</v>
      </c>
      <c r="DM176" s="1">
        <v>65.66</v>
      </c>
      <c r="DO176" s="1"/>
      <c r="DQ176" s="1"/>
      <c r="DS176" s="5">
        <v>48.36</v>
      </c>
      <c r="DT176" s="5">
        <v>53.65</v>
      </c>
      <c r="DU176" s="1"/>
      <c r="DV176" s="1"/>
      <c r="DW176" s="1"/>
      <c r="DX176" s="1"/>
      <c r="DZ176" s="5">
        <v>55.29</v>
      </c>
      <c r="EA176" s="5">
        <v>66.239999999999995</v>
      </c>
      <c r="EB176" s="1"/>
      <c r="EC176" s="1"/>
      <c r="ED176" s="1"/>
      <c r="EE176" s="1"/>
      <c r="EF176" s="1"/>
      <c r="EG176" s="1">
        <v>54.27</v>
      </c>
      <c r="EH176" s="5">
        <v>62.98</v>
      </c>
      <c r="EI176" s="1"/>
      <c r="EJ176" s="1"/>
      <c r="EK176" s="1"/>
      <c r="EM176" s="1">
        <v>68.680000000000007</v>
      </c>
      <c r="EN176" s="5">
        <v>76.72</v>
      </c>
      <c r="EP176" s="1"/>
      <c r="ER176" s="5">
        <v>60.3</v>
      </c>
      <c r="ES176" s="5">
        <v>60.3</v>
      </c>
      <c r="EV176" s="1"/>
      <c r="FA176" s="1"/>
      <c r="FB176" s="1"/>
      <c r="FO176" s="1"/>
      <c r="FP176" s="1"/>
      <c r="FQ176" s="1"/>
      <c r="FR176" s="1"/>
      <c r="FS176" s="1"/>
      <c r="FT176">
        <f t="shared" si="194"/>
        <v>1991</v>
      </c>
      <c r="FU176">
        <f t="shared" si="195"/>
        <v>4</v>
      </c>
      <c r="FV176">
        <v>135.19999999999999</v>
      </c>
      <c r="FW176" s="5">
        <v>116</v>
      </c>
      <c r="FY176" s="36"/>
      <c r="FZ176" s="36" t="s">
        <v>137</v>
      </c>
      <c r="GA176" s="36">
        <v>127.2</v>
      </c>
      <c r="GB176" s="36">
        <v>127.2</v>
      </c>
      <c r="GD176" s="36"/>
      <c r="GE176" s="36" t="s">
        <v>137</v>
      </c>
      <c r="GF176" s="5">
        <v>160.80000000000001</v>
      </c>
      <c r="GG176" s="5">
        <v>160.83333333333331</v>
      </c>
    </row>
    <row r="177" spans="1:189" s="5" customFormat="1" x14ac:dyDescent="0.2">
      <c r="A177" s="1">
        <v>1997</v>
      </c>
      <c r="B177" s="1">
        <v>4</v>
      </c>
      <c r="C177" s="1"/>
      <c r="F177" s="5">
        <v>466</v>
      </c>
      <c r="G177" s="5">
        <v>514</v>
      </c>
      <c r="H177" s="1"/>
      <c r="I177" s="1"/>
      <c r="M177" s="5">
        <v>469</v>
      </c>
      <c r="N177" s="5">
        <v>364</v>
      </c>
      <c r="O177" s="1"/>
      <c r="Q177" s="1"/>
      <c r="R177" s="1"/>
      <c r="S177" s="1"/>
      <c r="T177" s="5">
        <v>428</v>
      </c>
      <c r="U177" s="5">
        <v>386</v>
      </c>
      <c r="V177" s="1"/>
      <c r="W177" s="1"/>
      <c r="X177" s="1"/>
      <c r="Y177" s="1"/>
      <c r="Z177" s="1"/>
      <c r="AA177" s="5">
        <v>451</v>
      </c>
      <c r="AB177" s="5">
        <v>474</v>
      </c>
      <c r="AC177" s="1"/>
      <c r="AE177" s="4"/>
      <c r="AF177" s="4"/>
      <c r="AG177" s="1"/>
      <c r="AH177" s="5">
        <v>424</v>
      </c>
      <c r="AI177" s="5">
        <v>398</v>
      </c>
      <c r="AJ177" s="1"/>
      <c r="AN177" s="1"/>
      <c r="AO177" s="5">
        <v>402</v>
      </c>
      <c r="AP177" s="5">
        <v>435</v>
      </c>
      <c r="AQ177" s="1"/>
      <c r="AT177" s="1"/>
      <c r="AV177" s="5">
        <v>222</v>
      </c>
      <c r="AW177" s="5">
        <v>433</v>
      </c>
      <c r="AX177" s="1"/>
      <c r="AY177" s="1"/>
      <c r="AZ177" s="1"/>
      <c r="BA177" s="1"/>
      <c r="BB177" s="1"/>
      <c r="BC177" s="5">
        <v>407</v>
      </c>
      <c r="BD177" s="5">
        <v>435</v>
      </c>
      <c r="BE177" s="1"/>
      <c r="BF177" s="1"/>
      <c r="BG177" s="1"/>
      <c r="BH177" s="1"/>
      <c r="BJ177" s="5">
        <v>356</v>
      </c>
      <c r="BK177" s="5">
        <v>356</v>
      </c>
      <c r="BL177" s="1"/>
      <c r="BM177" s="1"/>
      <c r="BN177" s="1"/>
      <c r="BP177" s="5">
        <v>525</v>
      </c>
      <c r="BQ177" s="5">
        <v>525</v>
      </c>
      <c r="BS177" s="1"/>
      <c r="BT177" s="1"/>
      <c r="BU177" s="5">
        <v>276</v>
      </c>
      <c r="BV177" s="5">
        <v>405</v>
      </c>
      <c r="BY177" s="1"/>
      <c r="BZ177" s="1"/>
      <c r="CA177" s="1"/>
      <c r="CB177" s="1"/>
      <c r="CC177" s="5">
        <v>85.09</v>
      </c>
      <c r="CD177" s="5">
        <v>81.99</v>
      </c>
      <c r="CE177" s="1"/>
      <c r="CJ177" s="1">
        <v>58.96</v>
      </c>
      <c r="CK177" s="5">
        <v>56.28</v>
      </c>
      <c r="CL177" s="1"/>
      <c r="CM177" s="1"/>
      <c r="CQ177" s="5">
        <v>72.36</v>
      </c>
      <c r="CR177" s="5">
        <v>77.72</v>
      </c>
      <c r="CS177" s="1"/>
      <c r="CU177" s="1"/>
      <c r="CV177" s="1"/>
      <c r="CW177" s="1"/>
      <c r="CX177" s="5">
        <v>73.59</v>
      </c>
      <c r="CY177" s="5">
        <v>76.22</v>
      </c>
      <c r="CZ177" s="1"/>
      <c r="DE177" s="5">
        <v>80.819999999999993</v>
      </c>
      <c r="DF177" s="5">
        <v>67.540000000000006</v>
      </c>
      <c r="DH177" s="1"/>
      <c r="DJ177" s="1"/>
      <c r="DK177" s="1"/>
      <c r="DL177" s="5">
        <v>79.8</v>
      </c>
      <c r="DM177" s="1">
        <v>68.34</v>
      </c>
      <c r="DO177" s="1"/>
      <c r="DQ177" s="1"/>
      <c r="DS177" s="5">
        <v>47.18</v>
      </c>
      <c r="DT177" s="5">
        <v>55.95</v>
      </c>
      <c r="DX177" s="1"/>
      <c r="DY177" s="1"/>
      <c r="DZ177" s="5">
        <v>52.8</v>
      </c>
      <c r="EA177" s="5">
        <v>69.55</v>
      </c>
      <c r="EB177" s="1"/>
      <c r="EC177" s="1"/>
      <c r="ED177" s="1"/>
      <c r="EE177" s="1"/>
      <c r="EG177" s="5">
        <v>46.9</v>
      </c>
      <c r="EH177" s="5">
        <v>78.55</v>
      </c>
      <c r="EI177" s="1"/>
      <c r="EJ177" s="1"/>
      <c r="EK177" s="1"/>
      <c r="EM177" s="1">
        <v>69.680000000000007</v>
      </c>
      <c r="EN177" s="5">
        <v>90.37</v>
      </c>
      <c r="EP177" s="1"/>
      <c r="ER177" s="1">
        <v>64.989999999999995</v>
      </c>
      <c r="ES177" s="5">
        <v>60.3</v>
      </c>
      <c r="EV177" s="1"/>
      <c r="FA177" s="1"/>
      <c r="FB177" s="1"/>
      <c r="FO177" s="1"/>
      <c r="FP177" s="1"/>
      <c r="FQ177" s="1"/>
      <c r="FR177" s="1"/>
      <c r="FS177" s="1"/>
      <c r="FT177">
        <f t="shared" si="194"/>
        <v>1991</v>
      </c>
      <c r="FU177">
        <f t="shared" si="195"/>
        <v>5</v>
      </c>
      <c r="FV177">
        <v>135.6</v>
      </c>
      <c r="FW177" s="5">
        <v>116.5</v>
      </c>
      <c r="FY177" s="36"/>
      <c r="FZ177" s="36" t="s">
        <v>138</v>
      </c>
      <c r="GA177" s="36">
        <v>127.9</v>
      </c>
      <c r="GB177" s="36">
        <v>127.5</v>
      </c>
      <c r="GD177" s="36"/>
      <c r="GE177" s="36" t="s">
        <v>138</v>
      </c>
      <c r="GF177" s="5">
        <v>161.5</v>
      </c>
      <c r="GG177" s="5">
        <v>161.46666666666667</v>
      </c>
    </row>
    <row r="178" spans="1:189" s="5" customFormat="1" x14ac:dyDescent="0.2">
      <c r="A178" s="1">
        <v>1998</v>
      </c>
      <c r="B178" s="13">
        <v>1</v>
      </c>
      <c r="F178" s="5">
        <v>508</v>
      </c>
      <c r="G178" s="5">
        <v>481</v>
      </c>
      <c r="M178" s="5">
        <v>497</v>
      </c>
      <c r="N178" s="5">
        <v>477</v>
      </c>
      <c r="T178" s="5">
        <v>374</v>
      </c>
      <c r="U178" s="5">
        <v>441</v>
      </c>
      <c r="AA178" s="5">
        <v>450</v>
      </c>
      <c r="AB178" s="5">
        <v>495</v>
      </c>
      <c r="AH178" s="5">
        <v>505</v>
      </c>
      <c r="AI178" s="5">
        <v>488</v>
      </c>
      <c r="AO178" s="5">
        <v>450</v>
      </c>
      <c r="AP178" s="5">
        <v>458</v>
      </c>
      <c r="AV178" s="5">
        <v>248</v>
      </c>
      <c r="AW178" s="5">
        <v>450</v>
      </c>
      <c r="BC178" s="5">
        <v>416</v>
      </c>
      <c r="BD178" s="5">
        <v>474</v>
      </c>
      <c r="BJ178" s="5">
        <v>253</v>
      </c>
      <c r="BK178" s="5">
        <v>441</v>
      </c>
      <c r="BP178" s="5">
        <v>525</v>
      </c>
      <c r="BQ178" s="5">
        <v>466</v>
      </c>
      <c r="BU178" s="5">
        <v>338</v>
      </c>
      <c r="BV178" s="5">
        <v>413</v>
      </c>
      <c r="CC178" s="5">
        <v>89.34</v>
      </c>
      <c r="CD178" s="5">
        <v>80.31</v>
      </c>
      <c r="CJ178" s="5">
        <v>70.81</v>
      </c>
      <c r="CK178" s="5">
        <v>58.96</v>
      </c>
      <c r="CQ178" s="5">
        <v>88.24</v>
      </c>
      <c r="CR178" s="5">
        <v>76.55</v>
      </c>
      <c r="CX178" s="5">
        <v>73.62</v>
      </c>
      <c r="CY178" s="5">
        <v>87.68</v>
      </c>
      <c r="DE178" s="5">
        <v>84.29</v>
      </c>
      <c r="DF178" s="5">
        <v>80.400000000000006</v>
      </c>
      <c r="DL178" s="5">
        <v>83.08</v>
      </c>
      <c r="DM178" s="5">
        <v>85.76</v>
      </c>
      <c r="DS178" s="5">
        <v>48.27</v>
      </c>
      <c r="DT178" s="5">
        <v>56.28</v>
      </c>
      <c r="DZ178" s="5">
        <v>61.16</v>
      </c>
      <c r="EA178" s="5">
        <v>79.25</v>
      </c>
      <c r="EG178" s="5">
        <v>58.96</v>
      </c>
      <c r="EH178" s="5">
        <v>96.48</v>
      </c>
      <c r="EM178" s="5">
        <v>81.739999999999995</v>
      </c>
      <c r="EN178" s="5">
        <v>79.31</v>
      </c>
      <c r="ER178" s="5">
        <v>77.72</v>
      </c>
      <c r="ES178" s="5">
        <v>64.319999999999993</v>
      </c>
      <c r="EV178"/>
      <c r="FA178"/>
      <c r="FB178"/>
      <c r="FO178"/>
      <c r="FP178"/>
      <c r="FQ178"/>
      <c r="FR178"/>
      <c r="FS178"/>
      <c r="FT178">
        <f t="shared" si="194"/>
        <v>1991</v>
      </c>
      <c r="FU178">
        <f t="shared" si="195"/>
        <v>6</v>
      </c>
      <c r="FV178">
        <v>136</v>
      </c>
      <c r="FW178" s="5">
        <v>116.4</v>
      </c>
      <c r="FY178" s="39">
        <v>1998</v>
      </c>
      <c r="FZ178" s="36" t="s">
        <v>135</v>
      </c>
      <c r="GA178" s="36">
        <v>125</v>
      </c>
      <c r="GB178" s="36">
        <v>125.03</v>
      </c>
      <c r="GD178" s="39">
        <v>1998</v>
      </c>
      <c r="GE178" s="36" t="s">
        <v>135</v>
      </c>
      <c r="GF178" s="5">
        <v>161.9</v>
      </c>
      <c r="GG178" s="5">
        <v>161.9</v>
      </c>
    </row>
    <row r="179" spans="1:189" s="5" customFormat="1" x14ac:dyDescent="0.2">
      <c r="A179" s="1">
        <v>1998</v>
      </c>
      <c r="B179" s="13">
        <v>2</v>
      </c>
      <c r="F179" s="5">
        <v>439</v>
      </c>
      <c r="G179" s="5">
        <v>462</v>
      </c>
      <c r="M179" s="5">
        <v>489</v>
      </c>
      <c r="N179" s="5">
        <v>416</v>
      </c>
      <c r="T179" s="5">
        <v>398</v>
      </c>
      <c r="U179" s="5">
        <v>400</v>
      </c>
      <c r="AA179" s="5">
        <v>466</v>
      </c>
      <c r="AB179" s="5">
        <v>488</v>
      </c>
      <c r="AH179" s="5">
        <v>484</v>
      </c>
      <c r="AI179" s="5">
        <v>480</v>
      </c>
      <c r="AO179" s="5">
        <v>394</v>
      </c>
      <c r="AP179" s="5">
        <v>401</v>
      </c>
      <c r="AV179" s="5">
        <v>212</v>
      </c>
      <c r="AW179" s="5">
        <v>450</v>
      </c>
      <c r="BC179" s="5">
        <v>413</v>
      </c>
      <c r="BD179" s="5">
        <v>451</v>
      </c>
      <c r="BJ179" s="5">
        <v>263</v>
      </c>
      <c r="BK179" s="5">
        <v>319</v>
      </c>
      <c r="BP179" s="5">
        <v>416</v>
      </c>
      <c r="BQ179" s="5">
        <v>390</v>
      </c>
      <c r="BU179" s="5">
        <v>378</v>
      </c>
      <c r="BV179" s="5">
        <v>436</v>
      </c>
      <c r="CC179" s="5">
        <v>65.66</v>
      </c>
      <c r="CD179" s="5">
        <v>66.42</v>
      </c>
      <c r="CJ179" s="5">
        <v>74.37</v>
      </c>
      <c r="CK179" s="5">
        <v>59.63</v>
      </c>
      <c r="CQ179" s="5">
        <v>75.040000000000006</v>
      </c>
      <c r="CR179" s="5">
        <v>75.39</v>
      </c>
      <c r="CX179" s="5">
        <v>71.760000000000005</v>
      </c>
      <c r="CY179" s="5">
        <v>72.8</v>
      </c>
      <c r="DE179" s="5">
        <v>78.52</v>
      </c>
      <c r="DF179" s="5">
        <v>78.39</v>
      </c>
      <c r="DL179" s="5">
        <v>65.66</v>
      </c>
      <c r="DM179" s="5">
        <v>50.92</v>
      </c>
      <c r="DS179" s="5">
        <v>50.91</v>
      </c>
      <c r="DT179" s="5">
        <v>61.05</v>
      </c>
      <c r="DZ179" s="5">
        <v>58.29</v>
      </c>
      <c r="EA179" s="5">
        <v>73.040000000000006</v>
      </c>
      <c r="EG179" s="5">
        <v>56.28</v>
      </c>
      <c r="EH179" s="5">
        <v>83.08</v>
      </c>
      <c r="EM179" s="5">
        <v>79.06</v>
      </c>
      <c r="EN179" s="5">
        <v>68.7</v>
      </c>
      <c r="ER179" s="5">
        <v>57.62</v>
      </c>
      <c r="ES179" s="5">
        <v>57.62</v>
      </c>
      <c r="EV179"/>
      <c r="FA179"/>
      <c r="FB179"/>
      <c r="FO179"/>
      <c r="FP179"/>
      <c r="FQ179"/>
      <c r="FR179"/>
      <c r="FS179"/>
      <c r="FT179">
        <f t="shared" si="194"/>
        <v>1991</v>
      </c>
      <c r="FU179">
        <f t="shared" si="195"/>
        <v>7</v>
      </c>
      <c r="FV179">
        <v>136.19999999999999</v>
      </c>
      <c r="FW179" s="5">
        <v>116.1</v>
      </c>
      <c r="FY179" s="39"/>
      <c r="FZ179" s="36" t="s">
        <v>136</v>
      </c>
      <c r="GA179" s="36">
        <v>125.1</v>
      </c>
      <c r="GB179" s="36">
        <v>124.93</v>
      </c>
      <c r="GD179" s="39"/>
      <c r="GE179" s="36" t="s">
        <v>136</v>
      </c>
      <c r="GF179" s="5">
        <v>162.80000000000001</v>
      </c>
      <c r="GG179" s="5">
        <v>162.76666666666665</v>
      </c>
    </row>
    <row r="180" spans="1:189" s="5" customFormat="1" ht="13.5" x14ac:dyDescent="0.25">
      <c r="A180" s="1">
        <v>1998</v>
      </c>
      <c r="B180" s="13">
        <v>3</v>
      </c>
      <c r="F180" s="5">
        <v>448</v>
      </c>
      <c r="G180" s="5">
        <v>419</v>
      </c>
      <c r="M180" s="5">
        <v>366</v>
      </c>
      <c r="N180" s="5">
        <v>371</v>
      </c>
      <c r="T180" s="6">
        <v>392</v>
      </c>
      <c r="U180" s="6">
        <v>392</v>
      </c>
      <c r="AA180" s="6">
        <v>447</v>
      </c>
      <c r="AB180" s="6">
        <v>447</v>
      </c>
      <c r="AH180" s="6">
        <v>426</v>
      </c>
      <c r="AI180" s="6">
        <v>426</v>
      </c>
      <c r="AO180" s="5">
        <v>416</v>
      </c>
      <c r="AP180" s="5">
        <v>377</v>
      </c>
      <c r="AV180" s="5">
        <v>222</v>
      </c>
      <c r="AW180" s="5">
        <v>409</v>
      </c>
      <c r="BC180" s="5">
        <v>398</v>
      </c>
      <c r="BD180" s="5">
        <v>410</v>
      </c>
      <c r="BJ180" s="5">
        <v>206</v>
      </c>
      <c r="BK180" s="5">
        <v>216</v>
      </c>
      <c r="BP180" s="5">
        <v>420</v>
      </c>
      <c r="BQ180" s="5">
        <v>409</v>
      </c>
      <c r="BU180" s="5">
        <v>461</v>
      </c>
      <c r="BV180" s="5">
        <v>440</v>
      </c>
      <c r="CC180" s="5">
        <v>62.31</v>
      </c>
      <c r="CD180" s="5">
        <v>69.36</v>
      </c>
      <c r="CJ180" s="5">
        <v>56.95</v>
      </c>
      <c r="CK180" s="5">
        <v>57.62</v>
      </c>
      <c r="CQ180" s="5">
        <v>68.34</v>
      </c>
      <c r="CR180" s="5">
        <v>68.45</v>
      </c>
      <c r="CX180" s="5">
        <v>69.08</v>
      </c>
      <c r="CY180" s="5">
        <v>68.34</v>
      </c>
      <c r="DE180" s="6">
        <v>68.11</v>
      </c>
      <c r="DF180" s="6">
        <v>68.11</v>
      </c>
      <c r="DL180" s="6">
        <v>58.96</v>
      </c>
      <c r="DM180" s="6">
        <v>58.96</v>
      </c>
      <c r="DS180" s="5">
        <v>45.98</v>
      </c>
      <c r="DT180" s="5">
        <v>57.02</v>
      </c>
      <c r="DZ180" s="5">
        <v>59.56</v>
      </c>
      <c r="EA180" s="5">
        <v>69.56</v>
      </c>
      <c r="EG180" s="6">
        <v>58.96</v>
      </c>
      <c r="EH180" s="6">
        <v>58.96</v>
      </c>
      <c r="EM180" s="5">
        <v>74.22</v>
      </c>
      <c r="EN180" s="5">
        <v>66.8</v>
      </c>
      <c r="ER180" s="5">
        <v>71.02</v>
      </c>
      <c r="ES180" s="5">
        <v>64.760000000000005</v>
      </c>
      <c r="EV180"/>
      <c r="FA180"/>
      <c r="FB180"/>
      <c r="FO180"/>
      <c r="FP180"/>
      <c r="FQ180"/>
      <c r="FR180"/>
      <c r="FS180"/>
      <c r="FT180">
        <f t="shared" si="194"/>
        <v>1991</v>
      </c>
      <c r="FU180">
        <f t="shared" si="195"/>
        <v>8</v>
      </c>
      <c r="FV180">
        <v>136.6</v>
      </c>
      <c r="FW180" s="5">
        <v>116.2</v>
      </c>
      <c r="FY180" s="39"/>
      <c r="FZ180" s="36" t="s">
        <v>137</v>
      </c>
      <c r="GA180" s="36">
        <v>124.2</v>
      </c>
      <c r="GB180" s="36">
        <v>124.33</v>
      </c>
      <c r="GD180" s="39"/>
      <c r="GE180" s="36" t="s">
        <v>137</v>
      </c>
      <c r="GF180" s="5">
        <v>163.4</v>
      </c>
      <c r="GG180" s="5">
        <v>163.4</v>
      </c>
    </row>
    <row r="181" spans="1:189" s="5" customFormat="1" x14ac:dyDescent="0.2">
      <c r="A181" s="1">
        <v>1998</v>
      </c>
      <c r="B181" s="13">
        <v>4</v>
      </c>
      <c r="F181" s="5">
        <v>458</v>
      </c>
      <c r="G181" s="5">
        <v>455</v>
      </c>
      <c r="M181" s="5">
        <v>386</v>
      </c>
      <c r="N181" s="5">
        <v>383</v>
      </c>
      <c r="T181" s="5">
        <v>379</v>
      </c>
      <c r="U181" s="5">
        <v>366</v>
      </c>
      <c r="AA181" s="5">
        <v>439</v>
      </c>
      <c r="AB181" s="5">
        <v>404</v>
      </c>
      <c r="AH181" s="5">
        <v>356</v>
      </c>
      <c r="AI181" s="5">
        <v>366</v>
      </c>
      <c r="AO181" s="5">
        <v>416</v>
      </c>
      <c r="AP181" s="5">
        <v>379</v>
      </c>
      <c r="AV181" s="5">
        <v>259</v>
      </c>
      <c r="AW181" s="5">
        <v>381</v>
      </c>
      <c r="BC181" s="5">
        <v>375</v>
      </c>
      <c r="BD181" s="5">
        <v>364</v>
      </c>
      <c r="BJ181" s="5">
        <v>263</v>
      </c>
      <c r="BK181" s="5">
        <v>218</v>
      </c>
      <c r="BP181" s="5">
        <v>385</v>
      </c>
      <c r="BQ181" s="5">
        <v>385</v>
      </c>
      <c r="BU181" s="5">
        <v>356</v>
      </c>
      <c r="BV181" s="5">
        <v>368</v>
      </c>
      <c r="CC181" s="5">
        <v>66.67</v>
      </c>
      <c r="CD181" s="5">
        <v>64.67</v>
      </c>
      <c r="CJ181" s="5">
        <v>61.64</v>
      </c>
      <c r="CK181" s="5">
        <v>60.97</v>
      </c>
      <c r="CQ181" s="5">
        <v>68.150000000000006</v>
      </c>
      <c r="CR181" s="5">
        <v>66.33</v>
      </c>
      <c r="CX181" s="5">
        <v>60.8</v>
      </c>
      <c r="CY181" s="5">
        <v>63.77</v>
      </c>
      <c r="DE181" s="5">
        <v>74.13</v>
      </c>
      <c r="DF181" s="5">
        <v>67</v>
      </c>
      <c r="DL181" s="5">
        <v>58.96</v>
      </c>
      <c r="DM181" s="5">
        <v>67</v>
      </c>
      <c r="DS181" s="5">
        <v>50.25</v>
      </c>
      <c r="DT181" s="5">
        <v>59.2</v>
      </c>
      <c r="DZ181" s="5">
        <v>54.94</v>
      </c>
      <c r="EA181" s="5">
        <v>62.99</v>
      </c>
      <c r="EG181" s="5">
        <v>54.94</v>
      </c>
      <c r="EH181" s="5">
        <v>58.96</v>
      </c>
      <c r="EM181" s="5">
        <v>69.680000000000007</v>
      </c>
      <c r="EN181" s="5">
        <v>60.01</v>
      </c>
      <c r="ER181" s="5">
        <v>65.66</v>
      </c>
      <c r="ES181" s="5">
        <v>63.4</v>
      </c>
      <c r="EV181"/>
      <c r="FA181"/>
      <c r="FB181"/>
      <c r="FO181"/>
      <c r="FP181"/>
      <c r="FQ181"/>
      <c r="FR181"/>
      <c r="FS181"/>
      <c r="FT181">
        <f t="shared" si="194"/>
        <v>1991</v>
      </c>
      <c r="FU181">
        <f t="shared" si="195"/>
        <v>9</v>
      </c>
      <c r="FV181">
        <v>137.19999999999999</v>
      </c>
      <c r="FW181" s="5">
        <v>116.1</v>
      </c>
      <c r="FY181" s="39"/>
      <c r="FZ181" s="36" t="s">
        <v>138</v>
      </c>
      <c r="GA181" s="36">
        <v>123.5</v>
      </c>
      <c r="GB181" s="36">
        <v>123.4</v>
      </c>
      <c r="GD181" s="39"/>
      <c r="GE181" s="36" t="s">
        <v>138</v>
      </c>
      <c r="GF181" s="5">
        <v>164</v>
      </c>
      <c r="GG181" s="5">
        <v>163.96666666666664</v>
      </c>
    </row>
    <row r="182" spans="1:189" s="5" customFormat="1" x14ac:dyDescent="0.2">
      <c r="A182" s="1">
        <v>1999</v>
      </c>
      <c r="B182" s="13">
        <v>1</v>
      </c>
      <c r="F182" s="5">
        <v>462</v>
      </c>
      <c r="G182" s="5">
        <v>422</v>
      </c>
      <c r="M182" s="5">
        <v>488</v>
      </c>
      <c r="N182" s="5">
        <v>368</v>
      </c>
      <c r="T182" s="5">
        <v>315</v>
      </c>
      <c r="U182" s="5">
        <v>383</v>
      </c>
      <c r="AA182" s="5">
        <v>396</v>
      </c>
      <c r="AB182" s="5">
        <v>429</v>
      </c>
      <c r="AH182" s="5">
        <v>385</v>
      </c>
      <c r="AI182" s="5">
        <v>366</v>
      </c>
      <c r="AO182" s="5">
        <v>386</v>
      </c>
      <c r="AP182" s="5">
        <v>371</v>
      </c>
      <c r="AV182" s="5">
        <v>224</v>
      </c>
      <c r="AW182" s="5">
        <v>400</v>
      </c>
      <c r="BC182" s="5">
        <v>388</v>
      </c>
      <c r="BD182" s="5">
        <v>379</v>
      </c>
      <c r="BJ182" s="5">
        <v>234</v>
      </c>
      <c r="BK182" s="5">
        <v>225</v>
      </c>
      <c r="BP182" s="5">
        <v>405</v>
      </c>
      <c r="BQ182" s="5">
        <v>488</v>
      </c>
      <c r="BU182" s="5">
        <v>264</v>
      </c>
      <c r="BV182" s="5">
        <v>327</v>
      </c>
      <c r="CC182" s="5">
        <v>58.79</v>
      </c>
      <c r="CD182" s="5">
        <v>63.99</v>
      </c>
      <c r="CJ182" s="5">
        <v>67</v>
      </c>
      <c r="CK182" s="5">
        <v>60.3</v>
      </c>
      <c r="CQ182" s="5">
        <v>72.36</v>
      </c>
      <c r="CR182" s="5">
        <v>66.5</v>
      </c>
      <c r="CX182" s="5">
        <v>59.31</v>
      </c>
      <c r="CY182" s="5">
        <v>60.65</v>
      </c>
      <c r="DE182" s="5">
        <v>71.569999999999993</v>
      </c>
      <c r="DF182" s="5">
        <v>67</v>
      </c>
      <c r="DL182" s="5">
        <v>67</v>
      </c>
      <c r="DM182" s="5">
        <v>54.94</v>
      </c>
      <c r="DS182" s="5">
        <v>48.78</v>
      </c>
      <c r="DT182" s="5">
        <v>53.94</v>
      </c>
      <c r="DU182" s="5" t="s">
        <v>140</v>
      </c>
      <c r="DZ182" s="5">
        <v>55.8</v>
      </c>
      <c r="EA182" s="5">
        <v>58.69</v>
      </c>
      <c r="EG182" s="5">
        <v>53.6</v>
      </c>
      <c r="EH182" s="5">
        <v>70.349999999999994</v>
      </c>
      <c r="EM182" s="5">
        <v>72.36</v>
      </c>
      <c r="EN182" s="5">
        <v>65.59</v>
      </c>
      <c r="ER182" s="5">
        <v>64.59</v>
      </c>
      <c r="ES182" s="5">
        <v>55.34</v>
      </c>
      <c r="EV182"/>
      <c r="FA182"/>
      <c r="FB182"/>
      <c r="FO182"/>
      <c r="FP182"/>
      <c r="FQ182"/>
      <c r="FR182"/>
      <c r="FS182"/>
      <c r="FT182">
        <f t="shared" si="194"/>
        <v>1991</v>
      </c>
      <c r="FU182">
        <f t="shared" si="195"/>
        <v>10</v>
      </c>
      <c r="FV182">
        <v>137.4</v>
      </c>
      <c r="FW182" s="5">
        <v>116.4</v>
      </c>
      <c r="FY182" s="39">
        <v>1999</v>
      </c>
      <c r="FZ182" s="36" t="s">
        <v>135</v>
      </c>
      <c r="GA182" s="36">
        <v>122.3</v>
      </c>
      <c r="GB182" s="36">
        <v>122.6</v>
      </c>
      <c r="GD182" s="39">
        <v>1999</v>
      </c>
      <c r="GE182" s="36" t="s">
        <v>135</v>
      </c>
      <c r="GF182" s="5">
        <v>164.5</v>
      </c>
      <c r="GG182" s="5">
        <v>164.6</v>
      </c>
    </row>
    <row r="183" spans="1:189" s="5" customFormat="1" x14ac:dyDescent="0.2">
      <c r="A183" s="1">
        <v>1999</v>
      </c>
      <c r="B183" s="13">
        <v>2</v>
      </c>
      <c r="F183" s="5">
        <v>456</v>
      </c>
      <c r="G183" s="5">
        <v>435</v>
      </c>
      <c r="M183" s="5">
        <v>379</v>
      </c>
      <c r="N183" s="5">
        <v>377</v>
      </c>
      <c r="T183" s="5">
        <v>311</v>
      </c>
      <c r="U183" s="5">
        <v>400</v>
      </c>
      <c r="AA183" s="5">
        <v>424</v>
      </c>
      <c r="AB183" s="5">
        <v>439</v>
      </c>
      <c r="AH183" s="5">
        <v>421</v>
      </c>
      <c r="AI183" s="5">
        <v>364</v>
      </c>
      <c r="AO183" s="5">
        <v>375</v>
      </c>
      <c r="AP183" s="5">
        <v>360</v>
      </c>
      <c r="AV183" s="5">
        <v>229</v>
      </c>
      <c r="AW183" s="5">
        <v>354</v>
      </c>
      <c r="BC183" s="5">
        <v>360</v>
      </c>
      <c r="BD183" s="5">
        <v>417</v>
      </c>
      <c r="BJ183" s="5">
        <v>303</v>
      </c>
      <c r="BK183" s="5">
        <v>206</v>
      </c>
      <c r="BP183" s="5">
        <v>401</v>
      </c>
      <c r="BQ183" s="5">
        <v>431</v>
      </c>
      <c r="BU183" s="5">
        <v>305</v>
      </c>
      <c r="BV183" s="5">
        <v>334</v>
      </c>
      <c r="CC183" s="5">
        <v>58.29</v>
      </c>
      <c r="CD183" s="5">
        <v>60.3</v>
      </c>
      <c r="CJ183" s="5">
        <v>57.62</v>
      </c>
      <c r="CK183" s="5">
        <v>56.28</v>
      </c>
      <c r="CQ183" s="5">
        <v>64.47</v>
      </c>
      <c r="CR183" s="5">
        <v>64.7</v>
      </c>
      <c r="CX183" s="5">
        <v>56.49</v>
      </c>
      <c r="CY183" s="5">
        <v>62.22</v>
      </c>
      <c r="DE183" s="5">
        <v>64.790000000000006</v>
      </c>
      <c r="DF183" s="5">
        <v>65.66</v>
      </c>
      <c r="DL183" s="5">
        <v>57.62</v>
      </c>
      <c r="DM183" s="5">
        <v>56.28</v>
      </c>
      <c r="DS183" s="5">
        <v>46.23</v>
      </c>
      <c r="DT183" s="5">
        <v>42.88</v>
      </c>
      <c r="DZ183" s="5">
        <v>62.38</v>
      </c>
      <c r="EA183" s="5">
        <v>56.11</v>
      </c>
      <c r="EG183" s="5">
        <v>53.6</v>
      </c>
      <c r="EH183" s="5">
        <v>67</v>
      </c>
      <c r="EM183" s="5">
        <v>72.36</v>
      </c>
      <c r="EN183" s="5">
        <v>70.02</v>
      </c>
      <c r="ER183" s="5">
        <v>64.989999999999995</v>
      </c>
      <c r="ES183" s="5">
        <v>60.74</v>
      </c>
      <c r="EV183"/>
      <c r="FA183"/>
      <c r="FB183"/>
      <c r="FO183"/>
      <c r="FP183"/>
      <c r="FQ183"/>
      <c r="FR183"/>
      <c r="FS183"/>
      <c r="FT183">
        <f t="shared" si="194"/>
        <v>1991</v>
      </c>
      <c r="FU183">
        <f t="shared" si="195"/>
        <v>11</v>
      </c>
      <c r="FV183">
        <v>137.80000000000001</v>
      </c>
      <c r="FW183" s="5">
        <v>116.4</v>
      </c>
      <c r="FY183" s="39"/>
      <c r="FZ183" s="36" t="s">
        <v>136</v>
      </c>
      <c r="GA183" s="36">
        <v>124.7</v>
      </c>
      <c r="GB183" s="36">
        <v>124.5</v>
      </c>
      <c r="GD183" s="39"/>
      <c r="GE183" s="36" t="s">
        <v>136</v>
      </c>
      <c r="GF183" s="5">
        <v>166.2</v>
      </c>
      <c r="GG183" s="5">
        <v>166.2</v>
      </c>
    </row>
    <row r="184" spans="1:189" s="5" customFormat="1" ht="13.5" x14ac:dyDescent="0.25">
      <c r="A184" s="1">
        <v>1999</v>
      </c>
      <c r="B184" s="13">
        <v>3</v>
      </c>
      <c r="F184" s="5">
        <v>446</v>
      </c>
      <c r="G184" s="5">
        <v>426</v>
      </c>
      <c r="M184" s="6">
        <v>383</v>
      </c>
      <c r="N184" s="6">
        <v>383</v>
      </c>
      <c r="T184" s="5">
        <v>338</v>
      </c>
      <c r="U184" s="5">
        <v>413</v>
      </c>
      <c r="AA184" s="5">
        <v>425</v>
      </c>
      <c r="AB184" s="5">
        <v>458</v>
      </c>
      <c r="AH184" s="5">
        <v>366</v>
      </c>
      <c r="AI184" s="5">
        <v>364</v>
      </c>
      <c r="AO184" s="6">
        <v>398</v>
      </c>
      <c r="AP184" s="6">
        <v>398</v>
      </c>
      <c r="AV184" s="5">
        <v>229</v>
      </c>
      <c r="AW184" s="5">
        <v>349</v>
      </c>
      <c r="BC184" s="5">
        <v>360</v>
      </c>
      <c r="BD184" s="5">
        <v>396</v>
      </c>
      <c r="BJ184" s="5">
        <v>219</v>
      </c>
      <c r="BK184" s="5">
        <v>208</v>
      </c>
      <c r="BP184" s="5">
        <v>413</v>
      </c>
      <c r="BQ184" s="5">
        <v>459</v>
      </c>
      <c r="BU184" s="5">
        <v>321</v>
      </c>
      <c r="BV184" s="5">
        <v>304</v>
      </c>
      <c r="CC184" s="5">
        <v>56.19</v>
      </c>
      <c r="CD184" s="5">
        <v>61.64</v>
      </c>
      <c r="CJ184" s="5">
        <v>57.62</v>
      </c>
      <c r="CK184" s="5">
        <v>56.95</v>
      </c>
      <c r="CQ184" s="6">
        <v>62.98</v>
      </c>
      <c r="CR184" s="6">
        <v>62.98</v>
      </c>
      <c r="CX184" s="5">
        <v>59.2</v>
      </c>
      <c r="CY184" s="5">
        <v>67.67</v>
      </c>
      <c r="DE184" s="5">
        <v>60.97</v>
      </c>
      <c r="DF184" s="5">
        <v>60.3</v>
      </c>
      <c r="DL184" s="5">
        <v>57.62</v>
      </c>
      <c r="DM184" s="5">
        <v>64.319999999999993</v>
      </c>
      <c r="DS184" s="5">
        <v>46.23</v>
      </c>
      <c r="DT184" s="5">
        <v>44.22</v>
      </c>
      <c r="DZ184" s="5">
        <v>61.64</v>
      </c>
      <c r="EA184" s="5">
        <v>59.92</v>
      </c>
      <c r="EG184" s="5">
        <v>53.6</v>
      </c>
      <c r="EH184" s="5">
        <v>64.319999999999993</v>
      </c>
      <c r="EM184" s="5">
        <v>66.33</v>
      </c>
      <c r="EN184" s="5">
        <v>66</v>
      </c>
      <c r="ER184" s="5">
        <v>59.63</v>
      </c>
      <c r="ES184" s="5">
        <v>56.67</v>
      </c>
      <c r="EV184"/>
      <c r="FA184"/>
      <c r="FB184"/>
      <c r="FO184"/>
      <c r="FP184"/>
      <c r="FQ184"/>
      <c r="FR184"/>
      <c r="FS184"/>
      <c r="FT184">
        <f t="shared" si="194"/>
        <v>1991</v>
      </c>
      <c r="FU184">
        <f t="shared" si="195"/>
        <v>12</v>
      </c>
      <c r="FV184">
        <v>137.9</v>
      </c>
      <c r="FW184" s="5">
        <v>115.9</v>
      </c>
      <c r="FY184" s="39"/>
      <c r="FZ184" s="36" t="s">
        <v>137</v>
      </c>
      <c r="GA184" s="36">
        <v>126.8</v>
      </c>
      <c r="GB184" s="36">
        <v>125.7</v>
      </c>
      <c r="GD184" s="39"/>
      <c r="GE184" s="36" t="s">
        <v>137</v>
      </c>
      <c r="GF184" s="5">
        <v>167.1</v>
      </c>
      <c r="GG184" s="5">
        <v>167.23333333333329</v>
      </c>
    </row>
    <row r="185" spans="1:189" s="5" customFormat="1" x14ac:dyDescent="0.2">
      <c r="A185" s="1">
        <v>1999</v>
      </c>
      <c r="B185" s="13">
        <v>4</v>
      </c>
      <c r="F185" s="5">
        <v>474</v>
      </c>
      <c r="G185" s="5">
        <v>473</v>
      </c>
      <c r="M185" s="5">
        <v>426</v>
      </c>
      <c r="N185" s="5">
        <v>394</v>
      </c>
      <c r="T185" s="5">
        <v>394</v>
      </c>
      <c r="U185" s="5">
        <v>401</v>
      </c>
      <c r="AA185" s="5">
        <v>432</v>
      </c>
      <c r="AB185" s="5">
        <v>469</v>
      </c>
      <c r="AH185" s="5">
        <v>349</v>
      </c>
      <c r="AI185" s="5">
        <v>371</v>
      </c>
      <c r="AO185" s="5">
        <v>379</v>
      </c>
      <c r="AP185" s="5">
        <v>394</v>
      </c>
      <c r="AV185" s="5">
        <v>290</v>
      </c>
      <c r="AW185" s="5">
        <v>431</v>
      </c>
      <c r="BC185" s="5">
        <v>435</v>
      </c>
      <c r="BD185" s="5">
        <v>431</v>
      </c>
      <c r="BJ185" s="5">
        <v>245</v>
      </c>
      <c r="BK185" s="5">
        <v>248</v>
      </c>
      <c r="BP185" s="5">
        <v>431</v>
      </c>
      <c r="BQ185" s="5">
        <v>481</v>
      </c>
      <c r="BU185" s="5">
        <v>362</v>
      </c>
      <c r="BV185" s="5">
        <v>366</v>
      </c>
      <c r="CC185" s="5">
        <v>73.540000000000006</v>
      </c>
      <c r="CD185" s="5">
        <v>64.319999999999993</v>
      </c>
      <c r="CJ185" s="5">
        <v>63.82</v>
      </c>
      <c r="CK185" s="5">
        <v>57.96</v>
      </c>
      <c r="CQ185" s="5">
        <v>62.98</v>
      </c>
      <c r="CR185" s="5">
        <v>65.66</v>
      </c>
      <c r="CX185" s="5">
        <v>79.17</v>
      </c>
      <c r="CY185" s="5">
        <v>59.3</v>
      </c>
      <c r="DE185" s="5">
        <v>64.23</v>
      </c>
      <c r="DF185" s="5">
        <v>62.98</v>
      </c>
      <c r="DL185" s="5">
        <v>57.62</v>
      </c>
      <c r="DM185" s="5">
        <v>60.3</v>
      </c>
      <c r="DS185" s="5">
        <v>52.23</v>
      </c>
      <c r="DT185" s="5">
        <v>52.26</v>
      </c>
      <c r="DZ185" s="5">
        <v>77.37</v>
      </c>
      <c r="EA185" s="5">
        <v>73.03</v>
      </c>
      <c r="EG185" s="5">
        <v>53.6</v>
      </c>
      <c r="EH185" s="5">
        <v>64.319999999999993</v>
      </c>
      <c r="EM185" s="5">
        <v>65.66</v>
      </c>
      <c r="EN185" s="5">
        <v>64.319999999999993</v>
      </c>
      <c r="ER185" s="5">
        <v>65.33</v>
      </c>
      <c r="ES185" s="5">
        <v>65.33</v>
      </c>
      <c r="EV185"/>
      <c r="FA185"/>
      <c r="FB185"/>
      <c r="FO185"/>
      <c r="FP185"/>
      <c r="FQ185"/>
      <c r="FR185"/>
      <c r="FS185"/>
      <c r="FT185">
        <f t="shared" si="194"/>
        <v>1992</v>
      </c>
      <c r="FU185">
        <f t="shared" si="195"/>
        <v>1</v>
      </c>
      <c r="FV185">
        <v>138.1</v>
      </c>
      <c r="FW185" s="5">
        <v>115.6</v>
      </c>
      <c r="FY185" s="39"/>
      <c r="FZ185" s="35" t="s">
        <v>138</v>
      </c>
      <c r="GA185" s="36">
        <v>128.30000000000001</v>
      </c>
      <c r="GB185" s="36">
        <v>127.93333333333334</v>
      </c>
      <c r="GD185" s="39"/>
      <c r="GE185" s="35" t="s">
        <v>138</v>
      </c>
      <c r="GF185" s="5">
        <v>168.3</v>
      </c>
      <c r="GG185" s="5">
        <v>168.26666666666665</v>
      </c>
    </row>
    <row r="186" spans="1:189" s="5" customFormat="1" x14ac:dyDescent="0.2">
      <c r="A186" s="13">
        <v>2000</v>
      </c>
      <c r="B186" s="13">
        <v>1</v>
      </c>
      <c r="F186" s="5">
        <v>481</v>
      </c>
      <c r="G186" s="5">
        <v>480</v>
      </c>
      <c r="M186" s="5">
        <v>405</v>
      </c>
      <c r="N186" s="5">
        <v>422</v>
      </c>
      <c r="T186" s="5">
        <v>386</v>
      </c>
      <c r="U186" s="5">
        <v>386</v>
      </c>
      <c r="AA186" s="5">
        <v>431</v>
      </c>
      <c r="AB186" s="5">
        <v>459</v>
      </c>
      <c r="AH186" s="5">
        <v>364</v>
      </c>
      <c r="AI186" s="5">
        <v>406</v>
      </c>
      <c r="AO186" s="5">
        <v>415</v>
      </c>
      <c r="AP186" s="5">
        <v>456</v>
      </c>
      <c r="AV186" s="5">
        <v>273</v>
      </c>
      <c r="AW186" s="5">
        <v>441</v>
      </c>
      <c r="BC186" s="5">
        <v>431</v>
      </c>
      <c r="BD186" s="5">
        <v>439</v>
      </c>
      <c r="BJ186" s="5">
        <v>225</v>
      </c>
      <c r="BK186" s="5">
        <v>244</v>
      </c>
      <c r="BP186" s="5">
        <v>504</v>
      </c>
      <c r="BQ186" s="5">
        <v>417</v>
      </c>
      <c r="BU186" s="5">
        <v>366</v>
      </c>
      <c r="BV186" s="5">
        <v>349</v>
      </c>
      <c r="CC186" s="5">
        <v>60.11</v>
      </c>
      <c r="CD186" s="5">
        <v>64.319999999999993</v>
      </c>
      <c r="CJ186" s="5">
        <v>56.95</v>
      </c>
      <c r="CK186" s="5">
        <v>49.92</v>
      </c>
      <c r="CQ186" s="5">
        <v>63.18</v>
      </c>
      <c r="CR186" s="5">
        <v>62.98</v>
      </c>
      <c r="CX186" s="5">
        <v>58.76</v>
      </c>
      <c r="CY186" s="5">
        <v>63.99</v>
      </c>
      <c r="DE186" s="5">
        <v>61.55</v>
      </c>
      <c r="DF186" s="5">
        <v>61.91</v>
      </c>
      <c r="DL186" s="5">
        <v>57.62</v>
      </c>
      <c r="DM186" s="5">
        <v>57.62</v>
      </c>
      <c r="DS186" s="5">
        <v>50.76</v>
      </c>
      <c r="DT186" s="5">
        <v>57.29</v>
      </c>
      <c r="DZ186" s="5">
        <v>62.31</v>
      </c>
      <c r="EA186" s="5">
        <v>62.75</v>
      </c>
      <c r="EG186" s="5">
        <v>56.28</v>
      </c>
      <c r="EH186" s="5">
        <v>54.94</v>
      </c>
      <c r="EM186" s="5">
        <v>66.28</v>
      </c>
      <c r="EN186" s="5">
        <v>63.37</v>
      </c>
      <c r="ER186" s="5">
        <v>62.9</v>
      </c>
      <c r="ES186" s="5">
        <v>64.989999999999995</v>
      </c>
      <c r="EV186"/>
      <c r="FA186"/>
      <c r="FB186"/>
      <c r="FO186"/>
      <c r="FP186"/>
      <c r="FQ186"/>
      <c r="FR186"/>
      <c r="FS186"/>
      <c r="FT186">
        <f t="shared" si="194"/>
        <v>1992</v>
      </c>
      <c r="FU186">
        <f t="shared" si="195"/>
        <v>2</v>
      </c>
      <c r="FV186">
        <v>138.6</v>
      </c>
      <c r="FW186" s="5">
        <v>116</v>
      </c>
      <c r="FY186" s="39">
        <v>2000</v>
      </c>
      <c r="FZ186" s="36" t="s">
        <v>135</v>
      </c>
      <c r="GA186" s="36">
        <v>129.80000000000001</v>
      </c>
      <c r="GB186" s="36">
        <v>129.63333333333335</v>
      </c>
      <c r="GD186" s="39">
        <v>2000</v>
      </c>
      <c r="GE186" s="36" t="s">
        <v>135</v>
      </c>
      <c r="GF186" s="5">
        <v>169.8</v>
      </c>
      <c r="GG186" s="5">
        <v>169.93333333333334</v>
      </c>
    </row>
    <row r="187" spans="1:189" s="5" customFormat="1" x14ac:dyDescent="0.2">
      <c r="A187" s="13">
        <v>2000</v>
      </c>
      <c r="B187" s="13">
        <v>2</v>
      </c>
      <c r="F187" s="5">
        <v>444</v>
      </c>
      <c r="G187" s="5">
        <v>444</v>
      </c>
      <c r="M187" s="5">
        <v>452</v>
      </c>
      <c r="N187" s="5">
        <v>389</v>
      </c>
      <c r="T187" s="5">
        <v>402</v>
      </c>
      <c r="U187" s="5">
        <v>380</v>
      </c>
      <c r="AA187" s="5">
        <v>407</v>
      </c>
      <c r="AB187" s="5">
        <v>459</v>
      </c>
      <c r="AH187" s="5">
        <v>422</v>
      </c>
      <c r="AI187" s="5">
        <v>362</v>
      </c>
      <c r="AO187" s="5">
        <v>383</v>
      </c>
      <c r="AP187" s="5">
        <v>390</v>
      </c>
      <c r="AV187" s="5">
        <v>295</v>
      </c>
      <c r="AW187" s="5">
        <v>439</v>
      </c>
      <c r="BC187" s="5">
        <v>435</v>
      </c>
      <c r="BD187" s="5">
        <v>394</v>
      </c>
      <c r="BJ187" s="5">
        <v>266</v>
      </c>
      <c r="BK187" s="5">
        <v>263</v>
      </c>
      <c r="BP187" s="5">
        <v>422</v>
      </c>
      <c r="BQ187" s="5">
        <v>406</v>
      </c>
      <c r="BU187" s="5">
        <v>348</v>
      </c>
      <c r="BV187" s="5">
        <v>425</v>
      </c>
      <c r="CC187" s="5">
        <v>55.22</v>
      </c>
      <c r="CD187" s="5">
        <v>58.96</v>
      </c>
      <c r="CJ187" s="5">
        <v>55.11</v>
      </c>
      <c r="CK187" s="5">
        <v>52.93</v>
      </c>
      <c r="CQ187" s="5">
        <v>64.489999999999995</v>
      </c>
      <c r="CR187" s="5">
        <v>61.64</v>
      </c>
      <c r="CX187" s="5">
        <v>55.84</v>
      </c>
      <c r="CY187" s="5">
        <v>62.32</v>
      </c>
      <c r="DE187" s="5">
        <v>59.34</v>
      </c>
      <c r="DF187" s="5">
        <v>58.33</v>
      </c>
      <c r="DL187" s="5">
        <v>60.3</v>
      </c>
      <c r="DM187" s="5">
        <v>49.58</v>
      </c>
      <c r="DS187" s="5">
        <v>47.19</v>
      </c>
      <c r="DT187" s="5">
        <v>53.6</v>
      </c>
      <c r="DZ187" s="5">
        <v>55.61</v>
      </c>
      <c r="EA187" s="5">
        <v>58.29</v>
      </c>
      <c r="EG187" s="5">
        <v>45.56</v>
      </c>
      <c r="EH187" s="5">
        <v>48.24</v>
      </c>
      <c r="EM187" s="5">
        <v>58.96</v>
      </c>
      <c r="EN187" s="5">
        <v>62.56</v>
      </c>
      <c r="ER187" s="5">
        <v>64.319999999999993</v>
      </c>
      <c r="ES187" s="5">
        <v>62.08</v>
      </c>
      <c r="EV187"/>
      <c r="FA187"/>
      <c r="FB187"/>
      <c r="FO187"/>
      <c r="FP187"/>
      <c r="FQ187"/>
      <c r="FR187"/>
      <c r="FS187"/>
      <c r="FT187">
        <f t="shared" si="194"/>
        <v>1992</v>
      </c>
      <c r="FU187">
        <f t="shared" si="195"/>
        <v>3</v>
      </c>
      <c r="FV187">
        <v>139.30000000000001</v>
      </c>
      <c r="FW187" s="5">
        <v>116.1</v>
      </c>
      <c r="FY187" s="39"/>
      <c r="FZ187" s="36" t="s">
        <v>136</v>
      </c>
      <c r="GA187" s="36">
        <v>131.6</v>
      </c>
      <c r="GB187" s="36">
        <v>132.03333333333333</v>
      </c>
      <c r="GD187" s="39"/>
      <c r="GE187" s="36" t="s">
        <v>136</v>
      </c>
      <c r="GF187" s="5">
        <v>171.5</v>
      </c>
      <c r="GG187" s="5">
        <v>171.73333333333335</v>
      </c>
    </row>
    <row r="188" spans="1:189" s="5" customFormat="1" x14ac:dyDescent="0.2">
      <c r="A188" s="13">
        <v>2000</v>
      </c>
      <c r="B188" s="13">
        <v>3</v>
      </c>
      <c r="F188" s="5">
        <v>462</v>
      </c>
      <c r="G188" s="5">
        <v>444</v>
      </c>
      <c r="M188" s="5">
        <v>446</v>
      </c>
      <c r="N188" s="5">
        <v>422</v>
      </c>
      <c r="T188" s="5">
        <v>410</v>
      </c>
      <c r="U188" s="5">
        <v>403</v>
      </c>
      <c r="AA188" s="5">
        <v>409</v>
      </c>
      <c r="AB188" s="5">
        <v>424</v>
      </c>
      <c r="AH188" s="5">
        <v>403</v>
      </c>
      <c r="AI188" s="5">
        <v>392</v>
      </c>
      <c r="AO188" s="5">
        <v>394</v>
      </c>
      <c r="AP188" s="5">
        <v>389</v>
      </c>
      <c r="AV188" s="5">
        <v>312</v>
      </c>
      <c r="AW188" s="5">
        <v>434</v>
      </c>
      <c r="BC188" s="5">
        <v>394</v>
      </c>
      <c r="BD188" s="5">
        <v>398</v>
      </c>
      <c r="BJ188" s="5">
        <v>300</v>
      </c>
      <c r="BK188" s="5">
        <v>263</v>
      </c>
      <c r="BP188" s="5">
        <v>393</v>
      </c>
      <c r="BQ188" s="5">
        <v>426</v>
      </c>
      <c r="BU188" s="5">
        <v>328</v>
      </c>
      <c r="BV188" s="5">
        <v>390</v>
      </c>
      <c r="CC188" s="5">
        <v>67.34</v>
      </c>
      <c r="CD188" s="5">
        <v>57.66</v>
      </c>
      <c r="CJ188" s="5">
        <v>47.03</v>
      </c>
      <c r="CK188" s="5">
        <v>54.94</v>
      </c>
      <c r="CQ188" s="5">
        <v>68.2</v>
      </c>
      <c r="CR188" s="5">
        <v>61.67</v>
      </c>
      <c r="CX188" s="5">
        <v>55.42</v>
      </c>
      <c r="CY188" s="5">
        <v>63.27</v>
      </c>
      <c r="DE188" s="5">
        <v>58.54</v>
      </c>
      <c r="DF188" s="5">
        <v>58.96</v>
      </c>
      <c r="DL188" s="5">
        <v>57.62</v>
      </c>
      <c r="DM188" s="5">
        <v>56.74</v>
      </c>
      <c r="DS188" s="5">
        <v>48.44</v>
      </c>
      <c r="DT188" s="5">
        <v>55.6</v>
      </c>
      <c r="DZ188" s="5">
        <v>56.28</v>
      </c>
      <c r="EA188" s="5">
        <v>60.02</v>
      </c>
      <c r="EG188" s="5">
        <v>52.93</v>
      </c>
      <c r="EH188" s="5">
        <v>49.58</v>
      </c>
      <c r="EM188" s="5">
        <v>57.62</v>
      </c>
      <c r="EN188" s="5">
        <v>57.9</v>
      </c>
      <c r="ER188" s="5">
        <v>65.53</v>
      </c>
      <c r="ES188" s="5">
        <v>67</v>
      </c>
      <c r="EV188"/>
      <c r="FA188"/>
      <c r="FB188"/>
      <c r="FO188"/>
      <c r="FP188"/>
      <c r="FQ188"/>
      <c r="FR188"/>
      <c r="FS188"/>
      <c r="FT188">
        <f t="shared" si="194"/>
        <v>1992</v>
      </c>
      <c r="FU188">
        <f t="shared" si="195"/>
        <v>4</v>
      </c>
      <c r="FV188">
        <v>139.5</v>
      </c>
      <c r="FW188" s="5">
        <v>116.3</v>
      </c>
      <c r="FY188" s="39"/>
      <c r="FZ188" s="36" t="s">
        <v>137</v>
      </c>
      <c r="GA188" s="36">
        <v>132.9</v>
      </c>
      <c r="GB188" s="36">
        <v>133.76666666666668</v>
      </c>
      <c r="GD188" s="39"/>
      <c r="GE188" s="36" t="s">
        <v>137</v>
      </c>
      <c r="GF188" s="5">
        <v>172.8</v>
      </c>
      <c r="GG188" s="5">
        <v>173.1</v>
      </c>
    </row>
    <row r="189" spans="1:189" s="5" customFormat="1" x14ac:dyDescent="0.2">
      <c r="A189" s="13">
        <v>2000</v>
      </c>
      <c r="B189" s="13">
        <v>4</v>
      </c>
      <c r="F189" s="5">
        <v>404</v>
      </c>
      <c r="G189" s="5">
        <v>403</v>
      </c>
      <c r="M189" s="5">
        <v>401</v>
      </c>
      <c r="N189" s="5">
        <v>401</v>
      </c>
      <c r="T189" s="5">
        <v>375</v>
      </c>
      <c r="U189" s="5">
        <v>353</v>
      </c>
      <c r="AA189" s="5">
        <v>366</v>
      </c>
      <c r="AB189" s="5">
        <v>385</v>
      </c>
      <c r="AH189" s="5">
        <v>375</v>
      </c>
      <c r="AI189" s="5">
        <v>368</v>
      </c>
      <c r="AO189" s="5">
        <v>375</v>
      </c>
      <c r="AP189" s="5">
        <v>385</v>
      </c>
      <c r="AV189" s="5">
        <v>248</v>
      </c>
      <c r="AW189" s="5">
        <v>403</v>
      </c>
      <c r="BC189" s="5">
        <v>394</v>
      </c>
      <c r="BD189" s="5">
        <v>374</v>
      </c>
      <c r="BJ189" s="5">
        <v>315</v>
      </c>
      <c r="BK189" s="5">
        <v>302</v>
      </c>
      <c r="BP189" s="5">
        <v>399</v>
      </c>
      <c r="BQ189" s="5">
        <v>412</v>
      </c>
      <c r="BU189" s="5">
        <v>315</v>
      </c>
      <c r="BV189" s="5">
        <v>375</v>
      </c>
      <c r="CC189" s="5">
        <v>51.98</v>
      </c>
      <c r="CD189" s="5">
        <v>57.62</v>
      </c>
      <c r="CJ189" s="5">
        <v>55.53</v>
      </c>
      <c r="CK189" s="5">
        <v>49.75</v>
      </c>
      <c r="CQ189" s="5">
        <v>67.67</v>
      </c>
      <c r="CR189" s="5">
        <v>60.03</v>
      </c>
      <c r="CX189" s="5">
        <v>55.34</v>
      </c>
      <c r="CY189" s="5">
        <v>63.93</v>
      </c>
      <c r="DE189" s="5">
        <v>55.73</v>
      </c>
      <c r="DF189" s="5">
        <v>58.52</v>
      </c>
      <c r="DL189" s="5">
        <v>57.62</v>
      </c>
      <c r="DM189" s="5">
        <v>59.4</v>
      </c>
      <c r="DS189" s="5">
        <v>51.5</v>
      </c>
      <c r="DT189" s="5">
        <v>58.06</v>
      </c>
      <c r="DZ189" s="5">
        <v>56.28</v>
      </c>
      <c r="EA189" s="5">
        <v>58.93</v>
      </c>
      <c r="EG189" s="5">
        <v>48.24</v>
      </c>
      <c r="EH189" s="5">
        <v>49.58</v>
      </c>
      <c r="EM189" s="5">
        <v>56.28</v>
      </c>
      <c r="EN189" s="5">
        <v>61.37</v>
      </c>
      <c r="ER189" s="5">
        <v>70.02</v>
      </c>
      <c r="ES189" s="5">
        <v>69.88</v>
      </c>
      <c r="EV189"/>
      <c r="FA189"/>
      <c r="FB189"/>
      <c r="FO189"/>
      <c r="FP189"/>
      <c r="FQ189"/>
      <c r="FR189"/>
      <c r="FS189"/>
      <c r="FT189">
        <f t="shared" si="194"/>
        <v>1992</v>
      </c>
      <c r="FU189">
        <f t="shared" si="195"/>
        <v>5</v>
      </c>
      <c r="FV189">
        <v>139.69999999999999</v>
      </c>
      <c r="FW189" s="5">
        <v>117.2</v>
      </c>
      <c r="FY189" s="39"/>
      <c r="FZ189" s="35" t="s">
        <v>138</v>
      </c>
      <c r="GA189" s="36">
        <v>135</v>
      </c>
      <c r="GB189" s="36">
        <v>135.53333333333333</v>
      </c>
      <c r="GD189" s="39"/>
      <c r="GE189" s="35" t="s">
        <v>138</v>
      </c>
      <c r="GF189" s="5">
        <v>174.1</v>
      </c>
      <c r="GG189" s="5">
        <v>174.03333333333333</v>
      </c>
    </row>
    <row r="190" spans="1:189" s="5" customFormat="1" x14ac:dyDescent="0.2">
      <c r="A190" s="13">
        <v>2001</v>
      </c>
      <c r="B190" s="13">
        <v>1</v>
      </c>
      <c r="F190" s="5">
        <v>376</v>
      </c>
      <c r="G190" s="5">
        <v>383</v>
      </c>
      <c r="M190" s="5">
        <v>365</v>
      </c>
      <c r="N190" s="5">
        <v>360</v>
      </c>
      <c r="T190" s="5">
        <v>339</v>
      </c>
      <c r="U190" s="5">
        <v>347</v>
      </c>
      <c r="AA190" s="5">
        <v>320</v>
      </c>
      <c r="AB190" s="5">
        <v>359</v>
      </c>
      <c r="AH190" s="5">
        <v>379</v>
      </c>
      <c r="AI190" s="5">
        <v>348</v>
      </c>
      <c r="AO190" s="5">
        <v>383</v>
      </c>
      <c r="AP190" s="5">
        <v>386</v>
      </c>
      <c r="AV190" s="5">
        <v>281</v>
      </c>
      <c r="AW190" s="5">
        <v>385</v>
      </c>
      <c r="BC190" s="5">
        <v>377</v>
      </c>
      <c r="BD190" s="5">
        <v>373</v>
      </c>
      <c r="BJ190" s="5">
        <v>247</v>
      </c>
      <c r="BK190" s="5">
        <v>317</v>
      </c>
      <c r="BP190" s="5">
        <v>372</v>
      </c>
      <c r="BQ190" s="5">
        <v>373</v>
      </c>
      <c r="BU190" s="5">
        <v>309</v>
      </c>
      <c r="BV190" s="5">
        <v>356</v>
      </c>
      <c r="CC190" s="5">
        <v>48.95</v>
      </c>
      <c r="CD190" s="5">
        <v>53.16</v>
      </c>
      <c r="CJ190" s="5">
        <v>53.16</v>
      </c>
      <c r="CK190" s="5">
        <v>51.59</v>
      </c>
      <c r="CQ190" s="5">
        <v>66.28</v>
      </c>
      <c r="CR190" s="5">
        <v>56.28</v>
      </c>
      <c r="CX190" s="5">
        <v>49.47</v>
      </c>
      <c r="CY190" s="5">
        <v>61.51</v>
      </c>
      <c r="DE190" s="5">
        <v>54.23</v>
      </c>
      <c r="DF190" s="5">
        <v>60.07</v>
      </c>
      <c r="DL190" s="5">
        <v>60.3</v>
      </c>
      <c r="DM190" s="5">
        <v>55.81</v>
      </c>
      <c r="DS190" s="5">
        <v>43.72</v>
      </c>
      <c r="DT190" s="5">
        <v>54.5</v>
      </c>
      <c r="DZ190" s="5">
        <v>53.89</v>
      </c>
      <c r="EA190" s="5">
        <v>58.83</v>
      </c>
      <c r="EG190" s="5">
        <v>53.6</v>
      </c>
      <c r="EH190" s="5">
        <v>54.94</v>
      </c>
      <c r="EM190" s="5">
        <v>55.61</v>
      </c>
      <c r="EN190" s="5">
        <v>57.96</v>
      </c>
      <c r="ER190" s="5">
        <v>64.989999999999995</v>
      </c>
      <c r="ES190" s="5">
        <v>69.010000000000005</v>
      </c>
      <c r="EV190"/>
      <c r="FA190"/>
      <c r="FB190"/>
      <c r="FO190"/>
      <c r="FP190"/>
      <c r="FQ190"/>
      <c r="FR190"/>
      <c r="FS190"/>
      <c r="FT190">
        <f t="shared" si="194"/>
        <v>1992</v>
      </c>
      <c r="FU190">
        <f t="shared" si="195"/>
        <v>6</v>
      </c>
      <c r="FV190">
        <v>140.19999999999999</v>
      </c>
      <c r="FW190" s="5">
        <v>118</v>
      </c>
      <c r="FY190" s="39">
        <v>2001</v>
      </c>
      <c r="FZ190" s="36" t="s">
        <v>135</v>
      </c>
      <c r="GA190" s="36">
        <v>137.4</v>
      </c>
      <c r="GB190" s="36">
        <v>137.76666666666665</v>
      </c>
      <c r="GD190" s="39">
        <v>2001</v>
      </c>
      <c r="GE190" s="36" t="s">
        <v>135</v>
      </c>
      <c r="GF190" s="5">
        <v>175.8</v>
      </c>
      <c r="GG190" s="5">
        <v>175.7</v>
      </c>
    </row>
    <row r="191" spans="1:189" s="5" customFormat="1" x14ac:dyDescent="0.2">
      <c r="A191" s="13">
        <v>2001</v>
      </c>
      <c r="B191" s="13">
        <v>2</v>
      </c>
      <c r="F191" s="5">
        <v>401</v>
      </c>
      <c r="G191" s="5">
        <v>416</v>
      </c>
      <c r="M191" s="5">
        <v>375</v>
      </c>
      <c r="N191" s="5">
        <v>378</v>
      </c>
      <c r="T191" s="5">
        <v>355</v>
      </c>
      <c r="U191" s="5">
        <v>339</v>
      </c>
      <c r="AA191" s="5">
        <v>334</v>
      </c>
      <c r="AB191" s="5">
        <v>415</v>
      </c>
      <c r="AH191" s="5">
        <v>334</v>
      </c>
      <c r="AI191" s="5">
        <v>340</v>
      </c>
      <c r="AO191" s="5">
        <v>353</v>
      </c>
      <c r="AP191" s="5">
        <v>375</v>
      </c>
      <c r="AV191" s="5">
        <v>266</v>
      </c>
      <c r="AW191" s="5">
        <v>382</v>
      </c>
      <c r="BC191" s="5">
        <v>364</v>
      </c>
      <c r="BD191" s="5">
        <v>383</v>
      </c>
      <c r="BJ191" s="5">
        <v>260</v>
      </c>
      <c r="BK191" s="5">
        <v>259</v>
      </c>
      <c r="BP191" s="5">
        <v>420</v>
      </c>
      <c r="BQ191" s="5">
        <v>401</v>
      </c>
      <c r="BU191" s="5">
        <v>326</v>
      </c>
      <c r="BV191" s="5">
        <v>334</v>
      </c>
      <c r="CC191" s="5">
        <v>49.45</v>
      </c>
      <c r="CD191" s="5">
        <v>53.6</v>
      </c>
      <c r="CJ191" s="5">
        <v>50.92</v>
      </c>
      <c r="CK191" s="5">
        <v>49.25</v>
      </c>
      <c r="CQ191" s="5">
        <v>61.96</v>
      </c>
      <c r="CR191" s="5">
        <v>55.07</v>
      </c>
      <c r="CX191" s="5">
        <v>56.19</v>
      </c>
      <c r="CY191" s="5">
        <v>61.44</v>
      </c>
      <c r="DE191" s="5">
        <v>61.65</v>
      </c>
      <c r="DF191" s="5">
        <v>58.96</v>
      </c>
      <c r="DL191" s="5">
        <v>57.27</v>
      </c>
      <c r="DM191" s="5">
        <v>52.26</v>
      </c>
      <c r="DS191" s="5">
        <v>45.56</v>
      </c>
      <c r="DT191" s="5">
        <v>55.81</v>
      </c>
      <c r="DZ191" s="5">
        <v>58.4</v>
      </c>
      <c r="EA191" s="5">
        <v>56.24</v>
      </c>
      <c r="EG191" s="5">
        <v>51.44</v>
      </c>
      <c r="EH191" s="5">
        <v>49.75</v>
      </c>
      <c r="EM191" s="5">
        <v>56.95</v>
      </c>
      <c r="EN191" s="5">
        <v>56.95</v>
      </c>
      <c r="ER191" s="5">
        <v>66.400000000000006</v>
      </c>
      <c r="ES191" s="5">
        <v>64.92</v>
      </c>
      <c r="EV191"/>
      <c r="FA191"/>
      <c r="FB191"/>
      <c r="FO191"/>
      <c r="FP191"/>
      <c r="FQ191"/>
      <c r="FR191"/>
      <c r="FS191"/>
      <c r="FT191">
        <f t="shared" si="194"/>
        <v>1992</v>
      </c>
      <c r="FU191">
        <f t="shared" si="195"/>
        <v>7</v>
      </c>
      <c r="FV191">
        <v>140.5</v>
      </c>
      <c r="FW191" s="5">
        <v>117.9</v>
      </c>
      <c r="FY191" s="39"/>
      <c r="FZ191" s="36" t="s">
        <v>136</v>
      </c>
      <c r="GA191" s="36">
        <v>136.80000000000001</v>
      </c>
      <c r="GB191" s="36">
        <v>136.23333333333335</v>
      </c>
      <c r="GD191" s="39"/>
      <c r="GE191" s="36" t="s">
        <v>136</v>
      </c>
      <c r="GF191" s="5">
        <v>177.7</v>
      </c>
      <c r="GG191" s="5">
        <v>177.53333333333333</v>
      </c>
    </row>
    <row r="192" spans="1:189" s="5" customFormat="1" x14ac:dyDescent="0.2">
      <c r="A192" s="13">
        <v>2001</v>
      </c>
      <c r="B192" s="13">
        <v>3</v>
      </c>
      <c r="F192" s="5">
        <v>398</v>
      </c>
      <c r="G192" s="5">
        <v>418</v>
      </c>
      <c r="M192" s="5">
        <v>377</v>
      </c>
      <c r="N192" s="5">
        <v>379</v>
      </c>
      <c r="T192" s="5">
        <v>367</v>
      </c>
      <c r="U192" s="5">
        <v>354</v>
      </c>
      <c r="AA192" s="5">
        <v>389</v>
      </c>
      <c r="AB192" s="5">
        <v>404</v>
      </c>
      <c r="AH192" s="5">
        <v>341</v>
      </c>
      <c r="AI192" s="5">
        <v>347</v>
      </c>
      <c r="AO192" s="5">
        <v>366</v>
      </c>
      <c r="AP192" s="5">
        <v>364</v>
      </c>
      <c r="AV192" s="5">
        <v>256</v>
      </c>
      <c r="AW192" s="5">
        <v>392</v>
      </c>
      <c r="BC192" s="5">
        <v>361</v>
      </c>
      <c r="BD192" s="5">
        <v>403</v>
      </c>
      <c r="BJ192" s="5">
        <v>221</v>
      </c>
      <c r="BK192" s="5">
        <v>253</v>
      </c>
      <c r="BP192" s="5">
        <v>422</v>
      </c>
      <c r="BQ192" s="5">
        <v>446</v>
      </c>
      <c r="BU192" s="5">
        <v>314</v>
      </c>
      <c r="BV192" s="5">
        <v>335</v>
      </c>
      <c r="CC192" s="5">
        <v>48.58</v>
      </c>
      <c r="CD192" s="5">
        <v>54.83</v>
      </c>
      <c r="CJ192" s="5">
        <v>55.05</v>
      </c>
      <c r="CK192" s="5">
        <v>50.17</v>
      </c>
      <c r="CQ192" s="5">
        <v>65.87</v>
      </c>
      <c r="CR192" s="5">
        <v>56.68</v>
      </c>
      <c r="CX192" s="5">
        <v>56.44</v>
      </c>
      <c r="CY192" s="5">
        <v>58.34</v>
      </c>
      <c r="DE192" s="5">
        <v>60.72</v>
      </c>
      <c r="DF192" s="5">
        <v>58.29</v>
      </c>
      <c r="DL192" s="5">
        <v>54.94</v>
      </c>
      <c r="DM192" s="5">
        <v>54.27</v>
      </c>
      <c r="DS192" s="5">
        <v>43.22</v>
      </c>
      <c r="DT192" s="5">
        <v>57.02</v>
      </c>
      <c r="DZ192" s="5">
        <v>53.06</v>
      </c>
      <c r="EA192" s="5">
        <v>55.17</v>
      </c>
      <c r="EG192" s="5">
        <v>51.59</v>
      </c>
      <c r="EH192" s="5">
        <v>51.34</v>
      </c>
      <c r="EM192" s="5">
        <v>57.96</v>
      </c>
      <c r="EN192" s="5">
        <v>58.63</v>
      </c>
      <c r="ER192" s="5">
        <v>57.62</v>
      </c>
      <c r="ES192" s="5">
        <v>65.12</v>
      </c>
      <c r="EV192"/>
      <c r="FA192"/>
      <c r="FB192"/>
      <c r="FO192"/>
      <c r="FP192"/>
      <c r="FQ192"/>
      <c r="FR192"/>
      <c r="FS192"/>
      <c r="FT192">
        <f t="shared" si="194"/>
        <v>1992</v>
      </c>
      <c r="FU192">
        <f t="shared" si="195"/>
        <v>8</v>
      </c>
      <c r="FV192">
        <v>140.9</v>
      </c>
      <c r="FW192" s="5">
        <v>117.7</v>
      </c>
      <c r="FY192" s="39"/>
      <c r="FZ192" s="36" t="s">
        <v>137</v>
      </c>
      <c r="GA192" s="36">
        <v>133.4</v>
      </c>
      <c r="GB192" s="36">
        <v>133.36666666666667</v>
      </c>
      <c r="GD192" s="39"/>
      <c r="GE192" s="36" t="s">
        <v>137</v>
      </c>
      <c r="GF192" s="5">
        <v>177.5</v>
      </c>
      <c r="GG192" s="5">
        <v>177.76666666666665</v>
      </c>
    </row>
    <row r="193" spans="1:189" s="5" customFormat="1" x14ac:dyDescent="0.2">
      <c r="A193" s="13">
        <v>2001</v>
      </c>
      <c r="B193" s="13">
        <v>4</v>
      </c>
      <c r="F193" s="5">
        <v>388</v>
      </c>
      <c r="G193" s="5">
        <v>413</v>
      </c>
      <c r="M193" s="5">
        <v>340</v>
      </c>
      <c r="N193" s="5">
        <v>339</v>
      </c>
      <c r="T193" s="5">
        <v>361</v>
      </c>
      <c r="U193" s="5">
        <v>348</v>
      </c>
      <c r="AA193" s="5">
        <v>331</v>
      </c>
      <c r="AB193" s="5">
        <v>421</v>
      </c>
      <c r="AH193" s="5">
        <v>324</v>
      </c>
      <c r="AI193" s="5">
        <v>335</v>
      </c>
      <c r="AO193" s="5">
        <v>384</v>
      </c>
      <c r="AP193" s="5">
        <v>375</v>
      </c>
      <c r="AV193" s="5">
        <v>272</v>
      </c>
      <c r="AW193" s="5">
        <v>402</v>
      </c>
      <c r="BC193" s="5">
        <v>351</v>
      </c>
      <c r="BD193" s="5">
        <v>387</v>
      </c>
      <c r="BJ193" s="5">
        <v>221</v>
      </c>
      <c r="BK193" s="5">
        <v>263</v>
      </c>
      <c r="BP193" s="5">
        <v>430</v>
      </c>
      <c r="BQ193" s="5">
        <v>423</v>
      </c>
      <c r="BU193" s="5">
        <v>307</v>
      </c>
      <c r="BV193" s="5">
        <v>300</v>
      </c>
      <c r="CC193" s="5">
        <v>44.89</v>
      </c>
      <c r="CD193" s="5">
        <v>53.94</v>
      </c>
      <c r="CJ193" s="5">
        <v>58.85</v>
      </c>
      <c r="CK193" s="5">
        <v>51.54</v>
      </c>
      <c r="CQ193" s="5">
        <v>67.17</v>
      </c>
      <c r="CR193" s="5">
        <v>57.42</v>
      </c>
      <c r="CX193" s="5">
        <v>56.36</v>
      </c>
      <c r="CY193" s="5">
        <v>61.06</v>
      </c>
      <c r="DE193" s="5">
        <v>62.48</v>
      </c>
      <c r="DF193" s="5">
        <v>60.7</v>
      </c>
      <c r="DL193" s="5">
        <v>55.41</v>
      </c>
      <c r="DM193" s="5">
        <v>54.27</v>
      </c>
      <c r="DS193" s="5">
        <v>44.14</v>
      </c>
      <c r="DT193" s="5">
        <v>58.04</v>
      </c>
      <c r="DZ193" s="5">
        <v>53.6</v>
      </c>
      <c r="EA193" s="5">
        <v>49.63</v>
      </c>
      <c r="EG193" s="5">
        <v>55.54</v>
      </c>
      <c r="EH193" s="5">
        <v>53.53</v>
      </c>
      <c r="EM193" s="5">
        <v>59.82</v>
      </c>
      <c r="EN193" s="5">
        <v>59.88</v>
      </c>
      <c r="ER193" s="5">
        <v>61.31</v>
      </c>
      <c r="ES193" s="5">
        <v>62.75</v>
      </c>
      <c r="EV193"/>
      <c r="FA193"/>
      <c r="FB193"/>
      <c r="FO193"/>
      <c r="FP193"/>
      <c r="FQ193"/>
      <c r="FR193"/>
      <c r="FS193"/>
      <c r="FT193">
        <f t="shared" si="194"/>
        <v>1992</v>
      </c>
      <c r="FU193">
        <f t="shared" si="195"/>
        <v>9</v>
      </c>
      <c r="FV193">
        <v>141.30000000000001</v>
      </c>
      <c r="FW193" s="5">
        <v>118</v>
      </c>
      <c r="FY193" s="39"/>
      <c r="FZ193" s="35" t="s">
        <v>138</v>
      </c>
      <c r="GA193" s="36">
        <v>129.80000000000001</v>
      </c>
      <c r="GB193" s="36">
        <v>129.4</v>
      </c>
      <c r="GD193" s="39"/>
      <c r="GE193" s="35" t="s">
        <v>138</v>
      </c>
      <c r="GF193" s="5">
        <v>177.4</v>
      </c>
      <c r="GG193" s="5">
        <v>177.26666666666665</v>
      </c>
    </row>
    <row r="194" spans="1:189" s="5" customFormat="1" x14ac:dyDescent="0.2">
      <c r="A194" s="13">
        <v>2002</v>
      </c>
      <c r="B194" s="13">
        <v>1</v>
      </c>
      <c r="F194" s="5">
        <v>443</v>
      </c>
      <c r="G194" s="5">
        <v>425</v>
      </c>
      <c r="M194" s="5">
        <v>415</v>
      </c>
      <c r="N194" s="5">
        <v>338</v>
      </c>
      <c r="T194" s="5">
        <v>353</v>
      </c>
      <c r="U194" s="5">
        <v>341</v>
      </c>
      <c r="AA194" s="5">
        <v>325</v>
      </c>
      <c r="AB194" s="5">
        <v>412</v>
      </c>
      <c r="AH194" s="5">
        <v>361</v>
      </c>
      <c r="AI194" s="5">
        <v>342</v>
      </c>
      <c r="AO194" s="5">
        <v>395</v>
      </c>
      <c r="AP194" s="5">
        <v>377</v>
      </c>
      <c r="AV194" s="5">
        <v>268</v>
      </c>
      <c r="AW194" s="5">
        <v>392</v>
      </c>
      <c r="BC194" s="5">
        <v>349</v>
      </c>
      <c r="BD194" s="5">
        <v>375</v>
      </c>
      <c r="BJ194" s="5">
        <v>221</v>
      </c>
      <c r="BK194" s="5">
        <v>263</v>
      </c>
      <c r="BP194" s="5">
        <v>431</v>
      </c>
      <c r="BQ194" s="5">
        <v>456</v>
      </c>
      <c r="BU194" s="5">
        <v>319</v>
      </c>
      <c r="BV194" s="5">
        <v>310</v>
      </c>
      <c r="CC194" s="5">
        <v>52.38</v>
      </c>
      <c r="CD194" s="5">
        <v>54.61</v>
      </c>
      <c r="CJ194" s="5">
        <v>60.07</v>
      </c>
      <c r="CK194" s="5">
        <v>54</v>
      </c>
      <c r="CQ194" s="5">
        <v>62.65</v>
      </c>
      <c r="CR194" s="5">
        <v>54.9</v>
      </c>
      <c r="CX194" s="5">
        <v>56.43</v>
      </c>
      <c r="CY194" s="5">
        <v>54.73</v>
      </c>
      <c r="DE194" s="5">
        <v>60.49</v>
      </c>
      <c r="DF194" s="5">
        <v>59.63</v>
      </c>
      <c r="DL194" s="5">
        <v>60.3</v>
      </c>
      <c r="DM194" s="5">
        <v>56.95</v>
      </c>
      <c r="DS194" s="5">
        <v>46.77</v>
      </c>
      <c r="DT194" s="5">
        <v>58.56</v>
      </c>
      <c r="DZ194" s="5">
        <v>53.6</v>
      </c>
      <c r="EA194" s="5">
        <v>55.18</v>
      </c>
      <c r="EG194" s="5">
        <v>55.41</v>
      </c>
      <c r="EH194" s="5">
        <v>55.61</v>
      </c>
      <c r="EM194" s="5">
        <v>59.56</v>
      </c>
      <c r="EN194" s="5">
        <v>62.7</v>
      </c>
      <c r="ER194" s="5">
        <v>62.08</v>
      </c>
      <c r="ES194" s="5">
        <v>64.989999999999995</v>
      </c>
      <c r="EV194"/>
      <c r="FA194"/>
      <c r="FB194"/>
      <c r="FO194"/>
      <c r="FP194"/>
      <c r="FQ194"/>
      <c r="FR194"/>
      <c r="FS194"/>
      <c r="FT194">
        <f t="shared" si="194"/>
        <v>1992</v>
      </c>
      <c r="FU194">
        <f t="shared" si="195"/>
        <v>10</v>
      </c>
      <c r="FV194">
        <v>141.80000000000001</v>
      </c>
      <c r="FW194" s="5">
        <v>118.1</v>
      </c>
      <c r="FY194" s="39">
        <v>2002</v>
      </c>
      <c r="FZ194" s="35" t="s">
        <v>135</v>
      </c>
      <c r="GA194" s="36">
        <v>128.4</v>
      </c>
      <c r="GB194" s="36">
        <v>128.9</v>
      </c>
      <c r="GD194" s="39">
        <v>2002</v>
      </c>
      <c r="GE194" s="35" t="s">
        <v>135</v>
      </c>
      <c r="GF194" s="5">
        <v>177.8</v>
      </c>
      <c r="GG194" s="5">
        <v>177.9</v>
      </c>
    </row>
    <row r="195" spans="1:189" s="5" customFormat="1" x14ac:dyDescent="0.2">
      <c r="A195" s="13">
        <v>2002</v>
      </c>
      <c r="B195" s="13">
        <v>2</v>
      </c>
      <c r="F195" s="5">
        <v>416</v>
      </c>
      <c r="G195" s="5">
        <v>422</v>
      </c>
      <c r="M195" s="5">
        <v>429</v>
      </c>
      <c r="N195" s="5">
        <v>341</v>
      </c>
      <c r="T195" s="5">
        <v>378</v>
      </c>
      <c r="U195" s="5">
        <v>365</v>
      </c>
      <c r="AA195" s="5">
        <v>329</v>
      </c>
      <c r="AB195" s="5">
        <v>421</v>
      </c>
      <c r="AH195" s="5">
        <v>370</v>
      </c>
      <c r="AI195" s="5">
        <v>348</v>
      </c>
      <c r="AO195" s="5">
        <v>391</v>
      </c>
      <c r="AP195" s="5">
        <v>380</v>
      </c>
      <c r="AV195" s="5">
        <v>278</v>
      </c>
      <c r="AW195" s="5">
        <v>393</v>
      </c>
      <c r="BC195" s="5">
        <v>358</v>
      </c>
      <c r="BD195" s="5">
        <v>368</v>
      </c>
      <c r="BJ195" s="5">
        <v>234</v>
      </c>
      <c r="BK195" s="5">
        <v>286</v>
      </c>
      <c r="BP195" s="5">
        <v>423</v>
      </c>
      <c r="BQ195" s="5">
        <v>446</v>
      </c>
      <c r="BU195" s="5">
        <v>296</v>
      </c>
      <c r="BV195" s="5">
        <v>303</v>
      </c>
      <c r="CC195" s="5">
        <v>50.76</v>
      </c>
      <c r="CD195" s="5">
        <v>43.6</v>
      </c>
      <c r="CJ195" s="5">
        <v>61.31</v>
      </c>
      <c r="CK195" s="5">
        <v>53.83</v>
      </c>
      <c r="CQ195" s="5">
        <v>61.06</v>
      </c>
      <c r="CR195" s="5">
        <v>54.56</v>
      </c>
      <c r="CX195" s="5">
        <v>51.46</v>
      </c>
      <c r="CY195" s="5">
        <v>59.07</v>
      </c>
      <c r="DE195" s="5">
        <v>59.88</v>
      </c>
      <c r="DF195" s="5">
        <v>61.71</v>
      </c>
      <c r="DL195" s="5">
        <v>60.37</v>
      </c>
      <c r="DM195" s="5">
        <v>57.08</v>
      </c>
      <c r="DS195" s="5">
        <v>46.9</v>
      </c>
      <c r="DT195" s="5">
        <v>54.7</v>
      </c>
      <c r="DZ195" s="5">
        <v>52.6</v>
      </c>
      <c r="EA195" s="5">
        <v>51.43</v>
      </c>
      <c r="EG195" s="5">
        <v>55.48</v>
      </c>
      <c r="EH195" s="5">
        <v>55.45</v>
      </c>
      <c r="EM195" s="5">
        <v>58.34</v>
      </c>
      <c r="EN195" s="5">
        <v>59.48</v>
      </c>
      <c r="ER195" s="5">
        <v>60.3</v>
      </c>
      <c r="ES195" s="5">
        <v>60.49</v>
      </c>
      <c r="EV195"/>
      <c r="FA195"/>
      <c r="FB195"/>
      <c r="FO195"/>
      <c r="FP195"/>
      <c r="FQ195"/>
      <c r="FR195"/>
      <c r="FS195"/>
      <c r="FT195">
        <f t="shared" si="194"/>
        <v>1992</v>
      </c>
      <c r="FU195">
        <f t="shared" si="195"/>
        <v>11</v>
      </c>
      <c r="FV195">
        <v>142</v>
      </c>
      <c r="FW195" s="5">
        <v>117.8</v>
      </c>
      <c r="FY195" s="39"/>
      <c r="FZ195" s="35" t="s">
        <v>136</v>
      </c>
      <c r="GA195" s="36">
        <v>130.80000000000001</v>
      </c>
      <c r="GB195" s="36">
        <v>130.83333333333334</v>
      </c>
      <c r="GD195" s="39"/>
      <c r="GE195" s="35" t="s">
        <v>136</v>
      </c>
      <c r="GF195" s="5">
        <v>179.8</v>
      </c>
      <c r="GG195" s="5">
        <v>179.83333333333331</v>
      </c>
    </row>
    <row r="196" spans="1:189" s="5" customFormat="1" x14ac:dyDescent="0.2">
      <c r="A196" s="13">
        <v>2002</v>
      </c>
      <c r="B196" s="13">
        <v>3</v>
      </c>
      <c r="F196" s="5">
        <v>448</v>
      </c>
      <c r="G196" s="5">
        <v>394</v>
      </c>
      <c r="M196" s="5">
        <v>363</v>
      </c>
      <c r="N196" s="5">
        <v>342</v>
      </c>
      <c r="T196" s="5">
        <v>378</v>
      </c>
      <c r="U196" s="5">
        <v>342</v>
      </c>
      <c r="AA196" s="5">
        <v>349</v>
      </c>
      <c r="AB196" s="5">
        <v>414</v>
      </c>
      <c r="AH196" s="5">
        <v>395</v>
      </c>
      <c r="AI196" s="5">
        <v>364</v>
      </c>
      <c r="AO196" s="5">
        <v>390</v>
      </c>
      <c r="AP196" s="5">
        <v>378</v>
      </c>
      <c r="AV196" s="5">
        <v>318</v>
      </c>
      <c r="AW196" s="5">
        <v>411</v>
      </c>
      <c r="BC196" s="5">
        <v>348</v>
      </c>
      <c r="BD196" s="5">
        <v>370</v>
      </c>
      <c r="BJ196" s="5">
        <v>228</v>
      </c>
      <c r="BK196" s="5">
        <v>313</v>
      </c>
      <c r="BP196" s="5">
        <v>391</v>
      </c>
      <c r="BQ196" s="5">
        <v>401</v>
      </c>
      <c r="BU196" s="5">
        <v>326</v>
      </c>
      <c r="BV196" s="5">
        <v>309</v>
      </c>
      <c r="CC196" s="5">
        <v>52</v>
      </c>
      <c r="CD196" s="5">
        <v>50.67</v>
      </c>
      <c r="CE196" s="5" t="s">
        <v>140</v>
      </c>
      <c r="CJ196" s="5">
        <v>55.61</v>
      </c>
      <c r="CK196" s="5">
        <v>55.21</v>
      </c>
      <c r="CQ196" s="5">
        <v>64.010000000000005</v>
      </c>
      <c r="CR196" s="5">
        <v>52.93</v>
      </c>
      <c r="CX196" s="5">
        <v>56.53</v>
      </c>
      <c r="CY196" s="5">
        <v>56.78</v>
      </c>
      <c r="DE196" s="5">
        <v>58.77</v>
      </c>
      <c r="DF196" s="5">
        <v>58.96</v>
      </c>
      <c r="DL196" s="5">
        <v>63.42</v>
      </c>
      <c r="DM196" s="5">
        <v>53.53</v>
      </c>
      <c r="DS196" s="5">
        <v>45.75</v>
      </c>
      <c r="DT196" s="5">
        <v>54.94</v>
      </c>
      <c r="DZ196" s="5">
        <v>50.92</v>
      </c>
      <c r="EA196" s="5">
        <v>51.4</v>
      </c>
      <c r="EG196" s="5">
        <v>55.48</v>
      </c>
      <c r="EH196" s="5">
        <v>57.42</v>
      </c>
      <c r="EM196" s="5">
        <v>59.78</v>
      </c>
      <c r="EN196" s="5">
        <v>58.69</v>
      </c>
      <c r="ER196" s="5">
        <v>61.43</v>
      </c>
      <c r="ES196" s="5">
        <v>61.1</v>
      </c>
      <c r="EV196"/>
      <c r="FA196"/>
      <c r="FB196"/>
      <c r="FO196"/>
      <c r="FP196"/>
      <c r="FQ196"/>
      <c r="FR196"/>
      <c r="FS196"/>
      <c r="FT196">
        <f t="shared" si="194"/>
        <v>1992</v>
      </c>
      <c r="FU196">
        <f t="shared" si="195"/>
        <v>12</v>
      </c>
      <c r="FV196">
        <v>141.9</v>
      </c>
      <c r="FW196" s="5">
        <v>117.6</v>
      </c>
      <c r="FY196" s="39"/>
      <c r="FZ196" s="36" t="s">
        <v>137</v>
      </c>
      <c r="GA196" s="36">
        <v>131.5</v>
      </c>
      <c r="GB196" s="36">
        <v>131.66666666666666</v>
      </c>
      <c r="GD196" s="39"/>
      <c r="GE196" s="36" t="s">
        <v>137</v>
      </c>
      <c r="GF196" s="5">
        <v>180.7</v>
      </c>
      <c r="GG196" s="5">
        <v>180.6</v>
      </c>
    </row>
    <row r="197" spans="1:189" s="5" customFormat="1" x14ac:dyDescent="0.2">
      <c r="A197" s="13">
        <v>2002</v>
      </c>
      <c r="B197" s="13">
        <v>4</v>
      </c>
      <c r="F197" s="5">
        <v>379</v>
      </c>
      <c r="G197" s="5">
        <v>402</v>
      </c>
      <c r="M197" s="5">
        <v>367</v>
      </c>
      <c r="N197" s="5">
        <v>344</v>
      </c>
      <c r="T197" s="5">
        <v>374</v>
      </c>
      <c r="U197" s="5">
        <v>338</v>
      </c>
      <c r="AA197" s="5">
        <v>335</v>
      </c>
      <c r="AB197" s="5">
        <v>397</v>
      </c>
      <c r="AH197" s="5">
        <v>370</v>
      </c>
      <c r="AI197" s="5">
        <v>358</v>
      </c>
      <c r="AO197" s="5">
        <v>402</v>
      </c>
      <c r="AP197" s="5">
        <v>383</v>
      </c>
      <c r="AV197" s="5">
        <v>310</v>
      </c>
      <c r="AW197" s="5">
        <v>404</v>
      </c>
      <c r="BC197" s="5">
        <v>356</v>
      </c>
      <c r="BD197" s="5">
        <v>378</v>
      </c>
      <c r="BJ197" s="5">
        <v>230</v>
      </c>
      <c r="BK197" s="5">
        <v>317</v>
      </c>
      <c r="BP197" s="5">
        <v>397</v>
      </c>
      <c r="BQ197" s="5">
        <v>403</v>
      </c>
      <c r="BU197" s="5">
        <v>319</v>
      </c>
      <c r="BV197" s="5">
        <v>317</v>
      </c>
      <c r="CC197" s="5">
        <v>60.57</v>
      </c>
      <c r="CD197" s="5">
        <v>58.18</v>
      </c>
      <c r="CJ197" s="5">
        <v>54.28</v>
      </c>
      <c r="CK197" s="5">
        <v>54.94</v>
      </c>
      <c r="CQ197" s="5">
        <v>59.05</v>
      </c>
      <c r="CR197" s="5">
        <v>51.93</v>
      </c>
      <c r="CX197" s="5">
        <v>57.94</v>
      </c>
      <c r="CY197" s="5">
        <v>57.63</v>
      </c>
      <c r="DE197" s="5">
        <v>64.03</v>
      </c>
      <c r="DF197" s="5">
        <v>61.75</v>
      </c>
      <c r="DL197" s="5">
        <v>65.66</v>
      </c>
      <c r="DM197" s="5">
        <v>54.47</v>
      </c>
      <c r="DS197" s="5">
        <v>46.77</v>
      </c>
      <c r="DT197" s="5">
        <v>56.75</v>
      </c>
      <c r="DZ197" s="5">
        <v>52.86</v>
      </c>
      <c r="EA197" s="5">
        <v>54.43</v>
      </c>
      <c r="EG197" s="5">
        <v>56.09</v>
      </c>
      <c r="EH197" s="5">
        <v>58.29</v>
      </c>
      <c r="EM197" s="5">
        <v>61.64</v>
      </c>
      <c r="EN197" s="5">
        <v>60.02</v>
      </c>
      <c r="ER197" s="5">
        <v>67.34</v>
      </c>
      <c r="ES197" s="5">
        <v>62.24</v>
      </c>
      <c r="EV197"/>
      <c r="FA197"/>
      <c r="FB197"/>
      <c r="FO197"/>
      <c r="FP197"/>
      <c r="FQ197"/>
      <c r="FR197"/>
      <c r="FS197"/>
      <c r="FT197">
        <f t="shared" si="194"/>
        <v>1993</v>
      </c>
      <c r="FU197">
        <f t="shared" si="195"/>
        <v>1</v>
      </c>
      <c r="FV197">
        <v>142.6</v>
      </c>
      <c r="FW197" s="5">
        <v>118</v>
      </c>
      <c r="FY197" s="39"/>
      <c r="FZ197" s="35" t="s">
        <v>138</v>
      </c>
      <c r="GA197" s="36">
        <v>133.1</v>
      </c>
      <c r="GB197" s="36">
        <v>133.06666666666663</v>
      </c>
      <c r="GD197" s="39"/>
      <c r="GE197" s="35" t="s">
        <v>138</v>
      </c>
      <c r="GF197" s="5">
        <v>181.3</v>
      </c>
      <c r="GG197" s="5">
        <v>181.16666666666666</v>
      </c>
    </row>
    <row r="198" spans="1:189" s="5" customFormat="1" x14ac:dyDescent="0.2">
      <c r="A198" s="13">
        <f>A194+1</f>
        <v>2003</v>
      </c>
      <c r="B198" s="13">
        <f>B194</f>
        <v>1</v>
      </c>
      <c r="F198" s="5">
        <v>392</v>
      </c>
      <c r="G198" s="5">
        <v>406</v>
      </c>
      <c r="M198" s="5">
        <v>342</v>
      </c>
      <c r="N198" s="5">
        <v>345</v>
      </c>
      <c r="T198" s="5">
        <v>342</v>
      </c>
      <c r="U198" s="5">
        <v>314</v>
      </c>
      <c r="AA198" s="5">
        <v>364</v>
      </c>
      <c r="AB198" s="5">
        <v>391</v>
      </c>
      <c r="AH198" s="5">
        <v>354</v>
      </c>
      <c r="AI198" s="5">
        <v>357</v>
      </c>
      <c r="AO198" s="5">
        <v>408</v>
      </c>
      <c r="AP198" s="5">
        <v>401</v>
      </c>
      <c r="AV198" s="5">
        <v>371</v>
      </c>
      <c r="AW198" s="5">
        <v>439</v>
      </c>
      <c r="BC198" s="5">
        <v>321</v>
      </c>
      <c r="BD198" s="5">
        <v>374</v>
      </c>
      <c r="BJ198" s="5">
        <v>262</v>
      </c>
      <c r="BK198" s="5">
        <v>376</v>
      </c>
      <c r="BP198" s="5">
        <v>400</v>
      </c>
      <c r="BQ198" s="5">
        <v>401</v>
      </c>
      <c r="BU198" s="5">
        <v>293</v>
      </c>
      <c r="BV198" s="5">
        <v>300</v>
      </c>
      <c r="CC198" s="5">
        <v>61.53</v>
      </c>
      <c r="CD198" s="5">
        <v>61.41</v>
      </c>
      <c r="CJ198" s="5">
        <v>57.39</v>
      </c>
      <c r="CK198" s="5">
        <v>55.03</v>
      </c>
      <c r="CQ198" s="5">
        <v>56.62</v>
      </c>
      <c r="CR198" s="5">
        <v>53.91</v>
      </c>
      <c r="CX198" s="5">
        <v>62.31</v>
      </c>
      <c r="CY198" s="5">
        <v>58.71</v>
      </c>
      <c r="DE198" s="5">
        <v>62.08</v>
      </c>
      <c r="DF198" s="5">
        <v>59.48</v>
      </c>
      <c r="DL198" s="5">
        <v>72.23</v>
      </c>
      <c r="DM198" s="5">
        <v>66.92</v>
      </c>
      <c r="DS198" s="5">
        <v>49.08</v>
      </c>
      <c r="DT198" s="5">
        <v>48.55</v>
      </c>
      <c r="DZ198" s="5">
        <v>50.25</v>
      </c>
      <c r="EA198" s="5">
        <v>53.94</v>
      </c>
      <c r="EG198" s="5">
        <v>56.62</v>
      </c>
      <c r="EH198" s="5">
        <v>62.82</v>
      </c>
      <c r="EM198" s="5">
        <v>67.2</v>
      </c>
      <c r="EN198" s="5">
        <v>62.24</v>
      </c>
      <c r="ER198" s="5">
        <v>66.650000000000006</v>
      </c>
      <c r="ES198" s="5">
        <v>66.8</v>
      </c>
      <c r="EV198"/>
      <c r="FA198"/>
      <c r="FB198"/>
      <c r="FO198"/>
      <c r="FP198"/>
      <c r="FQ198"/>
      <c r="FR198"/>
      <c r="FS198"/>
      <c r="FT198">
        <f t="shared" si="194"/>
        <v>1993</v>
      </c>
      <c r="FU198">
        <f t="shared" si="195"/>
        <v>2</v>
      </c>
      <c r="FV198">
        <v>143.1</v>
      </c>
      <c r="FW198" s="5">
        <v>118.4</v>
      </c>
      <c r="FY198" s="39">
        <v>2003</v>
      </c>
      <c r="FZ198" s="35" t="s">
        <v>135</v>
      </c>
      <c r="GA198" s="36">
        <v>137.6</v>
      </c>
      <c r="GB198" s="36">
        <v>138.03333333333333</v>
      </c>
      <c r="GD198" s="39">
        <v>2003</v>
      </c>
      <c r="GE198" s="35" t="s">
        <v>135</v>
      </c>
      <c r="GF198" s="5">
        <v>183.1</v>
      </c>
      <c r="GG198" s="5">
        <v>183</v>
      </c>
    </row>
    <row r="199" spans="1:189" s="5" customFormat="1" x14ac:dyDescent="0.2">
      <c r="A199" s="13">
        <f t="shared" ref="A199:A209" si="196">A195+1</f>
        <v>2003</v>
      </c>
      <c r="B199" s="13">
        <f t="shared" ref="B199:B229" si="197">B195</f>
        <v>2</v>
      </c>
      <c r="F199" s="5">
        <v>389</v>
      </c>
      <c r="G199" s="5">
        <v>369</v>
      </c>
      <c r="M199" s="5">
        <v>434</v>
      </c>
      <c r="N199" s="5">
        <v>424</v>
      </c>
      <c r="T199" s="5">
        <v>387</v>
      </c>
      <c r="U199" s="5">
        <v>308</v>
      </c>
      <c r="AA199" s="5">
        <v>381</v>
      </c>
      <c r="AB199" s="5">
        <v>376</v>
      </c>
      <c r="AH199" s="5">
        <v>401</v>
      </c>
      <c r="AI199" s="5">
        <v>358</v>
      </c>
      <c r="AO199" s="5">
        <v>424</v>
      </c>
      <c r="AP199" s="5">
        <v>401</v>
      </c>
      <c r="AV199" s="5">
        <v>371</v>
      </c>
      <c r="AW199" s="5">
        <v>413</v>
      </c>
      <c r="BC199" s="5">
        <v>360</v>
      </c>
      <c r="BD199" s="5">
        <v>378</v>
      </c>
      <c r="BJ199" s="5">
        <v>263</v>
      </c>
      <c r="BK199" s="5">
        <v>375</v>
      </c>
      <c r="BP199" s="5">
        <v>375</v>
      </c>
      <c r="BQ199" s="5">
        <v>368</v>
      </c>
      <c r="BU199" s="5">
        <v>360</v>
      </c>
      <c r="BV199" s="5">
        <v>356</v>
      </c>
      <c r="CC199" s="5">
        <v>58.73</v>
      </c>
      <c r="CD199" s="5">
        <v>53.28</v>
      </c>
      <c r="CJ199" s="5">
        <v>60.09</v>
      </c>
      <c r="CK199" s="5">
        <v>63.65</v>
      </c>
      <c r="CQ199" s="5">
        <v>60.84</v>
      </c>
      <c r="CR199" s="5">
        <v>58.29</v>
      </c>
      <c r="CX199" s="5">
        <v>55.34</v>
      </c>
      <c r="CY199" s="5">
        <v>57.97</v>
      </c>
      <c r="DE199" s="5">
        <v>63.61</v>
      </c>
      <c r="DF199" s="5">
        <v>62.31</v>
      </c>
      <c r="DL199" s="5">
        <v>63.89</v>
      </c>
      <c r="DM199" s="5">
        <v>56.28</v>
      </c>
      <c r="DS199" s="5">
        <v>50.17</v>
      </c>
      <c r="DT199" s="5">
        <v>53.6</v>
      </c>
      <c r="DZ199" s="5">
        <v>50.92</v>
      </c>
      <c r="EA199" s="5">
        <v>54.18</v>
      </c>
      <c r="EG199" s="5">
        <v>57.62</v>
      </c>
      <c r="EH199" s="5">
        <v>64.989999999999995</v>
      </c>
      <c r="EM199" s="5">
        <v>58.96</v>
      </c>
      <c r="EN199" s="5">
        <v>58.29</v>
      </c>
      <c r="ER199" s="5">
        <v>67</v>
      </c>
      <c r="ES199" s="5">
        <v>63.65</v>
      </c>
      <c r="EV199"/>
      <c r="FA199"/>
      <c r="FB199"/>
      <c r="FO199"/>
      <c r="FP199"/>
      <c r="FQ199"/>
      <c r="FR199"/>
      <c r="FS199"/>
      <c r="FT199">
        <f t="shared" si="194"/>
        <v>1993</v>
      </c>
      <c r="FU199">
        <f t="shared" si="195"/>
        <v>3</v>
      </c>
      <c r="FV199">
        <v>143.6</v>
      </c>
      <c r="FW199" s="5">
        <v>118.7</v>
      </c>
      <c r="FY199" s="39"/>
      <c r="FZ199" s="35" t="s">
        <v>136</v>
      </c>
      <c r="GA199" s="36">
        <v>136.69999999999999</v>
      </c>
      <c r="GB199" s="36">
        <v>137.16666666666666</v>
      </c>
      <c r="GD199" s="39"/>
      <c r="GE199" s="35" t="s">
        <v>136</v>
      </c>
      <c r="GF199" s="5">
        <v>183.5</v>
      </c>
      <c r="GG199" s="5">
        <v>183.66666666666666</v>
      </c>
    </row>
    <row r="200" spans="1:189" s="5" customFormat="1" x14ac:dyDescent="0.2">
      <c r="A200" s="13">
        <f t="shared" si="196"/>
        <v>2003</v>
      </c>
      <c r="B200" s="13">
        <f t="shared" si="197"/>
        <v>3</v>
      </c>
      <c r="F200" s="5">
        <v>356</v>
      </c>
      <c r="G200" s="5">
        <v>431</v>
      </c>
      <c r="M200" s="5">
        <v>389</v>
      </c>
      <c r="N200" s="5">
        <v>364</v>
      </c>
      <c r="T200" s="5">
        <v>392</v>
      </c>
      <c r="U200" s="5">
        <v>321</v>
      </c>
      <c r="AA200" s="5">
        <v>394</v>
      </c>
      <c r="AB200" s="5">
        <v>396</v>
      </c>
      <c r="AH200" s="5">
        <v>450</v>
      </c>
      <c r="AI200" s="5">
        <v>358</v>
      </c>
      <c r="AO200" s="5">
        <v>409</v>
      </c>
      <c r="AP200" s="5">
        <v>405</v>
      </c>
      <c r="AV200" s="5">
        <v>330</v>
      </c>
      <c r="AW200" s="5">
        <v>413</v>
      </c>
      <c r="BC200" s="5">
        <v>360</v>
      </c>
      <c r="BD200" s="5">
        <v>379</v>
      </c>
      <c r="BJ200" s="5">
        <v>234</v>
      </c>
      <c r="BK200" s="5">
        <v>349</v>
      </c>
      <c r="BP200" s="5">
        <v>349</v>
      </c>
      <c r="BQ200" s="5">
        <v>349</v>
      </c>
      <c r="BU200" s="5">
        <v>308</v>
      </c>
      <c r="BV200" s="5">
        <v>304</v>
      </c>
      <c r="CC200" s="5">
        <v>67.52</v>
      </c>
      <c r="CD200" s="5">
        <v>61.2</v>
      </c>
      <c r="CJ200" s="5">
        <v>56.45</v>
      </c>
      <c r="CK200" s="5">
        <v>55.61</v>
      </c>
      <c r="CQ200" s="5">
        <v>59.09</v>
      </c>
      <c r="CR200" s="5">
        <v>55.4</v>
      </c>
      <c r="CX200" s="5">
        <v>65.5</v>
      </c>
      <c r="CY200" s="5">
        <v>59.35</v>
      </c>
      <c r="DE200" s="5">
        <v>60.74</v>
      </c>
      <c r="DF200" s="5">
        <v>62.31</v>
      </c>
      <c r="DL200" s="5">
        <v>67.78</v>
      </c>
      <c r="DM200" s="5">
        <v>58.06</v>
      </c>
      <c r="DS200" s="5">
        <v>51.8</v>
      </c>
      <c r="DT200" s="5">
        <v>54.27</v>
      </c>
      <c r="DZ200" s="5">
        <v>52.26</v>
      </c>
      <c r="EA200" s="5">
        <v>61.98</v>
      </c>
      <c r="EG200" s="5">
        <v>64.319999999999993</v>
      </c>
      <c r="EH200" s="5">
        <v>81.47</v>
      </c>
      <c r="EM200" s="5">
        <v>58.96</v>
      </c>
      <c r="EN200" s="5">
        <v>58.02</v>
      </c>
      <c r="ER200" s="5">
        <v>67</v>
      </c>
      <c r="ES200" s="5">
        <v>71.02</v>
      </c>
      <c r="EV200"/>
      <c r="FA200"/>
      <c r="FB200"/>
      <c r="FO200"/>
      <c r="FP200"/>
      <c r="FQ200"/>
      <c r="FR200"/>
      <c r="FS200"/>
      <c r="FT200">
        <f t="shared" si="194"/>
        <v>1993</v>
      </c>
      <c r="FU200">
        <f t="shared" si="195"/>
        <v>4</v>
      </c>
      <c r="FV200">
        <v>144</v>
      </c>
      <c r="FW200" s="5">
        <v>119.3</v>
      </c>
      <c r="FY200" s="39"/>
      <c r="FZ200" s="36" t="s">
        <v>137</v>
      </c>
      <c r="GA200" s="36">
        <v>138</v>
      </c>
      <c r="GB200" s="36">
        <v>138.06666666666666</v>
      </c>
      <c r="GD200" s="39"/>
      <c r="GE200" s="36" t="s">
        <v>137</v>
      </c>
      <c r="GF200" s="5">
        <v>184.6</v>
      </c>
      <c r="GG200" s="5">
        <v>184.56666666666666</v>
      </c>
    </row>
    <row r="201" spans="1:189" s="5" customFormat="1" x14ac:dyDescent="0.2">
      <c r="A201" s="13">
        <f t="shared" si="196"/>
        <v>2003</v>
      </c>
      <c r="B201" s="13">
        <f t="shared" si="197"/>
        <v>4</v>
      </c>
      <c r="F201" s="5">
        <v>409</v>
      </c>
      <c r="G201" s="5">
        <v>420</v>
      </c>
      <c r="M201" s="5">
        <v>380</v>
      </c>
      <c r="N201" s="5">
        <v>332</v>
      </c>
      <c r="T201" s="5">
        <v>396</v>
      </c>
      <c r="U201" s="5">
        <v>345</v>
      </c>
      <c r="AA201" s="5">
        <v>379</v>
      </c>
      <c r="AB201" s="5">
        <v>406</v>
      </c>
      <c r="AH201" s="5">
        <v>351</v>
      </c>
      <c r="AI201" s="5">
        <v>360</v>
      </c>
      <c r="AO201" s="5">
        <v>409</v>
      </c>
      <c r="AP201" s="5">
        <v>424</v>
      </c>
      <c r="AV201" s="5">
        <v>311</v>
      </c>
      <c r="AW201" s="5">
        <v>323</v>
      </c>
      <c r="BC201" s="5">
        <v>395</v>
      </c>
      <c r="BD201" s="5">
        <v>385</v>
      </c>
      <c r="BJ201" s="5">
        <v>263</v>
      </c>
      <c r="BK201" s="5">
        <v>319</v>
      </c>
      <c r="BP201" s="5">
        <v>356</v>
      </c>
      <c r="BQ201" s="5">
        <v>388</v>
      </c>
      <c r="BU201" s="5">
        <v>300</v>
      </c>
      <c r="BV201" s="5">
        <v>312</v>
      </c>
      <c r="CC201" s="5">
        <v>62.78</v>
      </c>
      <c r="CD201" s="5">
        <v>62.31</v>
      </c>
      <c r="CJ201" s="5">
        <v>63.14</v>
      </c>
      <c r="CK201" s="5">
        <v>57.29</v>
      </c>
      <c r="CQ201" s="5">
        <v>63.25</v>
      </c>
      <c r="CR201" s="5">
        <v>58.63</v>
      </c>
      <c r="CX201" s="5">
        <v>62.99</v>
      </c>
      <c r="CY201" s="5">
        <v>62.16</v>
      </c>
      <c r="DE201" s="5">
        <v>61.39</v>
      </c>
      <c r="DF201" s="5">
        <v>61.98</v>
      </c>
      <c r="DL201" s="5">
        <v>61.35</v>
      </c>
      <c r="DM201" s="5">
        <v>61.51</v>
      </c>
      <c r="DS201" s="5">
        <v>53.6</v>
      </c>
      <c r="DT201" s="5">
        <v>61.64</v>
      </c>
      <c r="DZ201" s="5">
        <v>56.55</v>
      </c>
      <c r="EA201" s="5">
        <v>60.27</v>
      </c>
      <c r="EG201" s="5">
        <v>64.319999999999993</v>
      </c>
      <c r="EH201" s="5">
        <v>78.459999999999994</v>
      </c>
      <c r="EM201" s="5">
        <v>62.98</v>
      </c>
      <c r="EN201" s="5">
        <v>62.91</v>
      </c>
      <c r="ER201" s="5">
        <v>56.28</v>
      </c>
      <c r="ES201" s="5">
        <v>67</v>
      </c>
      <c r="EV201"/>
      <c r="FA201"/>
      <c r="FB201"/>
      <c r="FO201"/>
      <c r="FP201"/>
      <c r="FQ201"/>
      <c r="FR201"/>
      <c r="FS201"/>
      <c r="FT201">
        <f t="shared" si="194"/>
        <v>1993</v>
      </c>
      <c r="FU201">
        <f t="shared" si="195"/>
        <v>5</v>
      </c>
      <c r="FV201">
        <v>144.19999999999999</v>
      </c>
      <c r="FW201" s="5">
        <v>119.7</v>
      </c>
      <c r="FY201" s="39"/>
      <c r="FZ201" s="35" t="s">
        <v>138</v>
      </c>
      <c r="GA201" s="36">
        <v>138.9</v>
      </c>
      <c r="GB201" s="36">
        <v>139.23333333333335</v>
      </c>
      <c r="GD201" s="39"/>
      <c r="GE201" s="35" t="s">
        <v>138</v>
      </c>
      <c r="GF201" s="5">
        <v>184.5</v>
      </c>
      <c r="GG201" s="5">
        <v>184.6</v>
      </c>
    </row>
    <row r="202" spans="1:189" s="5" customFormat="1" x14ac:dyDescent="0.2">
      <c r="A202" s="13">
        <f t="shared" si="196"/>
        <v>2004</v>
      </c>
      <c r="B202" s="13">
        <f t="shared" si="197"/>
        <v>1</v>
      </c>
      <c r="F202" s="5">
        <v>452</v>
      </c>
      <c r="G202" s="5">
        <v>428</v>
      </c>
      <c r="M202" s="5">
        <v>392</v>
      </c>
      <c r="N202" s="5">
        <v>345</v>
      </c>
      <c r="T202" s="5">
        <v>381</v>
      </c>
      <c r="U202" s="5">
        <v>387</v>
      </c>
      <c r="AA202" s="5">
        <v>407</v>
      </c>
      <c r="AB202" s="5">
        <v>424</v>
      </c>
      <c r="AH202" s="5">
        <v>347</v>
      </c>
      <c r="AI202" s="5">
        <v>353</v>
      </c>
      <c r="AO202" s="5">
        <v>424</v>
      </c>
      <c r="AP202" s="5">
        <v>420</v>
      </c>
      <c r="AV202" s="5">
        <v>263</v>
      </c>
      <c r="AW202" s="5">
        <v>334</v>
      </c>
      <c r="BC202" s="5">
        <v>394</v>
      </c>
      <c r="BD202" s="5">
        <v>386</v>
      </c>
      <c r="BJ202" s="5">
        <v>244</v>
      </c>
      <c r="BK202" s="5">
        <v>300</v>
      </c>
      <c r="BP202" s="5">
        <v>371</v>
      </c>
      <c r="BQ202" s="5">
        <v>379</v>
      </c>
      <c r="BU202" s="5">
        <v>307</v>
      </c>
      <c r="BV202" s="5">
        <v>276</v>
      </c>
      <c r="CC202" s="5">
        <v>54.27</v>
      </c>
      <c r="CD202" s="5">
        <v>60.57</v>
      </c>
      <c r="CJ202" s="5">
        <v>57.96</v>
      </c>
      <c r="CK202" s="5">
        <v>54.94</v>
      </c>
      <c r="CQ202" s="5">
        <v>61.45</v>
      </c>
      <c r="CR202" s="5">
        <v>54.27</v>
      </c>
      <c r="CX202" s="5">
        <v>61.14</v>
      </c>
      <c r="CY202" s="5">
        <v>57.35</v>
      </c>
      <c r="DE202" s="5">
        <v>62.04</v>
      </c>
      <c r="DF202" s="5">
        <v>59.63</v>
      </c>
      <c r="DL202" s="5">
        <v>63.17</v>
      </c>
      <c r="DM202" s="5">
        <v>58.38</v>
      </c>
      <c r="DS202" s="5">
        <v>51.54</v>
      </c>
      <c r="DT202" s="5">
        <v>64.319999999999993</v>
      </c>
      <c r="DZ202" s="5">
        <v>49.45</v>
      </c>
      <c r="EA202" s="5">
        <v>53.33</v>
      </c>
      <c r="EG202" s="5">
        <v>61.64</v>
      </c>
      <c r="EH202" s="5">
        <v>62.98</v>
      </c>
      <c r="EM202" s="5">
        <v>60.97</v>
      </c>
      <c r="EN202" s="5">
        <v>61.64</v>
      </c>
      <c r="ER202" s="5">
        <v>71.36</v>
      </c>
      <c r="ES202" s="5">
        <v>72.36</v>
      </c>
      <c r="EV202"/>
      <c r="FA202"/>
      <c r="FB202"/>
      <c r="FO202"/>
      <c r="FP202"/>
      <c r="FQ202"/>
      <c r="FR202"/>
      <c r="FS202"/>
      <c r="FT202">
        <f t="shared" si="194"/>
        <v>1993</v>
      </c>
      <c r="FU202">
        <f t="shared" si="195"/>
        <v>6</v>
      </c>
      <c r="FV202">
        <v>144.4</v>
      </c>
      <c r="FW202" s="5">
        <v>119.5</v>
      </c>
      <c r="FY202" s="39">
        <v>2004</v>
      </c>
      <c r="FZ202" s="35" t="s">
        <v>135</v>
      </c>
      <c r="GA202" s="36">
        <v>142.1</v>
      </c>
      <c r="GB202" s="36">
        <v>142.19999999999999</v>
      </c>
      <c r="GD202" s="39">
        <v>2004</v>
      </c>
      <c r="GE202" s="35" t="s">
        <v>135</v>
      </c>
      <c r="GF202" s="5">
        <v>186.2</v>
      </c>
      <c r="GG202" s="5">
        <v>186.26666666666665</v>
      </c>
    </row>
    <row r="203" spans="1:189" s="5" customFormat="1" x14ac:dyDescent="0.2">
      <c r="A203" s="13">
        <f t="shared" si="196"/>
        <v>2004</v>
      </c>
      <c r="B203" s="13">
        <f t="shared" si="197"/>
        <v>2</v>
      </c>
      <c r="F203" s="5">
        <v>439</v>
      </c>
      <c r="G203" s="5">
        <v>435</v>
      </c>
      <c r="M203" s="5">
        <v>383</v>
      </c>
      <c r="N203" s="5">
        <v>345</v>
      </c>
      <c r="T203" s="5">
        <v>406</v>
      </c>
      <c r="U203" s="5">
        <v>363</v>
      </c>
      <c r="AA203" s="5">
        <v>431</v>
      </c>
      <c r="AB203" s="5">
        <v>416</v>
      </c>
      <c r="AH203" s="5">
        <v>381</v>
      </c>
      <c r="AI203" s="5">
        <v>353</v>
      </c>
      <c r="AO203" s="5">
        <v>424</v>
      </c>
      <c r="AP203" s="5">
        <v>420</v>
      </c>
      <c r="AV203" s="5">
        <v>194</v>
      </c>
      <c r="AW203" s="5">
        <v>347</v>
      </c>
      <c r="BC203" s="5">
        <v>405</v>
      </c>
      <c r="BD203" s="5">
        <v>388</v>
      </c>
      <c r="BJ203" s="5">
        <v>263</v>
      </c>
      <c r="BK203" s="5">
        <v>424</v>
      </c>
      <c r="BP203" s="5">
        <v>371</v>
      </c>
      <c r="BQ203" s="5">
        <v>368</v>
      </c>
      <c r="BU203" s="5">
        <v>296</v>
      </c>
      <c r="BV203" s="5">
        <v>278</v>
      </c>
      <c r="CC203" s="5">
        <v>55.68</v>
      </c>
      <c r="CD203" s="5">
        <v>56.15</v>
      </c>
      <c r="CJ203" s="5">
        <v>55.95</v>
      </c>
      <c r="CK203" s="5">
        <v>54.94</v>
      </c>
      <c r="CQ203" s="5">
        <v>58.12</v>
      </c>
      <c r="CR203" s="5">
        <v>53.6</v>
      </c>
      <c r="CX203" s="5">
        <v>57.83</v>
      </c>
      <c r="CY203" s="5">
        <v>56.94</v>
      </c>
      <c r="DE203" s="5">
        <v>60.86</v>
      </c>
      <c r="DF203" s="5">
        <v>59.42</v>
      </c>
      <c r="DL203" s="5">
        <v>57.62</v>
      </c>
      <c r="DM203" s="5">
        <v>55.41</v>
      </c>
      <c r="DS203" s="5">
        <v>48.6</v>
      </c>
      <c r="DT203" s="5">
        <v>55.61</v>
      </c>
      <c r="DZ203" s="5">
        <v>55.21</v>
      </c>
      <c r="EA203" s="5">
        <v>52.81</v>
      </c>
      <c r="EG203" s="5">
        <v>61.64</v>
      </c>
      <c r="EH203" s="5">
        <v>76.73</v>
      </c>
      <c r="EM203" s="5">
        <v>61.64</v>
      </c>
      <c r="EN203" s="5">
        <v>61.08</v>
      </c>
      <c r="ER203" s="5">
        <v>57.62</v>
      </c>
      <c r="ES203" s="5">
        <v>61.64</v>
      </c>
      <c r="EV203"/>
      <c r="FA203"/>
      <c r="FB203"/>
      <c r="FO203"/>
      <c r="FP203"/>
      <c r="FQ203"/>
      <c r="FR203"/>
      <c r="FS203"/>
      <c r="FT203">
        <f t="shared" si="194"/>
        <v>1993</v>
      </c>
      <c r="FU203">
        <f t="shared" si="195"/>
        <v>7</v>
      </c>
      <c r="FV203">
        <v>144.4</v>
      </c>
      <c r="FW203" s="5">
        <v>119.2</v>
      </c>
      <c r="FY203" s="39"/>
      <c r="FZ203" s="35" t="s">
        <v>136</v>
      </c>
      <c r="GA203" s="36">
        <v>146.80000000000001</v>
      </c>
      <c r="GB203" s="36">
        <v>146.26666666666668</v>
      </c>
      <c r="GD203" s="39"/>
      <c r="GE203" s="35" t="s">
        <v>136</v>
      </c>
      <c r="GF203" s="5">
        <v>189.1</v>
      </c>
      <c r="GG203" s="5">
        <v>188.93333333333331</v>
      </c>
    </row>
    <row r="204" spans="1:189" s="5" customFormat="1" x14ac:dyDescent="0.2">
      <c r="A204" s="13">
        <f t="shared" si="196"/>
        <v>2004</v>
      </c>
      <c r="B204" s="13">
        <f t="shared" si="197"/>
        <v>3</v>
      </c>
      <c r="F204" s="5">
        <v>437</v>
      </c>
      <c r="G204" s="5">
        <v>435</v>
      </c>
      <c r="M204" s="5">
        <v>435</v>
      </c>
      <c r="N204" s="5">
        <v>368</v>
      </c>
      <c r="T204" s="5">
        <v>418</v>
      </c>
      <c r="U204" s="5">
        <v>365</v>
      </c>
      <c r="AA204" s="5">
        <v>418</v>
      </c>
      <c r="AB204" s="5">
        <v>420</v>
      </c>
      <c r="AH204" s="5">
        <v>480</v>
      </c>
      <c r="AI204" s="5">
        <v>356</v>
      </c>
      <c r="AO204" s="5">
        <v>424</v>
      </c>
      <c r="AP204" s="5">
        <v>420</v>
      </c>
      <c r="AV204" s="5">
        <v>356</v>
      </c>
      <c r="AW204" s="5">
        <v>379</v>
      </c>
      <c r="BC204" s="5">
        <v>394</v>
      </c>
      <c r="BD204" s="5">
        <v>399</v>
      </c>
      <c r="BJ204" s="5">
        <v>319</v>
      </c>
      <c r="BK204" s="5">
        <v>424</v>
      </c>
      <c r="BP204" s="5">
        <v>381</v>
      </c>
      <c r="BQ204" s="5">
        <v>394</v>
      </c>
      <c r="BU204" s="5">
        <v>296</v>
      </c>
      <c r="BV204" s="5">
        <v>323</v>
      </c>
      <c r="CC204" s="5">
        <v>58.33</v>
      </c>
      <c r="CD204" s="5">
        <v>57.08</v>
      </c>
      <c r="CJ204" s="5">
        <v>58.54</v>
      </c>
      <c r="CK204" s="5">
        <v>52.26</v>
      </c>
      <c r="CQ204" s="5">
        <v>60.37</v>
      </c>
      <c r="CR204" s="5">
        <v>54.94</v>
      </c>
      <c r="CX204" s="5">
        <v>66</v>
      </c>
      <c r="CY204" s="5">
        <v>58.85</v>
      </c>
      <c r="DE204" s="5">
        <v>66.099999999999994</v>
      </c>
      <c r="DF204" s="5">
        <v>59.63</v>
      </c>
      <c r="DL204" s="5">
        <v>58.24</v>
      </c>
      <c r="DM204" s="5">
        <v>56.19</v>
      </c>
      <c r="DS204" s="5">
        <v>50.92</v>
      </c>
      <c r="DT204" s="5">
        <v>50.92</v>
      </c>
      <c r="DZ204" s="5">
        <v>55.28</v>
      </c>
      <c r="EA204" s="5">
        <v>56.95</v>
      </c>
      <c r="EG204" s="5">
        <v>64.319999999999993</v>
      </c>
      <c r="EH204" s="5">
        <v>76.209999999999994</v>
      </c>
      <c r="EM204" s="5">
        <v>65.66</v>
      </c>
      <c r="EN204" s="5">
        <v>64.55</v>
      </c>
      <c r="ER204" s="5">
        <v>71.02</v>
      </c>
      <c r="ES204" s="5">
        <v>68.8</v>
      </c>
      <c r="EV204"/>
      <c r="FA204"/>
      <c r="FB204"/>
      <c r="FO204"/>
      <c r="FP204"/>
      <c r="FQ204"/>
      <c r="FR204"/>
      <c r="FS204"/>
      <c r="FT204">
        <f t="shared" si="194"/>
        <v>1993</v>
      </c>
      <c r="FU204">
        <f t="shared" si="195"/>
        <v>8</v>
      </c>
      <c r="FV204">
        <v>144.80000000000001</v>
      </c>
      <c r="FW204" s="5">
        <v>118.7</v>
      </c>
      <c r="FY204" s="39"/>
      <c r="FZ204" s="36" t="s">
        <v>137</v>
      </c>
      <c r="GA204" s="36">
        <v>148</v>
      </c>
      <c r="GB204" s="36">
        <v>147.69999999999999</v>
      </c>
      <c r="GD204" s="39"/>
      <c r="GE204" s="36" t="s">
        <v>137</v>
      </c>
      <c r="GF204" s="5">
        <v>189.5</v>
      </c>
      <c r="GG204" s="5">
        <v>189.6</v>
      </c>
    </row>
    <row r="205" spans="1:189" s="5" customFormat="1" x14ac:dyDescent="0.2">
      <c r="A205" s="13">
        <f t="shared" si="196"/>
        <v>2004</v>
      </c>
      <c r="B205" s="13">
        <f t="shared" si="197"/>
        <v>4</v>
      </c>
      <c r="F205" s="5">
        <v>460</v>
      </c>
      <c r="G205" s="5">
        <v>450</v>
      </c>
      <c r="M205" s="5">
        <v>431</v>
      </c>
      <c r="N205" s="5">
        <v>375</v>
      </c>
      <c r="T205" s="5">
        <v>418</v>
      </c>
      <c r="U205" s="5">
        <v>316</v>
      </c>
      <c r="AA205" s="5">
        <v>432</v>
      </c>
      <c r="AB205" s="5">
        <v>425</v>
      </c>
      <c r="AH205" s="5">
        <v>403</v>
      </c>
      <c r="AI205" s="5">
        <v>356</v>
      </c>
      <c r="AO205" s="5">
        <v>416</v>
      </c>
      <c r="AP205" s="5">
        <v>409</v>
      </c>
      <c r="AV205" s="5">
        <v>293</v>
      </c>
      <c r="AW205" s="5">
        <v>423</v>
      </c>
      <c r="BC205" s="5">
        <v>405</v>
      </c>
      <c r="BD205" s="5">
        <v>398</v>
      </c>
      <c r="BJ205" s="5">
        <v>295</v>
      </c>
      <c r="BK205" s="5">
        <v>416</v>
      </c>
      <c r="BP205" s="5">
        <v>413</v>
      </c>
      <c r="BQ205" s="5">
        <v>413</v>
      </c>
      <c r="BU205" s="5">
        <v>356</v>
      </c>
      <c r="BV205" s="5">
        <v>405</v>
      </c>
      <c r="CC205" s="5">
        <v>61.56</v>
      </c>
      <c r="CD205" s="5">
        <v>64.2</v>
      </c>
      <c r="CJ205" s="5">
        <v>63.32</v>
      </c>
      <c r="CK205" s="5">
        <v>52.26</v>
      </c>
      <c r="CQ205" s="5">
        <v>61.65</v>
      </c>
      <c r="CR205" s="5">
        <v>54.94</v>
      </c>
      <c r="CX205" s="5">
        <v>74.77</v>
      </c>
      <c r="CY205" s="5">
        <v>60.33</v>
      </c>
      <c r="DE205" s="5">
        <v>71.290000000000006</v>
      </c>
      <c r="DF205" s="5">
        <v>60.3</v>
      </c>
      <c r="DL205" s="5">
        <v>64.27</v>
      </c>
      <c r="DM205" s="5">
        <v>60.57</v>
      </c>
      <c r="DS205" s="5">
        <v>48.51</v>
      </c>
      <c r="DT205" s="5">
        <v>60.97</v>
      </c>
      <c r="DZ205" s="5">
        <v>55.74</v>
      </c>
      <c r="EA205" s="5">
        <v>55.01</v>
      </c>
      <c r="EG205" s="5">
        <v>63.65</v>
      </c>
      <c r="EH205" s="5">
        <v>78.06</v>
      </c>
      <c r="EM205" s="5">
        <v>76.38</v>
      </c>
      <c r="EN205" s="5">
        <v>68.77</v>
      </c>
      <c r="ER205" s="5">
        <v>62.31</v>
      </c>
      <c r="ES205" s="5">
        <v>67.44</v>
      </c>
      <c r="EV205"/>
      <c r="FA205"/>
      <c r="FB205"/>
      <c r="FO205"/>
      <c r="FP205"/>
      <c r="FQ205"/>
      <c r="FR205"/>
      <c r="FS205"/>
      <c r="FT205">
        <f t="shared" si="194"/>
        <v>1993</v>
      </c>
      <c r="FU205">
        <f t="shared" si="195"/>
        <v>9</v>
      </c>
      <c r="FV205">
        <v>145.1</v>
      </c>
      <c r="FW205" s="5">
        <v>118.7</v>
      </c>
      <c r="FY205" s="39"/>
      <c r="FZ205" s="35" t="s">
        <v>138</v>
      </c>
      <c r="GA205" s="36">
        <v>151.4</v>
      </c>
      <c r="GB205" s="36">
        <v>150.53333333333333</v>
      </c>
      <c r="GD205" s="39"/>
      <c r="GE205" s="35" t="s">
        <v>138</v>
      </c>
      <c r="GF205" s="5">
        <v>191</v>
      </c>
      <c r="GG205" s="5">
        <v>190.73333333333335</v>
      </c>
    </row>
    <row r="206" spans="1:189" s="5" customFormat="1" x14ac:dyDescent="0.2">
      <c r="A206" s="13">
        <f t="shared" si="196"/>
        <v>2005</v>
      </c>
      <c r="B206" s="13">
        <f t="shared" si="197"/>
        <v>1</v>
      </c>
      <c r="F206" s="5">
        <v>473</v>
      </c>
      <c r="G206" s="5">
        <v>458</v>
      </c>
      <c r="M206" s="5">
        <v>356</v>
      </c>
      <c r="N206" s="5">
        <v>375</v>
      </c>
      <c r="Q206" s="5" t="s">
        <v>140</v>
      </c>
      <c r="R206" s="5" t="s">
        <v>140</v>
      </c>
      <c r="T206" s="5">
        <v>380</v>
      </c>
      <c r="U206" s="5">
        <v>389</v>
      </c>
      <c r="AA206" s="5">
        <v>435</v>
      </c>
      <c r="AB206" s="5">
        <v>434</v>
      </c>
      <c r="AH206" s="5">
        <v>398</v>
      </c>
      <c r="AI206" s="5">
        <v>375</v>
      </c>
      <c r="AO206" s="5">
        <v>424</v>
      </c>
      <c r="AP206" s="5">
        <v>413</v>
      </c>
      <c r="AV206" s="5">
        <v>319</v>
      </c>
      <c r="AW206" s="5">
        <v>407</v>
      </c>
      <c r="BC206" s="5">
        <v>416</v>
      </c>
      <c r="BD206" s="5">
        <v>399</v>
      </c>
      <c r="BJ206" s="5">
        <v>338</v>
      </c>
      <c r="BK206" s="5">
        <v>424</v>
      </c>
      <c r="BP206" s="5">
        <v>413</v>
      </c>
      <c r="BQ206" s="5">
        <v>394</v>
      </c>
      <c r="BU206" s="5">
        <v>391</v>
      </c>
      <c r="BV206" s="5">
        <v>348</v>
      </c>
      <c r="CC206" s="5">
        <v>69.099999999999994</v>
      </c>
      <c r="CD206" s="5">
        <v>69.61</v>
      </c>
      <c r="CJ206" s="5">
        <v>84.23</v>
      </c>
      <c r="CK206" s="5">
        <v>92.93</v>
      </c>
      <c r="CQ206" s="5">
        <v>58.01</v>
      </c>
      <c r="CR206" s="5">
        <v>55.95</v>
      </c>
      <c r="CX206" s="5">
        <v>60.89</v>
      </c>
      <c r="CY206" s="5">
        <v>58.91</v>
      </c>
      <c r="DE206" s="5">
        <v>70.180000000000007</v>
      </c>
      <c r="DF206" s="5">
        <v>70.349999999999994</v>
      </c>
      <c r="DL206" s="5">
        <v>75.39</v>
      </c>
      <c r="DM206" s="5">
        <v>68.680000000000007</v>
      </c>
      <c r="DS206" s="5">
        <v>54.14</v>
      </c>
      <c r="DT206" s="5">
        <v>55.92</v>
      </c>
      <c r="DZ206" s="5">
        <v>55.61</v>
      </c>
      <c r="EA206" s="5">
        <v>58.83</v>
      </c>
      <c r="EG206" s="5">
        <v>65.66</v>
      </c>
      <c r="EH206" s="5">
        <v>84.47</v>
      </c>
      <c r="EM206" s="5">
        <v>84.42</v>
      </c>
      <c r="EN206" s="5">
        <v>76.34</v>
      </c>
      <c r="ER206" s="5">
        <v>71.02</v>
      </c>
      <c r="ES206" s="5">
        <v>67.17</v>
      </c>
      <c r="EV206"/>
      <c r="FA206"/>
      <c r="FB206"/>
      <c r="FO206"/>
      <c r="FP206"/>
      <c r="FQ206"/>
      <c r="FR206"/>
      <c r="FS206"/>
      <c r="FT206">
        <f t="shared" si="194"/>
        <v>1993</v>
      </c>
      <c r="FU206">
        <f t="shared" si="195"/>
        <v>10</v>
      </c>
      <c r="FV206">
        <v>145.69999999999999</v>
      </c>
      <c r="FW206" s="1">
        <v>119.1</v>
      </c>
      <c r="FY206" s="39">
        <v>2005</v>
      </c>
      <c r="FZ206" s="35" t="s">
        <v>135</v>
      </c>
      <c r="GA206" s="36">
        <v>151.6</v>
      </c>
      <c r="GB206" s="36">
        <v>152.06666666666666</v>
      </c>
      <c r="GD206" s="39">
        <v>2005</v>
      </c>
      <c r="GE206" s="35" t="s">
        <v>135</v>
      </c>
      <c r="GF206" s="5">
        <v>191.8</v>
      </c>
      <c r="GG206" s="5">
        <v>191.93333333333331</v>
      </c>
    </row>
    <row r="207" spans="1:189" s="5" customFormat="1" x14ac:dyDescent="0.2">
      <c r="A207" s="13">
        <f t="shared" si="196"/>
        <v>2005</v>
      </c>
      <c r="B207" s="13">
        <f t="shared" si="197"/>
        <v>2</v>
      </c>
      <c r="F207" s="5">
        <v>451</v>
      </c>
      <c r="G207" s="5">
        <v>487</v>
      </c>
      <c r="M207" s="5">
        <v>431</v>
      </c>
      <c r="N207" s="5">
        <v>394</v>
      </c>
      <c r="T207" s="5">
        <v>376</v>
      </c>
      <c r="U207" s="5">
        <v>425</v>
      </c>
      <c r="AA207" s="5">
        <v>413</v>
      </c>
      <c r="AB207" s="5">
        <v>449</v>
      </c>
      <c r="AH207" s="5">
        <v>386</v>
      </c>
      <c r="AI207" s="5">
        <v>384</v>
      </c>
      <c r="AO207" s="5">
        <v>386</v>
      </c>
      <c r="AP207" s="5">
        <v>413</v>
      </c>
      <c r="AV207" s="5">
        <v>300</v>
      </c>
      <c r="AW207" s="5">
        <v>428</v>
      </c>
      <c r="BC207" s="5">
        <v>422</v>
      </c>
      <c r="BD207" s="5">
        <v>426</v>
      </c>
      <c r="BJ207" s="5">
        <v>356</v>
      </c>
      <c r="BK207" s="5">
        <v>431</v>
      </c>
      <c r="BP207" s="5">
        <v>431</v>
      </c>
      <c r="BQ207" s="5">
        <v>413</v>
      </c>
      <c r="BU207" s="5">
        <v>366</v>
      </c>
      <c r="BV207" s="5">
        <v>361</v>
      </c>
      <c r="CC207" s="5">
        <v>69.77</v>
      </c>
      <c r="CD207" s="5">
        <v>63.52</v>
      </c>
      <c r="CJ207" s="5">
        <v>80.41</v>
      </c>
      <c r="CK207" s="5">
        <v>81.739999999999995</v>
      </c>
      <c r="CQ207" s="5">
        <v>59.05</v>
      </c>
      <c r="CR207" s="5">
        <v>58.63</v>
      </c>
      <c r="CX207" s="5">
        <v>64.75</v>
      </c>
      <c r="CY207" s="5">
        <v>60.39</v>
      </c>
      <c r="DE207" s="5">
        <v>75.27</v>
      </c>
      <c r="DF207" s="5">
        <v>66.41</v>
      </c>
      <c r="DL207" s="5">
        <v>69.69</v>
      </c>
      <c r="DM207" s="5">
        <v>66.95</v>
      </c>
      <c r="DS207" s="5">
        <v>55.78</v>
      </c>
      <c r="DT207" s="5">
        <v>54.27</v>
      </c>
      <c r="DZ207" s="5">
        <v>55.15</v>
      </c>
      <c r="EA207" s="5">
        <v>58.54</v>
      </c>
      <c r="EG207" s="5">
        <v>71.92</v>
      </c>
      <c r="EH207" s="5">
        <v>84.07</v>
      </c>
      <c r="EM207" s="5">
        <v>68.34</v>
      </c>
      <c r="EN207" s="5">
        <v>69.44</v>
      </c>
      <c r="ER207" s="5">
        <v>74.37</v>
      </c>
      <c r="ES207" s="5">
        <v>64.87</v>
      </c>
      <c r="EV207"/>
      <c r="FA207"/>
      <c r="FB207"/>
      <c r="FO207"/>
      <c r="FP207"/>
      <c r="FQ207"/>
      <c r="FR207"/>
      <c r="FS207"/>
      <c r="FT207">
        <f t="shared" si="194"/>
        <v>1993</v>
      </c>
      <c r="FU207">
        <f t="shared" si="195"/>
        <v>11</v>
      </c>
      <c r="FV207">
        <v>145.80000000000001</v>
      </c>
      <c r="FW207" s="1">
        <v>119</v>
      </c>
      <c r="FY207" s="39"/>
      <c r="FZ207" s="35" t="s">
        <v>136</v>
      </c>
      <c r="GA207" s="36">
        <v>154.30000000000001</v>
      </c>
      <c r="GB207" s="36">
        <v>154.53333333333333</v>
      </c>
      <c r="GD207" s="39"/>
      <c r="GE207" s="35" t="s">
        <v>136</v>
      </c>
      <c r="GF207" s="5">
        <v>194.4</v>
      </c>
      <c r="GG207" s="5">
        <v>194.5</v>
      </c>
    </row>
    <row r="208" spans="1:189" s="5" customFormat="1" x14ac:dyDescent="0.2">
      <c r="A208" s="13">
        <f t="shared" si="196"/>
        <v>2005</v>
      </c>
      <c r="B208" s="13">
        <f t="shared" si="197"/>
        <v>3</v>
      </c>
      <c r="F208" s="5">
        <v>443</v>
      </c>
      <c r="G208" s="5">
        <v>443</v>
      </c>
      <c r="M208" s="5">
        <v>394</v>
      </c>
      <c r="N208" s="5">
        <v>375</v>
      </c>
      <c r="T208" s="5">
        <v>424</v>
      </c>
      <c r="U208" s="5">
        <v>443</v>
      </c>
      <c r="AA208" s="5">
        <v>387</v>
      </c>
      <c r="AB208" s="5">
        <v>472</v>
      </c>
      <c r="AH208" s="5">
        <v>467</v>
      </c>
      <c r="AI208" s="5">
        <v>386</v>
      </c>
      <c r="AO208" s="5">
        <v>372</v>
      </c>
      <c r="AP208" s="5">
        <v>394</v>
      </c>
      <c r="AV208" s="5">
        <v>338</v>
      </c>
      <c r="AW208" s="5">
        <v>450</v>
      </c>
      <c r="BC208" s="5">
        <v>413</v>
      </c>
      <c r="BD208" s="5">
        <v>425</v>
      </c>
      <c r="BJ208" s="5">
        <v>338</v>
      </c>
      <c r="BK208" s="5">
        <v>431</v>
      </c>
      <c r="BP208" s="5">
        <v>413</v>
      </c>
      <c r="BQ208" s="5">
        <v>413</v>
      </c>
      <c r="BU208" s="5">
        <v>348</v>
      </c>
      <c r="BV208" s="5">
        <v>343</v>
      </c>
      <c r="CC208" s="5">
        <v>63.45</v>
      </c>
      <c r="CD208" s="5">
        <v>60.27</v>
      </c>
      <c r="CJ208" s="5">
        <v>60.64</v>
      </c>
      <c r="CK208" s="5">
        <v>60.3</v>
      </c>
      <c r="CQ208" s="5">
        <v>65.91</v>
      </c>
      <c r="CR208" s="5">
        <v>58.68</v>
      </c>
      <c r="CX208" s="5">
        <v>62.65</v>
      </c>
      <c r="CY208" s="5">
        <v>63.85</v>
      </c>
      <c r="DE208" s="5">
        <v>64.83</v>
      </c>
      <c r="DF208" s="5">
        <v>62.98</v>
      </c>
      <c r="DL208" s="5">
        <v>60.73</v>
      </c>
      <c r="DM208" s="5">
        <v>65.27</v>
      </c>
      <c r="DS208" s="5">
        <v>57.08</v>
      </c>
      <c r="DT208" s="5">
        <v>61.02</v>
      </c>
      <c r="DZ208" s="5">
        <v>54.81</v>
      </c>
      <c r="EA208" s="5">
        <v>57.94</v>
      </c>
      <c r="EG208" s="5">
        <v>80.400000000000006</v>
      </c>
      <c r="EH208" s="5">
        <v>83.17</v>
      </c>
      <c r="EM208" s="5">
        <v>73.7</v>
      </c>
      <c r="EN208" s="5">
        <v>71.52</v>
      </c>
      <c r="ER208" s="5">
        <v>71.02</v>
      </c>
      <c r="ES208" s="5">
        <v>61.31</v>
      </c>
      <c r="EV208"/>
      <c r="FA208"/>
      <c r="FB208"/>
      <c r="FO208"/>
      <c r="FP208"/>
      <c r="FQ208"/>
      <c r="FR208"/>
      <c r="FS208"/>
      <c r="FT208">
        <f t="shared" si="194"/>
        <v>1993</v>
      </c>
      <c r="FU208">
        <f t="shared" si="195"/>
        <v>12</v>
      </c>
      <c r="FV208">
        <v>145.80000000000001</v>
      </c>
      <c r="FW208" s="1">
        <v>118.6</v>
      </c>
      <c r="FY208" s="39"/>
      <c r="FZ208" s="36" t="s">
        <v>137</v>
      </c>
      <c r="GA208" s="36">
        <v>157.6</v>
      </c>
      <c r="GB208" s="36">
        <v>158.69999999999999</v>
      </c>
      <c r="GD208" s="39"/>
      <c r="GE208" s="36" t="s">
        <v>137</v>
      </c>
      <c r="GF208" s="5">
        <v>196.4</v>
      </c>
      <c r="GG208" s="5">
        <v>196.86666666666667</v>
      </c>
    </row>
    <row r="209" spans="1:189" s="5" customFormat="1" x14ac:dyDescent="0.2">
      <c r="A209" s="13">
        <f t="shared" si="196"/>
        <v>2005</v>
      </c>
      <c r="B209" s="13">
        <f t="shared" si="197"/>
        <v>4</v>
      </c>
      <c r="F209" s="5">
        <v>471</v>
      </c>
      <c r="G209" s="5">
        <v>456</v>
      </c>
      <c r="M209" s="5">
        <v>401</v>
      </c>
      <c r="N209" s="5">
        <v>398</v>
      </c>
      <c r="T209" s="5">
        <v>441</v>
      </c>
      <c r="U209" s="5">
        <v>445</v>
      </c>
      <c r="AA209" s="5">
        <v>461</v>
      </c>
      <c r="AB209" s="5">
        <v>480</v>
      </c>
      <c r="AH209" s="5">
        <v>469</v>
      </c>
      <c r="AI209" s="5">
        <v>394</v>
      </c>
      <c r="AO209" s="5">
        <v>375</v>
      </c>
      <c r="AP209" s="5">
        <v>394</v>
      </c>
      <c r="AV209" s="5">
        <v>290</v>
      </c>
      <c r="AW209" s="5">
        <v>456</v>
      </c>
      <c r="BC209" s="5">
        <v>444</v>
      </c>
      <c r="BD209" s="5">
        <v>434</v>
      </c>
      <c r="BJ209" s="5">
        <v>356</v>
      </c>
      <c r="BK209" s="5">
        <v>413</v>
      </c>
      <c r="BP209" s="5">
        <v>413</v>
      </c>
      <c r="BQ209" s="5">
        <v>413</v>
      </c>
      <c r="BU209" s="5">
        <v>324</v>
      </c>
      <c r="BV209" s="5">
        <v>379</v>
      </c>
      <c r="CC209" s="5">
        <v>70.67</v>
      </c>
      <c r="CD209" s="5">
        <v>64.11</v>
      </c>
      <c r="CJ209" s="5">
        <v>63.14</v>
      </c>
      <c r="CK209" s="5">
        <v>64.319999999999993</v>
      </c>
      <c r="CQ209" s="5">
        <v>67.599999999999994</v>
      </c>
      <c r="CR209" s="5">
        <v>62.06</v>
      </c>
      <c r="CX209" s="5">
        <v>66.75</v>
      </c>
      <c r="CY209" s="5">
        <v>64.98</v>
      </c>
      <c r="DE209" s="5">
        <v>67.67</v>
      </c>
      <c r="DF209" s="5">
        <v>62.98</v>
      </c>
      <c r="DL209" s="5">
        <v>69.84</v>
      </c>
      <c r="DM209" s="5">
        <v>63.78</v>
      </c>
      <c r="DS209" s="5">
        <v>55.28</v>
      </c>
      <c r="DT209" s="5">
        <v>59.07</v>
      </c>
      <c r="DZ209" s="5">
        <v>58.29</v>
      </c>
      <c r="EA209" s="5">
        <v>62.83</v>
      </c>
      <c r="EG209" s="5">
        <v>92.46</v>
      </c>
      <c r="EH209" s="5">
        <v>79.17</v>
      </c>
      <c r="EM209" s="5">
        <v>71.02</v>
      </c>
      <c r="EN209" s="5">
        <v>65</v>
      </c>
      <c r="ER209" s="5">
        <v>74.37</v>
      </c>
      <c r="ES209" s="5">
        <v>68.05</v>
      </c>
      <c r="EV209"/>
      <c r="FA209"/>
      <c r="FB209"/>
      <c r="FO209"/>
      <c r="FP209"/>
      <c r="FQ209"/>
      <c r="FR209"/>
      <c r="FS209"/>
      <c r="FT209">
        <f t="shared" si="194"/>
        <v>1994</v>
      </c>
      <c r="FU209">
        <f t="shared" si="195"/>
        <v>1</v>
      </c>
      <c r="FV209">
        <v>146.19999999999999</v>
      </c>
      <c r="FW209" s="1">
        <v>119.1</v>
      </c>
      <c r="FY209" s="39"/>
      <c r="FZ209" s="35" t="s">
        <v>138</v>
      </c>
      <c r="GA209" s="36">
        <v>163.69999999999999</v>
      </c>
      <c r="GB209" s="36">
        <v>164.3</v>
      </c>
      <c r="GD209" s="39"/>
      <c r="GE209" s="35" t="s">
        <v>138</v>
      </c>
      <c r="GF209" s="5">
        <v>197.6</v>
      </c>
      <c r="GG209" s="5">
        <v>197.86666666666665</v>
      </c>
    </row>
    <row r="210" spans="1:189" s="5" customFormat="1" x14ac:dyDescent="0.2">
      <c r="A210" s="13">
        <v>2006</v>
      </c>
      <c r="B210" s="13">
        <f t="shared" si="197"/>
        <v>1</v>
      </c>
      <c r="F210" s="5">
        <v>460</v>
      </c>
      <c r="G210" s="5">
        <v>457</v>
      </c>
      <c r="M210" s="5">
        <v>443</v>
      </c>
      <c r="N210" s="5">
        <v>330</v>
      </c>
      <c r="T210" s="5">
        <v>441</v>
      </c>
      <c r="U210" s="5">
        <v>379</v>
      </c>
      <c r="AA210" s="5">
        <v>478</v>
      </c>
      <c r="AB210" s="5">
        <v>457</v>
      </c>
      <c r="AH210" s="5">
        <v>454</v>
      </c>
      <c r="AI210" s="5">
        <v>375</v>
      </c>
      <c r="AO210" s="5">
        <v>423</v>
      </c>
      <c r="AP210" s="5">
        <v>375</v>
      </c>
      <c r="AV210" s="5">
        <v>338</v>
      </c>
      <c r="AW210" s="5">
        <v>450</v>
      </c>
      <c r="BC210" s="5">
        <v>409</v>
      </c>
      <c r="BD210" s="5">
        <v>444</v>
      </c>
      <c r="BJ210" s="5">
        <v>413</v>
      </c>
      <c r="BK210" s="5">
        <v>375</v>
      </c>
      <c r="BP210" s="5">
        <v>394</v>
      </c>
      <c r="BQ210" s="5">
        <v>413</v>
      </c>
      <c r="BU210" s="5">
        <v>357</v>
      </c>
      <c r="BV210" s="5">
        <v>387</v>
      </c>
      <c r="CC210" s="5">
        <v>66.14</v>
      </c>
      <c r="CD210" s="5">
        <v>67.11</v>
      </c>
      <c r="CJ210" s="5">
        <v>61.48</v>
      </c>
      <c r="CK210" s="5">
        <v>63.32</v>
      </c>
      <c r="CQ210" s="5">
        <v>65.98</v>
      </c>
      <c r="CR210" s="5">
        <v>60.55</v>
      </c>
      <c r="CX210" s="5">
        <v>75.819999999999993</v>
      </c>
      <c r="CY210" s="5">
        <v>65.86</v>
      </c>
      <c r="DE210" s="5">
        <v>64.319999999999993</v>
      </c>
      <c r="DF210" s="5">
        <v>63.48</v>
      </c>
      <c r="DL210" s="5">
        <v>65.12</v>
      </c>
      <c r="DM210" s="5">
        <v>59.42</v>
      </c>
      <c r="DS210" s="5">
        <v>56.95</v>
      </c>
      <c r="DT210" s="5">
        <v>59.52</v>
      </c>
      <c r="DZ210" s="5">
        <v>59.63</v>
      </c>
      <c r="EA210" s="5">
        <v>65.239999999999995</v>
      </c>
      <c r="EG210" s="5">
        <v>75.040000000000006</v>
      </c>
      <c r="EH210" s="5">
        <v>73.11</v>
      </c>
      <c r="EM210" s="5">
        <v>64.319999999999993</v>
      </c>
      <c r="EN210" s="5">
        <v>61.85</v>
      </c>
      <c r="ER210" s="5">
        <v>74.37</v>
      </c>
      <c r="ES210" s="5">
        <v>70.400000000000006</v>
      </c>
      <c r="EV210"/>
      <c r="FA210"/>
      <c r="FB210"/>
      <c r="FO210"/>
      <c r="FP210"/>
      <c r="FQ210"/>
      <c r="FR210"/>
      <c r="FS210"/>
      <c r="FT210">
        <f t="shared" ref="FT210:FT308" si="198">FT198+1</f>
        <v>1994</v>
      </c>
      <c r="FU210">
        <f t="shared" ref="FU210:FU317" si="199">FU198</f>
        <v>2</v>
      </c>
      <c r="FV210">
        <v>146.69999999999999</v>
      </c>
      <c r="FW210" s="1">
        <v>119.3</v>
      </c>
      <c r="FY210" s="39">
        <v>2006</v>
      </c>
      <c r="FZ210" s="35" t="s">
        <v>135</v>
      </c>
      <c r="GA210" s="36">
        <v>161.80000000000001</v>
      </c>
      <c r="GB210" s="36">
        <v>162.76666666666668</v>
      </c>
      <c r="GD210" s="39">
        <v>2006</v>
      </c>
      <c r="GE210" s="35" t="s">
        <v>135</v>
      </c>
      <c r="GF210" s="5">
        <v>198.7</v>
      </c>
      <c r="GG210" s="5">
        <v>198.93333333333331</v>
      </c>
    </row>
    <row r="211" spans="1:189" s="5" customFormat="1" x14ac:dyDescent="0.2">
      <c r="A211" s="13">
        <v>2006</v>
      </c>
      <c r="B211" s="13">
        <f t="shared" si="197"/>
        <v>2</v>
      </c>
      <c r="F211" s="5">
        <v>444</v>
      </c>
      <c r="G211" s="5">
        <v>454</v>
      </c>
      <c r="M211" s="5">
        <v>401</v>
      </c>
      <c r="N211" s="5">
        <v>401</v>
      </c>
      <c r="T211" s="5">
        <v>441</v>
      </c>
      <c r="U211" s="5">
        <v>388</v>
      </c>
      <c r="AA211" s="5">
        <v>444</v>
      </c>
      <c r="AB211" s="5">
        <v>435</v>
      </c>
      <c r="AH211" s="5">
        <v>446</v>
      </c>
      <c r="AI211" s="5">
        <v>394</v>
      </c>
      <c r="AO211" s="5">
        <v>384</v>
      </c>
      <c r="AP211" s="5">
        <v>360</v>
      </c>
      <c r="AV211" s="5">
        <v>293</v>
      </c>
      <c r="AW211" s="5">
        <v>398</v>
      </c>
      <c r="BC211" s="5">
        <v>428</v>
      </c>
      <c r="BD211" s="5">
        <v>443</v>
      </c>
      <c r="BJ211" s="5">
        <v>394</v>
      </c>
      <c r="BK211" s="5">
        <v>375</v>
      </c>
      <c r="BP211" s="5">
        <v>394</v>
      </c>
      <c r="BQ211" s="5">
        <v>398</v>
      </c>
      <c r="BU211" s="5">
        <v>347</v>
      </c>
      <c r="BV211" s="5">
        <v>401</v>
      </c>
      <c r="CC211" s="5">
        <v>63.68</v>
      </c>
      <c r="CD211" s="5">
        <v>56.92</v>
      </c>
      <c r="CJ211" s="5">
        <v>60.21</v>
      </c>
      <c r="CK211" s="5">
        <v>60.3</v>
      </c>
      <c r="CQ211" s="5">
        <v>66.41</v>
      </c>
      <c r="CR211" s="5">
        <v>59.39</v>
      </c>
      <c r="CX211" s="5">
        <v>64.98</v>
      </c>
      <c r="CY211" s="5">
        <v>65.150000000000006</v>
      </c>
      <c r="DE211" s="5">
        <v>60.97</v>
      </c>
      <c r="DF211" s="5">
        <v>59.24</v>
      </c>
      <c r="DL211" s="5">
        <v>60.03</v>
      </c>
      <c r="DM211" s="5">
        <v>58.38</v>
      </c>
      <c r="DS211" s="5">
        <v>53.31</v>
      </c>
      <c r="DT211" s="5">
        <v>56.28</v>
      </c>
      <c r="DZ211" s="5">
        <v>57.62</v>
      </c>
      <c r="EA211" s="5">
        <v>63.33</v>
      </c>
      <c r="EG211" s="5">
        <v>60.3</v>
      </c>
      <c r="EH211" s="5">
        <v>72.08</v>
      </c>
      <c r="EM211" s="5">
        <v>58.96</v>
      </c>
      <c r="EN211" s="5">
        <v>58.89</v>
      </c>
      <c r="ER211" s="5">
        <v>69.680000000000007</v>
      </c>
      <c r="ES211" s="5">
        <v>64.63</v>
      </c>
      <c r="EV211"/>
      <c r="FA211"/>
      <c r="FB211"/>
      <c r="FO211"/>
      <c r="FP211"/>
      <c r="FQ211"/>
      <c r="FR211"/>
      <c r="FS211"/>
      <c r="FT211">
        <f t="shared" si="198"/>
        <v>1994</v>
      </c>
      <c r="FU211">
        <f t="shared" si="199"/>
        <v>3</v>
      </c>
      <c r="FV211">
        <v>147.19999999999999</v>
      </c>
      <c r="FW211" s="1">
        <v>119.7</v>
      </c>
      <c r="FY211" s="39"/>
      <c r="FZ211" s="35" t="s">
        <v>136</v>
      </c>
      <c r="GA211" s="36">
        <v>165.8</v>
      </c>
      <c r="GB211" s="36">
        <v>165.4</v>
      </c>
      <c r="GD211" s="39"/>
      <c r="GE211" s="35" t="s">
        <v>136</v>
      </c>
      <c r="GF211" s="5">
        <v>202.5</v>
      </c>
      <c r="GG211" s="5">
        <v>202.3</v>
      </c>
    </row>
    <row r="212" spans="1:189" s="5" customFormat="1" x14ac:dyDescent="0.2">
      <c r="A212" s="13">
        <v>2006</v>
      </c>
      <c r="B212" s="13">
        <f t="shared" si="197"/>
        <v>3</v>
      </c>
      <c r="F212" s="5">
        <v>421</v>
      </c>
      <c r="G212" s="5">
        <v>420</v>
      </c>
      <c r="M212" s="5">
        <v>394</v>
      </c>
      <c r="N212" s="5">
        <v>379</v>
      </c>
      <c r="T212" s="5">
        <v>458</v>
      </c>
      <c r="U212" s="5">
        <v>395</v>
      </c>
      <c r="AA212" s="5">
        <v>443</v>
      </c>
      <c r="AB212" s="5">
        <v>433</v>
      </c>
      <c r="AH212" s="5">
        <v>411</v>
      </c>
      <c r="AI212" s="5">
        <v>375</v>
      </c>
      <c r="AO212" s="5">
        <v>356</v>
      </c>
      <c r="AP212" s="5">
        <v>330</v>
      </c>
      <c r="AV212" s="5">
        <v>356</v>
      </c>
      <c r="AW212" s="5">
        <v>418</v>
      </c>
      <c r="BC212" s="5">
        <v>386</v>
      </c>
      <c r="BD212" s="5">
        <v>405</v>
      </c>
      <c r="BJ212" s="5">
        <v>338</v>
      </c>
      <c r="BK212" s="5">
        <v>398</v>
      </c>
      <c r="BP212" s="5">
        <v>403</v>
      </c>
      <c r="BQ212" s="5">
        <v>375</v>
      </c>
      <c r="BU212" s="5">
        <v>375</v>
      </c>
      <c r="BV212" s="5">
        <v>401</v>
      </c>
      <c r="CC212" s="5">
        <v>68.61</v>
      </c>
      <c r="CD212" s="5">
        <v>59.07</v>
      </c>
      <c r="CJ212" s="5">
        <v>62.98</v>
      </c>
      <c r="CK212" s="5">
        <v>60.3</v>
      </c>
      <c r="CQ212" s="5">
        <v>68.97</v>
      </c>
      <c r="CR212" s="5">
        <v>57.39</v>
      </c>
      <c r="CX212" s="5">
        <v>70.599999999999994</v>
      </c>
      <c r="CY212" s="5">
        <v>63.81</v>
      </c>
      <c r="DE212" s="5">
        <v>60.07</v>
      </c>
      <c r="DF212" s="5">
        <v>62.3</v>
      </c>
      <c r="DL212" s="5">
        <v>62.69</v>
      </c>
      <c r="DM212" s="5">
        <v>62.75</v>
      </c>
      <c r="DS212" s="5">
        <v>57.75</v>
      </c>
      <c r="DT212" s="5">
        <v>59.4</v>
      </c>
      <c r="DZ212" s="5">
        <v>58.29</v>
      </c>
      <c r="EA212" s="5">
        <v>64.05</v>
      </c>
      <c r="EG212" s="5">
        <v>61.64</v>
      </c>
      <c r="EH212" s="5">
        <v>65.739999999999995</v>
      </c>
      <c r="EM212" s="5">
        <v>71.02</v>
      </c>
      <c r="EN212" s="5">
        <v>65.78</v>
      </c>
      <c r="ER212" s="5">
        <v>68.34</v>
      </c>
      <c r="ES212" s="5">
        <v>62.98</v>
      </c>
      <c r="EV212"/>
      <c r="FA212"/>
      <c r="FB212"/>
      <c r="FO212"/>
      <c r="FP212"/>
      <c r="FQ212"/>
      <c r="FR212"/>
      <c r="FS212"/>
      <c r="FT212">
        <f t="shared" si="198"/>
        <v>1994</v>
      </c>
      <c r="FU212">
        <f t="shared" si="199"/>
        <v>4</v>
      </c>
      <c r="FV212">
        <v>147.4</v>
      </c>
      <c r="FW212" s="1">
        <v>119.7</v>
      </c>
      <c r="FY212" s="39"/>
      <c r="FZ212" s="36" t="s">
        <v>137</v>
      </c>
      <c r="GA212" s="36">
        <v>167.9</v>
      </c>
      <c r="GB212" s="36">
        <v>166.7</v>
      </c>
      <c r="GD212" s="39"/>
      <c r="GE212" s="36" t="s">
        <v>137</v>
      </c>
      <c r="GF212" s="5">
        <v>203.9</v>
      </c>
      <c r="GG212" s="5">
        <v>203.43333333333331</v>
      </c>
    </row>
    <row r="213" spans="1:189" s="5" customFormat="1" x14ac:dyDescent="0.2">
      <c r="A213" s="13">
        <v>2006</v>
      </c>
      <c r="B213" s="13">
        <f t="shared" si="197"/>
        <v>4</v>
      </c>
      <c r="F213" s="5">
        <v>408</v>
      </c>
      <c r="G213" s="5">
        <v>428</v>
      </c>
      <c r="M213" s="5">
        <v>364</v>
      </c>
      <c r="N213" s="5">
        <v>338</v>
      </c>
      <c r="T213" s="5">
        <v>359</v>
      </c>
      <c r="U213" s="5">
        <v>397</v>
      </c>
      <c r="AA213" s="5">
        <v>394</v>
      </c>
      <c r="AB213" s="5">
        <v>401</v>
      </c>
      <c r="AH213" s="5">
        <v>424</v>
      </c>
      <c r="AI213" s="5">
        <v>356</v>
      </c>
      <c r="AO213" s="5">
        <v>356</v>
      </c>
      <c r="AP213" s="5">
        <v>330</v>
      </c>
      <c r="AV213" s="5">
        <v>271</v>
      </c>
      <c r="AW213" s="5">
        <v>359</v>
      </c>
      <c r="BC213" s="5">
        <v>349</v>
      </c>
      <c r="BD213" s="5">
        <v>365</v>
      </c>
      <c r="BJ213" s="5">
        <v>353</v>
      </c>
      <c r="BK213" s="5">
        <v>403</v>
      </c>
      <c r="BP213" s="5">
        <v>428</v>
      </c>
      <c r="BQ213" s="5">
        <v>420</v>
      </c>
      <c r="BU213" s="5">
        <v>348</v>
      </c>
      <c r="BV213" s="5">
        <v>363</v>
      </c>
      <c r="CC213" s="5">
        <v>64.05</v>
      </c>
      <c r="CD213" s="5">
        <v>66.099999999999994</v>
      </c>
      <c r="CJ213" s="5">
        <v>74.959999999999994</v>
      </c>
      <c r="CK213" s="5">
        <v>58.96</v>
      </c>
      <c r="CQ213" s="5">
        <v>65.86</v>
      </c>
      <c r="CR213" s="5">
        <v>57</v>
      </c>
      <c r="CX213" s="5">
        <v>64.72</v>
      </c>
      <c r="CY213" s="5">
        <v>63.33</v>
      </c>
      <c r="DE213" s="5">
        <v>66.28</v>
      </c>
      <c r="DF213" s="5">
        <v>54.94</v>
      </c>
      <c r="DL213" s="5">
        <v>66.62</v>
      </c>
      <c r="DM213" s="5">
        <v>64.53</v>
      </c>
      <c r="DS213" s="5">
        <v>59.3</v>
      </c>
      <c r="DT213" s="5">
        <v>64.760000000000005</v>
      </c>
      <c r="DZ213" s="5">
        <v>61.84</v>
      </c>
      <c r="EA213" s="5">
        <v>64.16</v>
      </c>
      <c r="EG213" s="5">
        <v>67.67</v>
      </c>
      <c r="EH213" s="5">
        <v>80</v>
      </c>
      <c r="EM213" s="5">
        <v>79.06</v>
      </c>
      <c r="EN213" s="5">
        <v>70.38</v>
      </c>
      <c r="ER213" s="5">
        <v>72.36</v>
      </c>
      <c r="ES213" s="5">
        <v>74.849999999999994</v>
      </c>
      <c r="EV213"/>
      <c r="FA213"/>
      <c r="FB213"/>
      <c r="FO213"/>
      <c r="FP213"/>
      <c r="FQ213"/>
      <c r="FR213"/>
      <c r="FS213"/>
      <c r="FT213">
        <f t="shared" si="198"/>
        <v>1994</v>
      </c>
      <c r="FU213">
        <f t="shared" si="199"/>
        <v>5</v>
      </c>
      <c r="FV213">
        <v>147.5</v>
      </c>
      <c r="FW213" s="1">
        <v>119.9</v>
      </c>
      <c r="FY213" s="39"/>
      <c r="FZ213" s="35" t="s">
        <v>138</v>
      </c>
      <c r="GA213" s="36">
        <v>164.6</v>
      </c>
      <c r="GB213" s="36">
        <v>164.13333333333333</v>
      </c>
      <c r="GD213" s="39"/>
      <c r="GE213" s="35" t="s">
        <v>138</v>
      </c>
      <c r="GF213" s="5">
        <v>201.5</v>
      </c>
      <c r="GG213" s="5">
        <v>201.7</v>
      </c>
    </row>
    <row r="214" spans="1:189" s="5" customFormat="1" x14ac:dyDescent="0.2">
      <c r="A214" s="13">
        <v>2007</v>
      </c>
      <c r="B214" s="13">
        <f t="shared" si="197"/>
        <v>1</v>
      </c>
      <c r="F214" s="5">
        <v>384</v>
      </c>
      <c r="G214" s="5">
        <v>388</v>
      </c>
      <c r="M214" s="5">
        <v>383</v>
      </c>
      <c r="N214" s="5">
        <v>383</v>
      </c>
      <c r="T214" s="5">
        <v>388</v>
      </c>
      <c r="U214" s="5">
        <v>387</v>
      </c>
      <c r="AA214" s="5">
        <v>383</v>
      </c>
      <c r="AB214" s="5">
        <v>399</v>
      </c>
      <c r="AH214" s="5">
        <v>394</v>
      </c>
      <c r="AI214" s="5">
        <v>394</v>
      </c>
      <c r="AO214" s="5">
        <v>380</v>
      </c>
      <c r="AP214" s="5">
        <v>386</v>
      </c>
      <c r="AV214" s="5">
        <v>377</v>
      </c>
      <c r="AW214" s="5">
        <v>466</v>
      </c>
      <c r="BC214" s="5">
        <v>383</v>
      </c>
      <c r="BD214" s="5">
        <v>381</v>
      </c>
      <c r="BJ214" s="5">
        <v>316</v>
      </c>
      <c r="BK214" s="5">
        <v>381</v>
      </c>
      <c r="BP214" s="5">
        <v>429</v>
      </c>
      <c r="BQ214" s="5">
        <v>413</v>
      </c>
      <c r="BU214" s="5">
        <v>339</v>
      </c>
      <c r="BV214" s="5">
        <v>416</v>
      </c>
      <c r="CC214" s="5">
        <v>68.98</v>
      </c>
      <c r="CD214" s="5">
        <v>60.57</v>
      </c>
      <c r="CJ214" s="5">
        <v>86.07</v>
      </c>
      <c r="CK214" s="5">
        <v>76.38</v>
      </c>
      <c r="CQ214" s="5">
        <v>64.069999999999993</v>
      </c>
      <c r="CR214" s="5">
        <v>58.53</v>
      </c>
      <c r="CX214" s="5">
        <v>64.959999999999994</v>
      </c>
      <c r="CY214" s="5">
        <v>64.55</v>
      </c>
      <c r="DE214" s="5">
        <v>65.290000000000006</v>
      </c>
      <c r="DF214" s="5">
        <v>70.19</v>
      </c>
      <c r="DL214" s="5">
        <v>69.599999999999994</v>
      </c>
      <c r="DM214" s="5">
        <v>63.5</v>
      </c>
      <c r="DS214" s="5">
        <v>61.64</v>
      </c>
      <c r="DT214" s="5">
        <v>60.74</v>
      </c>
      <c r="DZ214" s="5">
        <v>61.64</v>
      </c>
      <c r="EA214" s="5">
        <v>61.69</v>
      </c>
      <c r="EG214" s="5">
        <v>70.02</v>
      </c>
      <c r="EH214" s="5">
        <v>77.55</v>
      </c>
      <c r="EM214" s="5">
        <v>86.88</v>
      </c>
      <c r="EN214" s="5">
        <v>63.68</v>
      </c>
      <c r="ER214" s="5">
        <v>73.3</v>
      </c>
      <c r="ES214" s="5">
        <v>71.73</v>
      </c>
      <c r="EV214"/>
      <c r="FA214"/>
      <c r="FB214"/>
      <c r="FO214"/>
      <c r="FP214"/>
      <c r="FQ214"/>
      <c r="FR214"/>
      <c r="FS214"/>
      <c r="FT214">
        <f t="shared" si="198"/>
        <v>1994</v>
      </c>
      <c r="FU214">
        <f t="shared" si="199"/>
        <v>6</v>
      </c>
      <c r="FV214">
        <v>148</v>
      </c>
      <c r="FW214" s="1">
        <v>120.5</v>
      </c>
      <c r="FY214" s="39">
        <v>2007</v>
      </c>
      <c r="FZ214" s="35" t="s">
        <v>135</v>
      </c>
      <c r="GA214" s="36">
        <v>166.8</v>
      </c>
      <c r="GB214" s="36">
        <v>166.7</v>
      </c>
      <c r="GD214" s="39">
        <v>2007</v>
      </c>
      <c r="GE214" s="35" t="s">
        <v>135</v>
      </c>
      <c r="GF214" s="5">
        <v>203.499</v>
      </c>
      <c r="GG214" s="5">
        <v>203.75566666666666</v>
      </c>
    </row>
    <row r="215" spans="1:189" s="5" customFormat="1" x14ac:dyDescent="0.2">
      <c r="A215" s="13">
        <v>2007</v>
      </c>
      <c r="B215" s="13">
        <f t="shared" si="197"/>
        <v>2</v>
      </c>
      <c r="F215" s="5">
        <v>412</v>
      </c>
      <c r="G215" s="5">
        <v>426</v>
      </c>
      <c r="M215" s="5">
        <v>391</v>
      </c>
      <c r="N215" s="5">
        <v>345</v>
      </c>
      <c r="T215" s="5">
        <v>386</v>
      </c>
      <c r="U215" s="5">
        <v>384</v>
      </c>
      <c r="AA215" s="5">
        <v>385</v>
      </c>
      <c r="AB215" s="5">
        <v>401</v>
      </c>
      <c r="AH215" s="5">
        <v>419</v>
      </c>
      <c r="AI215" s="5">
        <v>381</v>
      </c>
      <c r="AO215" s="5">
        <v>380</v>
      </c>
      <c r="AP215" s="5">
        <v>393</v>
      </c>
      <c r="AV215" s="5">
        <v>263</v>
      </c>
      <c r="AW215" s="5">
        <v>403</v>
      </c>
      <c r="BC215" s="5">
        <v>375</v>
      </c>
      <c r="BD215" s="5">
        <v>375</v>
      </c>
      <c r="BJ215" s="5">
        <v>316</v>
      </c>
      <c r="BK215" s="5">
        <v>323</v>
      </c>
      <c r="BP215" s="5">
        <v>439</v>
      </c>
      <c r="BQ215" s="5">
        <v>443</v>
      </c>
      <c r="BU215" s="5">
        <v>338</v>
      </c>
      <c r="BV215" s="5">
        <v>383</v>
      </c>
      <c r="CC215" s="5">
        <v>62.46</v>
      </c>
      <c r="CD215" s="5">
        <v>59.42</v>
      </c>
      <c r="CJ215" s="5">
        <v>76.849999999999994</v>
      </c>
      <c r="CK215" s="5">
        <v>69.010000000000005</v>
      </c>
      <c r="CQ215" s="5">
        <v>57.61</v>
      </c>
      <c r="CR215" s="5">
        <v>56.96</v>
      </c>
      <c r="CX215" s="5">
        <v>64.55</v>
      </c>
      <c r="CY215" s="5">
        <v>62.19</v>
      </c>
      <c r="DE215" s="5">
        <v>66.56</v>
      </c>
      <c r="DF215" s="5">
        <v>67.83</v>
      </c>
      <c r="DL215" s="5">
        <v>60.29</v>
      </c>
      <c r="DM215" s="5">
        <v>59.79</v>
      </c>
      <c r="DS215" s="5">
        <v>58.08</v>
      </c>
      <c r="DT215" s="5">
        <v>62.28</v>
      </c>
      <c r="DZ215" s="5">
        <v>61.2</v>
      </c>
      <c r="EA215" s="5">
        <v>61.59</v>
      </c>
      <c r="EG215" s="5">
        <v>73.94</v>
      </c>
      <c r="EH215" s="5">
        <v>75.2</v>
      </c>
      <c r="EM215" s="5">
        <v>82.08</v>
      </c>
      <c r="EN215" s="5">
        <v>77.17</v>
      </c>
      <c r="ER215" s="5">
        <v>68.34</v>
      </c>
      <c r="ES215" s="5">
        <v>64.400000000000006</v>
      </c>
      <c r="EV215"/>
      <c r="FA215"/>
      <c r="FB215"/>
      <c r="FO215"/>
      <c r="FP215"/>
      <c r="FQ215"/>
      <c r="FR215"/>
      <c r="FS215"/>
      <c r="FT215">
        <f t="shared" si="198"/>
        <v>1994</v>
      </c>
      <c r="FU215">
        <f t="shared" si="199"/>
        <v>7</v>
      </c>
      <c r="FV215">
        <v>148.4</v>
      </c>
      <c r="FW215" s="1">
        <v>120.7</v>
      </c>
      <c r="FY215" s="39"/>
      <c r="FZ215" s="35" t="s">
        <v>136</v>
      </c>
      <c r="GA215" s="36">
        <v>173.3</v>
      </c>
      <c r="GB215" s="36">
        <v>172.83333333333334</v>
      </c>
      <c r="GD215" s="39"/>
      <c r="GE215" s="35" t="s">
        <v>136</v>
      </c>
      <c r="GF215" s="5">
        <v>207.94900000000001</v>
      </c>
      <c r="GG215" s="5">
        <v>207.66233333333332</v>
      </c>
    </row>
    <row r="216" spans="1:189" s="5" customFormat="1" x14ac:dyDescent="0.2">
      <c r="A216" s="13">
        <v>2007</v>
      </c>
      <c r="B216" s="13">
        <f t="shared" si="197"/>
        <v>3</v>
      </c>
      <c r="F216" s="5">
        <v>335</v>
      </c>
      <c r="G216" s="5">
        <v>420</v>
      </c>
      <c r="M216" s="5">
        <v>408</v>
      </c>
      <c r="N216" s="5">
        <v>338</v>
      </c>
      <c r="T216" s="5">
        <v>388</v>
      </c>
      <c r="U216" s="5">
        <v>352</v>
      </c>
      <c r="AA216" s="5">
        <v>329</v>
      </c>
      <c r="AB216" s="5">
        <v>398</v>
      </c>
      <c r="AH216" s="5">
        <v>450</v>
      </c>
      <c r="AI216" s="5">
        <v>379</v>
      </c>
      <c r="AO216" s="5">
        <v>379</v>
      </c>
      <c r="AP216" s="5">
        <v>394</v>
      </c>
      <c r="AV216" s="5">
        <v>304</v>
      </c>
      <c r="AW216" s="5">
        <v>330</v>
      </c>
      <c r="BC216" s="5">
        <v>428</v>
      </c>
      <c r="BD216" s="5">
        <v>375</v>
      </c>
      <c r="BJ216" s="5">
        <v>299</v>
      </c>
      <c r="BK216" s="5">
        <v>311</v>
      </c>
      <c r="BP216" s="5">
        <v>439</v>
      </c>
      <c r="BQ216" s="5">
        <v>431</v>
      </c>
      <c r="BU216" s="5">
        <v>289</v>
      </c>
      <c r="BV216" s="5">
        <v>319</v>
      </c>
      <c r="CC216" s="5">
        <v>63.06</v>
      </c>
      <c r="CD216" s="5">
        <v>58.63</v>
      </c>
      <c r="CJ216" s="5">
        <v>80.75</v>
      </c>
      <c r="CK216" s="5">
        <v>79.06</v>
      </c>
      <c r="CQ216" s="5">
        <v>60.35</v>
      </c>
      <c r="CR216" s="5">
        <v>60.22</v>
      </c>
      <c r="CX216" s="5">
        <v>63.82</v>
      </c>
      <c r="CY216" s="5">
        <v>59.92</v>
      </c>
      <c r="DE216" s="5">
        <v>73.040000000000006</v>
      </c>
      <c r="DF216" s="5">
        <v>62.31</v>
      </c>
      <c r="DL216" s="5">
        <v>61.89</v>
      </c>
      <c r="DM216" s="5">
        <v>64.91</v>
      </c>
      <c r="DS216" s="5">
        <v>58.69</v>
      </c>
      <c r="DT216" s="5">
        <v>58.06</v>
      </c>
      <c r="DZ216" s="5">
        <v>56.17</v>
      </c>
      <c r="EA216" s="5">
        <v>62.93</v>
      </c>
      <c r="EG216" s="5">
        <v>80.739999999999995</v>
      </c>
      <c r="EH216" s="5">
        <v>78.930000000000007</v>
      </c>
      <c r="EM216" s="5">
        <v>64.319999999999993</v>
      </c>
      <c r="EN216" s="5">
        <v>73.7</v>
      </c>
      <c r="ER216" s="5">
        <v>67</v>
      </c>
      <c r="ES216" s="5">
        <v>65.66</v>
      </c>
      <c r="EV216"/>
      <c r="FA216"/>
      <c r="FB216"/>
      <c r="FO216"/>
      <c r="FP216"/>
      <c r="FQ216"/>
      <c r="FR216"/>
      <c r="FS216"/>
      <c r="FT216">
        <f t="shared" si="198"/>
        <v>1994</v>
      </c>
      <c r="FU216">
        <f t="shared" si="199"/>
        <v>8</v>
      </c>
      <c r="FV216">
        <v>149</v>
      </c>
      <c r="FW216" s="1">
        <v>121.2</v>
      </c>
      <c r="FY216" s="39"/>
      <c r="FZ216" s="36" t="s">
        <v>137</v>
      </c>
      <c r="GA216" s="36">
        <v>172.4</v>
      </c>
      <c r="GB216" s="36">
        <v>173.66666666666666</v>
      </c>
      <c r="GD216" s="39"/>
      <c r="GE216" s="36" t="s">
        <v>137</v>
      </c>
      <c r="GF216" s="5">
        <v>207.917</v>
      </c>
      <c r="GG216" s="5">
        <v>208.23533333333333</v>
      </c>
    </row>
    <row r="217" spans="1:189" s="5" customFormat="1" x14ac:dyDescent="0.2">
      <c r="A217" s="13">
        <v>2007</v>
      </c>
      <c r="B217" s="13">
        <f t="shared" si="197"/>
        <v>4</v>
      </c>
      <c r="F217" s="5">
        <v>371</v>
      </c>
      <c r="G217" s="5">
        <v>399</v>
      </c>
      <c r="M217" s="5">
        <v>433</v>
      </c>
      <c r="N217" s="5">
        <v>399</v>
      </c>
      <c r="T217" s="5">
        <v>373</v>
      </c>
      <c r="U217" s="5">
        <v>381</v>
      </c>
      <c r="AA217" s="5">
        <v>415</v>
      </c>
      <c r="AB217" s="5">
        <v>409</v>
      </c>
      <c r="AH217" s="5">
        <v>426</v>
      </c>
      <c r="AI217" s="5">
        <v>413</v>
      </c>
      <c r="AO217" s="5">
        <v>373</v>
      </c>
      <c r="AP217" s="5">
        <v>414</v>
      </c>
      <c r="AV217" s="5">
        <v>283</v>
      </c>
      <c r="AW217" s="5">
        <v>398</v>
      </c>
      <c r="BC217" s="5">
        <v>366</v>
      </c>
      <c r="BD217" s="5">
        <v>366</v>
      </c>
      <c r="BJ217" s="5">
        <v>326</v>
      </c>
      <c r="BK217" s="5">
        <v>364</v>
      </c>
      <c r="BP217" s="5">
        <v>400</v>
      </c>
      <c r="BQ217" s="5">
        <v>396</v>
      </c>
      <c r="BU217" s="5">
        <v>360</v>
      </c>
      <c r="BV217" s="5">
        <v>362</v>
      </c>
      <c r="CC217" s="5">
        <v>64.319999999999993</v>
      </c>
      <c r="CD217" s="5">
        <v>68.52</v>
      </c>
      <c r="CJ217" s="5">
        <v>92.49</v>
      </c>
      <c r="CK217" s="5">
        <v>74.81</v>
      </c>
      <c r="CQ217" s="5">
        <v>68.739999999999995</v>
      </c>
      <c r="CR217" s="5">
        <v>60.37</v>
      </c>
      <c r="CX217" s="5">
        <v>71.69</v>
      </c>
      <c r="CY217" s="5">
        <v>63.18</v>
      </c>
      <c r="DE217" s="5">
        <v>84.84</v>
      </c>
      <c r="DF217" s="5">
        <v>75.260000000000005</v>
      </c>
      <c r="DL217" s="5">
        <v>71.5</v>
      </c>
      <c r="DM217" s="5">
        <v>74.33</v>
      </c>
      <c r="DS217" s="5">
        <v>62.31</v>
      </c>
      <c r="DT217" s="5">
        <v>64.66</v>
      </c>
      <c r="DZ217" s="5">
        <v>63.99</v>
      </c>
      <c r="EA217" s="5">
        <v>64.12</v>
      </c>
      <c r="EG217" s="5">
        <v>81.739999999999995</v>
      </c>
      <c r="EH217" s="5">
        <v>76.5</v>
      </c>
      <c r="EM217" s="5">
        <v>87.1</v>
      </c>
      <c r="EN217" s="5">
        <v>90.45</v>
      </c>
      <c r="ER217" s="5">
        <v>63.55</v>
      </c>
      <c r="ES217" s="5">
        <v>65.81</v>
      </c>
      <c r="EV217"/>
      <c r="FA217"/>
      <c r="FB217"/>
      <c r="FO217"/>
      <c r="FP217"/>
      <c r="FQ217"/>
      <c r="FR217"/>
      <c r="FS217"/>
      <c r="FT217">
        <f t="shared" si="198"/>
        <v>1994</v>
      </c>
      <c r="FU217">
        <f t="shared" si="199"/>
        <v>9</v>
      </c>
      <c r="FV217">
        <v>149.4</v>
      </c>
      <c r="FW217" s="1">
        <v>121</v>
      </c>
      <c r="FY217" s="39"/>
      <c r="FZ217" s="35" t="s">
        <v>138</v>
      </c>
      <c r="GA217" s="36">
        <v>179</v>
      </c>
      <c r="GB217" s="36">
        <v>177.43333333333331</v>
      </c>
      <c r="GD217" s="39"/>
      <c r="GE217" s="35" t="s">
        <v>138</v>
      </c>
      <c r="GF217" s="5">
        <v>210.17699999999999</v>
      </c>
      <c r="GG217" s="5">
        <v>209.71633333333332</v>
      </c>
    </row>
    <row r="218" spans="1:189" s="5" customFormat="1" x14ac:dyDescent="0.2">
      <c r="A218" s="13">
        <v>2008</v>
      </c>
      <c r="B218" s="13">
        <f t="shared" si="197"/>
        <v>1</v>
      </c>
      <c r="F218" s="5">
        <v>395</v>
      </c>
      <c r="G218" s="5">
        <v>397</v>
      </c>
      <c r="M218" s="5">
        <v>434</v>
      </c>
      <c r="N218" s="5">
        <v>347</v>
      </c>
      <c r="T218" s="5">
        <v>386</v>
      </c>
      <c r="U218" s="5">
        <v>371</v>
      </c>
      <c r="AA218" s="5">
        <v>367</v>
      </c>
      <c r="AB218" s="5">
        <v>398</v>
      </c>
      <c r="AH218" s="5">
        <v>418</v>
      </c>
      <c r="AI218" s="5">
        <v>386</v>
      </c>
      <c r="AO218" s="5">
        <v>373</v>
      </c>
      <c r="AP218" s="5">
        <v>409</v>
      </c>
      <c r="AV218" s="5">
        <v>351</v>
      </c>
      <c r="AW218" s="5">
        <v>389</v>
      </c>
      <c r="BC218" s="5">
        <v>379</v>
      </c>
      <c r="BD218" s="5">
        <v>363</v>
      </c>
      <c r="BJ218" s="5">
        <v>273</v>
      </c>
      <c r="BK218" s="5">
        <v>298</v>
      </c>
      <c r="BP218" s="5">
        <v>358</v>
      </c>
      <c r="BQ218" s="5">
        <v>365</v>
      </c>
      <c r="BU218" s="5">
        <v>356</v>
      </c>
      <c r="BV218" s="5">
        <v>360</v>
      </c>
      <c r="CC218" s="5">
        <v>72.44</v>
      </c>
      <c r="CD218" s="5">
        <v>76.430000000000007</v>
      </c>
      <c r="CJ218" s="5">
        <v>91.27</v>
      </c>
      <c r="CK218" s="5">
        <v>84.09</v>
      </c>
      <c r="CQ218" s="5">
        <v>65.7</v>
      </c>
      <c r="CR218" s="5">
        <v>62.69</v>
      </c>
      <c r="CX218" s="5">
        <v>73.72</v>
      </c>
      <c r="CY218" s="5">
        <v>68.83</v>
      </c>
      <c r="DE218" s="5">
        <v>92.91</v>
      </c>
      <c r="DF218" s="5">
        <v>75</v>
      </c>
      <c r="DL218" s="5">
        <v>72.22</v>
      </c>
      <c r="DM218" s="5">
        <v>74.3</v>
      </c>
      <c r="DS218" s="5">
        <v>68.34</v>
      </c>
      <c r="DT218" s="5">
        <v>64.989999999999995</v>
      </c>
      <c r="DZ218" s="5">
        <v>66.83</v>
      </c>
      <c r="EA218" s="5">
        <v>68.27</v>
      </c>
      <c r="EG218" s="5">
        <v>70.02</v>
      </c>
      <c r="EH218" s="5">
        <v>67</v>
      </c>
      <c r="EM218" s="5">
        <v>87.1</v>
      </c>
      <c r="EN218" s="5">
        <v>83.75</v>
      </c>
      <c r="ER218" s="5">
        <v>68.900000000000006</v>
      </c>
      <c r="ES218" s="5">
        <v>65.97</v>
      </c>
      <c r="EV218"/>
      <c r="FA218"/>
      <c r="FB218"/>
      <c r="FO218"/>
      <c r="FP218"/>
      <c r="FQ218"/>
      <c r="FR218"/>
      <c r="FS218"/>
      <c r="FT218">
        <f t="shared" si="198"/>
        <v>1994</v>
      </c>
      <c r="FU218">
        <f t="shared" si="199"/>
        <v>10</v>
      </c>
      <c r="FV218">
        <v>149.5</v>
      </c>
      <c r="FW218" s="1">
        <v>120.9</v>
      </c>
      <c r="FY218" s="39">
        <v>2008</v>
      </c>
      <c r="FZ218" s="35" t="s">
        <v>135</v>
      </c>
      <c r="GA218" s="36">
        <v>182.7</v>
      </c>
      <c r="GB218" s="36">
        <v>183.86666666666667</v>
      </c>
      <c r="GD218" s="39">
        <v>2008</v>
      </c>
      <c r="GE218" s="35" t="s">
        <v>135</v>
      </c>
      <c r="GF218" s="5">
        <v>211.69300000000001</v>
      </c>
      <c r="GG218" s="5">
        <v>212.10033333333334</v>
      </c>
    </row>
    <row r="219" spans="1:189" s="5" customFormat="1" x14ac:dyDescent="0.2">
      <c r="A219" s="13">
        <v>2008</v>
      </c>
      <c r="B219" s="13">
        <f t="shared" si="197"/>
        <v>2</v>
      </c>
      <c r="F219" s="5">
        <v>388</v>
      </c>
      <c r="G219" s="5">
        <v>379</v>
      </c>
      <c r="M219" s="5">
        <v>368</v>
      </c>
      <c r="N219" s="5">
        <v>320</v>
      </c>
      <c r="T219" s="5">
        <v>374</v>
      </c>
      <c r="U219" s="5">
        <v>381</v>
      </c>
      <c r="AA219" s="5">
        <v>340</v>
      </c>
      <c r="AB219" s="5">
        <v>363</v>
      </c>
      <c r="AH219" s="5">
        <v>378</v>
      </c>
      <c r="AI219" s="5">
        <v>401</v>
      </c>
      <c r="AO219" s="5">
        <v>351</v>
      </c>
      <c r="AP219" s="5">
        <v>401</v>
      </c>
      <c r="AV219" s="5">
        <v>301</v>
      </c>
      <c r="AW219" s="5">
        <v>367</v>
      </c>
      <c r="BC219" s="5">
        <v>371</v>
      </c>
      <c r="BD219" s="5">
        <v>354</v>
      </c>
      <c r="BJ219" s="5">
        <v>244</v>
      </c>
      <c r="BK219" s="5">
        <v>322</v>
      </c>
      <c r="BP219" s="5">
        <v>367</v>
      </c>
      <c r="BQ219" s="5">
        <v>366</v>
      </c>
      <c r="BU219" s="5">
        <v>344</v>
      </c>
      <c r="BV219" s="5">
        <v>355</v>
      </c>
      <c r="CC219" s="5">
        <v>73.16</v>
      </c>
      <c r="CD219" s="5">
        <v>68.84</v>
      </c>
      <c r="CJ219" s="5">
        <v>83.6</v>
      </c>
      <c r="CK219" s="5">
        <v>72.25</v>
      </c>
      <c r="CQ219" s="5">
        <v>66.819999999999993</v>
      </c>
      <c r="CR219" s="5">
        <v>63.59</v>
      </c>
      <c r="CX219" s="5">
        <v>65.92</v>
      </c>
      <c r="CY219" s="5">
        <v>67.28</v>
      </c>
      <c r="DE219" s="5">
        <v>83.17</v>
      </c>
      <c r="DF219" s="5">
        <v>70.89</v>
      </c>
      <c r="DL219" s="5">
        <v>69.89</v>
      </c>
      <c r="DM219" s="5">
        <v>71.760000000000005</v>
      </c>
      <c r="DS219" s="5">
        <v>55.61</v>
      </c>
      <c r="DT219" s="5">
        <v>60.47</v>
      </c>
      <c r="DZ219" s="5">
        <v>68.17</v>
      </c>
      <c r="EA219" s="5">
        <v>71.040000000000006</v>
      </c>
      <c r="EG219" s="5">
        <v>78.55</v>
      </c>
      <c r="EH219" s="5">
        <v>75.89</v>
      </c>
      <c r="EM219" s="5">
        <v>79.73</v>
      </c>
      <c r="EN219" s="5">
        <v>81.12</v>
      </c>
      <c r="ER219" s="5">
        <v>69.290000000000006</v>
      </c>
      <c r="ES219" s="5">
        <v>64.489999999999995</v>
      </c>
      <c r="EV219"/>
      <c r="FA219"/>
      <c r="FB219"/>
      <c r="FO219"/>
      <c r="FP219"/>
      <c r="FQ219"/>
      <c r="FR219"/>
      <c r="FS219"/>
      <c r="FT219">
        <f t="shared" si="198"/>
        <v>1994</v>
      </c>
      <c r="FU219">
        <f t="shared" si="199"/>
        <v>11</v>
      </c>
      <c r="FV219">
        <v>149.69999999999999</v>
      </c>
      <c r="FW219" s="1">
        <v>121.5</v>
      </c>
      <c r="FY219" s="39"/>
      <c r="FZ219" s="35" t="s">
        <v>136</v>
      </c>
      <c r="GA219" s="36">
        <v>196.6</v>
      </c>
      <c r="GB219" s="36">
        <v>196</v>
      </c>
      <c r="GD219" s="39"/>
      <c r="GE219" s="35" t="s">
        <v>136</v>
      </c>
      <c r="GF219" s="5">
        <v>216.63200000000001</v>
      </c>
      <c r="GG219" s="5">
        <v>216.75666666666666</v>
      </c>
    </row>
    <row r="220" spans="1:189" s="5" customFormat="1" x14ac:dyDescent="0.2">
      <c r="A220" s="13">
        <v>2008</v>
      </c>
      <c r="B220" s="13">
        <f t="shared" si="197"/>
        <v>3</v>
      </c>
      <c r="F220" s="5">
        <v>393</v>
      </c>
      <c r="G220" s="5">
        <v>400</v>
      </c>
      <c r="M220" s="5">
        <v>396</v>
      </c>
      <c r="N220" s="5">
        <v>337</v>
      </c>
      <c r="T220" s="5">
        <v>373</v>
      </c>
      <c r="U220" s="5">
        <v>387</v>
      </c>
      <c r="AA220" s="5">
        <v>358</v>
      </c>
      <c r="AB220" s="5">
        <v>370</v>
      </c>
      <c r="AH220" s="5">
        <v>380</v>
      </c>
      <c r="AI220" s="5">
        <v>359</v>
      </c>
      <c r="AO220" s="5">
        <v>366</v>
      </c>
      <c r="AP220" s="5">
        <v>367</v>
      </c>
      <c r="AV220" s="5">
        <v>308</v>
      </c>
      <c r="AW220" s="5">
        <v>384</v>
      </c>
      <c r="BC220" s="5">
        <v>354</v>
      </c>
      <c r="BD220" s="5">
        <v>368</v>
      </c>
      <c r="BJ220" s="5">
        <v>265</v>
      </c>
      <c r="BK220" s="5">
        <v>338</v>
      </c>
      <c r="BP220" s="5">
        <v>366</v>
      </c>
      <c r="BQ220" s="5">
        <v>417</v>
      </c>
      <c r="BU220" s="5">
        <v>326</v>
      </c>
      <c r="BV220" s="5">
        <v>337</v>
      </c>
      <c r="CC220" s="5">
        <v>74.8</v>
      </c>
      <c r="CD220" s="5">
        <v>76.680000000000007</v>
      </c>
      <c r="CJ220" s="5">
        <v>88.73</v>
      </c>
      <c r="CK220" s="5">
        <v>78.88</v>
      </c>
      <c r="CQ220" s="5">
        <v>70.84</v>
      </c>
      <c r="CR220" s="5">
        <v>66.27</v>
      </c>
      <c r="CX220" s="5">
        <v>69.760000000000005</v>
      </c>
      <c r="CY220" s="5">
        <v>75.73</v>
      </c>
      <c r="DE220" s="5">
        <v>83.95</v>
      </c>
      <c r="DF220" s="5">
        <v>70.959999999999994</v>
      </c>
      <c r="DL220" s="5">
        <v>70.959999999999994</v>
      </c>
      <c r="DM220" s="5">
        <v>77.34</v>
      </c>
      <c r="DS220" s="5">
        <v>60.9</v>
      </c>
      <c r="DT220" s="5">
        <v>62.45</v>
      </c>
      <c r="DZ220" s="5">
        <v>74.27</v>
      </c>
      <c r="EA220" s="5">
        <v>73.14</v>
      </c>
      <c r="EG220" s="5">
        <v>81.2</v>
      </c>
      <c r="EH220" s="5">
        <v>78.7</v>
      </c>
      <c r="EM220" s="5">
        <v>81.5</v>
      </c>
      <c r="EN220" s="5">
        <v>79.760000000000005</v>
      </c>
      <c r="ER220" s="5">
        <v>69.17</v>
      </c>
      <c r="ES220" s="5">
        <v>70.88</v>
      </c>
      <c r="EV220"/>
      <c r="FA220"/>
      <c r="FB220"/>
      <c r="FO220"/>
      <c r="FP220"/>
      <c r="FQ220"/>
      <c r="FR220"/>
      <c r="FS220"/>
      <c r="FT220">
        <f t="shared" si="198"/>
        <v>1994</v>
      </c>
      <c r="FU220">
        <f t="shared" si="199"/>
        <v>12</v>
      </c>
      <c r="FV220">
        <v>149.69999999999999</v>
      </c>
      <c r="FW220" s="1">
        <v>121.9</v>
      </c>
      <c r="FY220" s="39"/>
      <c r="FZ220" s="36" t="s">
        <v>137</v>
      </c>
      <c r="GA220" s="36">
        <v>199</v>
      </c>
      <c r="GB220" s="36">
        <v>200.46666666666667</v>
      </c>
      <c r="GD220" s="39"/>
      <c r="GE220" s="36" t="s">
        <v>137</v>
      </c>
      <c r="GF220" s="5">
        <v>219.08600000000001</v>
      </c>
      <c r="GG220" s="5">
        <v>219.27766666666665</v>
      </c>
    </row>
    <row r="221" spans="1:189" s="5" customFormat="1" x14ac:dyDescent="0.2">
      <c r="A221" s="13">
        <v>2008</v>
      </c>
      <c r="B221" s="13">
        <f t="shared" si="197"/>
        <v>4</v>
      </c>
      <c r="F221" s="5">
        <v>423</v>
      </c>
      <c r="G221" s="5">
        <v>372</v>
      </c>
      <c r="M221" s="5">
        <v>403</v>
      </c>
      <c r="N221" s="5">
        <v>326</v>
      </c>
      <c r="T221" s="5">
        <v>395</v>
      </c>
      <c r="U221" s="5">
        <v>345</v>
      </c>
      <c r="AA221" s="5">
        <v>349</v>
      </c>
      <c r="AB221" s="5">
        <v>329</v>
      </c>
      <c r="AH221" s="5">
        <v>362</v>
      </c>
      <c r="AI221" s="5">
        <v>294</v>
      </c>
      <c r="AO221" s="5">
        <v>419</v>
      </c>
      <c r="AP221" s="5">
        <v>348</v>
      </c>
      <c r="AV221" s="5">
        <v>312</v>
      </c>
      <c r="AW221" s="5">
        <v>335</v>
      </c>
      <c r="BC221" s="5">
        <v>352</v>
      </c>
      <c r="BD221" s="5">
        <v>358</v>
      </c>
      <c r="BJ221" s="5">
        <v>249</v>
      </c>
      <c r="BK221" s="5">
        <v>347</v>
      </c>
      <c r="BP221" s="5">
        <v>351</v>
      </c>
      <c r="BQ221" s="5">
        <v>396</v>
      </c>
      <c r="BU221" s="5">
        <v>319</v>
      </c>
      <c r="BV221" s="5">
        <v>341</v>
      </c>
      <c r="CC221" s="5">
        <v>75.27</v>
      </c>
      <c r="CD221" s="5">
        <v>71.42</v>
      </c>
      <c r="CJ221" s="5">
        <v>85.97</v>
      </c>
      <c r="CK221" s="5">
        <v>68.150000000000006</v>
      </c>
      <c r="CQ221" s="5">
        <v>64</v>
      </c>
      <c r="CR221" s="5">
        <v>65.959999999999994</v>
      </c>
      <c r="CX221" s="5">
        <v>73.900000000000006</v>
      </c>
      <c r="CY221" s="5">
        <v>70.33</v>
      </c>
      <c r="DE221" s="5">
        <v>84.77</v>
      </c>
      <c r="DF221" s="5">
        <v>75.97</v>
      </c>
      <c r="DL221" s="5">
        <v>80.25</v>
      </c>
      <c r="DM221" s="5">
        <v>77.36</v>
      </c>
      <c r="DS221" s="5">
        <v>66.91</v>
      </c>
      <c r="DT221" s="5">
        <v>68.47</v>
      </c>
      <c r="DZ221" s="5">
        <v>66.040000000000006</v>
      </c>
      <c r="EA221" s="5">
        <v>75.680000000000007</v>
      </c>
      <c r="EG221" s="5">
        <v>75.290000000000006</v>
      </c>
      <c r="EH221" s="5">
        <v>83.28</v>
      </c>
      <c r="EM221" s="5">
        <v>84.12</v>
      </c>
      <c r="EN221" s="5">
        <v>77.58</v>
      </c>
      <c r="ER221" s="5">
        <v>65.739999999999995</v>
      </c>
      <c r="ES221" s="5">
        <v>71.83</v>
      </c>
      <c r="EV221"/>
      <c r="FA221"/>
      <c r="FB221"/>
      <c r="FO221"/>
      <c r="FP221"/>
      <c r="FQ221"/>
      <c r="FR221"/>
      <c r="FS221"/>
      <c r="FT221">
        <f t="shared" si="198"/>
        <v>1995</v>
      </c>
      <c r="FU221">
        <f t="shared" si="199"/>
        <v>1</v>
      </c>
      <c r="FV221">
        <v>150.30000000000001</v>
      </c>
      <c r="FW221" s="1">
        <v>122.9</v>
      </c>
      <c r="FY221" s="39"/>
      <c r="FZ221" s="35" t="s">
        <v>138</v>
      </c>
      <c r="GA221" s="36">
        <v>176.8</v>
      </c>
      <c r="GB221" s="36">
        <v>178.03333333333333</v>
      </c>
      <c r="GD221" s="39"/>
      <c r="GE221" s="35" t="s">
        <v>138</v>
      </c>
      <c r="GF221" s="5">
        <v>212.42500000000001</v>
      </c>
      <c r="GG221" s="5">
        <v>213.07533333333336</v>
      </c>
    </row>
    <row r="222" spans="1:189" s="5" customFormat="1" x14ac:dyDescent="0.2">
      <c r="A222" s="13">
        <v>2009</v>
      </c>
      <c r="B222" s="13">
        <f t="shared" si="197"/>
        <v>1</v>
      </c>
      <c r="F222" s="5">
        <v>332</v>
      </c>
      <c r="G222" s="5">
        <v>329</v>
      </c>
      <c r="M222" s="5">
        <v>316</v>
      </c>
      <c r="N222" s="5">
        <v>275</v>
      </c>
      <c r="T222" s="5">
        <v>345</v>
      </c>
      <c r="U222" s="5">
        <v>326</v>
      </c>
      <c r="AA222" s="5">
        <v>322</v>
      </c>
      <c r="AB222" s="5">
        <v>312</v>
      </c>
      <c r="AH222" s="5">
        <v>339</v>
      </c>
      <c r="AI222" s="5">
        <v>318</v>
      </c>
      <c r="AO222" s="5">
        <v>378</v>
      </c>
      <c r="AP222" s="5">
        <v>350</v>
      </c>
      <c r="AV222" s="5">
        <v>308</v>
      </c>
      <c r="AW222" s="5">
        <v>338</v>
      </c>
      <c r="BC222" s="5">
        <v>342</v>
      </c>
      <c r="BD222" s="5">
        <v>343</v>
      </c>
      <c r="BJ222" s="5">
        <v>227</v>
      </c>
      <c r="BK222" s="5">
        <v>322</v>
      </c>
      <c r="BP222" s="5">
        <v>313</v>
      </c>
      <c r="BQ222" s="5">
        <v>332</v>
      </c>
      <c r="BU222" s="5">
        <v>297</v>
      </c>
      <c r="BV222" s="5">
        <v>313</v>
      </c>
      <c r="CC222" s="5">
        <v>66.66</v>
      </c>
      <c r="CD222" s="5">
        <v>67.14</v>
      </c>
      <c r="CJ222" s="5">
        <v>77.34</v>
      </c>
      <c r="CK222" s="5">
        <v>66.89</v>
      </c>
      <c r="CQ222" s="5">
        <v>67.02</v>
      </c>
      <c r="CR222" s="5">
        <v>65.05</v>
      </c>
      <c r="CX222" s="5">
        <v>65.3</v>
      </c>
      <c r="CY222" s="5">
        <v>65.06</v>
      </c>
      <c r="DE222" s="5">
        <v>77.3</v>
      </c>
      <c r="DF222" s="5">
        <v>70.77</v>
      </c>
      <c r="DL222" s="5">
        <v>66.989999999999995</v>
      </c>
      <c r="DM222" s="5">
        <v>63.45</v>
      </c>
      <c r="DS222" s="5">
        <v>68.03</v>
      </c>
      <c r="DT222" s="5">
        <v>68.23</v>
      </c>
      <c r="DZ222" s="5">
        <v>65.75</v>
      </c>
      <c r="EA222" s="5">
        <v>72.69</v>
      </c>
      <c r="EG222" s="5">
        <v>67.13</v>
      </c>
      <c r="EH222" s="5">
        <v>76.89</v>
      </c>
      <c r="EM222" s="5">
        <v>79.86</v>
      </c>
      <c r="EN222" s="5">
        <v>67.08</v>
      </c>
      <c r="ER222" s="5">
        <v>62.45</v>
      </c>
      <c r="ES222" s="5">
        <v>64.06</v>
      </c>
      <c r="EV222"/>
      <c r="FA222"/>
      <c r="FB222"/>
      <c r="FO222"/>
      <c r="FP222"/>
      <c r="FQ222"/>
      <c r="FR222"/>
      <c r="FS222"/>
      <c r="FT222">
        <f t="shared" si="198"/>
        <v>1995</v>
      </c>
      <c r="FU222">
        <f t="shared" si="199"/>
        <v>2</v>
      </c>
      <c r="FV222">
        <v>150.9</v>
      </c>
      <c r="FW222" s="1">
        <v>123.5</v>
      </c>
      <c r="FY222" s="39">
        <v>2009</v>
      </c>
      <c r="FZ222" s="35" t="s">
        <v>135</v>
      </c>
      <c r="GA222" s="36">
        <v>169.5</v>
      </c>
      <c r="GB222" s="36">
        <v>169.6</v>
      </c>
      <c r="GD222" s="39">
        <v>2009</v>
      </c>
      <c r="GE222" s="35" t="s">
        <v>135</v>
      </c>
      <c r="GF222" s="5">
        <v>212.19300000000001</v>
      </c>
      <c r="GG222" s="5">
        <v>212.01499999999999</v>
      </c>
    </row>
    <row r="223" spans="1:189" s="5" customFormat="1" x14ac:dyDescent="0.2">
      <c r="A223" s="13">
        <v>2009</v>
      </c>
      <c r="B223" s="13">
        <f t="shared" si="197"/>
        <v>2</v>
      </c>
      <c r="F223" s="5">
        <v>327</v>
      </c>
      <c r="G223" s="5">
        <v>336</v>
      </c>
      <c r="M223" s="5">
        <v>305</v>
      </c>
      <c r="N223" s="5">
        <v>270</v>
      </c>
      <c r="T223" s="5">
        <v>325</v>
      </c>
      <c r="U223" s="5">
        <v>322</v>
      </c>
      <c r="AA223" s="5">
        <v>309</v>
      </c>
      <c r="AB223" s="5">
        <v>320</v>
      </c>
      <c r="AH223" s="5">
        <v>296</v>
      </c>
      <c r="AI223" s="5">
        <v>325</v>
      </c>
      <c r="AO223" s="5">
        <v>352</v>
      </c>
      <c r="AP223" s="5">
        <v>351</v>
      </c>
      <c r="AV223" s="5">
        <v>282</v>
      </c>
      <c r="AW223" s="5">
        <v>306</v>
      </c>
      <c r="BC223" s="5">
        <v>344</v>
      </c>
      <c r="BD223" s="5">
        <v>337</v>
      </c>
      <c r="BJ223" s="5">
        <v>213</v>
      </c>
      <c r="BK223" s="5">
        <v>280</v>
      </c>
      <c r="BP223" s="5">
        <v>309</v>
      </c>
      <c r="BQ223" s="5">
        <v>337</v>
      </c>
      <c r="BU223" s="5">
        <v>287</v>
      </c>
      <c r="BV223" s="5">
        <v>285</v>
      </c>
      <c r="CC223" s="5">
        <v>64.39</v>
      </c>
      <c r="CD223" s="5">
        <v>69.05</v>
      </c>
      <c r="CJ223" s="5">
        <v>74.239999999999995</v>
      </c>
      <c r="CK223" s="5">
        <v>61.77</v>
      </c>
      <c r="CQ223" s="5">
        <v>66.67</v>
      </c>
      <c r="CR223" s="5">
        <v>62.23</v>
      </c>
      <c r="CX223" s="5">
        <v>63.39</v>
      </c>
      <c r="CY223" s="5">
        <v>68.680000000000007</v>
      </c>
      <c r="DE223" s="5">
        <v>67.38</v>
      </c>
      <c r="DF223" s="5">
        <v>68.56</v>
      </c>
      <c r="DL223" s="5">
        <v>69.62</v>
      </c>
      <c r="DM223" s="5">
        <v>65.45</v>
      </c>
      <c r="DS223" s="5">
        <v>67.260000000000005</v>
      </c>
      <c r="DT223" s="5">
        <v>71.430000000000007</v>
      </c>
      <c r="DZ223" s="5">
        <v>63.05</v>
      </c>
      <c r="EA223" s="5">
        <v>66.61</v>
      </c>
      <c r="EG223" s="5">
        <v>69.05</v>
      </c>
      <c r="EH223" s="5">
        <v>74.180000000000007</v>
      </c>
      <c r="EM223" s="5">
        <v>68.680000000000007</v>
      </c>
      <c r="EN223" s="5">
        <v>63.13</v>
      </c>
      <c r="ER223" s="5">
        <v>64.73</v>
      </c>
      <c r="ES223" s="5">
        <v>60.57</v>
      </c>
      <c r="EV223"/>
      <c r="FA223"/>
      <c r="FB223"/>
      <c r="FO223"/>
      <c r="FP223"/>
      <c r="FQ223"/>
      <c r="FR223"/>
      <c r="FS223"/>
      <c r="FT223">
        <f t="shared" si="198"/>
        <v>1995</v>
      </c>
      <c r="FU223">
        <f t="shared" si="199"/>
        <v>3</v>
      </c>
      <c r="FV223">
        <v>151.4</v>
      </c>
      <c r="FW223" s="1">
        <v>123.9</v>
      </c>
      <c r="FY223" s="39"/>
      <c r="FZ223" s="35" t="s">
        <v>136</v>
      </c>
      <c r="GA223" s="36"/>
      <c r="GB223" s="36"/>
      <c r="GD223" s="39"/>
      <c r="GE223" s="35" t="s">
        <v>136</v>
      </c>
      <c r="GF223" s="5">
        <v>213.85599999999999</v>
      </c>
      <c r="GG223" s="1"/>
    </row>
    <row r="224" spans="1:189" s="5" customFormat="1" x14ac:dyDescent="0.2">
      <c r="A224" s="13">
        <v>2009</v>
      </c>
      <c r="B224" s="13">
        <f t="shared" si="197"/>
        <v>3</v>
      </c>
      <c r="F224" s="5">
        <v>359</v>
      </c>
      <c r="G224" s="5">
        <v>370</v>
      </c>
      <c r="M224" s="5">
        <v>317</v>
      </c>
      <c r="N224" s="5">
        <v>292</v>
      </c>
      <c r="T224" s="5">
        <v>314</v>
      </c>
      <c r="U224" s="5">
        <v>315</v>
      </c>
      <c r="AA224" s="5">
        <v>319</v>
      </c>
      <c r="AB224" s="5">
        <v>313</v>
      </c>
      <c r="AH224" s="5">
        <v>322</v>
      </c>
      <c r="AI224" s="5">
        <v>326</v>
      </c>
      <c r="AO224" s="5">
        <v>370</v>
      </c>
      <c r="AP224" s="5">
        <v>363</v>
      </c>
      <c r="AV224" s="5">
        <v>299</v>
      </c>
      <c r="AW224" s="5">
        <v>362</v>
      </c>
      <c r="BC224" s="5">
        <v>365</v>
      </c>
      <c r="BD224" s="5">
        <v>337</v>
      </c>
      <c r="BJ224" s="5">
        <v>277</v>
      </c>
      <c r="BK224" s="5">
        <v>318</v>
      </c>
      <c r="BP224" s="5">
        <v>299</v>
      </c>
      <c r="BQ224" s="5">
        <v>326</v>
      </c>
      <c r="BU224" s="5">
        <v>287</v>
      </c>
      <c r="BV224" s="5">
        <v>275</v>
      </c>
      <c r="CC224" s="5">
        <v>63.35</v>
      </c>
      <c r="CD224" s="5">
        <v>69.040000000000006</v>
      </c>
      <c r="CJ224" s="5">
        <v>72.16</v>
      </c>
      <c r="CK224" s="5">
        <v>69.33</v>
      </c>
      <c r="CQ224" s="5">
        <v>70.150000000000006</v>
      </c>
      <c r="CR224" s="5">
        <v>64.180000000000007</v>
      </c>
      <c r="CX224" s="5">
        <v>68.34</v>
      </c>
      <c r="CY224" s="5">
        <v>68.58</v>
      </c>
      <c r="DE224" s="5">
        <v>70.430000000000007</v>
      </c>
      <c r="DF224" s="5">
        <v>69.45</v>
      </c>
      <c r="DL224" s="5">
        <v>69.67</v>
      </c>
      <c r="DM224" s="5">
        <v>66.040000000000006</v>
      </c>
      <c r="DS224" s="5">
        <v>61.5</v>
      </c>
      <c r="DT224" s="5">
        <v>66.819999999999993</v>
      </c>
      <c r="DZ224" s="5">
        <v>65.34</v>
      </c>
      <c r="EA224" s="5">
        <v>66.66</v>
      </c>
      <c r="EG224" s="5">
        <v>71.97</v>
      </c>
      <c r="EH224" s="5">
        <v>70.14</v>
      </c>
      <c r="EM224" s="5">
        <v>68.900000000000006</v>
      </c>
      <c r="EN224" s="5">
        <v>62.69</v>
      </c>
      <c r="ER224" s="5">
        <v>63.46</v>
      </c>
      <c r="ES224" s="5">
        <v>62.9</v>
      </c>
      <c r="EV224"/>
      <c r="FA224"/>
      <c r="FB224"/>
      <c r="FO224"/>
      <c r="FP224"/>
      <c r="FQ224"/>
      <c r="FR224"/>
      <c r="FS224"/>
      <c r="FT224">
        <f t="shared" si="198"/>
        <v>1995</v>
      </c>
      <c r="FU224">
        <f t="shared" si="199"/>
        <v>4</v>
      </c>
      <c r="FV224">
        <v>151.9</v>
      </c>
      <c r="FW224" s="1">
        <v>124.6</v>
      </c>
      <c r="FY224" s="39"/>
      <c r="FZ224" s="36" t="s">
        <v>137</v>
      </c>
      <c r="GA224" s="36"/>
      <c r="GB224" s="36"/>
      <c r="GD224" s="39"/>
      <c r="GE224" s="36" t="s">
        <v>137</v>
      </c>
    </row>
    <row r="225" spans="1:187" s="5" customFormat="1" x14ac:dyDescent="0.2">
      <c r="A225" s="13">
        <v>2009</v>
      </c>
      <c r="B225" s="13">
        <f t="shared" si="197"/>
        <v>4</v>
      </c>
      <c r="F225" s="5">
        <v>349</v>
      </c>
      <c r="G225" s="5">
        <v>338</v>
      </c>
      <c r="M225" s="5">
        <v>306</v>
      </c>
      <c r="N225" s="5">
        <v>255</v>
      </c>
      <c r="T225" s="5">
        <v>330</v>
      </c>
      <c r="U225" s="5">
        <v>303</v>
      </c>
      <c r="AA225" s="5">
        <v>280</v>
      </c>
      <c r="AB225" s="5">
        <v>325</v>
      </c>
      <c r="AH225" s="5">
        <v>329</v>
      </c>
      <c r="AI225" s="5">
        <v>347</v>
      </c>
      <c r="AO225" s="5">
        <v>358</v>
      </c>
      <c r="AP225" s="5">
        <v>375</v>
      </c>
      <c r="AV225" s="5">
        <v>262</v>
      </c>
      <c r="AW225" s="5">
        <v>357</v>
      </c>
      <c r="BC225" s="5">
        <v>374</v>
      </c>
      <c r="BD225" s="5">
        <v>346</v>
      </c>
      <c r="BJ225" s="5">
        <v>243</v>
      </c>
      <c r="BK225" s="5">
        <v>270</v>
      </c>
      <c r="BP225" s="5">
        <v>308</v>
      </c>
      <c r="BQ225" s="5">
        <v>324</v>
      </c>
      <c r="BU225" s="5">
        <v>287</v>
      </c>
      <c r="BV225" s="5">
        <v>308</v>
      </c>
      <c r="CC225" s="5">
        <v>77.52</v>
      </c>
      <c r="CD225" s="5">
        <v>75.31</v>
      </c>
      <c r="CJ225" s="5">
        <v>83.19</v>
      </c>
      <c r="CK225" s="5">
        <v>69.010000000000005</v>
      </c>
      <c r="CQ225" s="5">
        <v>72.09</v>
      </c>
      <c r="CR225" s="5">
        <v>65.760000000000005</v>
      </c>
      <c r="CX225" s="5">
        <v>66.61</v>
      </c>
      <c r="CY225" s="5">
        <v>69.59</v>
      </c>
      <c r="DE225" s="5">
        <v>75.94</v>
      </c>
      <c r="DF225" s="5">
        <v>76.599999999999994</v>
      </c>
      <c r="DL225" s="5">
        <v>80.930000000000007</v>
      </c>
      <c r="DM225" s="5">
        <v>76.459999999999994</v>
      </c>
      <c r="DS225" s="5">
        <v>61.43</v>
      </c>
      <c r="DT225" s="5">
        <v>69.08</v>
      </c>
      <c r="DZ225" s="5">
        <v>68.81</v>
      </c>
      <c r="EA225" s="5">
        <v>71.27</v>
      </c>
      <c r="EG225" s="5">
        <v>75.03</v>
      </c>
      <c r="EH225" s="5">
        <v>75.55</v>
      </c>
      <c r="EM225" s="5">
        <v>73.7</v>
      </c>
      <c r="EN225" s="5">
        <v>71.5</v>
      </c>
      <c r="ER225" s="5">
        <v>66.22</v>
      </c>
      <c r="ES225" s="5">
        <v>68.19</v>
      </c>
      <c r="EV225"/>
      <c r="FA225"/>
      <c r="FB225"/>
      <c r="FO225"/>
      <c r="FP225"/>
      <c r="FQ225"/>
      <c r="FR225"/>
      <c r="FS225"/>
      <c r="FT225">
        <f t="shared" si="198"/>
        <v>1995</v>
      </c>
      <c r="FU225">
        <f t="shared" si="199"/>
        <v>5</v>
      </c>
      <c r="FV225">
        <v>152.19999999999999</v>
      </c>
      <c r="FW225" s="1">
        <v>124.9</v>
      </c>
      <c r="FY225" s="39"/>
      <c r="FZ225" s="35" t="s">
        <v>138</v>
      </c>
      <c r="GA225" s="36"/>
      <c r="GB225" s="36"/>
      <c r="GD225" s="39"/>
      <c r="GE225" s="35" t="s">
        <v>138</v>
      </c>
    </row>
    <row r="226" spans="1:187" s="5" customFormat="1" x14ac:dyDescent="0.2">
      <c r="A226" s="13">
        <v>2010</v>
      </c>
      <c r="B226" s="13">
        <v>1</v>
      </c>
      <c r="F226" s="5">
        <v>355</v>
      </c>
      <c r="G226" s="5">
        <v>345</v>
      </c>
      <c r="M226" s="5">
        <v>340</v>
      </c>
      <c r="N226" s="5">
        <v>331</v>
      </c>
      <c r="T226" s="5">
        <v>328</v>
      </c>
      <c r="U226" s="5">
        <v>324</v>
      </c>
      <c r="AA226" s="5">
        <v>335</v>
      </c>
      <c r="AB226" s="5">
        <v>335</v>
      </c>
      <c r="AH226" s="5">
        <v>354</v>
      </c>
      <c r="AI226" s="5">
        <v>348</v>
      </c>
      <c r="AO226" s="5">
        <v>332</v>
      </c>
      <c r="AP226" s="5">
        <v>384</v>
      </c>
      <c r="AV226" s="5">
        <v>309</v>
      </c>
      <c r="AW226" s="5">
        <v>374</v>
      </c>
      <c r="BC226" s="5">
        <v>370</v>
      </c>
      <c r="BD226" s="5">
        <v>343</v>
      </c>
      <c r="BJ226" s="5">
        <v>262</v>
      </c>
      <c r="BK226" s="5">
        <v>307</v>
      </c>
      <c r="BP226" s="5">
        <v>330</v>
      </c>
      <c r="BQ226" s="5">
        <v>361</v>
      </c>
      <c r="BU226" s="5">
        <v>292</v>
      </c>
      <c r="BV226" s="5">
        <v>329</v>
      </c>
      <c r="CC226" s="5">
        <v>76.930000000000007</v>
      </c>
      <c r="CD226" s="5">
        <v>78.81</v>
      </c>
      <c r="CJ226" s="5">
        <v>92.83</v>
      </c>
      <c r="CK226" s="5">
        <v>80.930000000000007</v>
      </c>
      <c r="CQ226" s="5">
        <v>73.61</v>
      </c>
      <c r="CR226" s="5">
        <v>70.41</v>
      </c>
      <c r="CX226" s="5">
        <v>72.760000000000005</v>
      </c>
      <c r="CY226" s="5">
        <v>73</v>
      </c>
      <c r="DE226" s="5">
        <v>83.13</v>
      </c>
      <c r="DF226" s="5">
        <v>82.63</v>
      </c>
      <c r="DL226" s="5">
        <v>87.74</v>
      </c>
      <c r="DM226" s="5">
        <v>86.33</v>
      </c>
      <c r="DS226" s="5">
        <v>68.239999999999995</v>
      </c>
      <c r="DT226" s="5">
        <v>74.010000000000005</v>
      </c>
      <c r="DZ226" s="5">
        <v>76.81</v>
      </c>
      <c r="EA226" s="5">
        <v>73.87</v>
      </c>
      <c r="EG226" s="5">
        <v>72.61</v>
      </c>
      <c r="EH226" s="5">
        <v>79.3</v>
      </c>
      <c r="EM226" s="5">
        <v>81.709999999999994</v>
      </c>
      <c r="EN226" s="5">
        <v>76.31</v>
      </c>
      <c r="ER226" s="5">
        <v>69.87</v>
      </c>
      <c r="ES226" s="5">
        <v>70.98</v>
      </c>
      <c r="EV226"/>
      <c r="FA226"/>
      <c r="FB226"/>
      <c r="FO226"/>
      <c r="FP226"/>
      <c r="FQ226"/>
      <c r="FR226"/>
      <c r="FS226"/>
      <c r="FT226">
        <f t="shared" si="198"/>
        <v>1995</v>
      </c>
      <c r="FU226">
        <f t="shared" si="199"/>
        <v>6</v>
      </c>
      <c r="FV226">
        <v>152.5</v>
      </c>
      <c r="FW226" s="1">
        <v>125.3</v>
      </c>
    </row>
    <row r="227" spans="1:187" s="5" customFormat="1" x14ac:dyDescent="0.2">
      <c r="A227" s="13">
        <v>2010</v>
      </c>
      <c r="B227" s="13">
        <f t="shared" si="197"/>
        <v>2</v>
      </c>
      <c r="F227" s="5">
        <v>351</v>
      </c>
      <c r="G227" s="5">
        <v>336</v>
      </c>
      <c r="M227" s="5">
        <v>352</v>
      </c>
      <c r="N227" s="5">
        <v>330</v>
      </c>
      <c r="T227" s="5">
        <v>310</v>
      </c>
      <c r="U227" s="5">
        <v>340</v>
      </c>
      <c r="AA227" s="5">
        <v>345</v>
      </c>
      <c r="AB227" s="5">
        <v>331</v>
      </c>
      <c r="AH227" s="5">
        <v>360</v>
      </c>
      <c r="AI227" s="5">
        <v>349</v>
      </c>
      <c r="AO227" s="5">
        <v>347</v>
      </c>
      <c r="AP227" s="5">
        <v>404</v>
      </c>
      <c r="AV227" s="5">
        <v>308</v>
      </c>
      <c r="AW227" s="5">
        <v>376</v>
      </c>
      <c r="BC227" s="5">
        <v>346</v>
      </c>
      <c r="BD227" s="5">
        <v>354</v>
      </c>
      <c r="BJ227" s="5">
        <v>271</v>
      </c>
      <c r="BK227" s="5">
        <v>297</v>
      </c>
      <c r="BP227" s="5">
        <v>334</v>
      </c>
      <c r="BQ227" s="5">
        <v>361</v>
      </c>
      <c r="BU227" s="5">
        <v>295</v>
      </c>
      <c r="BV227" s="5">
        <v>336</v>
      </c>
      <c r="CC227" s="5">
        <v>76.11</v>
      </c>
      <c r="CD227" s="5">
        <v>78.17</v>
      </c>
      <c r="CJ227" s="5">
        <v>85.42</v>
      </c>
      <c r="CK227" s="5">
        <v>74.599999999999994</v>
      </c>
      <c r="CQ227" s="5">
        <v>72.19</v>
      </c>
      <c r="CR227" s="5">
        <v>72.489999999999995</v>
      </c>
      <c r="CX227" s="5">
        <v>72.39</v>
      </c>
      <c r="CY227" s="5">
        <v>72.5</v>
      </c>
      <c r="DE227" s="5">
        <v>81.95</v>
      </c>
      <c r="DF227" s="5">
        <v>77.64</v>
      </c>
      <c r="DL227" s="5">
        <v>76.17</v>
      </c>
      <c r="DM227" s="5">
        <v>80.14</v>
      </c>
      <c r="DS227" s="5">
        <v>63.41</v>
      </c>
      <c r="DT227" s="5">
        <v>72.92</v>
      </c>
      <c r="DZ227" s="5">
        <v>74.459999999999994</v>
      </c>
      <c r="EA227" s="5">
        <v>71.739999999999995</v>
      </c>
      <c r="EG227" s="5">
        <v>71.3</v>
      </c>
      <c r="EH227" s="5">
        <v>77.92</v>
      </c>
      <c r="EM227" s="5">
        <v>83.72</v>
      </c>
      <c r="EN227" s="5">
        <v>75.22</v>
      </c>
      <c r="ER227" s="5">
        <v>67.84</v>
      </c>
      <c r="ES227" s="5">
        <v>69.430000000000007</v>
      </c>
      <c r="EV227"/>
      <c r="FA227"/>
      <c r="FB227"/>
      <c r="FO227"/>
      <c r="FP227"/>
      <c r="FQ227"/>
      <c r="FR227"/>
      <c r="FS227"/>
      <c r="FT227">
        <f t="shared" si="198"/>
        <v>1995</v>
      </c>
      <c r="FU227">
        <f t="shared" si="199"/>
        <v>7</v>
      </c>
      <c r="FV227">
        <v>152.5</v>
      </c>
      <c r="FW227" s="1">
        <v>125.3</v>
      </c>
    </row>
    <row r="228" spans="1:187" s="5" customFormat="1" x14ac:dyDescent="0.2">
      <c r="A228" s="13">
        <v>2010</v>
      </c>
      <c r="B228" s="13">
        <f t="shared" si="197"/>
        <v>3</v>
      </c>
      <c r="F228" s="5">
        <v>359</v>
      </c>
      <c r="G228" s="5">
        <v>340</v>
      </c>
      <c r="M228" s="5">
        <v>347</v>
      </c>
      <c r="N228" s="5">
        <v>331</v>
      </c>
      <c r="T228" s="5">
        <v>342</v>
      </c>
      <c r="U228" s="5">
        <v>336</v>
      </c>
      <c r="AA228" s="5">
        <v>344</v>
      </c>
      <c r="AB228" s="5">
        <v>330</v>
      </c>
      <c r="AH228" s="5">
        <v>386</v>
      </c>
      <c r="AI228" s="5">
        <v>363</v>
      </c>
      <c r="AO228" s="5">
        <v>344</v>
      </c>
      <c r="AP228" s="5">
        <v>398</v>
      </c>
      <c r="AV228" s="5">
        <v>325</v>
      </c>
      <c r="AW228" s="5">
        <v>379</v>
      </c>
      <c r="BC228" s="5">
        <v>319</v>
      </c>
      <c r="BD228" s="5">
        <v>339</v>
      </c>
      <c r="BJ228" s="5">
        <v>235</v>
      </c>
      <c r="BK228" s="5">
        <v>275</v>
      </c>
      <c r="BP228" s="5">
        <v>347</v>
      </c>
      <c r="BQ228" s="5">
        <v>354</v>
      </c>
      <c r="BU228" s="5">
        <v>292</v>
      </c>
      <c r="BV228" s="5">
        <v>333</v>
      </c>
      <c r="CC228" s="5">
        <v>68.52</v>
      </c>
      <c r="CD228" s="5">
        <v>72.03</v>
      </c>
      <c r="CJ228" s="5">
        <v>77.819999999999993</v>
      </c>
      <c r="CK228" s="5">
        <v>71.89</v>
      </c>
      <c r="CQ228" s="5">
        <v>74.66</v>
      </c>
      <c r="CR228" s="5">
        <v>72.52</v>
      </c>
      <c r="CX228" s="5">
        <v>69.52</v>
      </c>
      <c r="CY228" s="5">
        <v>73.42</v>
      </c>
      <c r="DE228" s="5">
        <v>78.239999999999995</v>
      </c>
      <c r="DF228" s="5">
        <v>77.37</v>
      </c>
      <c r="DL228" s="5">
        <v>68.540000000000006</v>
      </c>
      <c r="DM228" s="5">
        <v>80.02</v>
      </c>
      <c r="DS228" s="5">
        <v>63.94</v>
      </c>
      <c r="DT228" s="5">
        <v>70.819999999999993</v>
      </c>
      <c r="DZ228" s="5">
        <v>70.040000000000006</v>
      </c>
      <c r="EA228" s="5">
        <v>71.11</v>
      </c>
      <c r="EG228" s="5">
        <v>69.61</v>
      </c>
      <c r="EH228" s="5">
        <v>78.56</v>
      </c>
      <c r="EM228" s="5">
        <v>75.489999999999995</v>
      </c>
      <c r="EN228" s="5">
        <v>68.06</v>
      </c>
      <c r="ER228" s="5">
        <v>68.209999999999994</v>
      </c>
      <c r="ES228" s="5">
        <v>70.87</v>
      </c>
      <c r="EV228"/>
      <c r="FA228"/>
      <c r="FB228"/>
      <c r="FO228"/>
      <c r="FP228"/>
      <c r="FQ228"/>
      <c r="FR228"/>
      <c r="FS228"/>
      <c r="FT228">
        <f t="shared" si="198"/>
        <v>1995</v>
      </c>
      <c r="FU228">
        <f t="shared" si="199"/>
        <v>8</v>
      </c>
      <c r="FV228">
        <v>152.9</v>
      </c>
      <c r="FW228" s="1">
        <v>125.1</v>
      </c>
    </row>
    <row r="229" spans="1:187" s="5" customFormat="1" x14ac:dyDescent="0.2">
      <c r="A229" s="13">
        <v>2010</v>
      </c>
      <c r="B229" s="13">
        <f t="shared" si="197"/>
        <v>4</v>
      </c>
      <c r="F229" s="5">
        <v>328</v>
      </c>
      <c r="G229" s="5">
        <v>318</v>
      </c>
      <c r="M229" s="5">
        <v>315</v>
      </c>
      <c r="N229" s="5">
        <v>309</v>
      </c>
      <c r="T229" s="5">
        <v>357</v>
      </c>
      <c r="U229" s="5">
        <v>346</v>
      </c>
      <c r="AA229" s="5">
        <v>330</v>
      </c>
      <c r="AB229" s="5">
        <v>325</v>
      </c>
      <c r="AH229" s="5">
        <v>333</v>
      </c>
      <c r="AI229" s="5">
        <v>332</v>
      </c>
      <c r="AO229" s="5">
        <v>359</v>
      </c>
      <c r="AP229" s="5">
        <v>359</v>
      </c>
      <c r="AV229" s="5">
        <v>278</v>
      </c>
      <c r="AW229" s="5">
        <v>355</v>
      </c>
      <c r="BC229" s="5">
        <v>328</v>
      </c>
      <c r="BD229" s="5">
        <v>323</v>
      </c>
      <c r="BJ229" s="5">
        <v>226</v>
      </c>
      <c r="BK229" s="5">
        <v>246</v>
      </c>
      <c r="BP229" s="5">
        <v>327</v>
      </c>
      <c r="BQ229" s="5">
        <v>361</v>
      </c>
      <c r="BU229" s="5">
        <v>300</v>
      </c>
      <c r="BV229" s="5">
        <v>311</v>
      </c>
      <c r="CC229" s="5">
        <v>68.489999999999995</v>
      </c>
      <c r="CD229" s="5">
        <v>72.319999999999993</v>
      </c>
      <c r="CJ229" s="5">
        <v>71.040000000000006</v>
      </c>
      <c r="CK229" s="5">
        <v>68.03</v>
      </c>
      <c r="CQ229" s="5">
        <v>75.400000000000006</v>
      </c>
      <c r="CR229" s="5">
        <v>70.11</v>
      </c>
      <c r="CX229" s="5">
        <v>71.22</v>
      </c>
      <c r="CY229" s="5">
        <v>72.61</v>
      </c>
      <c r="DE229" s="5">
        <v>70.91</v>
      </c>
      <c r="DF229" s="5">
        <v>77.98</v>
      </c>
      <c r="DL229" s="5">
        <v>65.540000000000006</v>
      </c>
      <c r="DM229" s="5">
        <v>74.75</v>
      </c>
      <c r="DS229" s="5">
        <v>60.28</v>
      </c>
      <c r="DT229" s="5">
        <v>62.33</v>
      </c>
      <c r="DZ229" s="5">
        <v>65.86</v>
      </c>
      <c r="EA229" s="5">
        <v>70.06</v>
      </c>
      <c r="EG229" s="5">
        <v>69.930000000000007</v>
      </c>
      <c r="EH229" s="5">
        <v>72.12</v>
      </c>
      <c r="EM229" s="5">
        <v>72.28</v>
      </c>
      <c r="EN229" s="5">
        <v>68.37</v>
      </c>
      <c r="ER229" s="5">
        <v>68.62</v>
      </c>
      <c r="ES229" s="5">
        <v>69.55</v>
      </c>
      <c r="EV229"/>
      <c r="FA229"/>
      <c r="FB229"/>
      <c r="FO229"/>
      <c r="FP229"/>
      <c r="FQ229"/>
      <c r="FR229"/>
      <c r="FS229"/>
      <c r="FT229">
        <f t="shared" si="198"/>
        <v>1995</v>
      </c>
      <c r="FU229">
        <f t="shared" si="199"/>
        <v>9</v>
      </c>
      <c r="FV229">
        <v>153.19999999999999</v>
      </c>
      <c r="FW229" s="1">
        <v>125.2</v>
      </c>
    </row>
    <row r="230" spans="1:187" s="5" customFormat="1" x14ac:dyDescent="0.2">
      <c r="A230" s="1">
        <f>A226+1</f>
        <v>2011</v>
      </c>
      <c r="B230" s="1">
        <f>B226</f>
        <v>1</v>
      </c>
      <c r="C230" s="1"/>
      <c r="F230" s="5">
        <v>318</v>
      </c>
      <c r="G230" s="5">
        <v>309</v>
      </c>
      <c r="M230" s="5">
        <v>292</v>
      </c>
      <c r="N230" s="5">
        <v>294</v>
      </c>
      <c r="T230" s="5">
        <v>355</v>
      </c>
      <c r="U230" s="5">
        <v>338</v>
      </c>
      <c r="AA230" s="5">
        <v>331</v>
      </c>
      <c r="AB230" s="5">
        <v>325</v>
      </c>
      <c r="AH230" s="5">
        <v>359</v>
      </c>
      <c r="AI230" s="5">
        <v>329</v>
      </c>
      <c r="AO230" s="5">
        <v>346</v>
      </c>
      <c r="AP230" s="5">
        <v>345</v>
      </c>
      <c r="AV230" s="5">
        <v>257</v>
      </c>
      <c r="AW230" s="5">
        <v>349</v>
      </c>
      <c r="BC230" s="5">
        <v>331</v>
      </c>
      <c r="BD230" s="5">
        <v>326</v>
      </c>
      <c r="BJ230" s="5">
        <v>224</v>
      </c>
      <c r="BK230" s="5">
        <v>233</v>
      </c>
      <c r="BP230" s="5">
        <v>313</v>
      </c>
      <c r="BQ230" s="5">
        <v>352</v>
      </c>
      <c r="BU230" s="5">
        <v>290</v>
      </c>
      <c r="BV230" s="5">
        <v>329</v>
      </c>
      <c r="CC230" s="5">
        <v>71.12</v>
      </c>
      <c r="CD230" s="5">
        <v>69.91</v>
      </c>
      <c r="CJ230" s="5">
        <v>67.23</v>
      </c>
      <c r="CK230" s="5">
        <v>67</v>
      </c>
      <c r="CQ230" s="5">
        <v>73.959999999999994</v>
      </c>
      <c r="CR230" s="5">
        <v>71.22</v>
      </c>
      <c r="CX230" s="5">
        <v>70.56</v>
      </c>
      <c r="CY230" s="5">
        <v>73.77</v>
      </c>
      <c r="DE230" s="5">
        <v>70.37</v>
      </c>
      <c r="DF230" s="5">
        <v>77.2</v>
      </c>
      <c r="DL230" s="5">
        <v>66.37</v>
      </c>
      <c r="DM230" s="5">
        <v>73.13</v>
      </c>
      <c r="DS230" s="5">
        <v>60.6</v>
      </c>
      <c r="DT230" s="5">
        <v>66.63</v>
      </c>
      <c r="DZ230" s="5">
        <v>66.709999999999994</v>
      </c>
      <c r="EA230" s="5">
        <v>70.099999999999994</v>
      </c>
      <c r="EG230" s="5">
        <v>71.95</v>
      </c>
      <c r="EH230" s="5">
        <v>70.040000000000006</v>
      </c>
      <c r="EM230" s="5">
        <v>69.459999999999994</v>
      </c>
      <c r="EN230" s="5">
        <v>68.05</v>
      </c>
      <c r="ER230" s="5">
        <v>69.400000000000006</v>
      </c>
      <c r="ES230" s="5">
        <v>71.23</v>
      </c>
      <c r="EV230"/>
      <c r="FA230"/>
      <c r="FB230"/>
      <c r="FO230"/>
      <c r="FP230"/>
      <c r="FQ230"/>
      <c r="FR230"/>
      <c r="FS230"/>
      <c r="FT230"/>
      <c r="FU230"/>
      <c r="FV230"/>
      <c r="FW230" s="1"/>
    </row>
    <row r="231" spans="1:187" s="5" customFormat="1" x14ac:dyDescent="0.2">
      <c r="A231" s="1">
        <f t="shared" ref="A231:A273" si="200">A227+1</f>
        <v>2011</v>
      </c>
      <c r="B231" s="1">
        <f t="shared" ref="B231:B273" si="201">B227</f>
        <v>2</v>
      </c>
      <c r="C231" s="1"/>
      <c r="F231" s="5">
        <v>296</v>
      </c>
      <c r="G231" s="5">
        <v>320</v>
      </c>
      <c r="M231" s="5">
        <v>321</v>
      </c>
      <c r="N231" s="5">
        <v>302</v>
      </c>
      <c r="T231" s="5">
        <v>363</v>
      </c>
      <c r="U231" s="5">
        <v>326</v>
      </c>
      <c r="AA231" s="5">
        <v>298</v>
      </c>
      <c r="AB231" s="5">
        <v>320</v>
      </c>
      <c r="AH231" s="5">
        <v>320</v>
      </c>
      <c r="AI231" s="5">
        <v>307</v>
      </c>
      <c r="AO231" s="5">
        <v>311</v>
      </c>
      <c r="AP231" s="5">
        <v>311</v>
      </c>
      <c r="AV231" s="5">
        <v>271</v>
      </c>
      <c r="AW231" s="5">
        <v>340</v>
      </c>
      <c r="BC231" s="5">
        <v>338</v>
      </c>
      <c r="BD231" s="5">
        <v>334</v>
      </c>
      <c r="BJ231" s="5">
        <v>240</v>
      </c>
      <c r="BK231" s="5">
        <v>237</v>
      </c>
      <c r="BP231" s="5">
        <v>323</v>
      </c>
      <c r="BQ231" s="5">
        <v>349</v>
      </c>
      <c r="BU231" s="5">
        <v>290</v>
      </c>
      <c r="BV231" s="5">
        <v>313</v>
      </c>
      <c r="CC231" s="5">
        <v>70.709999999999994</v>
      </c>
      <c r="CD231" s="5">
        <v>70.59</v>
      </c>
      <c r="CJ231" s="5">
        <v>70.77</v>
      </c>
      <c r="CK231" s="5">
        <v>68.87</v>
      </c>
      <c r="CQ231" s="5">
        <v>74.62</v>
      </c>
      <c r="CR231" s="5">
        <v>73.67</v>
      </c>
      <c r="CX231" s="5">
        <v>72.89</v>
      </c>
      <c r="CY231" s="5">
        <v>72.87</v>
      </c>
      <c r="DE231" s="5">
        <v>71.64</v>
      </c>
      <c r="DF231" s="5">
        <v>73.2</v>
      </c>
      <c r="DL231" s="5">
        <v>68.06</v>
      </c>
      <c r="DM231" s="5">
        <v>70.75</v>
      </c>
      <c r="DS231" s="5">
        <v>58.66</v>
      </c>
      <c r="DT231" s="5">
        <v>70.37</v>
      </c>
      <c r="DZ231" s="5">
        <v>69.7</v>
      </c>
      <c r="EA231" s="5">
        <v>73.98</v>
      </c>
      <c r="EG231" s="5">
        <v>69.540000000000006</v>
      </c>
      <c r="EH231" s="5">
        <v>73.069999999999993</v>
      </c>
      <c r="EM231" s="5">
        <v>72.98</v>
      </c>
      <c r="EN231" s="5">
        <v>63.54</v>
      </c>
      <c r="ER231" s="5">
        <v>71.27</v>
      </c>
      <c r="ES231" s="5">
        <v>72.290000000000006</v>
      </c>
      <c r="EV231"/>
      <c r="FA231"/>
      <c r="FB231"/>
      <c r="FO231"/>
      <c r="FP231"/>
      <c r="FQ231"/>
      <c r="FR231"/>
      <c r="FS231"/>
      <c r="FT231"/>
      <c r="FU231"/>
      <c r="FV231"/>
      <c r="FW231" s="1"/>
    </row>
    <row r="232" spans="1:187" s="5" customFormat="1" x14ac:dyDescent="0.2">
      <c r="A232" s="1">
        <f t="shared" si="200"/>
        <v>2011</v>
      </c>
      <c r="B232" s="1">
        <f t="shared" si="201"/>
        <v>3</v>
      </c>
      <c r="C232" s="1"/>
      <c r="F232" s="5">
        <v>293</v>
      </c>
      <c r="G232" s="5">
        <v>319</v>
      </c>
      <c r="M232" s="5">
        <v>306</v>
      </c>
      <c r="N232" s="5">
        <v>291</v>
      </c>
      <c r="T232" s="5">
        <v>350</v>
      </c>
      <c r="U232" s="5">
        <v>318</v>
      </c>
      <c r="AA232" s="5">
        <v>313</v>
      </c>
      <c r="AB232" s="5">
        <v>324</v>
      </c>
      <c r="AH232" s="5">
        <v>296</v>
      </c>
      <c r="AI232" s="5">
        <v>297</v>
      </c>
      <c r="AO232" s="5">
        <v>301</v>
      </c>
      <c r="AP232" s="5">
        <v>317</v>
      </c>
      <c r="AV232" s="5">
        <v>285</v>
      </c>
      <c r="AW232" s="5">
        <v>331</v>
      </c>
      <c r="BC232" s="5">
        <v>313</v>
      </c>
      <c r="BD232" s="5">
        <v>322</v>
      </c>
      <c r="BJ232" s="5">
        <v>271</v>
      </c>
      <c r="BK232" s="5">
        <v>253</v>
      </c>
      <c r="BP232" s="5">
        <v>303</v>
      </c>
      <c r="BQ232" s="5">
        <v>351</v>
      </c>
      <c r="BU232" s="5">
        <v>290</v>
      </c>
      <c r="BV232" s="5">
        <v>301</v>
      </c>
      <c r="CC232" s="5">
        <v>72.34</v>
      </c>
      <c r="CD232" s="5">
        <v>68.94</v>
      </c>
      <c r="CJ232" s="5">
        <v>73.81</v>
      </c>
      <c r="CK232" s="5">
        <v>69.849999999999994</v>
      </c>
      <c r="CQ232" s="5">
        <v>70.86</v>
      </c>
      <c r="CR232" s="5">
        <v>70.099999999999994</v>
      </c>
      <c r="CX232" s="5">
        <v>73.55</v>
      </c>
      <c r="CY232" s="5">
        <v>71.44</v>
      </c>
      <c r="DE232" s="5">
        <v>69.06</v>
      </c>
      <c r="DF232" s="5">
        <v>73.510000000000005</v>
      </c>
      <c r="DL232" s="5">
        <v>66.2</v>
      </c>
      <c r="DM232" s="5">
        <v>71.37</v>
      </c>
      <c r="DS232" s="5">
        <v>60.87</v>
      </c>
      <c r="DT232" s="5">
        <v>67.13</v>
      </c>
      <c r="DZ232" s="5">
        <v>68.489999999999995</v>
      </c>
      <c r="EA232" s="5">
        <v>69.599999999999994</v>
      </c>
      <c r="EG232" s="5">
        <v>72.14</v>
      </c>
      <c r="EH232" s="5">
        <v>70.02</v>
      </c>
      <c r="EM232" s="5">
        <v>73.819999999999993</v>
      </c>
      <c r="EN232" s="5">
        <v>63.49</v>
      </c>
      <c r="ER232" s="5">
        <v>67.45</v>
      </c>
      <c r="ES232" s="5">
        <v>68.790000000000006</v>
      </c>
      <c r="EV232"/>
      <c r="FA232"/>
      <c r="FB232"/>
      <c r="FO232"/>
      <c r="FP232"/>
      <c r="FQ232"/>
      <c r="FR232"/>
      <c r="FS232"/>
      <c r="FT232"/>
      <c r="FU232"/>
      <c r="FV232"/>
      <c r="FW232" s="1"/>
    </row>
    <row r="233" spans="1:187" s="5" customFormat="1" x14ac:dyDescent="0.2">
      <c r="A233" s="1">
        <f t="shared" si="200"/>
        <v>2011</v>
      </c>
      <c r="B233" s="1">
        <f t="shared" si="201"/>
        <v>4</v>
      </c>
      <c r="C233" s="1"/>
      <c r="F233" s="5">
        <v>311</v>
      </c>
      <c r="G233" s="5">
        <v>333</v>
      </c>
      <c r="M233" s="5">
        <v>295</v>
      </c>
      <c r="N233" s="5">
        <v>286</v>
      </c>
      <c r="T233" s="5">
        <v>347</v>
      </c>
      <c r="U233" s="5">
        <v>320</v>
      </c>
      <c r="AA233" s="5">
        <v>314</v>
      </c>
      <c r="AB233" s="5">
        <v>329</v>
      </c>
      <c r="AH233" s="5">
        <v>326</v>
      </c>
      <c r="AI233" s="5">
        <v>308</v>
      </c>
      <c r="AO233" s="5">
        <v>327</v>
      </c>
      <c r="AP233" s="5">
        <v>339</v>
      </c>
      <c r="AV233" s="5">
        <v>288</v>
      </c>
      <c r="AW233" s="5">
        <v>330</v>
      </c>
      <c r="BC233" s="5">
        <v>300</v>
      </c>
      <c r="BD233" s="5">
        <v>321</v>
      </c>
      <c r="BJ233" s="5">
        <v>279</v>
      </c>
      <c r="BK233" s="5">
        <v>270</v>
      </c>
      <c r="BP233" s="5">
        <v>302</v>
      </c>
      <c r="BQ233" s="5">
        <v>356</v>
      </c>
      <c r="BU233" s="5">
        <v>296</v>
      </c>
      <c r="BV233" s="5">
        <v>300</v>
      </c>
      <c r="CC233" s="5">
        <v>68.08</v>
      </c>
      <c r="CD233" s="5">
        <v>70</v>
      </c>
      <c r="CJ233" s="5">
        <v>73.53</v>
      </c>
      <c r="CK233" s="5">
        <v>68.11</v>
      </c>
      <c r="CQ233" s="5">
        <v>72.59</v>
      </c>
      <c r="CR233" s="5">
        <v>69.78</v>
      </c>
      <c r="CX233" s="5">
        <v>73.180000000000007</v>
      </c>
      <c r="CY233" s="5">
        <v>71.63</v>
      </c>
      <c r="DE233" s="5">
        <v>72.39</v>
      </c>
      <c r="DF233" s="5">
        <v>74.34</v>
      </c>
      <c r="DL233" s="5">
        <v>66.290000000000006</v>
      </c>
      <c r="DM233" s="5">
        <v>73.12</v>
      </c>
      <c r="DS233" s="5">
        <v>65.23</v>
      </c>
      <c r="DT233" s="5">
        <v>68.959999999999994</v>
      </c>
      <c r="DZ233" s="5">
        <v>68.81</v>
      </c>
      <c r="EA233" s="5">
        <v>70.150000000000006</v>
      </c>
      <c r="EG233" s="5">
        <v>69.77</v>
      </c>
      <c r="EH233" s="5">
        <v>69.290000000000006</v>
      </c>
      <c r="EM233" s="5">
        <v>76.19</v>
      </c>
      <c r="EN233" s="5">
        <v>66.36</v>
      </c>
      <c r="ER233" s="5">
        <v>66.08</v>
      </c>
      <c r="ES233" s="5">
        <v>65.78</v>
      </c>
      <c r="EV233"/>
      <c r="FA233"/>
      <c r="FB233"/>
      <c r="FO233"/>
      <c r="FP233"/>
      <c r="FQ233"/>
      <c r="FR233"/>
      <c r="FS233"/>
      <c r="FT233"/>
      <c r="FU233"/>
      <c r="FV233"/>
      <c r="FW233" s="1"/>
    </row>
    <row r="234" spans="1:187" s="5" customFormat="1" x14ac:dyDescent="0.2">
      <c r="A234" s="1">
        <f t="shared" si="200"/>
        <v>2012</v>
      </c>
      <c r="B234" s="1">
        <f t="shared" si="201"/>
        <v>1</v>
      </c>
      <c r="C234" s="1"/>
      <c r="F234" s="5">
        <v>328</v>
      </c>
      <c r="G234" s="5">
        <v>334</v>
      </c>
      <c r="M234" s="5">
        <v>289</v>
      </c>
      <c r="N234" s="5">
        <v>293</v>
      </c>
      <c r="T234" s="5">
        <v>339</v>
      </c>
      <c r="U234" s="5">
        <v>292</v>
      </c>
      <c r="AA234" s="5">
        <v>316</v>
      </c>
      <c r="AB234" s="5">
        <v>327</v>
      </c>
      <c r="AH234" s="5">
        <v>322</v>
      </c>
      <c r="AI234" s="5">
        <v>314</v>
      </c>
      <c r="AO234" s="5">
        <v>305</v>
      </c>
      <c r="AP234" s="5">
        <v>323</v>
      </c>
      <c r="AV234" s="5">
        <v>303</v>
      </c>
      <c r="AW234" s="5">
        <v>322</v>
      </c>
      <c r="BC234" s="5">
        <v>300</v>
      </c>
      <c r="BD234" s="5">
        <v>312</v>
      </c>
      <c r="BJ234" s="5">
        <v>263</v>
      </c>
      <c r="BK234" s="5">
        <v>260</v>
      </c>
      <c r="BP234" s="5">
        <v>298</v>
      </c>
      <c r="BQ234" s="5">
        <v>366</v>
      </c>
      <c r="BU234" s="5">
        <v>300</v>
      </c>
      <c r="BV234" s="5">
        <v>310</v>
      </c>
      <c r="CC234" s="5">
        <v>70.91</v>
      </c>
      <c r="CD234" s="5">
        <v>72.62</v>
      </c>
      <c r="CJ234" s="5">
        <v>74.2</v>
      </c>
      <c r="CK234" s="5">
        <v>65.61</v>
      </c>
      <c r="CQ234" s="5">
        <v>73.959999999999994</v>
      </c>
      <c r="CR234" s="5">
        <v>73.569999999999993</v>
      </c>
      <c r="CX234" s="5">
        <v>75.83</v>
      </c>
      <c r="CY234" s="5">
        <v>73.78</v>
      </c>
      <c r="DE234" s="5">
        <v>72.349999999999994</v>
      </c>
      <c r="DF234" s="5">
        <v>77.040000000000006</v>
      </c>
      <c r="DL234" s="5">
        <v>68.48</v>
      </c>
      <c r="DM234" s="5">
        <v>74.03</v>
      </c>
      <c r="DS234" s="5">
        <v>61.48</v>
      </c>
      <c r="DT234" s="5">
        <v>64.8</v>
      </c>
      <c r="DZ234" s="5">
        <v>70.180000000000007</v>
      </c>
      <c r="EA234" s="5">
        <v>70.81</v>
      </c>
      <c r="EG234" s="5">
        <v>71.73</v>
      </c>
      <c r="EH234" s="5">
        <v>70.66</v>
      </c>
      <c r="EM234" s="5">
        <v>73.260000000000005</v>
      </c>
      <c r="EN234" s="5">
        <v>66.98</v>
      </c>
      <c r="ER234" s="5">
        <v>68.63</v>
      </c>
      <c r="ES234" s="5">
        <v>70.25</v>
      </c>
      <c r="EV234"/>
      <c r="FA234"/>
      <c r="FB234"/>
      <c r="FO234"/>
      <c r="FP234"/>
      <c r="FQ234"/>
      <c r="FR234"/>
      <c r="FS234"/>
      <c r="FT234"/>
      <c r="FU234"/>
      <c r="FV234"/>
      <c r="FW234" s="1"/>
    </row>
    <row r="235" spans="1:187" s="5" customFormat="1" x14ac:dyDescent="0.2">
      <c r="A235" s="1">
        <f t="shared" si="200"/>
        <v>2012</v>
      </c>
      <c r="B235" s="1">
        <f t="shared" si="201"/>
        <v>2</v>
      </c>
      <c r="C235" s="1"/>
      <c r="F235" s="5">
        <v>329</v>
      </c>
      <c r="G235" s="5">
        <v>326</v>
      </c>
      <c r="M235" s="5">
        <v>292</v>
      </c>
      <c r="N235" s="5">
        <v>295</v>
      </c>
      <c r="T235" s="5">
        <v>325</v>
      </c>
      <c r="U235" s="5">
        <v>293</v>
      </c>
      <c r="AA235" s="5">
        <v>319</v>
      </c>
      <c r="AB235" s="5">
        <v>335</v>
      </c>
      <c r="AH235" s="5">
        <v>309</v>
      </c>
      <c r="AI235" s="5">
        <v>315</v>
      </c>
      <c r="AO235" s="5">
        <v>307</v>
      </c>
      <c r="AP235" s="5">
        <v>317</v>
      </c>
      <c r="AV235" s="5">
        <v>304</v>
      </c>
      <c r="AW235" s="5">
        <v>314</v>
      </c>
      <c r="BC235" s="5">
        <v>300</v>
      </c>
      <c r="BD235" s="5">
        <v>318</v>
      </c>
      <c r="BJ235" s="5">
        <v>255</v>
      </c>
      <c r="BK235" s="5">
        <v>260</v>
      </c>
      <c r="BP235" s="5">
        <v>306</v>
      </c>
      <c r="BQ235" s="5">
        <v>369</v>
      </c>
      <c r="BU235" s="5">
        <v>284</v>
      </c>
      <c r="BV235" s="5">
        <v>309</v>
      </c>
      <c r="CC235" s="5">
        <v>72.209999999999994</v>
      </c>
      <c r="CD235" s="5">
        <v>73.27</v>
      </c>
      <c r="CJ235" s="5">
        <v>75.959999999999994</v>
      </c>
      <c r="CK235" s="5">
        <v>77.94</v>
      </c>
      <c r="CQ235" s="5">
        <v>72.33</v>
      </c>
      <c r="CR235" s="5">
        <v>72.73</v>
      </c>
      <c r="CX235" s="5">
        <v>74.52</v>
      </c>
      <c r="CY235" s="5">
        <v>75.34</v>
      </c>
      <c r="DE235" s="5">
        <v>74.11</v>
      </c>
      <c r="DF235" s="5">
        <v>76.39</v>
      </c>
      <c r="DL235" s="5">
        <v>66.099999999999994</v>
      </c>
      <c r="DM235" s="5">
        <v>73.819999999999993</v>
      </c>
      <c r="DS235" s="5">
        <v>62.62</v>
      </c>
      <c r="DT235" s="5">
        <v>69.010000000000005</v>
      </c>
      <c r="DZ235" s="5">
        <v>72.56</v>
      </c>
      <c r="EA235" s="5">
        <v>70.94</v>
      </c>
      <c r="EG235" s="5">
        <v>71.900000000000006</v>
      </c>
      <c r="EH235" s="5">
        <v>69.86</v>
      </c>
      <c r="EM235" s="5">
        <v>74.45</v>
      </c>
      <c r="EN235" s="5">
        <v>69.400000000000006</v>
      </c>
      <c r="ER235" s="5">
        <v>72.22</v>
      </c>
      <c r="ES235" s="5">
        <v>72.09</v>
      </c>
      <c r="EV235"/>
      <c r="FA235"/>
      <c r="FB235"/>
      <c r="FO235"/>
      <c r="FP235"/>
      <c r="FQ235"/>
      <c r="FR235"/>
      <c r="FS235"/>
      <c r="FT235"/>
      <c r="FU235"/>
      <c r="FV235"/>
      <c r="FW235" s="1"/>
    </row>
    <row r="236" spans="1:187" s="5" customFormat="1" x14ac:dyDescent="0.2">
      <c r="A236" s="1">
        <f t="shared" si="200"/>
        <v>2012</v>
      </c>
      <c r="B236" s="1">
        <f t="shared" si="201"/>
        <v>3</v>
      </c>
      <c r="C236" s="1"/>
      <c r="F236" s="5">
        <v>323</v>
      </c>
      <c r="G236" s="5">
        <v>322</v>
      </c>
      <c r="M236" s="5">
        <v>300</v>
      </c>
      <c r="N236" s="5">
        <v>291</v>
      </c>
      <c r="T236" s="5">
        <v>335</v>
      </c>
      <c r="U236" s="5">
        <v>306</v>
      </c>
      <c r="AA236" s="5">
        <v>335</v>
      </c>
      <c r="AB236" s="5">
        <v>306</v>
      </c>
      <c r="AH236" s="5">
        <v>343</v>
      </c>
      <c r="AI236" s="5">
        <v>314</v>
      </c>
      <c r="AO236" s="5">
        <v>306</v>
      </c>
      <c r="AP236" s="5">
        <v>308</v>
      </c>
      <c r="AV236" s="5">
        <v>289</v>
      </c>
      <c r="AW236" s="5">
        <v>312</v>
      </c>
      <c r="BC236" s="5">
        <v>309</v>
      </c>
      <c r="BD236" s="5">
        <v>314</v>
      </c>
      <c r="BJ236" s="5">
        <v>258</v>
      </c>
      <c r="BK236" s="5">
        <v>260</v>
      </c>
      <c r="BP236" s="5">
        <v>305</v>
      </c>
      <c r="BQ236" s="5">
        <v>337</v>
      </c>
      <c r="BU236" s="5">
        <v>293</v>
      </c>
      <c r="BV236" s="5">
        <v>290</v>
      </c>
      <c r="CC236" s="5">
        <v>75.67</v>
      </c>
      <c r="CD236" s="5">
        <v>74.91</v>
      </c>
      <c r="CJ236" s="5">
        <v>74.47</v>
      </c>
      <c r="CK236" s="5">
        <v>72.67</v>
      </c>
      <c r="CQ236" s="5">
        <v>75.89</v>
      </c>
      <c r="CR236" s="5">
        <v>75</v>
      </c>
      <c r="CX236" s="5">
        <v>74.13</v>
      </c>
      <c r="CY236" s="5">
        <v>75.540000000000006</v>
      </c>
      <c r="DE236" s="5">
        <v>74.569999999999993</v>
      </c>
      <c r="DF236" s="5">
        <v>76.180000000000007</v>
      </c>
      <c r="DL236" s="5">
        <v>65.81</v>
      </c>
      <c r="DM236" s="5">
        <v>73.099999999999994</v>
      </c>
      <c r="DS236" s="5">
        <v>65.36</v>
      </c>
      <c r="DT236" s="5">
        <v>70.260000000000005</v>
      </c>
      <c r="DZ236" s="5">
        <v>73.69</v>
      </c>
      <c r="EA236" s="5">
        <v>73.17</v>
      </c>
      <c r="EG236" s="5">
        <v>75.63</v>
      </c>
      <c r="EH236" s="5">
        <v>69.23</v>
      </c>
      <c r="EM236" s="5">
        <v>75.819999999999993</v>
      </c>
      <c r="EN236" s="5">
        <v>69.83</v>
      </c>
      <c r="ER236" s="5">
        <v>76.260000000000005</v>
      </c>
      <c r="ES236" s="5">
        <v>77.37</v>
      </c>
      <c r="EV236"/>
      <c r="FA236"/>
      <c r="FB236"/>
      <c r="FO236"/>
      <c r="FP236"/>
      <c r="FQ236"/>
      <c r="FR236"/>
      <c r="FS236"/>
      <c r="FT236"/>
      <c r="FU236"/>
      <c r="FV236"/>
      <c r="FW236" s="1"/>
    </row>
    <row r="237" spans="1:187" s="5" customFormat="1" x14ac:dyDescent="0.2">
      <c r="A237" s="1">
        <f t="shared" si="200"/>
        <v>2012</v>
      </c>
      <c r="B237" s="1">
        <f t="shared" si="201"/>
        <v>4</v>
      </c>
      <c r="C237" s="1"/>
      <c r="F237" s="5">
        <v>334</v>
      </c>
      <c r="G237" s="5">
        <v>318</v>
      </c>
      <c r="M237" s="5">
        <v>306</v>
      </c>
      <c r="N237" s="5">
        <v>295</v>
      </c>
      <c r="T237" s="5">
        <v>338</v>
      </c>
      <c r="U237" s="5">
        <v>324</v>
      </c>
      <c r="AA237" s="5">
        <v>320</v>
      </c>
      <c r="AB237" s="5">
        <v>342</v>
      </c>
      <c r="AH237" s="5">
        <v>361</v>
      </c>
      <c r="AI237" s="5">
        <v>312</v>
      </c>
      <c r="AO237" s="5">
        <v>312</v>
      </c>
      <c r="AP237" s="5">
        <v>324</v>
      </c>
      <c r="AV237" s="5">
        <v>311</v>
      </c>
      <c r="AW237" s="5">
        <v>328</v>
      </c>
      <c r="BC237" s="5">
        <v>303</v>
      </c>
      <c r="BD237" s="5">
        <v>316</v>
      </c>
      <c r="BJ237" s="5">
        <v>256</v>
      </c>
      <c r="BK237" s="5">
        <v>260</v>
      </c>
      <c r="BP237" s="5">
        <v>329</v>
      </c>
      <c r="BQ237" s="5">
        <v>333</v>
      </c>
      <c r="BU237" s="5">
        <v>296</v>
      </c>
      <c r="BV237" s="5">
        <v>304</v>
      </c>
      <c r="CC237" s="5">
        <v>74.25</v>
      </c>
      <c r="CD237" s="5">
        <v>79.290000000000006</v>
      </c>
      <c r="CJ237" s="5">
        <v>78.58</v>
      </c>
      <c r="CK237" s="5">
        <v>76.94</v>
      </c>
      <c r="CQ237" s="5">
        <v>79.52</v>
      </c>
      <c r="CR237" s="5">
        <v>78.27</v>
      </c>
      <c r="CX237" s="5">
        <v>73.25</v>
      </c>
      <c r="CY237" s="5">
        <v>78.2</v>
      </c>
      <c r="DE237" s="5">
        <v>79.8</v>
      </c>
      <c r="DF237" s="5">
        <v>77.31</v>
      </c>
      <c r="DL237" s="5">
        <v>72.08</v>
      </c>
      <c r="DM237" s="5">
        <v>75.900000000000006</v>
      </c>
      <c r="DS237" s="5">
        <v>68.92</v>
      </c>
      <c r="DT237" s="5">
        <v>72.5</v>
      </c>
      <c r="DZ237" s="5">
        <v>72.900000000000006</v>
      </c>
      <c r="EA237" s="5">
        <v>72.81</v>
      </c>
      <c r="EG237" s="5">
        <v>71.62</v>
      </c>
      <c r="EH237" s="5">
        <v>68.62</v>
      </c>
      <c r="EM237" s="5">
        <v>83.54</v>
      </c>
      <c r="EN237" s="5">
        <v>69.92</v>
      </c>
      <c r="ER237" s="5">
        <v>77.67</v>
      </c>
      <c r="ES237" s="5">
        <v>82.8</v>
      </c>
      <c r="EV237"/>
      <c r="FA237"/>
      <c r="FB237"/>
      <c r="FO237"/>
      <c r="FP237"/>
      <c r="FQ237"/>
      <c r="FR237"/>
      <c r="FS237"/>
      <c r="FT237"/>
      <c r="FU237"/>
      <c r="FV237"/>
      <c r="FW237" s="1"/>
    </row>
    <row r="238" spans="1:187" s="5" customFormat="1" x14ac:dyDescent="0.2">
      <c r="A238" s="1">
        <f t="shared" si="200"/>
        <v>2013</v>
      </c>
      <c r="B238" s="1">
        <f t="shared" si="201"/>
        <v>1</v>
      </c>
      <c r="C238" s="1"/>
      <c r="F238" s="5">
        <v>350</v>
      </c>
      <c r="G238" s="5">
        <v>349</v>
      </c>
      <c r="M238" s="5">
        <v>308</v>
      </c>
      <c r="N238" s="5">
        <v>298</v>
      </c>
      <c r="T238" s="5">
        <v>352</v>
      </c>
      <c r="U238" s="5">
        <v>324</v>
      </c>
      <c r="AA238" s="5">
        <v>322</v>
      </c>
      <c r="AB238" s="5">
        <v>350</v>
      </c>
      <c r="AH238" s="5">
        <v>327</v>
      </c>
      <c r="AI238" s="5">
        <v>328</v>
      </c>
      <c r="AO238" s="5">
        <v>343</v>
      </c>
      <c r="AP238" s="5">
        <v>325</v>
      </c>
      <c r="AV238" s="5">
        <v>322</v>
      </c>
      <c r="AW238" s="5">
        <v>339</v>
      </c>
      <c r="BC238" s="5">
        <v>309</v>
      </c>
      <c r="BD238" s="5">
        <v>318</v>
      </c>
      <c r="BJ238" s="5">
        <v>241</v>
      </c>
      <c r="BK238" s="5">
        <v>249</v>
      </c>
      <c r="BP238" s="5">
        <v>316</v>
      </c>
      <c r="BQ238" s="5">
        <v>348</v>
      </c>
      <c r="BU238" s="5">
        <v>288</v>
      </c>
      <c r="BV238" s="5">
        <v>308</v>
      </c>
      <c r="CC238" s="5">
        <v>77.31</v>
      </c>
      <c r="CD238" s="5">
        <v>83.23</v>
      </c>
      <c r="CJ238" s="5">
        <v>76.58</v>
      </c>
      <c r="CK238" s="5">
        <v>75.040000000000006</v>
      </c>
      <c r="CQ238" s="5">
        <v>79.680000000000007</v>
      </c>
      <c r="CR238" s="5">
        <v>76.61</v>
      </c>
      <c r="CX238" s="5">
        <v>75.23</v>
      </c>
      <c r="CY238" s="5">
        <v>81.91</v>
      </c>
      <c r="DE238" s="5">
        <v>79.45</v>
      </c>
      <c r="DF238" s="5">
        <v>81.37</v>
      </c>
      <c r="DL238" s="5">
        <v>74.010000000000005</v>
      </c>
      <c r="DM238" s="5">
        <v>78.94</v>
      </c>
      <c r="DS238" s="5">
        <v>63.96</v>
      </c>
      <c r="DT238" s="5">
        <v>68.930000000000007</v>
      </c>
      <c r="DZ238" s="5">
        <v>72.989999999999995</v>
      </c>
      <c r="EA238" s="5">
        <v>72.78</v>
      </c>
      <c r="EG238" s="5">
        <v>67.53</v>
      </c>
      <c r="EH238" s="5">
        <v>69.45</v>
      </c>
      <c r="EM238" s="5">
        <v>72.709999999999994</v>
      </c>
      <c r="EN238" s="5">
        <v>69.52</v>
      </c>
      <c r="ER238" s="5">
        <v>77.44</v>
      </c>
      <c r="ES238" s="5">
        <v>81.38</v>
      </c>
      <c r="EV238"/>
      <c r="FA238"/>
      <c r="FB238"/>
      <c r="FO238"/>
      <c r="FP238"/>
      <c r="FQ238"/>
      <c r="FR238"/>
      <c r="FS238"/>
      <c r="FT238"/>
      <c r="FU238"/>
      <c r="FV238"/>
      <c r="FW238" s="1"/>
    </row>
    <row r="239" spans="1:187" s="5" customFormat="1" x14ac:dyDescent="0.2">
      <c r="A239" s="1">
        <f t="shared" si="200"/>
        <v>2013</v>
      </c>
      <c r="B239" s="1">
        <f t="shared" si="201"/>
        <v>2</v>
      </c>
      <c r="C239" s="1"/>
      <c r="F239" s="5">
        <v>347</v>
      </c>
      <c r="G239" s="5">
        <v>339</v>
      </c>
      <c r="M239" s="5">
        <v>304</v>
      </c>
      <c r="N239" s="5">
        <v>282</v>
      </c>
      <c r="T239" s="5">
        <v>341</v>
      </c>
      <c r="U239" s="5">
        <v>325</v>
      </c>
      <c r="AA239" s="5">
        <v>333</v>
      </c>
      <c r="AB239" s="5">
        <v>368</v>
      </c>
      <c r="AH239" s="5">
        <v>350</v>
      </c>
      <c r="AI239" s="5">
        <v>329</v>
      </c>
      <c r="AO239" s="5">
        <v>312</v>
      </c>
      <c r="AP239" s="5">
        <v>335</v>
      </c>
      <c r="AV239" s="5">
        <v>316</v>
      </c>
      <c r="AW239" s="5">
        <v>334</v>
      </c>
      <c r="BC239" s="5">
        <v>302</v>
      </c>
      <c r="BD239" s="5">
        <v>322</v>
      </c>
      <c r="BJ239" s="5">
        <v>249</v>
      </c>
      <c r="BK239" s="5">
        <v>255</v>
      </c>
      <c r="BP239" s="5">
        <v>341</v>
      </c>
      <c r="BQ239" s="5">
        <v>359</v>
      </c>
      <c r="BU239" s="5">
        <v>300</v>
      </c>
      <c r="BV239" s="5">
        <v>315</v>
      </c>
      <c r="CC239" s="5">
        <v>77.97</v>
      </c>
      <c r="CD239" s="5">
        <v>77.95</v>
      </c>
      <c r="CJ239" s="5">
        <v>77.900000000000006</v>
      </c>
      <c r="CK239" s="5">
        <v>71.61</v>
      </c>
      <c r="CQ239" s="5">
        <v>78.569999999999993</v>
      </c>
      <c r="CR239" s="5">
        <v>77.739999999999995</v>
      </c>
      <c r="CX239" s="5">
        <v>72.48</v>
      </c>
      <c r="CY239" s="5">
        <v>79.510000000000005</v>
      </c>
      <c r="DE239" s="5">
        <v>78.09</v>
      </c>
      <c r="DF239" s="5">
        <v>76.930000000000007</v>
      </c>
      <c r="DL239" s="5">
        <v>72.89</v>
      </c>
      <c r="DM239" s="5">
        <v>77.72</v>
      </c>
      <c r="DS239" s="5">
        <v>64.23</v>
      </c>
      <c r="DT239" s="5">
        <v>66.88</v>
      </c>
      <c r="DZ239" s="5">
        <v>73.38</v>
      </c>
      <c r="EA239" s="5">
        <v>73.8</v>
      </c>
      <c r="EG239" s="5">
        <v>69.13</v>
      </c>
      <c r="EH239" s="5">
        <v>69.040000000000006</v>
      </c>
      <c r="EM239" s="5">
        <v>79</v>
      </c>
      <c r="EN239" s="5">
        <v>71.72</v>
      </c>
      <c r="ER239" s="5">
        <v>79.91</v>
      </c>
      <c r="ES239" s="5">
        <v>80.63</v>
      </c>
      <c r="EV239"/>
      <c r="FA239"/>
      <c r="FB239"/>
      <c r="FO239"/>
      <c r="FP239"/>
      <c r="FQ239"/>
      <c r="FR239"/>
      <c r="FS239"/>
      <c r="FT239"/>
      <c r="FU239"/>
      <c r="FV239"/>
      <c r="FW239" s="1"/>
    </row>
    <row r="240" spans="1:187" s="5" customFormat="1" x14ac:dyDescent="0.2">
      <c r="A240" s="1">
        <f t="shared" si="200"/>
        <v>2013</v>
      </c>
      <c r="B240" s="1">
        <f t="shared" si="201"/>
        <v>3</v>
      </c>
      <c r="C240" s="1"/>
      <c r="F240" s="5">
        <v>346</v>
      </c>
      <c r="G240" s="5">
        <v>367</v>
      </c>
      <c r="M240" s="5">
        <v>305</v>
      </c>
      <c r="N240" s="5">
        <v>281</v>
      </c>
      <c r="T240" s="5">
        <v>364</v>
      </c>
      <c r="U240" s="5">
        <v>343</v>
      </c>
      <c r="AA240" s="5">
        <v>318</v>
      </c>
      <c r="AB240" s="5">
        <v>356</v>
      </c>
      <c r="AH240" s="5">
        <v>348</v>
      </c>
      <c r="AI240" s="5">
        <v>332</v>
      </c>
      <c r="AO240" s="5">
        <v>330</v>
      </c>
      <c r="AP240" s="5">
        <v>339</v>
      </c>
      <c r="AV240" s="5">
        <v>315</v>
      </c>
      <c r="AW240" s="5">
        <v>364</v>
      </c>
      <c r="BC240" s="5">
        <v>292</v>
      </c>
      <c r="BD240" s="5">
        <v>320</v>
      </c>
      <c r="BJ240" s="5">
        <v>258</v>
      </c>
      <c r="BK240" s="5">
        <v>258</v>
      </c>
      <c r="BP240" s="5">
        <v>375</v>
      </c>
      <c r="BQ240" s="5">
        <v>314</v>
      </c>
      <c r="BU240" s="5">
        <v>311</v>
      </c>
      <c r="BV240" s="5">
        <v>323</v>
      </c>
      <c r="CC240" s="5">
        <v>75.38</v>
      </c>
      <c r="CD240" s="5">
        <v>78.58</v>
      </c>
      <c r="CJ240" s="5">
        <v>77.86</v>
      </c>
      <c r="CK240" s="5">
        <v>70.73</v>
      </c>
      <c r="CQ240" s="5">
        <v>85.05</v>
      </c>
      <c r="CR240" s="5">
        <v>82.52</v>
      </c>
      <c r="CX240" s="5">
        <v>75.66</v>
      </c>
      <c r="CY240" s="5">
        <v>83.49</v>
      </c>
      <c r="DE240" s="5">
        <v>77.05</v>
      </c>
      <c r="DF240" s="5">
        <v>74.64</v>
      </c>
      <c r="DL240" s="5">
        <v>70.53</v>
      </c>
      <c r="DM240" s="5">
        <v>76.05</v>
      </c>
      <c r="DS240" s="5">
        <v>66.209999999999994</v>
      </c>
      <c r="DT240" s="5">
        <v>73.349999999999994</v>
      </c>
      <c r="DZ240" s="5">
        <v>78.47</v>
      </c>
      <c r="EA240" s="5">
        <v>75.55</v>
      </c>
      <c r="EG240" s="5">
        <v>73.91</v>
      </c>
      <c r="EH240" s="5">
        <v>72.53</v>
      </c>
      <c r="EM240" s="5">
        <v>77.87</v>
      </c>
      <c r="EN240" s="5">
        <v>75.02</v>
      </c>
      <c r="ER240" s="5">
        <v>80.510000000000005</v>
      </c>
      <c r="ES240" s="5">
        <v>83.36</v>
      </c>
      <c r="EV240"/>
      <c r="FA240"/>
      <c r="FB240"/>
      <c r="FO240"/>
      <c r="FP240"/>
      <c r="FQ240"/>
      <c r="FR240"/>
      <c r="FS240"/>
      <c r="FT240"/>
      <c r="FU240"/>
      <c r="FV240"/>
      <c r="FW240" s="1"/>
    </row>
    <row r="241" spans="1:179" s="5" customFormat="1" x14ac:dyDescent="0.2">
      <c r="A241" s="1">
        <f t="shared" si="200"/>
        <v>2013</v>
      </c>
      <c r="B241" s="1">
        <f t="shared" si="201"/>
        <v>4</v>
      </c>
      <c r="C241" s="1"/>
      <c r="F241" s="5">
        <v>345</v>
      </c>
      <c r="G241" s="5">
        <v>343</v>
      </c>
      <c r="M241" s="5">
        <v>316</v>
      </c>
      <c r="N241" s="5">
        <v>303</v>
      </c>
      <c r="T241" s="5">
        <v>369</v>
      </c>
      <c r="U241" s="5">
        <v>332</v>
      </c>
      <c r="AA241" s="5">
        <v>344</v>
      </c>
      <c r="AB241" s="5">
        <v>364</v>
      </c>
      <c r="AH241" s="5">
        <v>337</v>
      </c>
      <c r="AI241" s="5">
        <v>343</v>
      </c>
      <c r="AO241" s="5">
        <v>315</v>
      </c>
      <c r="AP241" s="5">
        <v>332</v>
      </c>
      <c r="AV241" s="5">
        <v>322</v>
      </c>
      <c r="AW241" s="5">
        <v>349</v>
      </c>
      <c r="BC241" s="5">
        <v>314</v>
      </c>
      <c r="BD241" s="5">
        <v>315</v>
      </c>
      <c r="BJ241" s="5">
        <v>260</v>
      </c>
      <c r="BK241" s="5">
        <v>260</v>
      </c>
      <c r="BP241" s="5">
        <v>336</v>
      </c>
      <c r="BQ241" s="5">
        <v>345</v>
      </c>
      <c r="BU241" s="5">
        <v>304</v>
      </c>
      <c r="BV241" s="5">
        <v>325</v>
      </c>
      <c r="CC241" s="5">
        <v>75.709999999999994</v>
      </c>
      <c r="CD241" s="5">
        <v>82.99</v>
      </c>
      <c r="CJ241" s="5">
        <v>75.47</v>
      </c>
      <c r="CK241" s="5">
        <v>71.81</v>
      </c>
      <c r="CQ241" s="5">
        <v>90.18</v>
      </c>
      <c r="CR241" s="5">
        <v>79.25</v>
      </c>
      <c r="CX241" s="5">
        <v>78.94</v>
      </c>
      <c r="CY241" s="5">
        <v>85.63</v>
      </c>
      <c r="DE241" s="5">
        <v>80.03</v>
      </c>
      <c r="DF241" s="5">
        <v>75.95</v>
      </c>
      <c r="DL241" s="5">
        <v>71.22</v>
      </c>
      <c r="DM241" s="5">
        <v>76.42</v>
      </c>
      <c r="DS241" s="5">
        <v>70.94</v>
      </c>
      <c r="DT241" s="5">
        <v>80.400000000000006</v>
      </c>
      <c r="DZ241" s="5">
        <v>74.819999999999993</v>
      </c>
      <c r="EA241" s="5">
        <v>78</v>
      </c>
      <c r="EG241" s="5">
        <v>71.38</v>
      </c>
      <c r="EH241" s="5">
        <v>72.09</v>
      </c>
      <c r="EM241" s="5">
        <v>78.06</v>
      </c>
      <c r="EN241" s="5">
        <v>82.46</v>
      </c>
      <c r="ER241" s="5">
        <v>79.06</v>
      </c>
      <c r="ES241" s="5">
        <v>88.36</v>
      </c>
      <c r="EV241"/>
      <c r="FA241"/>
      <c r="FB241"/>
      <c r="FO241"/>
      <c r="FP241"/>
      <c r="FQ241"/>
      <c r="FR241"/>
      <c r="FS241"/>
      <c r="FT241"/>
      <c r="FU241"/>
      <c r="FV241"/>
      <c r="FW241" s="1"/>
    </row>
    <row r="242" spans="1:179" s="5" customFormat="1" x14ac:dyDescent="0.2">
      <c r="A242" s="1">
        <f t="shared" si="200"/>
        <v>2014</v>
      </c>
      <c r="B242" s="1">
        <f t="shared" si="201"/>
        <v>1</v>
      </c>
      <c r="C242" s="1"/>
      <c r="F242" s="5">
        <v>351</v>
      </c>
      <c r="G242" s="5">
        <v>358</v>
      </c>
      <c r="M242" s="5">
        <v>319</v>
      </c>
      <c r="N242" s="5">
        <v>317</v>
      </c>
      <c r="T242" s="5">
        <v>367</v>
      </c>
      <c r="U242" s="5">
        <v>335</v>
      </c>
      <c r="AA242" s="5">
        <v>325</v>
      </c>
      <c r="AB242" s="5">
        <v>382</v>
      </c>
      <c r="AH242" s="5">
        <v>356</v>
      </c>
      <c r="AI242" s="5">
        <v>345</v>
      </c>
      <c r="AO242" s="5">
        <v>331</v>
      </c>
      <c r="AP242" s="5">
        <v>337</v>
      </c>
      <c r="AV242" s="5">
        <v>315</v>
      </c>
      <c r="AW242" s="5">
        <v>344</v>
      </c>
      <c r="BC242" s="5">
        <v>314</v>
      </c>
      <c r="BD242" s="5">
        <v>320</v>
      </c>
      <c r="BJ242" s="5">
        <v>244</v>
      </c>
      <c r="BK242" s="5">
        <v>252</v>
      </c>
      <c r="BP242" s="5">
        <v>367</v>
      </c>
      <c r="BQ242" s="5">
        <v>359</v>
      </c>
      <c r="BU242" s="5">
        <v>325</v>
      </c>
      <c r="BV242" s="5">
        <v>335</v>
      </c>
      <c r="CC242" s="5">
        <v>76.92</v>
      </c>
      <c r="CD242" s="5">
        <v>85.88</v>
      </c>
      <c r="CJ242" s="5">
        <v>79.63</v>
      </c>
      <c r="CK242" s="5">
        <v>75.53</v>
      </c>
      <c r="CQ242" s="5">
        <v>85.54</v>
      </c>
      <c r="CR242" s="5">
        <v>80.77</v>
      </c>
      <c r="CX242" s="5">
        <v>79.25</v>
      </c>
      <c r="CY242" s="5">
        <v>88.08</v>
      </c>
      <c r="DE242" s="5">
        <v>81.849999999999994</v>
      </c>
      <c r="DF242" s="5">
        <v>76.92</v>
      </c>
      <c r="DL242" s="5">
        <v>73.73</v>
      </c>
      <c r="DM242" s="5">
        <v>80.180000000000007</v>
      </c>
      <c r="DS242" s="5">
        <v>67.59</v>
      </c>
      <c r="DT242" s="5">
        <v>77.02</v>
      </c>
      <c r="DZ242" s="5">
        <v>78.91</v>
      </c>
      <c r="EA242" s="5">
        <v>84.48</v>
      </c>
      <c r="EG242" s="5">
        <v>69.760000000000005</v>
      </c>
      <c r="EH242" s="5">
        <v>69.83</v>
      </c>
      <c r="EM242" s="5">
        <v>82.16</v>
      </c>
      <c r="EN242" s="5">
        <v>80.11</v>
      </c>
      <c r="ER242" s="5">
        <v>85.63</v>
      </c>
      <c r="ES242" s="5">
        <v>91.37</v>
      </c>
      <c r="EV242"/>
      <c r="FA242"/>
      <c r="FB242"/>
      <c r="FO242"/>
      <c r="FP242"/>
      <c r="FQ242"/>
      <c r="FR242"/>
      <c r="FS242"/>
      <c r="FT242"/>
      <c r="FU242"/>
      <c r="FV242"/>
      <c r="FW242" s="1"/>
    </row>
    <row r="243" spans="1:179" s="5" customFormat="1" x14ac:dyDescent="0.2">
      <c r="A243" s="1">
        <f t="shared" si="200"/>
        <v>2014</v>
      </c>
      <c r="B243" s="1">
        <f t="shared" si="201"/>
        <v>2</v>
      </c>
      <c r="C243" s="1"/>
      <c r="F243" s="5">
        <v>347</v>
      </c>
      <c r="G243" s="5">
        <v>368</v>
      </c>
      <c r="M243" s="5">
        <v>322</v>
      </c>
      <c r="N243" s="5">
        <v>316</v>
      </c>
      <c r="T243" s="5">
        <v>381</v>
      </c>
      <c r="U243" s="5">
        <v>369</v>
      </c>
      <c r="AA243" s="5">
        <v>337</v>
      </c>
      <c r="AB243" s="5">
        <v>377</v>
      </c>
      <c r="AH243" s="5">
        <v>350</v>
      </c>
      <c r="AI243" s="5">
        <v>342</v>
      </c>
      <c r="AO243" s="5">
        <v>347</v>
      </c>
      <c r="AP243" s="5">
        <v>359</v>
      </c>
      <c r="AV243" s="5">
        <v>300</v>
      </c>
      <c r="AW243" s="5">
        <v>346</v>
      </c>
      <c r="BC243" s="5">
        <v>319</v>
      </c>
      <c r="BD243" s="5">
        <v>332</v>
      </c>
      <c r="BJ243" s="5">
        <v>244</v>
      </c>
      <c r="BK243" s="5">
        <v>280</v>
      </c>
      <c r="BP243" s="5">
        <v>355</v>
      </c>
      <c r="BQ243" s="5">
        <v>358</v>
      </c>
      <c r="BU243" s="5">
        <v>312</v>
      </c>
      <c r="BV243" s="5">
        <v>317</v>
      </c>
      <c r="CC243" s="5">
        <v>77.19</v>
      </c>
      <c r="CD243" s="5">
        <v>84.17</v>
      </c>
      <c r="CJ243" s="5">
        <v>76.58</v>
      </c>
      <c r="CK243" s="5">
        <v>80.55</v>
      </c>
      <c r="CQ243" s="5">
        <v>86.28</v>
      </c>
      <c r="CR243" s="5">
        <v>88.2</v>
      </c>
      <c r="CX243" s="5">
        <v>78.3</v>
      </c>
      <c r="CY243" s="5">
        <v>87.87</v>
      </c>
      <c r="DE243" s="5">
        <v>82.19</v>
      </c>
      <c r="DF243" s="5">
        <v>78.17</v>
      </c>
      <c r="DL243" s="5">
        <v>70.680000000000007</v>
      </c>
      <c r="DM243" s="5">
        <v>78.069999999999993</v>
      </c>
      <c r="DS243" s="5">
        <v>66.81</v>
      </c>
      <c r="DT243" s="5">
        <v>82.04</v>
      </c>
      <c r="DZ243" s="5">
        <v>76.489999999999995</v>
      </c>
      <c r="EA243" s="5">
        <v>84.18</v>
      </c>
      <c r="EG243" s="5">
        <v>71.89</v>
      </c>
      <c r="EH243" s="5">
        <v>75</v>
      </c>
      <c r="EM243" s="5">
        <v>82.05</v>
      </c>
      <c r="EN243" s="5">
        <v>81.94</v>
      </c>
      <c r="ER243" s="5">
        <v>90.18</v>
      </c>
      <c r="ES243" s="5">
        <v>95.46</v>
      </c>
      <c r="EV243"/>
      <c r="FA243"/>
      <c r="FB243"/>
      <c r="FO243"/>
      <c r="FP243"/>
      <c r="FQ243"/>
      <c r="FR243"/>
      <c r="FS243"/>
      <c r="FT243"/>
      <c r="FU243"/>
      <c r="FV243"/>
      <c r="FW243" s="1"/>
    </row>
    <row r="244" spans="1:179" s="5" customFormat="1" x14ac:dyDescent="0.2">
      <c r="A244" s="1">
        <f t="shared" si="200"/>
        <v>2014</v>
      </c>
      <c r="B244" s="1">
        <f t="shared" si="201"/>
        <v>3</v>
      </c>
      <c r="C244" s="1"/>
      <c r="F244" s="5">
        <v>353</v>
      </c>
      <c r="G244" s="5">
        <v>357</v>
      </c>
      <c r="M244" s="5">
        <v>318</v>
      </c>
      <c r="N244" s="5">
        <v>316</v>
      </c>
      <c r="T244" s="5">
        <v>377</v>
      </c>
      <c r="U244" s="5">
        <v>370</v>
      </c>
      <c r="AA244" s="5">
        <v>338</v>
      </c>
      <c r="AB244" s="5">
        <v>375</v>
      </c>
      <c r="AH244" s="5">
        <v>326</v>
      </c>
      <c r="AI244" s="5">
        <v>329</v>
      </c>
      <c r="AO244" s="5">
        <v>320</v>
      </c>
      <c r="AP244" s="5">
        <v>335</v>
      </c>
      <c r="AV244" s="5">
        <v>296</v>
      </c>
      <c r="AW244" s="5">
        <v>342</v>
      </c>
      <c r="BC244" s="5">
        <v>317</v>
      </c>
      <c r="BD244" s="5">
        <v>335</v>
      </c>
      <c r="BJ244" s="5">
        <v>256</v>
      </c>
      <c r="BK244" s="5">
        <v>279</v>
      </c>
      <c r="BP244" s="5">
        <v>350</v>
      </c>
      <c r="BQ244" s="5">
        <v>375</v>
      </c>
      <c r="BU244" s="5">
        <v>308</v>
      </c>
      <c r="BV244" s="5">
        <v>314</v>
      </c>
      <c r="CC244" s="5">
        <v>76.040000000000006</v>
      </c>
      <c r="CD244" s="5">
        <v>84.45</v>
      </c>
      <c r="CJ244" s="5">
        <v>72.12</v>
      </c>
      <c r="CK244" s="5">
        <v>76.25</v>
      </c>
      <c r="CQ244" s="5">
        <v>85.36</v>
      </c>
      <c r="CR244" s="5">
        <v>83.35</v>
      </c>
      <c r="CX244" s="5">
        <v>76.67</v>
      </c>
      <c r="CY244" s="5">
        <v>85.57</v>
      </c>
      <c r="DE244" s="5">
        <v>82</v>
      </c>
      <c r="DF244" s="5">
        <v>78.739999999999995</v>
      </c>
      <c r="DL244" s="5">
        <v>67.83</v>
      </c>
      <c r="DM244" s="5">
        <v>73.650000000000006</v>
      </c>
      <c r="DS244" s="5">
        <v>59.15</v>
      </c>
      <c r="DT244" s="5">
        <v>82.76</v>
      </c>
      <c r="DZ244" s="5">
        <v>76.97</v>
      </c>
      <c r="EA244" s="5">
        <v>85.86</v>
      </c>
      <c r="EG244" s="5">
        <v>69.489999999999995</v>
      </c>
      <c r="EH244" s="5">
        <v>72.95</v>
      </c>
      <c r="EM244" s="5">
        <v>80.95</v>
      </c>
      <c r="EN244" s="5">
        <v>80.13</v>
      </c>
      <c r="ER244" s="5">
        <v>96.26</v>
      </c>
      <c r="ES244" s="5">
        <v>98.11</v>
      </c>
      <c r="EV244"/>
      <c r="FA244"/>
      <c r="FB244"/>
      <c r="FO244"/>
      <c r="FP244"/>
      <c r="FQ244"/>
      <c r="FR244"/>
      <c r="FS244"/>
      <c r="FT244"/>
      <c r="FU244"/>
      <c r="FV244"/>
      <c r="FW244" s="1"/>
    </row>
    <row r="245" spans="1:179" s="5" customFormat="1" x14ac:dyDescent="0.2">
      <c r="A245" s="1">
        <f t="shared" si="200"/>
        <v>2014</v>
      </c>
      <c r="B245" s="1">
        <f t="shared" si="201"/>
        <v>4</v>
      </c>
      <c r="C245" s="1"/>
      <c r="F245" s="5">
        <v>349</v>
      </c>
      <c r="G245" s="5">
        <v>335</v>
      </c>
      <c r="H245" s="5" t="s">
        <v>140</v>
      </c>
      <c r="M245" s="5">
        <v>330</v>
      </c>
      <c r="N245" s="5">
        <v>327</v>
      </c>
      <c r="T245" s="5">
        <v>384</v>
      </c>
      <c r="U245" s="5">
        <v>356</v>
      </c>
      <c r="AA245" s="5">
        <v>346</v>
      </c>
      <c r="AB245" s="5">
        <v>373</v>
      </c>
      <c r="AH245" s="5">
        <v>355</v>
      </c>
      <c r="AI245" s="5">
        <v>345</v>
      </c>
      <c r="AO245" s="5">
        <v>330</v>
      </c>
      <c r="AP245" s="5">
        <v>335</v>
      </c>
      <c r="AV245" s="5">
        <v>328</v>
      </c>
      <c r="AW245" s="5">
        <v>351</v>
      </c>
      <c r="BC245" s="5">
        <v>325</v>
      </c>
      <c r="BD245" s="5">
        <v>327</v>
      </c>
      <c r="BJ245" s="5">
        <v>245</v>
      </c>
      <c r="BK245" s="5">
        <v>265</v>
      </c>
      <c r="BP245" s="5">
        <v>374</v>
      </c>
      <c r="BQ245" s="5">
        <v>382</v>
      </c>
      <c r="BU245" s="5">
        <v>322</v>
      </c>
      <c r="BV245" s="5">
        <v>328</v>
      </c>
      <c r="CC245" s="5">
        <v>74.55</v>
      </c>
      <c r="CD245" s="5">
        <v>82.87</v>
      </c>
      <c r="CJ245" s="5">
        <v>77.16</v>
      </c>
      <c r="CK245" s="5">
        <v>80.959999999999994</v>
      </c>
      <c r="CQ245" s="5">
        <v>85.68</v>
      </c>
      <c r="CR245" s="5">
        <v>84.33</v>
      </c>
      <c r="CX245" s="5">
        <v>80.05</v>
      </c>
      <c r="CY245" s="5">
        <v>87.02</v>
      </c>
      <c r="DE245" s="5">
        <v>86.33</v>
      </c>
      <c r="DF245" s="5">
        <v>81.09</v>
      </c>
      <c r="DL245" s="5">
        <v>69.209999999999994</v>
      </c>
      <c r="DM245" s="5">
        <v>76.77</v>
      </c>
      <c r="DS245" s="5">
        <v>68.69</v>
      </c>
      <c r="DT245" s="5">
        <v>79.08</v>
      </c>
      <c r="DZ245" s="5">
        <v>77.900000000000006</v>
      </c>
      <c r="EA245" s="5">
        <v>87.05</v>
      </c>
      <c r="EG245" s="5">
        <v>73.5</v>
      </c>
      <c r="EH245" s="5">
        <v>72.78</v>
      </c>
      <c r="EM245" s="5">
        <v>78.81</v>
      </c>
      <c r="EN245" s="5">
        <v>79.69</v>
      </c>
      <c r="ER245" s="5">
        <v>92.92</v>
      </c>
      <c r="ES245" s="5">
        <v>97.86</v>
      </c>
      <c r="EV245"/>
      <c r="FA245"/>
      <c r="FB245"/>
      <c r="FO245"/>
      <c r="FP245"/>
      <c r="FQ245"/>
      <c r="FR245"/>
      <c r="FS245"/>
      <c r="FT245"/>
      <c r="FU245"/>
      <c r="FV245"/>
      <c r="FW245" s="1"/>
    </row>
    <row r="246" spans="1:179" s="5" customFormat="1" x14ac:dyDescent="0.2">
      <c r="A246" s="1">
        <f t="shared" si="200"/>
        <v>2015</v>
      </c>
      <c r="B246" s="1">
        <f t="shared" si="201"/>
        <v>1</v>
      </c>
      <c r="C246" s="1"/>
      <c r="F246" s="5">
        <v>343</v>
      </c>
      <c r="G246" s="5">
        <v>330</v>
      </c>
      <c r="M246" s="5">
        <v>324</v>
      </c>
      <c r="N246" s="5">
        <v>313</v>
      </c>
      <c r="T246" s="5">
        <v>385</v>
      </c>
      <c r="U246" s="5">
        <v>376</v>
      </c>
      <c r="AA246" s="5">
        <v>343</v>
      </c>
      <c r="AB246" s="5">
        <v>367</v>
      </c>
      <c r="AH246" s="5">
        <v>350</v>
      </c>
      <c r="AI246" s="5">
        <v>348</v>
      </c>
      <c r="AO246" s="5">
        <v>317</v>
      </c>
      <c r="AP246" s="5">
        <v>321</v>
      </c>
      <c r="AV246" s="5">
        <v>293</v>
      </c>
      <c r="AW246" s="5">
        <v>352</v>
      </c>
      <c r="BC246" s="5">
        <v>331</v>
      </c>
      <c r="BD246" s="5">
        <v>345</v>
      </c>
      <c r="BJ246" s="5">
        <v>275</v>
      </c>
      <c r="BK246" s="5">
        <v>274</v>
      </c>
      <c r="BP246" s="5">
        <v>362</v>
      </c>
      <c r="BQ246" s="5">
        <v>368</v>
      </c>
      <c r="BU246" s="5">
        <v>308</v>
      </c>
      <c r="BV246" s="5">
        <v>317</v>
      </c>
      <c r="CC246" s="5">
        <v>75.010000000000005</v>
      </c>
      <c r="CD246" s="5">
        <v>82.44</v>
      </c>
      <c r="CJ246" s="5">
        <v>74.5</v>
      </c>
      <c r="CK246" s="5">
        <v>72.27</v>
      </c>
      <c r="CQ246" s="5">
        <v>90.13</v>
      </c>
      <c r="CR246" s="5">
        <v>83.38</v>
      </c>
      <c r="CX246" s="5">
        <v>77.069999999999993</v>
      </c>
      <c r="CY246" s="5">
        <v>87.88</v>
      </c>
      <c r="DE246" s="5">
        <v>80.5</v>
      </c>
      <c r="DF246" s="5">
        <v>75.349999999999994</v>
      </c>
      <c r="DL246" s="5">
        <v>70.510000000000005</v>
      </c>
      <c r="DM246" s="5">
        <v>75.86</v>
      </c>
      <c r="DS246" s="5">
        <v>65.41</v>
      </c>
      <c r="DT246" s="5">
        <v>82.33</v>
      </c>
      <c r="DZ246" s="5">
        <v>76.58</v>
      </c>
      <c r="EA246" s="5">
        <v>88.28</v>
      </c>
      <c r="EG246" s="5">
        <v>66.45</v>
      </c>
      <c r="EH246" s="5">
        <v>77.040000000000006</v>
      </c>
      <c r="EM246" s="5">
        <v>79.77</v>
      </c>
      <c r="EN246" s="5">
        <v>78.92</v>
      </c>
      <c r="ER246" s="5">
        <v>96.47</v>
      </c>
      <c r="ES246" s="5">
        <v>96.72</v>
      </c>
      <c r="EV246"/>
      <c r="FA246"/>
      <c r="FB246"/>
      <c r="FO246"/>
      <c r="FP246"/>
      <c r="FQ246"/>
      <c r="FR246"/>
      <c r="FS246"/>
      <c r="FT246"/>
      <c r="FU246"/>
      <c r="FV246"/>
      <c r="FW246" s="1"/>
    </row>
    <row r="247" spans="1:179" s="5" customFormat="1" x14ac:dyDescent="0.2">
      <c r="A247" s="1">
        <f t="shared" si="200"/>
        <v>2015</v>
      </c>
      <c r="B247" s="1">
        <f t="shared" si="201"/>
        <v>2</v>
      </c>
      <c r="C247" s="1"/>
      <c r="F247" s="5">
        <v>336</v>
      </c>
      <c r="G247" s="5">
        <v>324</v>
      </c>
      <c r="M247" s="5">
        <v>338</v>
      </c>
      <c r="N247" s="5">
        <v>325</v>
      </c>
      <c r="T247" s="5">
        <v>370</v>
      </c>
      <c r="U247" s="5">
        <v>357</v>
      </c>
      <c r="AA247" s="5">
        <v>336</v>
      </c>
      <c r="AB247" s="5">
        <v>354</v>
      </c>
      <c r="AH247" s="5">
        <v>351</v>
      </c>
      <c r="AI247" s="5">
        <v>337</v>
      </c>
      <c r="AO247" s="5">
        <v>321</v>
      </c>
      <c r="AP247" s="5">
        <v>338</v>
      </c>
      <c r="AV247" s="5">
        <v>287</v>
      </c>
      <c r="AW247" s="5">
        <v>338</v>
      </c>
      <c r="BC247" s="5">
        <v>333</v>
      </c>
      <c r="BD247" s="5">
        <v>343</v>
      </c>
      <c r="BJ247" s="5">
        <v>271</v>
      </c>
      <c r="BK247" s="5">
        <v>286</v>
      </c>
      <c r="BP247" s="5">
        <v>364</v>
      </c>
      <c r="BQ247" s="5">
        <v>370</v>
      </c>
      <c r="BU247" s="5">
        <v>320</v>
      </c>
      <c r="BV247" s="5">
        <v>315</v>
      </c>
      <c r="CC247" s="5">
        <v>73.930000000000007</v>
      </c>
      <c r="CD247" s="5">
        <v>82.41</v>
      </c>
      <c r="CJ247" s="5">
        <v>76.11</v>
      </c>
      <c r="CK247" s="5">
        <v>77.66</v>
      </c>
      <c r="CQ247" s="5">
        <v>87.22</v>
      </c>
      <c r="CR247" s="5">
        <v>80.959999999999994</v>
      </c>
      <c r="CX247" s="5">
        <v>76.92</v>
      </c>
      <c r="CY247" s="5">
        <v>87.21</v>
      </c>
      <c r="DE247" s="5">
        <v>85.12</v>
      </c>
      <c r="DF247" s="5">
        <v>78.33</v>
      </c>
      <c r="DL247" s="5">
        <v>70.33</v>
      </c>
      <c r="DM247" s="5">
        <v>75.11</v>
      </c>
      <c r="DS247" s="5">
        <v>64.47</v>
      </c>
      <c r="DT247" s="5">
        <v>76.959999999999994</v>
      </c>
      <c r="DZ247" s="5">
        <v>80.7</v>
      </c>
      <c r="EA247" s="5">
        <v>89.36</v>
      </c>
      <c r="EG247" s="5">
        <v>68.53</v>
      </c>
      <c r="EH247" s="5">
        <v>71.069999999999993</v>
      </c>
      <c r="EM247" s="5">
        <v>82.92</v>
      </c>
      <c r="EN247" s="5">
        <v>77.790000000000006</v>
      </c>
      <c r="ER247" s="5">
        <v>94.66</v>
      </c>
      <c r="ES247" s="5">
        <v>99.9</v>
      </c>
      <c r="EV247"/>
      <c r="FA247"/>
      <c r="FB247"/>
      <c r="FO247"/>
      <c r="FP247"/>
      <c r="FQ247"/>
      <c r="FR247"/>
      <c r="FS247"/>
      <c r="FT247"/>
      <c r="FU247"/>
      <c r="FV247"/>
      <c r="FW247" s="1"/>
    </row>
    <row r="248" spans="1:179" s="5" customFormat="1" x14ac:dyDescent="0.2">
      <c r="A248" s="1">
        <f t="shared" si="200"/>
        <v>2015</v>
      </c>
      <c r="B248" s="1">
        <f t="shared" si="201"/>
        <v>3</v>
      </c>
      <c r="C248" s="1"/>
      <c r="F248" s="5">
        <v>345</v>
      </c>
      <c r="G248" s="5">
        <v>343</v>
      </c>
      <c r="M248" s="5">
        <v>342</v>
      </c>
      <c r="N248" s="5">
        <v>312</v>
      </c>
      <c r="T248" s="5">
        <v>379</v>
      </c>
      <c r="U248" s="5">
        <v>368</v>
      </c>
      <c r="AA248" s="5">
        <v>327</v>
      </c>
      <c r="AB248" s="5">
        <v>353</v>
      </c>
      <c r="AH248" s="5">
        <v>366</v>
      </c>
      <c r="AI248" s="5">
        <v>340</v>
      </c>
      <c r="AO248" s="5">
        <v>345</v>
      </c>
      <c r="AP248" s="5">
        <v>365</v>
      </c>
      <c r="AV248" s="5">
        <v>290</v>
      </c>
      <c r="AW248" s="5">
        <v>331</v>
      </c>
      <c r="BC248" s="5">
        <v>334</v>
      </c>
      <c r="BD248" s="5">
        <v>338</v>
      </c>
      <c r="BJ248" s="5">
        <v>294</v>
      </c>
      <c r="BK248" s="5">
        <v>307</v>
      </c>
      <c r="BP248" s="5">
        <v>378</v>
      </c>
      <c r="BQ248" s="5">
        <v>365</v>
      </c>
      <c r="BU248" s="5">
        <v>312</v>
      </c>
      <c r="BV248" s="5">
        <v>313</v>
      </c>
      <c r="CC248" s="5">
        <v>73.930000000000007</v>
      </c>
      <c r="CD248" s="5">
        <v>77.87</v>
      </c>
      <c r="CJ248" s="5">
        <v>75.5</v>
      </c>
      <c r="CK248" s="5">
        <v>70.069999999999993</v>
      </c>
      <c r="CQ248" s="5">
        <v>90.84</v>
      </c>
      <c r="CR248" s="5">
        <v>81.150000000000006</v>
      </c>
      <c r="CX248" s="5">
        <v>78.14</v>
      </c>
      <c r="CY248" s="5">
        <v>83.59</v>
      </c>
      <c r="DE248" s="5">
        <v>86.78</v>
      </c>
      <c r="DF248" s="5">
        <v>80.16</v>
      </c>
      <c r="DL248" s="5">
        <v>70.069999999999993</v>
      </c>
      <c r="DM248" s="5">
        <v>73.650000000000006</v>
      </c>
      <c r="DS248" s="5">
        <v>64.12</v>
      </c>
      <c r="DT248" s="5">
        <v>71.66</v>
      </c>
      <c r="DZ248" s="5">
        <v>79.209999999999994</v>
      </c>
      <c r="EA248" s="5">
        <v>91.9</v>
      </c>
      <c r="EG248" s="5">
        <v>68.959999999999994</v>
      </c>
      <c r="EH248" s="5">
        <v>70.73</v>
      </c>
      <c r="EM248" s="5">
        <v>76.680000000000007</v>
      </c>
      <c r="EN248" s="5">
        <v>78.23</v>
      </c>
      <c r="ER248" s="5">
        <v>98.75</v>
      </c>
      <c r="ES248" s="5">
        <v>91.43</v>
      </c>
      <c r="EV248"/>
      <c r="FA248"/>
      <c r="FB248"/>
      <c r="FO248"/>
      <c r="FP248"/>
      <c r="FQ248"/>
      <c r="FR248"/>
      <c r="FS248"/>
      <c r="FT248"/>
      <c r="FU248"/>
      <c r="FV248"/>
      <c r="FW248" s="1"/>
    </row>
    <row r="249" spans="1:179" s="5" customFormat="1" x14ac:dyDescent="0.2">
      <c r="A249" s="1">
        <f t="shared" si="200"/>
        <v>2015</v>
      </c>
      <c r="B249" s="1">
        <f t="shared" si="201"/>
        <v>4</v>
      </c>
      <c r="C249" s="1"/>
      <c r="F249" s="5">
        <v>322</v>
      </c>
      <c r="G249" s="5">
        <v>321</v>
      </c>
      <c r="M249" s="5">
        <v>345</v>
      </c>
      <c r="N249" s="5">
        <v>335</v>
      </c>
      <c r="T249" s="5">
        <v>374</v>
      </c>
      <c r="U249" s="5">
        <v>360</v>
      </c>
      <c r="AA249" s="5">
        <v>354</v>
      </c>
      <c r="AB249" s="5">
        <v>360</v>
      </c>
      <c r="AH249" s="5">
        <v>347</v>
      </c>
      <c r="AI249" s="5">
        <v>322</v>
      </c>
      <c r="AO249" s="5">
        <v>334</v>
      </c>
      <c r="AP249" s="5">
        <v>338</v>
      </c>
      <c r="AV249" s="5">
        <v>304</v>
      </c>
      <c r="AW249" s="5">
        <v>333</v>
      </c>
      <c r="BC249" s="5">
        <v>331</v>
      </c>
      <c r="BD249" s="5">
        <v>367</v>
      </c>
      <c r="BJ249" s="5">
        <v>288</v>
      </c>
      <c r="BK249" s="5">
        <v>296</v>
      </c>
      <c r="BP249" s="5">
        <v>385</v>
      </c>
      <c r="BQ249" s="5">
        <v>367</v>
      </c>
      <c r="BU249" s="5">
        <v>308</v>
      </c>
      <c r="BV249" s="5">
        <v>308</v>
      </c>
      <c r="CC249" s="5">
        <v>75.260000000000005</v>
      </c>
      <c r="CD249" s="5">
        <v>79.099999999999994</v>
      </c>
      <c r="CJ249" s="5">
        <v>77.569999999999993</v>
      </c>
      <c r="CK249" s="5">
        <v>76.97</v>
      </c>
      <c r="CQ249" s="5">
        <v>90.06</v>
      </c>
      <c r="CR249" s="5">
        <v>81.349999999999994</v>
      </c>
      <c r="CX249" s="5">
        <v>78.650000000000006</v>
      </c>
      <c r="CY249" s="5">
        <v>91.07</v>
      </c>
      <c r="DE249" s="5">
        <v>86.03</v>
      </c>
      <c r="DF249" s="5">
        <v>80.84</v>
      </c>
      <c r="DL249" s="5">
        <v>68.760000000000005</v>
      </c>
      <c r="DM249" s="5">
        <v>75.13</v>
      </c>
      <c r="DS249" s="5">
        <v>63.92</v>
      </c>
      <c r="DT249" s="5">
        <v>72.44</v>
      </c>
      <c r="DZ249" s="5">
        <v>80.7</v>
      </c>
      <c r="EA249" s="5">
        <v>93.84</v>
      </c>
      <c r="EG249" s="5">
        <v>67.62</v>
      </c>
      <c r="EH249" s="5">
        <v>69.63</v>
      </c>
      <c r="EM249" s="5">
        <v>85.66</v>
      </c>
      <c r="EN249" s="5">
        <v>81.02</v>
      </c>
      <c r="ER249" s="5">
        <v>96.84</v>
      </c>
      <c r="ES249" s="5">
        <v>97.76</v>
      </c>
      <c r="EV249"/>
      <c r="FA249"/>
      <c r="FB249"/>
      <c r="FO249"/>
      <c r="FP249"/>
      <c r="FQ249"/>
      <c r="FR249"/>
      <c r="FS249"/>
      <c r="FT249"/>
      <c r="FU249"/>
      <c r="FV249"/>
      <c r="FW249" s="1"/>
    </row>
    <row r="250" spans="1:179" s="5" customFormat="1" x14ac:dyDescent="0.2">
      <c r="A250" s="1">
        <f t="shared" si="200"/>
        <v>2016</v>
      </c>
      <c r="B250" s="1">
        <f t="shared" si="201"/>
        <v>1</v>
      </c>
      <c r="C250" s="1"/>
      <c r="F250" s="5">
        <v>329</v>
      </c>
      <c r="G250" s="5">
        <v>333</v>
      </c>
      <c r="M250" s="5">
        <v>330</v>
      </c>
      <c r="N250" s="5">
        <v>323</v>
      </c>
      <c r="T250" s="5">
        <v>377</v>
      </c>
      <c r="U250" s="5">
        <v>359</v>
      </c>
      <c r="AA250" s="5">
        <v>327</v>
      </c>
      <c r="AB250" s="5">
        <v>339</v>
      </c>
      <c r="AH250" s="5">
        <v>327</v>
      </c>
      <c r="AI250" s="5">
        <v>329</v>
      </c>
      <c r="AO250" s="5">
        <v>315</v>
      </c>
      <c r="AP250" s="5">
        <v>338</v>
      </c>
      <c r="AV250" s="5">
        <v>300</v>
      </c>
      <c r="AW250" s="5">
        <v>335</v>
      </c>
      <c r="BC250" s="5">
        <v>333</v>
      </c>
      <c r="BD250" s="5">
        <v>358</v>
      </c>
      <c r="BJ250" s="5">
        <v>288</v>
      </c>
      <c r="BK250" s="5">
        <v>300</v>
      </c>
      <c r="BP250" s="5">
        <v>349</v>
      </c>
      <c r="BQ250" s="5">
        <v>374</v>
      </c>
      <c r="BU250" s="5">
        <v>302</v>
      </c>
      <c r="BV250" s="5">
        <v>306</v>
      </c>
      <c r="CC250" s="5">
        <v>73.86</v>
      </c>
      <c r="CD250" s="5">
        <v>78.62</v>
      </c>
      <c r="CJ250" s="5">
        <v>76.91</v>
      </c>
      <c r="CK250" s="5">
        <v>75.430000000000007</v>
      </c>
      <c r="CQ250" s="5">
        <v>90.23</v>
      </c>
      <c r="CR250" s="5">
        <v>86.62</v>
      </c>
      <c r="CX250" s="5">
        <v>84.1</v>
      </c>
      <c r="CY250" s="5">
        <v>92.78</v>
      </c>
      <c r="DE250" s="5">
        <v>86.86</v>
      </c>
      <c r="DF250" s="5">
        <v>85.65</v>
      </c>
      <c r="DL250" s="5">
        <v>72.14</v>
      </c>
      <c r="DM250" s="5">
        <v>77.819999999999993</v>
      </c>
      <c r="DS250" s="5">
        <v>67.44</v>
      </c>
      <c r="DT250" s="5">
        <v>70.38</v>
      </c>
      <c r="DZ250" s="5">
        <v>84.68</v>
      </c>
      <c r="EA250" s="5">
        <v>94.38</v>
      </c>
      <c r="EG250" s="5">
        <v>76.2</v>
      </c>
      <c r="EH250" s="5">
        <v>72.819999999999993</v>
      </c>
      <c r="EM250" s="5">
        <v>81.96</v>
      </c>
      <c r="EN250" s="5">
        <v>83.04</v>
      </c>
      <c r="ER250" s="5">
        <v>95.75</v>
      </c>
      <c r="ES250" s="5">
        <v>95.69</v>
      </c>
      <c r="EV250"/>
      <c r="FA250"/>
      <c r="FB250"/>
      <c r="FO250"/>
      <c r="FP250"/>
      <c r="FQ250"/>
      <c r="FR250"/>
      <c r="FS250"/>
      <c r="FT250"/>
      <c r="FU250"/>
      <c r="FV250"/>
      <c r="FW250" s="1"/>
    </row>
    <row r="251" spans="1:179" s="5" customFormat="1" x14ac:dyDescent="0.2">
      <c r="A251" s="1">
        <f t="shared" si="200"/>
        <v>2016</v>
      </c>
      <c r="B251" s="1">
        <f t="shared" si="201"/>
        <v>2</v>
      </c>
      <c r="C251" s="1"/>
      <c r="F251" s="5">
        <v>334</v>
      </c>
      <c r="G251" s="5">
        <v>338</v>
      </c>
      <c r="M251" s="5">
        <v>331</v>
      </c>
      <c r="N251" s="5">
        <v>327</v>
      </c>
      <c r="T251" s="5">
        <v>360</v>
      </c>
      <c r="U251" s="5">
        <v>356</v>
      </c>
      <c r="AA251" s="5">
        <v>314</v>
      </c>
      <c r="AB251" s="5">
        <v>341</v>
      </c>
      <c r="AH251" s="5">
        <v>364</v>
      </c>
      <c r="AI251" s="5">
        <v>330</v>
      </c>
      <c r="AO251" s="5">
        <v>345</v>
      </c>
      <c r="AP251" s="5">
        <v>336</v>
      </c>
      <c r="AV251" s="5">
        <v>282</v>
      </c>
      <c r="AW251" s="5">
        <v>367</v>
      </c>
      <c r="BC251" s="5">
        <v>299</v>
      </c>
      <c r="BD251" s="5">
        <v>341</v>
      </c>
      <c r="BJ251" s="5">
        <v>271</v>
      </c>
      <c r="BK251" s="5">
        <v>281</v>
      </c>
      <c r="BP251" s="5">
        <v>368</v>
      </c>
      <c r="BQ251" s="5">
        <v>371</v>
      </c>
      <c r="BU251" s="5">
        <v>286</v>
      </c>
      <c r="BV251" s="5">
        <v>295</v>
      </c>
      <c r="CC251" s="5">
        <v>72.39</v>
      </c>
      <c r="CD251" s="5">
        <v>77.27</v>
      </c>
      <c r="CJ251" s="5">
        <v>74.63</v>
      </c>
      <c r="CK251" s="5">
        <v>71.680000000000007</v>
      </c>
      <c r="CQ251" s="5">
        <v>87.67</v>
      </c>
      <c r="CR251" s="5">
        <v>80.709999999999994</v>
      </c>
      <c r="CX251" s="5">
        <v>87.74</v>
      </c>
      <c r="CY251" s="5">
        <v>88.42</v>
      </c>
      <c r="DE251" s="5">
        <v>83.35</v>
      </c>
      <c r="DF251" s="5">
        <v>82.53</v>
      </c>
      <c r="DL251" s="5">
        <v>70.959999999999994</v>
      </c>
      <c r="DM251" s="5">
        <v>74.680000000000007</v>
      </c>
      <c r="DS251" s="5">
        <v>70.13</v>
      </c>
      <c r="DT251" s="5">
        <v>85.21</v>
      </c>
      <c r="DZ251" s="5">
        <v>85.28</v>
      </c>
      <c r="EA251" s="5">
        <v>92.05</v>
      </c>
      <c r="EG251" s="5">
        <v>72.55</v>
      </c>
      <c r="EH251" s="5">
        <v>70.11</v>
      </c>
      <c r="EM251" s="5">
        <v>81.37</v>
      </c>
      <c r="EN251" s="5">
        <v>81.650000000000006</v>
      </c>
      <c r="ER251" s="5">
        <v>87.2</v>
      </c>
      <c r="ES251" s="5">
        <v>87.13</v>
      </c>
      <c r="EV251"/>
      <c r="FA251"/>
      <c r="FB251"/>
      <c r="FO251"/>
      <c r="FP251"/>
      <c r="FQ251"/>
      <c r="FR251"/>
      <c r="FS251"/>
      <c r="FT251"/>
      <c r="FU251"/>
      <c r="FV251"/>
      <c r="FW251" s="1"/>
    </row>
    <row r="252" spans="1:179" s="5" customFormat="1" x14ac:dyDescent="0.2">
      <c r="A252" s="1">
        <f t="shared" si="200"/>
        <v>2016</v>
      </c>
      <c r="B252" s="1">
        <f t="shared" si="201"/>
        <v>3</v>
      </c>
      <c r="C252" s="1"/>
      <c r="F252" s="5">
        <v>334</v>
      </c>
      <c r="G252" s="5">
        <v>312</v>
      </c>
      <c r="M252" s="5">
        <v>327</v>
      </c>
      <c r="N252" s="5">
        <v>327</v>
      </c>
      <c r="T252" s="5">
        <v>364</v>
      </c>
      <c r="U252" s="5">
        <v>371</v>
      </c>
      <c r="AA252" s="5">
        <v>320</v>
      </c>
      <c r="AB252" s="5">
        <v>350</v>
      </c>
      <c r="AH252" s="5">
        <v>368</v>
      </c>
      <c r="AI252" s="5">
        <v>331</v>
      </c>
      <c r="AO252" s="5">
        <v>340</v>
      </c>
      <c r="AP252" s="5">
        <v>347</v>
      </c>
      <c r="AV252" s="5">
        <v>292</v>
      </c>
      <c r="AW252" s="5">
        <v>371</v>
      </c>
      <c r="BC252" s="5">
        <v>330</v>
      </c>
      <c r="BD252" s="5">
        <v>370</v>
      </c>
      <c r="BJ252" s="5">
        <v>240</v>
      </c>
      <c r="BK252" s="5">
        <v>251</v>
      </c>
      <c r="BP252" s="5">
        <v>320</v>
      </c>
      <c r="BQ252" s="5">
        <v>350</v>
      </c>
      <c r="BU252" s="5">
        <v>319</v>
      </c>
      <c r="BV252" s="5">
        <v>307</v>
      </c>
      <c r="CC252" s="5">
        <v>73.19</v>
      </c>
      <c r="CD252" s="5">
        <v>78.38</v>
      </c>
      <c r="CJ252" s="5">
        <v>72.58</v>
      </c>
      <c r="CK252" s="5">
        <v>67.83</v>
      </c>
      <c r="CQ252" s="5">
        <v>90.28</v>
      </c>
      <c r="CR252" s="5">
        <v>79.489999999999995</v>
      </c>
      <c r="CX252" s="5">
        <v>79.959999999999994</v>
      </c>
      <c r="CY252" s="5">
        <v>92.13</v>
      </c>
      <c r="DE252" s="5">
        <v>85.4</v>
      </c>
      <c r="DF252" s="5">
        <v>77.290000000000006</v>
      </c>
      <c r="DL252" s="5">
        <v>69.91</v>
      </c>
      <c r="DM252" s="5">
        <v>70.489999999999995</v>
      </c>
      <c r="DS252" s="5">
        <v>68.45</v>
      </c>
      <c r="DT252" s="5">
        <v>89.79</v>
      </c>
      <c r="DZ252" s="5">
        <v>83.13</v>
      </c>
      <c r="EA252" s="5">
        <v>96.04</v>
      </c>
      <c r="EG252" s="5">
        <v>68.650000000000006</v>
      </c>
      <c r="EH252" s="5">
        <v>68.41</v>
      </c>
      <c r="EM252" s="5">
        <v>79.25</v>
      </c>
      <c r="EN252" s="5">
        <v>77.87</v>
      </c>
      <c r="ER252" s="5">
        <v>92.62</v>
      </c>
      <c r="ES252" s="5">
        <v>91.12</v>
      </c>
      <c r="EV252"/>
      <c r="FA252"/>
      <c r="FB252"/>
      <c r="FO252"/>
      <c r="FP252"/>
      <c r="FQ252"/>
      <c r="FR252"/>
      <c r="FS252"/>
      <c r="FT252"/>
      <c r="FU252"/>
      <c r="FV252"/>
      <c r="FW252" s="1"/>
    </row>
    <row r="253" spans="1:179" s="5" customFormat="1" x14ac:dyDescent="0.2">
      <c r="A253" s="1">
        <f>A249+1</f>
        <v>2016</v>
      </c>
      <c r="B253" s="1">
        <f t="shared" si="201"/>
        <v>4</v>
      </c>
      <c r="C253" s="1"/>
      <c r="F253" s="5">
        <v>327</v>
      </c>
      <c r="G253" s="5">
        <v>306</v>
      </c>
      <c r="M253" s="5">
        <v>316</v>
      </c>
      <c r="N253" s="5">
        <v>336</v>
      </c>
      <c r="T253" s="5">
        <v>360</v>
      </c>
      <c r="U253" s="5">
        <v>367</v>
      </c>
      <c r="AA253" s="5">
        <v>321</v>
      </c>
      <c r="AB253" s="5">
        <v>344</v>
      </c>
      <c r="AH253" s="5">
        <v>342</v>
      </c>
      <c r="AI253" s="5">
        <v>336</v>
      </c>
      <c r="AO253" s="5">
        <v>336</v>
      </c>
      <c r="AP253" s="5">
        <v>333</v>
      </c>
      <c r="AV253" s="5">
        <v>297</v>
      </c>
      <c r="AW253" s="5">
        <v>371</v>
      </c>
      <c r="BC253" s="5">
        <v>310</v>
      </c>
      <c r="BD253" s="5">
        <v>353</v>
      </c>
      <c r="BJ253" s="5">
        <v>238</v>
      </c>
      <c r="BK253" s="5">
        <v>239</v>
      </c>
      <c r="BP253" s="5">
        <v>342</v>
      </c>
      <c r="BQ253" s="5">
        <v>356</v>
      </c>
      <c r="BU253" s="5">
        <v>315</v>
      </c>
      <c r="BV253" s="5">
        <v>319</v>
      </c>
      <c r="CC253" s="5">
        <v>73.13</v>
      </c>
      <c r="CD253" s="5">
        <v>78.84</v>
      </c>
      <c r="CJ253" s="5">
        <v>72.2</v>
      </c>
      <c r="CK253" s="5">
        <v>75.3</v>
      </c>
      <c r="CQ253" s="5">
        <v>87.71</v>
      </c>
      <c r="CR253" s="5">
        <v>78.47</v>
      </c>
      <c r="CX253" s="5">
        <v>77.86</v>
      </c>
      <c r="CY253" s="5">
        <v>86.59</v>
      </c>
      <c r="DE253" s="5">
        <v>84.12</v>
      </c>
      <c r="DF253" s="5">
        <v>72.36</v>
      </c>
      <c r="DL253" s="5">
        <v>69.790000000000006</v>
      </c>
      <c r="DM253" s="5">
        <v>70.12</v>
      </c>
      <c r="DS253" s="5">
        <v>68.11</v>
      </c>
      <c r="DT253" s="5">
        <v>87.74</v>
      </c>
      <c r="DZ253" s="5">
        <v>79.89</v>
      </c>
      <c r="EA253" s="5">
        <v>89.46</v>
      </c>
      <c r="EG253" s="5">
        <v>67.06</v>
      </c>
      <c r="EH253" s="5">
        <v>67.14</v>
      </c>
      <c r="EM253" s="5">
        <v>79.3</v>
      </c>
      <c r="EN253" s="5">
        <v>79.790000000000006</v>
      </c>
      <c r="ER253" s="5">
        <v>83.14</v>
      </c>
      <c r="ES253" s="5">
        <v>83.47</v>
      </c>
      <c r="EV253"/>
      <c r="FA253"/>
      <c r="FB253"/>
      <c r="FO253"/>
      <c r="FP253"/>
      <c r="FQ253"/>
      <c r="FR253"/>
      <c r="FS253"/>
      <c r="FT253"/>
      <c r="FU253"/>
      <c r="FV253"/>
      <c r="FW253" s="1"/>
    </row>
    <row r="254" spans="1:179" s="5" customFormat="1" x14ac:dyDescent="0.2">
      <c r="A254" s="1">
        <f t="shared" si="200"/>
        <v>2017</v>
      </c>
      <c r="B254" s="1">
        <f t="shared" si="201"/>
        <v>1</v>
      </c>
      <c r="C254" s="1"/>
      <c r="F254" s="5">
        <v>342</v>
      </c>
      <c r="G254" s="5">
        <v>323</v>
      </c>
      <c r="M254" s="5">
        <v>326</v>
      </c>
      <c r="N254" s="5">
        <v>319</v>
      </c>
      <c r="T254" s="5">
        <v>358</v>
      </c>
      <c r="U254" s="5">
        <v>360</v>
      </c>
      <c r="AA254" s="5">
        <v>313</v>
      </c>
      <c r="AB254" s="5">
        <v>332</v>
      </c>
      <c r="AH254" s="5">
        <v>346</v>
      </c>
      <c r="AI254" s="5">
        <v>329</v>
      </c>
      <c r="AO254" s="5">
        <v>336</v>
      </c>
      <c r="AP254" s="5">
        <v>349</v>
      </c>
      <c r="AV254" s="5">
        <v>293</v>
      </c>
      <c r="AW254" s="5">
        <v>350</v>
      </c>
      <c r="BC254" s="5">
        <v>309</v>
      </c>
      <c r="BD254" s="5">
        <v>346</v>
      </c>
      <c r="BJ254" s="5">
        <v>282</v>
      </c>
      <c r="BK254" s="5">
        <v>257</v>
      </c>
      <c r="BP254" s="5">
        <v>334</v>
      </c>
      <c r="BQ254" s="5">
        <v>341</v>
      </c>
      <c r="BU254" s="5">
        <v>303</v>
      </c>
      <c r="BV254" s="5">
        <v>307</v>
      </c>
      <c r="CC254" s="5">
        <v>70.59</v>
      </c>
      <c r="CD254" s="5">
        <v>76.069999999999993</v>
      </c>
      <c r="CJ254" s="5">
        <v>74.45</v>
      </c>
      <c r="CK254" s="5">
        <v>76.209999999999994</v>
      </c>
      <c r="CQ254" s="5">
        <v>88.3</v>
      </c>
      <c r="CR254" s="5">
        <v>78.069999999999993</v>
      </c>
      <c r="CX254" s="5">
        <v>79.69</v>
      </c>
      <c r="CY254" s="5">
        <v>93.47</v>
      </c>
      <c r="DE254" s="5">
        <v>80.63</v>
      </c>
      <c r="DF254" s="5">
        <v>75.37</v>
      </c>
      <c r="DL254" s="5">
        <v>66.66</v>
      </c>
      <c r="DM254" s="5">
        <v>71.67</v>
      </c>
      <c r="DS254" s="5">
        <v>70.430000000000007</v>
      </c>
      <c r="DT254" s="5">
        <v>88.99</v>
      </c>
      <c r="DZ254" s="5">
        <v>80.94</v>
      </c>
      <c r="EA254" s="5">
        <v>88.39</v>
      </c>
      <c r="EG254" s="5">
        <v>69.67</v>
      </c>
      <c r="EH254" s="5">
        <v>68.28</v>
      </c>
      <c r="EM254" s="5">
        <v>78.22</v>
      </c>
      <c r="EN254" s="5">
        <v>78.010000000000005</v>
      </c>
      <c r="ER254" s="5">
        <v>81.42</v>
      </c>
      <c r="ES254" s="5">
        <v>84.61</v>
      </c>
      <c r="EV254"/>
      <c r="FA254"/>
      <c r="FB254"/>
      <c r="FO254"/>
      <c r="FP254"/>
      <c r="FQ254"/>
      <c r="FR254"/>
      <c r="FS254"/>
      <c r="FT254"/>
      <c r="FU254"/>
      <c r="FV254"/>
      <c r="FW254" s="1"/>
    </row>
    <row r="255" spans="1:179" s="5" customFormat="1" x14ac:dyDescent="0.2">
      <c r="A255" s="1">
        <f t="shared" si="200"/>
        <v>2017</v>
      </c>
      <c r="B255" s="1">
        <f t="shared" si="201"/>
        <v>2</v>
      </c>
      <c r="C255" s="1"/>
      <c r="F255" s="5">
        <v>327</v>
      </c>
      <c r="G255" s="5">
        <v>316</v>
      </c>
      <c r="M255" s="5">
        <v>311</v>
      </c>
      <c r="N255" s="5">
        <v>312</v>
      </c>
      <c r="T255" s="5">
        <v>351</v>
      </c>
      <c r="U255" s="5">
        <v>354</v>
      </c>
      <c r="AA255" s="5">
        <v>290</v>
      </c>
      <c r="AB255" s="5">
        <v>341</v>
      </c>
      <c r="AH255" s="5">
        <v>316</v>
      </c>
      <c r="AI255" s="5">
        <v>312</v>
      </c>
      <c r="AO255" s="5">
        <v>321</v>
      </c>
      <c r="AP255" s="5">
        <v>339</v>
      </c>
      <c r="AV255" s="5">
        <v>287</v>
      </c>
      <c r="AW255" s="5">
        <v>350</v>
      </c>
      <c r="BC255" s="5">
        <v>318</v>
      </c>
      <c r="BD255" s="5">
        <v>342</v>
      </c>
      <c r="BJ255" s="5">
        <v>278</v>
      </c>
      <c r="BK255" s="5">
        <v>266</v>
      </c>
      <c r="BP255" s="5">
        <v>330</v>
      </c>
      <c r="BQ255" s="5">
        <v>343</v>
      </c>
      <c r="BU255" s="5">
        <v>299</v>
      </c>
      <c r="BV255" s="5">
        <v>303</v>
      </c>
      <c r="CC255" s="5">
        <v>69.22</v>
      </c>
      <c r="CD255" s="5">
        <v>73.34</v>
      </c>
      <c r="CJ255" s="5">
        <v>71.16</v>
      </c>
      <c r="CK255" s="5">
        <v>78.63</v>
      </c>
      <c r="CQ255" s="5">
        <v>90.95</v>
      </c>
      <c r="CR255" s="5">
        <v>79.27</v>
      </c>
      <c r="CX255" s="5">
        <v>75.930000000000007</v>
      </c>
      <c r="CY255" s="5">
        <v>88.25</v>
      </c>
      <c r="DE255" s="5">
        <v>78.31</v>
      </c>
      <c r="DF255" s="5">
        <v>73.14</v>
      </c>
      <c r="DL255" s="5">
        <v>64.94</v>
      </c>
      <c r="DM255" s="5">
        <v>70.540000000000006</v>
      </c>
      <c r="DS255" s="5">
        <v>72.23</v>
      </c>
      <c r="DT255" s="5">
        <v>93.4</v>
      </c>
      <c r="DZ255" s="5">
        <v>79.260000000000005</v>
      </c>
      <c r="EA255" s="5">
        <v>86.88</v>
      </c>
      <c r="EG255" s="5">
        <v>68.97</v>
      </c>
      <c r="EH255" s="5">
        <v>67.95</v>
      </c>
      <c r="EM255" s="5">
        <v>76.02</v>
      </c>
      <c r="EN255" s="5">
        <v>75.22</v>
      </c>
      <c r="ER255" s="5">
        <v>76.66</v>
      </c>
      <c r="ES255" s="5">
        <v>79.41</v>
      </c>
      <c r="EV255"/>
      <c r="FA255"/>
      <c r="FB255"/>
      <c r="FO255"/>
      <c r="FP255"/>
      <c r="FQ255"/>
      <c r="FR255"/>
      <c r="FS255"/>
      <c r="FT255"/>
      <c r="FU255"/>
      <c r="FV255"/>
      <c r="FW255" s="1"/>
    </row>
    <row r="256" spans="1:179" s="5" customFormat="1" x14ac:dyDescent="0.2">
      <c r="A256" s="1">
        <f t="shared" si="200"/>
        <v>2017</v>
      </c>
      <c r="B256" s="1">
        <f t="shared" si="201"/>
        <v>3</v>
      </c>
      <c r="C256" s="1"/>
      <c r="F256" s="5">
        <v>318</v>
      </c>
      <c r="G256" s="5">
        <v>316</v>
      </c>
      <c r="M256" s="5">
        <v>314</v>
      </c>
      <c r="N256" s="5">
        <v>321</v>
      </c>
      <c r="T256" s="5">
        <v>372</v>
      </c>
      <c r="U256" s="5">
        <v>352</v>
      </c>
      <c r="AA256" s="5">
        <v>317</v>
      </c>
      <c r="AB256" s="5">
        <v>351</v>
      </c>
      <c r="AH256" s="5">
        <v>313</v>
      </c>
      <c r="AI256" s="5">
        <v>328</v>
      </c>
      <c r="AO256" s="5">
        <v>306</v>
      </c>
      <c r="AP256" s="5">
        <v>329</v>
      </c>
      <c r="AV256" s="5">
        <v>287</v>
      </c>
      <c r="AW256" s="5">
        <v>333</v>
      </c>
      <c r="BC256" s="5">
        <v>323</v>
      </c>
      <c r="BD256" s="5">
        <v>342</v>
      </c>
      <c r="BJ256" s="5">
        <v>273</v>
      </c>
      <c r="BK256" s="5">
        <v>267</v>
      </c>
      <c r="BP256" s="5">
        <v>335</v>
      </c>
      <c r="BQ256" s="5">
        <v>343</v>
      </c>
      <c r="BU256" s="5">
        <v>390</v>
      </c>
      <c r="BV256" s="5">
        <v>296</v>
      </c>
      <c r="CC256" s="5">
        <v>72.98</v>
      </c>
      <c r="CD256" s="5">
        <v>76.709999999999994</v>
      </c>
      <c r="CJ256" s="5">
        <v>75.06</v>
      </c>
      <c r="CK256" s="5">
        <v>74.2</v>
      </c>
      <c r="CQ256" s="5">
        <v>96.83</v>
      </c>
      <c r="CR256" s="5">
        <v>78.94</v>
      </c>
      <c r="CX256" s="5">
        <v>81.39</v>
      </c>
      <c r="CY256" s="5">
        <v>91.53</v>
      </c>
      <c r="DE256" s="5">
        <v>82.4</v>
      </c>
      <c r="DF256" s="5">
        <v>77.98</v>
      </c>
      <c r="DL256" s="5">
        <v>67.739999999999995</v>
      </c>
      <c r="DM256" s="5">
        <v>73.650000000000006</v>
      </c>
      <c r="DS256" s="5">
        <v>74.069999999999993</v>
      </c>
      <c r="DT256" s="5">
        <v>94.95</v>
      </c>
      <c r="DZ256" s="5">
        <v>79.02</v>
      </c>
      <c r="EA256" s="5">
        <v>87.19</v>
      </c>
      <c r="EG256" s="5">
        <v>70.680000000000007</v>
      </c>
      <c r="EH256" s="5">
        <v>68.12</v>
      </c>
      <c r="EM256" s="5">
        <v>76.39</v>
      </c>
      <c r="EN256" s="5">
        <v>74.72</v>
      </c>
      <c r="ER256" s="5">
        <v>78.459999999999994</v>
      </c>
      <c r="ES256" s="5">
        <v>81.28</v>
      </c>
      <c r="EV256"/>
      <c r="FA256"/>
      <c r="FB256"/>
      <c r="FO256"/>
      <c r="FP256"/>
      <c r="FQ256"/>
      <c r="FR256"/>
      <c r="FS256"/>
      <c r="FT256"/>
      <c r="FU256"/>
      <c r="FV256"/>
      <c r="FW256" s="1"/>
    </row>
    <row r="257" spans="1:179" s="5" customFormat="1" x14ac:dyDescent="0.2">
      <c r="A257" s="1">
        <f>A253+1</f>
        <v>2017</v>
      </c>
      <c r="B257" s="1">
        <f t="shared" si="201"/>
        <v>4</v>
      </c>
      <c r="C257" s="1"/>
      <c r="F257" s="5">
        <v>325</v>
      </c>
      <c r="G257" s="5">
        <v>317</v>
      </c>
      <c r="M257" s="5">
        <v>314</v>
      </c>
      <c r="N257" s="5">
        <v>317</v>
      </c>
      <c r="T257" s="5">
        <v>375</v>
      </c>
      <c r="U257" s="5">
        <v>359</v>
      </c>
      <c r="AA257" s="5">
        <v>309</v>
      </c>
      <c r="AB257" s="5">
        <v>347</v>
      </c>
      <c r="AH257" s="5">
        <v>311</v>
      </c>
      <c r="AI257" s="5">
        <v>317</v>
      </c>
      <c r="AO257" s="5">
        <v>314</v>
      </c>
      <c r="AP257" s="5">
        <v>324</v>
      </c>
      <c r="AV257" s="5">
        <v>283</v>
      </c>
      <c r="AW257" s="5">
        <v>337</v>
      </c>
      <c r="BC257" s="5">
        <v>318</v>
      </c>
      <c r="BD257" s="5">
        <v>342</v>
      </c>
      <c r="BJ257" s="5">
        <v>273</v>
      </c>
      <c r="BK257" s="5">
        <v>267</v>
      </c>
      <c r="BP257" s="5">
        <v>330</v>
      </c>
      <c r="BQ257" s="5">
        <v>328</v>
      </c>
      <c r="BU257" s="5">
        <v>286</v>
      </c>
      <c r="BV257" s="5">
        <v>297</v>
      </c>
      <c r="CC257" s="5">
        <v>81.37</v>
      </c>
      <c r="CD257" s="5">
        <v>78.81</v>
      </c>
      <c r="CJ257" s="5">
        <v>73.13</v>
      </c>
      <c r="CK257" s="5">
        <v>71.56</v>
      </c>
      <c r="CQ257" s="5">
        <v>94.11</v>
      </c>
      <c r="CR257" s="5">
        <v>81.16</v>
      </c>
      <c r="CX257" s="5">
        <v>81.569999999999993</v>
      </c>
      <c r="CY257" s="5">
        <v>93.56</v>
      </c>
      <c r="DE257" s="5">
        <v>84.88</v>
      </c>
      <c r="DF257" s="5">
        <v>76.459999999999994</v>
      </c>
      <c r="DL257" s="5">
        <v>69.86</v>
      </c>
      <c r="DM257" s="5">
        <v>73.680000000000007</v>
      </c>
      <c r="DS257" s="5">
        <v>74.47</v>
      </c>
      <c r="DT257" s="5">
        <v>93.48</v>
      </c>
      <c r="DZ257" s="5">
        <v>78.930000000000007</v>
      </c>
      <c r="EA257" s="5">
        <v>91.35</v>
      </c>
      <c r="EG257" s="5">
        <v>70.099999999999994</v>
      </c>
      <c r="EH257" s="5">
        <v>66.290000000000006</v>
      </c>
      <c r="EM257" s="5">
        <v>79.180000000000007</v>
      </c>
      <c r="EN257" s="5">
        <v>76.260000000000005</v>
      </c>
      <c r="ER257" s="5">
        <v>81.05</v>
      </c>
      <c r="ES257" s="5">
        <v>84.18</v>
      </c>
      <c r="EV257"/>
      <c r="FA257"/>
      <c r="FB257"/>
      <c r="FO257"/>
      <c r="FP257"/>
      <c r="FQ257"/>
      <c r="FR257"/>
      <c r="FS257"/>
      <c r="FT257"/>
      <c r="FU257"/>
      <c r="FV257"/>
      <c r="FW257" s="1"/>
    </row>
    <row r="258" spans="1:179" s="5" customFormat="1" x14ac:dyDescent="0.2">
      <c r="A258" s="1">
        <f t="shared" si="200"/>
        <v>2018</v>
      </c>
      <c r="B258" s="1">
        <f t="shared" si="201"/>
        <v>1</v>
      </c>
      <c r="C258" s="1"/>
      <c r="F258" s="5">
        <v>335</v>
      </c>
      <c r="G258" s="5">
        <v>333</v>
      </c>
      <c r="M258" s="5">
        <v>321</v>
      </c>
      <c r="N258" s="5">
        <v>315</v>
      </c>
      <c r="T258" s="5">
        <v>370</v>
      </c>
      <c r="U258" s="5">
        <v>354</v>
      </c>
      <c r="AA258" s="5">
        <v>308</v>
      </c>
      <c r="AB258" s="5">
        <v>346</v>
      </c>
      <c r="AH258" s="5">
        <v>324</v>
      </c>
      <c r="AI258" s="5">
        <v>312</v>
      </c>
      <c r="AO258" s="5">
        <v>317</v>
      </c>
      <c r="AP258" s="5">
        <v>324</v>
      </c>
      <c r="AV258" s="5">
        <v>290</v>
      </c>
      <c r="AW258" s="5">
        <v>338</v>
      </c>
      <c r="BC258" s="5">
        <v>307</v>
      </c>
      <c r="BD258" s="5">
        <v>345</v>
      </c>
      <c r="BJ258" s="5">
        <v>274</v>
      </c>
      <c r="BK258" s="5">
        <v>272</v>
      </c>
      <c r="BP258" s="5">
        <v>340</v>
      </c>
      <c r="BQ258" s="5">
        <v>332</v>
      </c>
      <c r="BU258" s="5">
        <v>281</v>
      </c>
      <c r="BV258" s="5">
        <v>292</v>
      </c>
      <c r="CC258" s="5">
        <v>70.790000000000006</v>
      </c>
      <c r="CD258" s="5">
        <v>81.3</v>
      </c>
      <c r="CJ258" s="5">
        <v>81.62</v>
      </c>
      <c r="CK258" s="5">
        <v>72.63</v>
      </c>
      <c r="CQ258" s="5">
        <v>97.31</v>
      </c>
      <c r="CR258" s="5">
        <v>84.81</v>
      </c>
      <c r="CX258" s="5">
        <v>77.239999999999995</v>
      </c>
      <c r="CY258" s="5">
        <v>88.13</v>
      </c>
      <c r="DE258" s="5">
        <v>83.78</v>
      </c>
      <c r="DF258" s="5">
        <v>73.63</v>
      </c>
      <c r="DL258" s="5">
        <v>64.069999999999993</v>
      </c>
      <c r="DM258" s="5">
        <v>69.959999999999994</v>
      </c>
      <c r="DS258" s="5">
        <v>74.900000000000006</v>
      </c>
      <c r="DT258" s="5">
        <v>93.9</v>
      </c>
      <c r="DZ258" s="5">
        <v>80.37</v>
      </c>
      <c r="EA258" s="5">
        <v>90.8</v>
      </c>
      <c r="EG258" s="5">
        <v>72.45</v>
      </c>
      <c r="EH258" s="5">
        <v>68.03</v>
      </c>
      <c r="EM258" s="5">
        <v>70.59</v>
      </c>
      <c r="EN258" s="5">
        <v>78.2</v>
      </c>
      <c r="ER258" s="5">
        <v>82.7</v>
      </c>
      <c r="ES258" s="5">
        <v>85.67</v>
      </c>
      <c r="EV258"/>
      <c r="FA258"/>
      <c r="FB258"/>
      <c r="FO258"/>
      <c r="FP258"/>
      <c r="FQ258"/>
      <c r="FR258"/>
      <c r="FS258"/>
      <c r="FT258"/>
      <c r="FU258"/>
      <c r="FV258"/>
      <c r="FW258" s="1"/>
    </row>
    <row r="259" spans="1:179" s="5" customFormat="1" x14ac:dyDescent="0.2">
      <c r="A259" s="1">
        <f t="shared" si="200"/>
        <v>2018</v>
      </c>
      <c r="B259" s="1">
        <f t="shared" si="201"/>
        <v>2</v>
      </c>
      <c r="C259" s="1"/>
      <c r="F259" s="5">
        <v>327</v>
      </c>
      <c r="G259" s="5">
        <v>319</v>
      </c>
      <c r="M259" s="5">
        <v>307</v>
      </c>
      <c r="N259" s="5">
        <v>309</v>
      </c>
      <c r="T259" s="5">
        <v>358</v>
      </c>
      <c r="U259" s="5">
        <v>351</v>
      </c>
      <c r="AA259" s="5">
        <v>301</v>
      </c>
      <c r="AB259" s="5">
        <v>347</v>
      </c>
      <c r="AH259" s="5">
        <v>328</v>
      </c>
      <c r="AI259" s="5">
        <v>302</v>
      </c>
      <c r="AO259" s="5">
        <v>314</v>
      </c>
      <c r="AP259" s="5">
        <v>320</v>
      </c>
      <c r="AV259" s="5">
        <v>288</v>
      </c>
      <c r="AW259" s="5">
        <v>340</v>
      </c>
      <c r="BC259" s="5">
        <v>301</v>
      </c>
      <c r="BD259" s="5">
        <v>339</v>
      </c>
      <c r="BJ259" s="5">
        <v>273</v>
      </c>
      <c r="BK259" s="5">
        <v>270</v>
      </c>
      <c r="BP259" s="5">
        <v>334</v>
      </c>
      <c r="BQ259" s="5">
        <v>328</v>
      </c>
      <c r="BU259" s="5">
        <v>276</v>
      </c>
      <c r="BV259" s="5">
        <v>290</v>
      </c>
      <c r="CC259" s="5">
        <v>67.430000000000007</v>
      </c>
      <c r="CD259" s="5">
        <v>75.37</v>
      </c>
      <c r="CJ259" s="5">
        <v>78.33</v>
      </c>
      <c r="CK259" s="5">
        <v>72.19</v>
      </c>
      <c r="CQ259" s="5">
        <v>95.87</v>
      </c>
      <c r="CR259" s="5">
        <v>83.61</v>
      </c>
      <c r="CX259" s="5">
        <v>76.930000000000007</v>
      </c>
      <c r="CY259" s="5">
        <v>85.84</v>
      </c>
      <c r="DE259" s="5">
        <v>80.38</v>
      </c>
      <c r="DF259" s="5">
        <v>72.069999999999993</v>
      </c>
      <c r="DL259" s="5">
        <v>61.43</v>
      </c>
      <c r="DM259" s="5">
        <v>67.14</v>
      </c>
      <c r="DS259" s="5">
        <v>72.34</v>
      </c>
      <c r="DT259" s="5">
        <v>91.28</v>
      </c>
      <c r="DZ259" s="5">
        <v>80.27</v>
      </c>
      <c r="EA259" s="5">
        <v>88.88</v>
      </c>
      <c r="EG259" s="5">
        <v>72.83</v>
      </c>
      <c r="EH259" s="5">
        <v>67.87</v>
      </c>
      <c r="EM259" s="5">
        <v>79.959999999999994</v>
      </c>
      <c r="EN259" s="5">
        <v>75.150000000000006</v>
      </c>
      <c r="ER259" s="5">
        <v>81.34</v>
      </c>
      <c r="ES259" s="5">
        <v>86.74</v>
      </c>
      <c r="EV259"/>
      <c r="FA259"/>
      <c r="FB259"/>
      <c r="FO259"/>
      <c r="FP259"/>
      <c r="FQ259"/>
      <c r="FR259"/>
      <c r="FS259"/>
      <c r="FT259"/>
      <c r="FU259"/>
      <c r="FV259"/>
      <c r="FW259" s="1"/>
    </row>
    <row r="260" spans="1:179" s="5" customFormat="1" x14ac:dyDescent="0.2">
      <c r="A260" s="1">
        <f t="shared" si="200"/>
        <v>2018</v>
      </c>
      <c r="B260" s="1">
        <f t="shared" si="201"/>
        <v>3</v>
      </c>
      <c r="C260" s="1"/>
      <c r="F260" s="5">
        <v>337</v>
      </c>
      <c r="G260" s="5">
        <v>331</v>
      </c>
      <c r="M260" s="5">
        <v>318</v>
      </c>
      <c r="N260" s="5">
        <v>311</v>
      </c>
      <c r="T260" s="5">
        <v>373</v>
      </c>
      <c r="U260" s="5">
        <v>356</v>
      </c>
      <c r="AA260" s="5">
        <v>311</v>
      </c>
      <c r="AB260" s="5">
        <v>343</v>
      </c>
      <c r="AH260" s="5">
        <v>330</v>
      </c>
      <c r="AI260" s="5">
        <v>304</v>
      </c>
      <c r="AO260" s="5">
        <v>318</v>
      </c>
      <c r="AP260" s="5">
        <v>325</v>
      </c>
      <c r="AV260" s="5">
        <v>289</v>
      </c>
      <c r="AW260" s="5">
        <v>343</v>
      </c>
      <c r="BC260" s="5">
        <v>304</v>
      </c>
      <c r="BD260" s="5">
        <v>339</v>
      </c>
      <c r="BJ260" s="5">
        <v>270</v>
      </c>
      <c r="BK260" s="5">
        <v>273</v>
      </c>
      <c r="BP260" s="5">
        <v>334</v>
      </c>
      <c r="BQ260" s="5">
        <v>331</v>
      </c>
      <c r="BU260" s="5">
        <v>282</v>
      </c>
      <c r="BV260" s="5">
        <v>304</v>
      </c>
      <c r="CC260" s="5">
        <v>67.91</v>
      </c>
      <c r="CD260" s="5">
        <v>79.099999999999994</v>
      </c>
      <c r="CJ260" s="5">
        <v>70.680000000000007</v>
      </c>
      <c r="CK260" s="5">
        <v>70.010000000000005</v>
      </c>
      <c r="CQ260" s="5">
        <v>94.62</v>
      </c>
      <c r="CR260" s="5">
        <v>85.99</v>
      </c>
      <c r="CX260" s="5">
        <v>77.239999999999995</v>
      </c>
      <c r="CY260" s="5">
        <v>87.42</v>
      </c>
      <c r="DE260" s="5">
        <v>76.599999999999994</v>
      </c>
      <c r="DF260" s="5">
        <v>69.59</v>
      </c>
      <c r="DL260" s="5">
        <v>60.95</v>
      </c>
      <c r="DM260" s="5">
        <v>68.400000000000006</v>
      </c>
      <c r="DS260" s="5">
        <v>71.010000000000005</v>
      </c>
      <c r="DT260" s="5">
        <v>90.33</v>
      </c>
      <c r="DZ260" s="5">
        <v>81.900000000000006</v>
      </c>
      <c r="EA260" s="5">
        <v>87.98</v>
      </c>
      <c r="EG260" s="5">
        <v>71.94</v>
      </c>
      <c r="EH260" s="5">
        <v>66.680000000000007</v>
      </c>
      <c r="EM260" s="5">
        <v>76.849999999999994</v>
      </c>
      <c r="EN260" s="5">
        <v>73.73</v>
      </c>
      <c r="ER260" s="5">
        <v>81.89</v>
      </c>
      <c r="ES260" s="5">
        <v>86.19</v>
      </c>
      <c r="EV260"/>
      <c r="FA260"/>
      <c r="FB260"/>
      <c r="FO260"/>
      <c r="FP260"/>
      <c r="FQ260"/>
      <c r="FR260"/>
      <c r="FS260"/>
      <c r="FT260"/>
      <c r="FU260"/>
      <c r="FV260"/>
      <c r="FW260" s="1"/>
    </row>
    <row r="261" spans="1:179" s="5" customFormat="1" x14ac:dyDescent="0.2">
      <c r="A261" s="1">
        <f t="shared" si="200"/>
        <v>2018</v>
      </c>
      <c r="B261" s="1">
        <f t="shared" si="201"/>
        <v>4</v>
      </c>
      <c r="C261" s="1"/>
      <c r="F261" s="5">
        <v>326</v>
      </c>
      <c r="G261" s="5">
        <v>317</v>
      </c>
      <c r="M261" s="5">
        <v>329</v>
      </c>
      <c r="N261" s="5">
        <v>313</v>
      </c>
      <c r="T261" s="5">
        <v>364</v>
      </c>
      <c r="U261" s="5">
        <v>364</v>
      </c>
      <c r="AA261" s="5">
        <v>323</v>
      </c>
      <c r="AB261" s="5">
        <v>337</v>
      </c>
      <c r="AH261" s="5">
        <v>318</v>
      </c>
      <c r="AI261" s="5">
        <v>290</v>
      </c>
      <c r="AO261" s="5">
        <v>321</v>
      </c>
      <c r="AP261" s="5">
        <v>327</v>
      </c>
      <c r="AV261" s="5">
        <v>292</v>
      </c>
      <c r="AW261" s="5">
        <v>347</v>
      </c>
      <c r="BC261" s="5">
        <v>307</v>
      </c>
      <c r="BD261" s="5">
        <v>345</v>
      </c>
      <c r="BJ261" s="5">
        <v>271</v>
      </c>
      <c r="BK261" s="5">
        <v>292</v>
      </c>
      <c r="BP261" s="5">
        <v>342</v>
      </c>
      <c r="BQ261" s="5">
        <v>343</v>
      </c>
      <c r="BU261" s="5">
        <v>287</v>
      </c>
      <c r="BV261" s="5">
        <v>307</v>
      </c>
      <c r="CC261" s="5">
        <v>70.03</v>
      </c>
      <c r="CD261" s="5">
        <v>82.34</v>
      </c>
      <c r="CJ261" s="5">
        <v>74.09</v>
      </c>
      <c r="CK261" s="5">
        <v>71.67</v>
      </c>
      <c r="CQ261" s="5">
        <v>92.33</v>
      </c>
      <c r="CR261" s="5">
        <v>85.05</v>
      </c>
      <c r="CX261" s="5">
        <v>79.849999999999994</v>
      </c>
      <c r="CY261" s="5">
        <v>88.29</v>
      </c>
      <c r="DE261" s="5">
        <v>78.5</v>
      </c>
      <c r="DF261" s="5">
        <v>72.12</v>
      </c>
      <c r="DL261" s="5">
        <v>64.58</v>
      </c>
      <c r="DM261" s="5">
        <v>67.52</v>
      </c>
      <c r="DS261" s="5">
        <v>71.47</v>
      </c>
      <c r="DT261" s="5">
        <v>91.78</v>
      </c>
      <c r="DZ261" s="5">
        <v>81.41</v>
      </c>
      <c r="EA261" s="5">
        <v>91.51</v>
      </c>
      <c r="EG261" s="5">
        <v>74.209999999999994</v>
      </c>
      <c r="EH261" s="5">
        <v>69.819999999999993</v>
      </c>
      <c r="EM261" s="5">
        <v>78.7</v>
      </c>
      <c r="EN261" s="5">
        <v>76.38</v>
      </c>
      <c r="ER261" s="5">
        <v>84.26</v>
      </c>
      <c r="ES261" s="5">
        <v>86.24</v>
      </c>
      <c r="EV261"/>
      <c r="FA261"/>
      <c r="FB261"/>
      <c r="FO261"/>
      <c r="FP261"/>
      <c r="FQ261"/>
      <c r="FR261"/>
      <c r="FS261"/>
      <c r="FT261"/>
      <c r="FU261"/>
      <c r="FV261"/>
      <c r="FW261" s="1"/>
    </row>
    <row r="262" spans="1:179" s="5" customFormat="1" x14ac:dyDescent="0.2">
      <c r="A262" s="1">
        <f t="shared" si="200"/>
        <v>2019</v>
      </c>
      <c r="B262" s="1">
        <f t="shared" si="201"/>
        <v>1</v>
      </c>
      <c r="C262" s="1"/>
      <c r="F262" s="5">
        <v>308.14000000000004</v>
      </c>
      <c r="G262" s="5">
        <v>297.01</v>
      </c>
      <c r="M262" s="5">
        <v>318.84999999999997</v>
      </c>
      <c r="N262" s="5">
        <v>297.15000000000003</v>
      </c>
      <c r="T262" s="5">
        <v>346.22</v>
      </c>
      <c r="U262" s="5">
        <v>345.17</v>
      </c>
      <c r="AA262" s="5">
        <v>297.5</v>
      </c>
      <c r="AB262" s="5">
        <v>319.83</v>
      </c>
      <c r="AH262" s="5">
        <v>306.32</v>
      </c>
      <c r="AI262" s="5">
        <v>294.91000000000003</v>
      </c>
      <c r="AO262" s="5">
        <v>308.63</v>
      </c>
      <c r="AP262" s="5">
        <v>300.08999999999997</v>
      </c>
      <c r="AV262" s="5">
        <v>284.41000000000003</v>
      </c>
      <c r="AW262" s="5">
        <v>376.46000000000004</v>
      </c>
      <c r="BC262" s="5">
        <v>280.91000000000003</v>
      </c>
      <c r="BD262" s="5">
        <v>313.39000000000004</v>
      </c>
      <c r="BJ262" s="5">
        <v>254.24</v>
      </c>
      <c r="BK262" s="5">
        <v>254.31</v>
      </c>
      <c r="BP262" s="5">
        <v>337.96000000000004</v>
      </c>
      <c r="BQ262" s="5">
        <v>321.44</v>
      </c>
      <c r="BU262" s="5">
        <v>268.87</v>
      </c>
      <c r="BV262" s="5">
        <v>285.67</v>
      </c>
      <c r="CC262" s="5">
        <v>73.780400000000014</v>
      </c>
      <c r="CD262" s="5">
        <v>78.979600000000005</v>
      </c>
      <c r="CJ262" s="5">
        <v>77.961200000000005</v>
      </c>
      <c r="CK262" s="5">
        <v>74.048400000000001</v>
      </c>
      <c r="CQ262" s="5">
        <v>92.754800000000003</v>
      </c>
      <c r="CR262" s="5">
        <v>84.527200000000008</v>
      </c>
      <c r="CX262" s="5">
        <v>79.97120000000001</v>
      </c>
      <c r="CY262" s="5">
        <v>89.270800000000008</v>
      </c>
      <c r="DE262" s="5">
        <v>82.758400000000009</v>
      </c>
      <c r="DF262" s="5">
        <v>79.301200000000009</v>
      </c>
      <c r="DL262" s="5">
        <v>70.618000000000009</v>
      </c>
      <c r="DM262" s="5">
        <v>74.316400000000002</v>
      </c>
      <c r="DS262" s="5">
        <v>69.680000000000007</v>
      </c>
      <c r="DT262" s="5">
        <v>87.850400000000008</v>
      </c>
      <c r="DZ262" s="5">
        <v>79.676400000000001</v>
      </c>
      <c r="EA262" s="5">
        <v>88.520400000000009</v>
      </c>
      <c r="EG262" s="5">
        <v>79.462000000000003</v>
      </c>
      <c r="EH262" s="5">
        <v>69.063600000000008</v>
      </c>
      <c r="EM262" s="5">
        <v>85.304400000000001</v>
      </c>
      <c r="EN262" s="5">
        <v>85.518799999999999</v>
      </c>
      <c r="ER262" s="5">
        <v>86.9392</v>
      </c>
      <c r="ES262" s="5">
        <v>90.423200000000008</v>
      </c>
      <c r="EV262"/>
      <c r="FA262"/>
      <c r="FB262"/>
      <c r="FO262"/>
      <c r="FP262"/>
      <c r="FQ262"/>
      <c r="FR262"/>
      <c r="FS262"/>
      <c r="FT262"/>
      <c r="FU262"/>
      <c r="FV262"/>
      <c r="FW262" s="1"/>
    </row>
    <row r="263" spans="1:179" s="5" customFormat="1" x14ac:dyDescent="0.2">
      <c r="A263" s="1">
        <f t="shared" si="200"/>
        <v>2019</v>
      </c>
      <c r="B263" s="1">
        <f t="shared" si="201"/>
        <v>2</v>
      </c>
      <c r="C263" s="1"/>
      <c r="F263" s="5">
        <v>338</v>
      </c>
      <c r="G263" s="5">
        <v>331</v>
      </c>
      <c r="M263" s="5">
        <v>302</v>
      </c>
      <c r="N263" s="5">
        <v>300</v>
      </c>
      <c r="T263" s="5">
        <v>345</v>
      </c>
      <c r="U263" s="5">
        <v>337</v>
      </c>
      <c r="AA263" s="5">
        <v>304</v>
      </c>
      <c r="AB263" s="5">
        <v>319</v>
      </c>
      <c r="AH263" s="5">
        <v>312</v>
      </c>
      <c r="AI263" s="5">
        <v>303</v>
      </c>
      <c r="AO263" s="5">
        <v>305</v>
      </c>
      <c r="AP263" s="5">
        <v>307</v>
      </c>
      <c r="AV263" s="5">
        <v>277</v>
      </c>
      <c r="AW263" s="5">
        <v>382</v>
      </c>
      <c r="BC263" s="5">
        <v>276</v>
      </c>
      <c r="BD263" s="5">
        <v>308</v>
      </c>
      <c r="BJ263" s="5">
        <v>270</v>
      </c>
      <c r="BK263" s="5">
        <v>260</v>
      </c>
      <c r="BP263" s="5">
        <v>348</v>
      </c>
      <c r="BQ263" s="5">
        <v>324</v>
      </c>
      <c r="BU263" s="5">
        <v>287</v>
      </c>
      <c r="BV263" s="5">
        <v>291</v>
      </c>
      <c r="CC263" s="5">
        <v>72.989999999999995</v>
      </c>
      <c r="CD263" s="5">
        <v>75.98</v>
      </c>
      <c r="CJ263" s="5">
        <v>73.17</v>
      </c>
      <c r="CK263" s="5">
        <v>73.05</v>
      </c>
      <c r="CQ263" s="5">
        <v>89.73</v>
      </c>
      <c r="CR263" s="5">
        <v>83.53</v>
      </c>
      <c r="CX263" s="5">
        <v>81.05</v>
      </c>
      <c r="CY263" s="5">
        <v>88.85</v>
      </c>
      <c r="DE263" s="5">
        <v>81.069999999999993</v>
      </c>
      <c r="DF263" s="5">
        <v>74.58</v>
      </c>
      <c r="DL263" s="5">
        <v>66.39</v>
      </c>
      <c r="DM263" s="5">
        <v>71.17</v>
      </c>
      <c r="DS263" s="5">
        <v>71.36</v>
      </c>
      <c r="DT263" s="5">
        <v>86.31</v>
      </c>
      <c r="DZ263" s="5">
        <v>79.38</v>
      </c>
      <c r="EA263" s="5">
        <v>86.82</v>
      </c>
      <c r="EG263" s="5">
        <v>75.42</v>
      </c>
      <c r="EH263" s="5">
        <v>68.180000000000007</v>
      </c>
      <c r="EM263" s="5">
        <v>80.239999999999995</v>
      </c>
      <c r="EN263" s="5">
        <v>82.08</v>
      </c>
      <c r="ER263" s="5">
        <v>94.06</v>
      </c>
      <c r="ES263" s="5">
        <v>92.69</v>
      </c>
      <c r="EV263"/>
      <c r="FA263"/>
      <c r="FB263"/>
      <c r="FO263"/>
      <c r="FP263"/>
      <c r="FQ263"/>
      <c r="FR263"/>
      <c r="FS263"/>
      <c r="FT263"/>
      <c r="FU263"/>
      <c r="FV263"/>
      <c r="FW263" s="1"/>
    </row>
    <row r="264" spans="1:179" s="5" customFormat="1" x14ac:dyDescent="0.2">
      <c r="A264" s="1">
        <f t="shared" si="200"/>
        <v>2019</v>
      </c>
      <c r="B264" s="1">
        <f t="shared" si="201"/>
        <v>3</v>
      </c>
      <c r="C264" s="1"/>
      <c r="F264" s="5">
        <v>323</v>
      </c>
      <c r="G264" s="5">
        <v>332</v>
      </c>
      <c r="M264" s="5">
        <v>300</v>
      </c>
      <c r="N264" s="5">
        <v>297</v>
      </c>
      <c r="T264" s="5">
        <v>337</v>
      </c>
      <c r="U264" s="5">
        <v>326</v>
      </c>
      <c r="AA264" s="5">
        <v>297</v>
      </c>
      <c r="AB264" s="5">
        <v>313</v>
      </c>
      <c r="AH264" s="5">
        <v>308</v>
      </c>
      <c r="AI264" s="5">
        <v>292</v>
      </c>
      <c r="AO264" s="5">
        <v>297</v>
      </c>
      <c r="AP264" s="5">
        <v>299</v>
      </c>
      <c r="AV264" s="5">
        <v>282</v>
      </c>
      <c r="AW264" s="5">
        <v>375</v>
      </c>
      <c r="BC264" s="5">
        <v>279</v>
      </c>
      <c r="BD264" s="5">
        <v>297</v>
      </c>
      <c r="BJ264" s="5">
        <v>269</v>
      </c>
      <c r="BK264" s="5">
        <v>262</v>
      </c>
      <c r="BP264" s="5">
        <v>346</v>
      </c>
      <c r="BQ264" s="5">
        <v>332</v>
      </c>
      <c r="BU264" s="5">
        <v>288</v>
      </c>
      <c r="BV264" s="5">
        <v>300</v>
      </c>
      <c r="CC264" s="5">
        <v>72.12</v>
      </c>
      <c r="CD264" s="5">
        <v>75.92</v>
      </c>
      <c r="CJ264" s="5">
        <v>70.31</v>
      </c>
      <c r="CK264" s="5">
        <v>70.73</v>
      </c>
      <c r="CQ264" s="5">
        <v>89.26</v>
      </c>
      <c r="CR264" s="5">
        <v>80.87</v>
      </c>
      <c r="CX264" s="5">
        <v>80.3</v>
      </c>
      <c r="CY264" s="5">
        <v>82.42</v>
      </c>
      <c r="DE264" s="5">
        <v>79.930000000000007</v>
      </c>
      <c r="DF264" s="5">
        <v>70.790000000000006</v>
      </c>
      <c r="DL264" s="5">
        <v>67.319999999999993</v>
      </c>
      <c r="DM264" s="5">
        <v>68.150000000000006</v>
      </c>
      <c r="DS264" s="5">
        <v>73.66</v>
      </c>
      <c r="DT264" s="5">
        <v>86.4</v>
      </c>
      <c r="DZ264" s="5">
        <v>76.010000000000005</v>
      </c>
      <c r="EA264" s="5">
        <v>83.06</v>
      </c>
      <c r="EG264" s="5">
        <v>72.33</v>
      </c>
      <c r="EH264" s="5">
        <v>65.22</v>
      </c>
      <c r="EM264" s="5">
        <v>80.16</v>
      </c>
      <c r="EN264" s="5">
        <v>77.14</v>
      </c>
      <c r="ER264" s="5">
        <v>92.73</v>
      </c>
      <c r="ES264" s="5">
        <v>82.08</v>
      </c>
      <c r="EV264"/>
      <c r="FA264"/>
      <c r="FB264"/>
      <c r="FO264"/>
      <c r="FP264"/>
      <c r="FQ264"/>
      <c r="FR264"/>
      <c r="FS264"/>
      <c r="FT264"/>
      <c r="FU264"/>
      <c r="FV264"/>
      <c r="FW264" s="1"/>
    </row>
    <row r="265" spans="1:179" s="5" customFormat="1" x14ac:dyDescent="0.2">
      <c r="A265" s="1">
        <f t="shared" si="200"/>
        <v>2019</v>
      </c>
      <c r="B265" s="1">
        <f t="shared" si="201"/>
        <v>4</v>
      </c>
      <c r="C265" s="1"/>
      <c r="F265" s="5">
        <v>331</v>
      </c>
      <c r="G265" s="5">
        <v>324</v>
      </c>
      <c r="M265" s="5">
        <v>317</v>
      </c>
      <c r="N265" s="5">
        <v>301</v>
      </c>
      <c r="T265" s="5">
        <v>336</v>
      </c>
      <c r="U265" s="5">
        <v>320</v>
      </c>
      <c r="AA265" s="5">
        <v>299</v>
      </c>
      <c r="AB265" s="5">
        <v>305</v>
      </c>
      <c r="AH265" s="5">
        <v>317</v>
      </c>
      <c r="AI265" s="5">
        <v>293</v>
      </c>
      <c r="AO265" s="5">
        <v>292</v>
      </c>
      <c r="AP265" s="5">
        <v>297</v>
      </c>
      <c r="AV265" s="5">
        <v>273</v>
      </c>
      <c r="AW265" s="5">
        <v>382</v>
      </c>
      <c r="BC265" s="5">
        <v>278</v>
      </c>
      <c r="BD265" s="5">
        <v>300</v>
      </c>
      <c r="BJ265" s="5">
        <v>260</v>
      </c>
      <c r="BK265" s="5">
        <v>262</v>
      </c>
      <c r="BP265" s="5">
        <v>332</v>
      </c>
      <c r="BQ265" s="5">
        <v>328</v>
      </c>
      <c r="BU265" s="5">
        <v>310</v>
      </c>
      <c r="BV265" s="5">
        <v>304</v>
      </c>
      <c r="CC265" s="5">
        <v>71.69</v>
      </c>
      <c r="CD265" s="5">
        <v>74.67</v>
      </c>
      <c r="CJ265" s="5">
        <v>71.92</v>
      </c>
      <c r="CK265" s="5">
        <v>70.349999999999994</v>
      </c>
      <c r="CQ265" s="5">
        <v>89.77</v>
      </c>
      <c r="CR265" s="5">
        <v>78.5</v>
      </c>
      <c r="CX265" s="5">
        <v>79.48</v>
      </c>
      <c r="CY265" s="5">
        <v>83.11</v>
      </c>
      <c r="DE265" s="5">
        <v>79.7</v>
      </c>
      <c r="DF265" s="5">
        <v>71.09</v>
      </c>
      <c r="DL265" s="5">
        <v>66.260000000000005</v>
      </c>
      <c r="DM265" s="5">
        <v>67.41</v>
      </c>
      <c r="DS265" s="5">
        <v>72.7</v>
      </c>
      <c r="DT265" s="5">
        <v>85.27</v>
      </c>
      <c r="DZ265" s="5">
        <v>76.09</v>
      </c>
      <c r="EA265" s="5">
        <v>82.24</v>
      </c>
      <c r="EG265" s="5">
        <v>74.8</v>
      </c>
      <c r="EH265" s="5">
        <v>68</v>
      </c>
      <c r="EM265" s="5">
        <v>79.400000000000006</v>
      </c>
      <c r="EN265" s="5">
        <v>79.599999999999994</v>
      </c>
      <c r="ER265" s="5">
        <v>95.06</v>
      </c>
      <c r="ES265" s="5">
        <v>84.17</v>
      </c>
      <c r="EV265"/>
      <c r="FA265"/>
      <c r="FB265"/>
      <c r="FO265"/>
      <c r="FP265"/>
      <c r="FQ265"/>
      <c r="FR265"/>
      <c r="FS265"/>
      <c r="FT265"/>
      <c r="FU265"/>
      <c r="FV265"/>
      <c r="FW265" s="1"/>
    </row>
    <row r="266" spans="1:179" s="5" customFormat="1" x14ac:dyDescent="0.2">
      <c r="A266" s="1">
        <f t="shared" si="200"/>
        <v>2020</v>
      </c>
      <c r="B266" s="1">
        <f t="shared" si="201"/>
        <v>1</v>
      </c>
      <c r="C266" s="1"/>
      <c r="F266" s="5">
        <v>327</v>
      </c>
      <c r="G266" s="5">
        <v>313</v>
      </c>
      <c r="M266" s="5">
        <v>310</v>
      </c>
      <c r="N266" s="5">
        <v>285</v>
      </c>
      <c r="T266" s="5">
        <v>332</v>
      </c>
      <c r="U266" s="5">
        <v>321</v>
      </c>
      <c r="AA266" s="5">
        <v>296</v>
      </c>
      <c r="AB266" s="5">
        <v>315</v>
      </c>
      <c r="AH266" s="5">
        <v>311</v>
      </c>
      <c r="AI266" s="5">
        <v>290</v>
      </c>
      <c r="AO266" s="5">
        <v>308</v>
      </c>
      <c r="AP266" s="5">
        <v>292</v>
      </c>
      <c r="AV266" s="5">
        <v>263</v>
      </c>
      <c r="AW266" s="5">
        <v>396</v>
      </c>
      <c r="BC266" s="5">
        <v>282</v>
      </c>
      <c r="BD266" s="5">
        <v>296</v>
      </c>
      <c r="BJ266" s="5">
        <v>258</v>
      </c>
      <c r="BK266" s="5">
        <v>253</v>
      </c>
      <c r="BP266" s="5">
        <v>355</v>
      </c>
      <c r="BQ266" s="5">
        <v>324</v>
      </c>
      <c r="BU266" s="5">
        <v>314</v>
      </c>
      <c r="BV266" s="5">
        <v>301</v>
      </c>
      <c r="CC266" s="5">
        <v>72.400000000000006</v>
      </c>
      <c r="CD266" s="5">
        <v>76.260000000000005</v>
      </c>
      <c r="CJ266" s="5">
        <v>69.2</v>
      </c>
      <c r="CK266" s="5">
        <v>67.67</v>
      </c>
      <c r="CQ266" s="5">
        <v>86.06</v>
      </c>
      <c r="CR266" s="5">
        <v>78.53</v>
      </c>
      <c r="CX266" s="5">
        <v>78.31</v>
      </c>
      <c r="CY266" s="5">
        <v>82.92</v>
      </c>
      <c r="DE266" s="5">
        <v>80.77</v>
      </c>
      <c r="DF266" s="5">
        <v>71.31</v>
      </c>
      <c r="DL266" s="5">
        <v>66.430000000000007</v>
      </c>
      <c r="DM266" s="5">
        <v>67.11</v>
      </c>
      <c r="DS266" s="5">
        <v>68.8</v>
      </c>
      <c r="DT266" s="5">
        <v>82.57</v>
      </c>
      <c r="DZ266" s="5">
        <v>76.069999999999993</v>
      </c>
      <c r="EA266" s="5">
        <v>81.680000000000007</v>
      </c>
      <c r="EG266" s="5">
        <v>78.77</v>
      </c>
      <c r="EH266" s="5">
        <v>68.78</v>
      </c>
      <c r="EM266" s="5">
        <v>81.06</v>
      </c>
      <c r="EN266" s="5">
        <v>81.23</v>
      </c>
      <c r="ER266" s="5">
        <v>79.72</v>
      </c>
      <c r="ES266" s="5">
        <v>81.569999999999993</v>
      </c>
      <c r="FA266"/>
      <c r="FB266"/>
      <c r="FO266"/>
      <c r="FP266"/>
      <c r="FQ266"/>
      <c r="FR266"/>
      <c r="FS266"/>
      <c r="FT266"/>
      <c r="FU266"/>
      <c r="FV266"/>
      <c r="FW266" s="1"/>
    </row>
    <row r="267" spans="1:179" s="5" customFormat="1" x14ac:dyDescent="0.2">
      <c r="A267" s="1">
        <f t="shared" si="200"/>
        <v>2020</v>
      </c>
      <c r="B267" s="1">
        <f t="shared" si="201"/>
        <v>2</v>
      </c>
      <c r="C267" s="1"/>
      <c r="F267" s="5">
        <v>327</v>
      </c>
      <c r="G267" s="5">
        <v>336</v>
      </c>
      <c r="M267" s="5">
        <v>303</v>
      </c>
      <c r="N267" s="5">
        <v>294</v>
      </c>
      <c r="T267" s="5">
        <v>329</v>
      </c>
      <c r="U267" s="5">
        <v>326</v>
      </c>
      <c r="AA267" s="5">
        <v>301</v>
      </c>
      <c r="AB267" s="5">
        <v>316</v>
      </c>
      <c r="AH267" s="5">
        <v>318</v>
      </c>
      <c r="AI267" s="5">
        <v>298</v>
      </c>
      <c r="AO267" s="5">
        <v>307</v>
      </c>
      <c r="AP267" s="5">
        <v>312</v>
      </c>
      <c r="AV267" s="5">
        <v>249</v>
      </c>
      <c r="AW267" s="5">
        <v>352</v>
      </c>
      <c r="BC267" s="5">
        <v>280</v>
      </c>
      <c r="BD267" s="5">
        <v>299</v>
      </c>
      <c r="BJ267" s="5">
        <v>257</v>
      </c>
      <c r="BK267" s="5">
        <v>253</v>
      </c>
      <c r="BP267" s="5">
        <v>353</v>
      </c>
      <c r="BQ267" s="5">
        <v>309</v>
      </c>
      <c r="BU267" s="5">
        <v>302</v>
      </c>
      <c r="BV267" s="5">
        <v>290</v>
      </c>
      <c r="CC267" s="5">
        <v>67.62</v>
      </c>
      <c r="CD267" s="5">
        <v>74.5</v>
      </c>
      <c r="CJ267" s="5">
        <v>69.760000000000005</v>
      </c>
      <c r="CK267" s="5">
        <v>70.69</v>
      </c>
      <c r="CQ267" s="5">
        <v>87.01</v>
      </c>
      <c r="CR267" s="5">
        <v>79.3</v>
      </c>
      <c r="CX267" s="5">
        <v>74.84</v>
      </c>
      <c r="CY267" s="5">
        <v>86.51</v>
      </c>
      <c r="DE267" s="5">
        <v>75.81</v>
      </c>
      <c r="DF267" s="5">
        <v>72.17</v>
      </c>
      <c r="DL267" s="5">
        <v>67.540000000000006</v>
      </c>
      <c r="DM267" s="5">
        <v>67.87</v>
      </c>
      <c r="DS267" s="5">
        <v>67.28</v>
      </c>
      <c r="DT267" s="5">
        <v>78.349999999999994</v>
      </c>
      <c r="DZ267" s="5">
        <v>75.61</v>
      </c>
      <c r="EA267" s="5">
        <v>85.47</v>
      </c>
      <c r="EG267" s="5">
        <v>75.959999999999994</v>
      </c>
      <c r="EH267" s="5">
        <v>70.510000000000005</v>
      </c>
      <c r="EM267" s="5">
        <v>77.05</v>
      </c>
      <c r="EN267" s="5">
        <v>75.77</v>
      </c>
      <c r="ER267" s="5">
        <v>74.8</v>
      </c>
      <c r="ES267" s="5">
        <v>82.32</v>
      </c>
      <c r="EV267"/>
      <c r="FA267"/>
      <c r="FB267"/>
      <c r="FO267"/>
      <c r="FP267"/>
      <c r="FQ267"/>
      <c r="FR267"/>
      <c r="FS267"/>
      <c r="FT267"/>
      <c r="FU267"/>
      <c r="FV267"/>
      <c r="FW267" s="1"/>
    </row>
    <row r="268" spans="1:179" s="5" customFormat="1" x14ac:dyDescent="0.2">
      <c r="A268" s="1">
        <f t="shared" si="200"/>
        <v>2020</v>
      </c>
      <c r="B268" s="1">
        <f t="shared" si="201"/>
        <v>3</v>
      </c>
      <c r="C268" s="1"/>
      <c r="F268" s="5">
        <v>310</v>
      </c>
      <c r="G268" s="5">
        <v>313</v>
      </c>
      <c r="M268" s="5">
        <v>313</v>
      </c>
      <c r="N268" s="5">
        <v>298</v>
      </c>
      <c r="T268" s="5">
        <v>324</v>
      </c>
      <c r="U268" s="5">
        <v>320</v>
      </c>
      <c r="AA268" s="5">
        <v>286</v>
      </c>
      <c r="AB268" s="5">
        <v>315</v>
      </c>
      <c r="AH268" s="5">
        <v>314</v>
      </c>
      <c r="AI268" s="5">
        <v>302</v>
      </c>
      <c r="AO268" s="5">
        <v>293</v>
      </c>
      <c r="AP268" s="5">
        <v>305</v>
      </c>
      <c r="AV268" s="5">
        <v>258</v>
      </c>
      <c r="AW268" s="5">
        <v>334</v>
      </c>
      <c r="BC268" s="5">
        <v>275</v>
      </c>
      <c r="BD268" s="5">
        <v>286</v>
      </c>
      <c r="BJ268" s="5">
        <v>235</v>
      </c>
      <c r="BK268" s="5">
        <v>251</v>
      </c>
      <c r="BP268" s="5">
        <v>341</v>
      </c>
      <c r="BQ268" s="5">
        <v>303</v>
      </c>
      <c r="BU268" s="5">
        <v>309</v>
      </c>
      <c r="BV268" s="5">
        <v>301</v>
      </c>
      <c r="CC268" s="5">
        <v>68.489999999999995</v>
      </c>
      <c r="CD268" s="5">
        <v>70.75</v>
      </c>
      <c r="CJ268" s="5">
        <v>67.61</v>
      </c>
      <c r="CK268" s="5">
        <v>69.97</v>
      </c>
      <c r="CQ268" s="5">
        <v>85.35</v>
      </c>
      <c r="CR268" s="5">
        <v>78.94</v>
      </c>
      <c r="CX268" s="5">
        <v>77.349999999999994</v>
      </c>
      <c r="CY268" s="5">
        <v>85.52</v>
      </c>
      <c r="DE268" s="5">
        <v>69.400000000000006</v>
      </c>
      <c r="DF268" s="5">
        <v>70.14</v>
      </c>
      <c r="DL268" s="5">
        <v>64.900000000000006</v>
      </c>
      <c r="DM268" s="5">
        <v>65.849999999999994</v>
      </c>
      <c r="DS268" s="5">
        <v>64.52</v>
      </c>
      <c r="DT268" s="5">
        <v>80.3</v>
      </c>
      <c r="DZ268" s="5">
        <v>74.239999999999995</v>
      </c>
      <c r="EA268" s="5">
        <v>84.54</v>
      </c>
      <c r="EG268" s="5">
        <v>77.83</v>
      </c>
      <c r="EH268" s="5">
        <v>68.540000000000006</v>
      </c>
      <c r="EM268" s="5">
        <v>78.989999999999995</v>
      </c>
      <c r="EN268" s="5">
        <v>74</v>
      </c>
      <c r="ER268" s="5">
        <v>77.53</v>
      </c>
      <c r="ES268" s="5">
        <v>80.44</v>
      </c>
      <c r="EV268"/>
      <c r="FA268"/>
      <c r="FB268"/>
      <c r="FO268"/>
      <c r="FP268"/>
      <c r="FQ268"/>
      <c r="FR268"/>
      <c r="FS268"/>
      <c r="FT268"/>
      <c r="FU268"/>
      <c r="FV268"/>
      <c r="FW268" s="1"/>
    </row>
    <row r="269" spans="1:179" s="5" customFormat="1" x14ac:dyDescent="0.2">
      <c r="A269" s="1">
        <f t="shared" si="200"/>
        <v>2020</v>
      </c>
      <c r="B269" s="1">
        <f t="shared" si="201"/>
        <v>4</v>
      </c>
      <c r="C269" s="1"/>
      <c r="F269" s="5">
        <v>330</v>
      </c>
      <c r="G269" s="5">
        <v>320</v>
      </c>
      <c r="M269" s="5">
        <v>311</v>
      </c>
      <c r="N269" s="5">
        <v>311</v>
      </c>
      <c r="T269" s="5">
        <v>333</v>
      </c>
      <c r="U269" s="5">
        <v>333</v>
      </c>
      <c r="AA269" s="5">
        <v>321</v>
      </c>
      <c r="AB269" s="5">
        <v>320</v>
      </c>
      <c r="AH269" s="5">
        <v>302</v>
      </c>
      <c r="AI269" s="5">
        <v>306</v>
      </c>
      <c r="AO269" s="5">
        <v>297</v>
      </c>
      <c r="AP269" s="5">
        <v>295</v>
      </c>
      <c r="AV269" s="5">
        <v>268</v>
      </c>
      <c r="AW269" s="5">
        <v>400</v>
      </c>
      <c r="BC269" s="5">
        <v>277</v>
      </c>
      <c r="BD269" s="5">
        <v>292</v>
      </c>
      <c r="BJ269" s="5">
        <v>235</v>
      </c>
      <c r="BK269" s="5">
        <v>252</v>
      </c>
      <c r="BP269" s="5">
        <v>365</v>
      </c>
      <c r="BQ269" s="5">
        <v>357</v>
      </c>
      <c r="BU269" s="5">
        <v>317</v>
      </c>
      <c r="BV269" s="5">
        <v>315</v>
      </c>
      <c r="CC269" s="5">
        <v>70.33</v>
      </c>
      <c r="CD269" s="5">
        <v>73.42</v>
      </c>
      <c r="CJ269" s="5">
        <v>67.540000000000006</v>
      </c>
      <c r="CK269" s="5">
        <v>69.319999999999993</v>
      </c>
      <c r="CQ269" s="5">
        <v>87.27</v>
      </c>
      <c r="CR269" s="5">
        <v>79.06</v>
      </c>
      <c r="CX269" s="5">
        <v>84.48</v>
      </c>
      <c r="CY269" s="5">
        <v>85.7</v>
      </c>
      <c r="DE269" s="5">
        <v>76.3</v>
      </c>
      <c r="DF269" s="5">
        <v>70.36</v>
      </c>
      <c r="DL269" s="5">
        <v>66.38</v>
      </c>
      <c r="DM269" s="5">
        <v>65.180000000000007</v>
      </c>
      <c r="DS269" s="5">
        <v>70.27</v>
      </c>
      <c r="DT269" s="5">
        <v>86.75</v>
      </c>
      <c r="DZ269" s="5">
        <v>73.680000000000007</v>
      </c>
      <c r="EA269" s="5">
        <v>83.77</v>
      </c>
      <c r="EG269" s="5">
        <v>76.44</v>
      </c>
      <c r="EH269" s="5">
        <v>69.430000000000007</v>
      </c>
      <c r="EM269" s="5">
        <v>82.07</v>
      </c>
      <c r="EN269" s="5">
        <v>76.02</v>
      </c>
      <c r="ER269" s="5">
        <v>77.48</v>
      </c>
      <c r="ES269" s="5">
        <v>83.71</v>
      </c>
      <c r="EV269"/>
      <c r="FA269"/>
      <c r="FB269"/>
      <c r="FO269"/>
      <c r="FP269"/>
      <c r="FQ269"/>
      <c r="FR269"/>
      <c r="FS269"/>
      <c r="FT269"/>
      <c r="FU269"/>
      <c r="FV269"/>
      <c r="FW269" s="1"/>
    </row>
    <row r="270" spans="1:179" s="5" customFormat="1" x14ac:dyDescent="0.2">
      <c r="A270" s="1">
        <f t="shared" si="200"/>
        <v>2021</v>
      </c>
      <c r="B270" s="1">
        <f t="shared" si="201"/>
        <v>1</v>
      </c>
      <c r="C270" s="1"/>
      <c r="F270" s="5">
        <v>325</v>
      </c>
      <c r="G270" s="5">
        <v>317</v>
      </c>
      <c r="M270" s="5">
        <v>327</v>
      </c>
      <c r="N270" s="5">
        <v>329</v>
      </c>
      <c r="T270" s="5">
        <v>324</v>
      </c>
      <c r="U270" s="5">
        <v>316</v>
      </c>
      <c r="AA270" s="5">
        <v>312</v>
      </c>
      <c r="AB270" s="5">
        <v>311</v>
      </c>
      <c r="AH270" s="5">
        <v>304</v>
      </c>
      <c r="AI270" s="5">
        <v>306</v>
      </c>
      <c r="AO270" s="5">
        <v>300</v>
      </c>
      <c r="AP270" s="5">
        <v>296</v>
      </c>
      <c r="AV270" s="5">
        <v>274</v>
      </c>
      <c r="AW270" s="5">
        <v>382</v>
      </c>
      <c r="BC270" s="5">
        <v>262</v>
      </c>
      <c r="BD270" s="5">
        <v>282</v>
      </c>
      <c r="BJ270" s="5">
        <v>235</v>
      </c>
      <c r="BK270" s="5">
        <v>250</v>
      </c>
      <c r="BP270" s="5">
        <v>334</v>
      </c>
      <c r="BQ270" s="5">
        <v>347</v>
      </c>
      <c r="BU270" s="5">
        <v>319</v>
      </c>
      <c r="BV270" s="5">
        <v>296</v>
      </c>
      <c r="CC270" s="5">
        <v>71.5</v>
      </c>
      <c r="CD270" s="5">
        <v>77.099999999999994</v>
      </c>
      <c r="CJ270" s="5">
        <v>66.17</v>
      </c>
      <c r="CK270" s="5">
        <v>69.41</v>
      </c>
      <c r="CQ270" s="5">
        <v>90.71</v>
      </c>
      <c r="CR270" s="5">
        <v>77.739999999999995</v>
      </c>
      <c r="CX270" s="5">
        <v>80.44</v>
      </c>
      <c r="CY270" s="5">
        <v>85.53</v>
      </c>
      <c r="DE270" s="5">
        <v>77</v>
      </c>
      <c r="DF270" s="5">
        <v>70.77</v>
      </c>
      <c r="DL270" s="5">
        <v>64.84</v>
      </c>
      <c r="DM270" s="5">
        <v>65.61</v>
      </c>
      <c r="DS270" s="5">
        <v>71.010000000000005</v>
      </c>
      <c r="DT270" s="5">
        <v>97.15</v>
      </c>
      <c r="DZ270" s="5">
        <v>74.48</v>
      </c>
      <c r="EA270" s="5">
        <v>83.22</v>
      </c>
      <c r="EG270" s="5">
        <v>78.06</v>
      </c>
      <c r="EH270" s="5">
        <v>68.66</v>
      </c>
      <c r="EM270" s="5">
        <v>81.180000000000007</v>
      </c>
      <c r="EN270" s="5">
        <v>77.67</v>
      </c>
      <c r="ER270" s="5">
        <v>84.1</v>
      </c>
      <c r="ES270" s="5">
        <v>88.44</v>
      </c>
      <c r="EV270"/>
      <c r="FA270"/>
      <c r="FB270"/>
      <c r="FO270"/>
      <c r="FP270"/>
      <c r="FQ270"/>
      <c r="FR270"/>
      <c r="FS270"/>
      <c r="FT270"/>
      <c r="FU270"/>
      <c r="FV270"/>
      <c r="FW270" s="1"/>
    </row>
    <row r="271" spans="1:179" s="5" customFormat="1" x14ac:dyDescent="0.2">
      <c r="A271" s="1">
        <f t="shared" si="200"/>
        <v>2021</v>
      </c>
      <c r="B271" s="1">
        <f t="shared" si="201"/>
        <v>2</v>
      </c>
      <c r="C271" s="1"/>
      <c r="F271" s="5">
        <v>321</v>
      </c>
      <c r="G271" s="5">
        <v>315</v>
      </c>
      <c r="M271" s="5">
        <v>315</v>
      </c>
      <c r="N271" s="5">
        <v>308</v>
      </c>
      <c r="T271" s="5">
        <v>361</v>
      </c>
      <c r="U271" s="5">
        <v>362</v>
      </c>
      <c r="AA271" s="5">
        <v>328</v>
      </c>
      <c r="AB271" s="5">
        <v>323</v>
      </c>
      <c r="AH271" s="5">
        <v>311</v>
      </c>
      <c r="AI271" s="5">
        <v>337</v>
      </c>
      <c r="AO271" s="5">
        <v>289</v>
      </c>
      <c r="AP271" s="5">
        <v>297</v>
      </c>
      <c r="AV271" s="5">
        <v>310</v>
      </c>
      <c r="AW271" s="5">
        <v>417</v>
      </c>
      <c r="BC271" s="5">
        <v>280</v>
      </c>
      <c r="BD271" s="5">
        <v>297</v>
      </c>
      <c r="BJ271" s="5">
        <v>238</v>
      </c>
      <c r="BK271" s="5">
        <v>248</v>
      </c>
      <c r="BP271" s="5">
        <v>312</v>
      </c>
      <c r="BQ271" s="5">
        <v>350</v>
      </c>
      <c r="BU271" s="5">
        <v>323</v>
      </c>
      <c r="BV271" s="5">
        <v>299</v>
      </c>
      <c r="CC271" s="5">
        <v>73.05</v>
      </c>
      <c r="CD271" s="5">
        <v>78.599999999999994</v>
      </c>
      <c r="CJ271" s="5">
        <v>67.83</v>
      </c>
      <c r="CK271" s="5">
        <v>66.8</v>
      </c>
      <c r="CQ271" s="5">
        <v>95.03</v>
      </c>
      <c r="CR271" s="5">
        <v>84.16</v>
      </c>
      <c r="CX271" s="5">
        <v>80.88</v>
      </c>
      <c r="CY271" s="5">
        <v>90.75</v>
      </c>
      <c r="DE271" s="5">
        <v>76.69</v>
      </c>
      <c r="DF271" s="5">
        <v>69.239999999999995</v>
      </c>
      <c r="DL271" s="5">
        <v>65.069999999999993</v>
      </c>
      <c r="DM271" s="5">
        <v>66.760000000000005</v>
      </c>
      <c r="DS271" s="5">
        <v>70.349999999999994</v>
      </c>
      <c r="DT271" s="5">
        <v>85.43</v>
      </c>
      <c r="DZ271" s="5">
        <v>75.849999999999994</v>
      </c>
      <c r="EA271" s="5">
        <v>80.540000000000006</v>
      </c>
      <c r="EG271" s="5">
        <v>80.27</v>
      </c>
      <c r="EH271" s="5">
        <v>70.53</v>
      </c>
      <c r="EM271" s="5">
        <v>80.37</v>
      </c>
      <c r="EN271" s="5">
        <v>76.73</v>
      </c>
      <c r="ER271" s="5">
        <v>82.01</v>
      </c>
      <c r="ES271" s="5">
        <v>85.02</v>
      </c>
      <c r="EV271"/>
      <c r="FA271"/>
      <c r="FB271"/>
      <c r="FO271"/>
      <c r="FP271"/>
      <c r="FQ271"/>
      <c r="FR271"/>
      <c r="FS271"/>
      <c r="FT271"/>
      <c r="FU271"/>
      <c r="FV271"/>
      <c r="FW271" s="1"/>
    </row>
    <row r="272" spans="1:179" s="5" customFormat="1" x14ac:dyDescent="0.2">
      <c r="A272" s="1">
        <f t="shared" si="200"/>
        <v>2021</v>
      </c>
      <c r="B272" s="1">
        <f t="shared" si="201"/>
        <v>3</v>
      </c>
      <c r="C272" s="1"/>
      <c r="F272" s="5">
        <v>327</v>
      </c>
      <c r="G272" s="5">
        <v>330</v>
      </c>
      <c r="M272" s="5">
        <v>346</v>
      </c>
      <c r="N272" s="5">
        <v>324</v>
      </c>
      <c r="T272" s="5">
        <v>374</v>
      </c>
      <c r="U272" s="5">
        <v>380</v>
      </c>
      <c r="AA272" s="5">
        <v>340</v>
      </c>
      <c r="AB272" s="5">
        <v>335</v>
      </c>
      <c r="AH272" s="5">
        <v>327</v>
      </c>
      <c r="AI272" s="5">
        <v>328</v>
      </c>
      <c r="AO272" s="5">
        <v>306</v>
      </c>
      <c r="AP272" s="5">
        <v>305</v>
      </c>
      <c r="AV272" s="5">
        <v>329</v>
      </c>
      <c r="AW272" s="5">
        <v>386</v>
      </c>
      <c r="BC272" s="5">
        <v>274</v>
      </c>
      <c r="BD272" s="5">
        <v>294</v>
      </c>
      <c r="BJ272" s="5">
        <v>236</v>
      </c>
      <c r="BK272" s="5">
        <v>245</v>
      </c>
      <c r="BP272" s="5">
        <v>345</v>
      </c>
      <c r="BQ272" s="5">
        <v>332</v>
      </c>
      <c r="BU272" s="5">
        <v>317</v>
      </c>
      <c r="BV272" s="5">
        <v>279</v>
      </c>
      <c r="CC272" s="5">
        <v>75.63</v>
      </c>
      <c r="CD272" s="5">
        <v>82.17</v>
      </c>
      <c r="CJ272" s="5">
        <v>68.77</v>
      </c>
      <c r="CK272" s="5">
        <v>69.7</v>
      </c>
      <c r="CQ272" s="5">
        <v>112.16</v>
      </c>
      <c r="CR272" s="5">
        <v>102.53</v>
      </c>
      <c r="CX272" s="5">
        <v>84.65</v>
      </c>
      <c r="CY272" s="5">
        <v>94.98</v>
      </c>
      <c r="DE272" s="5">
        <v>84.89</v>
      </c>
      <c r="DF272" s="5">
        <v>74.430000000000007</v>
      </c>
      <c r="DL272" s="5">
        <v>69.2</v>
      </c>
      <c r="DM272" s="5">
        <v>68.849999999999994</v>
      </c>
      <c r="DS272" s="5">
        <v>74.709999999999994</v>
      </c>
      <c r="DT272" s="5">
        <v>88.82</v>
      </c>
      <c r="DZ272" s="5">
        <v>78.17</v>
      </c>
      <c r="EA272" s="5">
        <v>91.18</v>
      </c>
      <c r="EG272" s="5">
        <v>81.680000000000007</v>
      </c>
      <c r="EH272" s="5">
        <v>75.180000000000007</v>
      </c>
      <c r="EM272" s="5">
        <v>79.989999999999995</v>
      </c>
      <c r="EN272" s="5">
        <v>94.49</v>
      </c>
      <c r="ER272" s="5">
        <v>82.06</v>
      </c>
      <c r="ES272" s="5">
        <v>84.91</v>
      </c>
      <c r="EV272"/>
      <c r="FA272"/>
      <c r="FB272"/>
      <c r="FO272"/>
      <c r="FP272"/>
      <c r="FQ272"/>
      <c r="FR272"/>
      <c r="FS272"/>
      <c r="FT272"/>
      <c r="FU272"/>
      <c r="FV272"/>
      <c r="FW272" s="1"/>
    </row>
    <row r="273" spans="1:189" s="5" customFormat="1" x14ac:dyDescent="0.2">
      <c r="A273" s="1">
        <f t="shared" si="200"/>
        <v>2021</v>
      </c>
      <c r="B273" s="1">
        <f t="shared" si="201"/>
        <v>4</v>
      </c>
      <c r="C273" s="1"/>
      <c r="F273" s="5">
        <v>352</v>
      </c>
      <c r="G273" s="5">
        <v>345</v>
      </c>
      <c r="M273" s="5">
        <v>349</v>
      </c>
      <c r="N273" s="5">
        <v>337</v>
      </c>
      <c r="T273" s="5">
        <v>393</v>
      </c>
      <c r="U273" s="5">
        <v>410</v>
      </c>
      <c r="AA273" s="5">
        <v>371</v>
      </c>
      <c r="AB273" s="5">
        <v>348</v>
      </c>
      <c r="AH273" s="5">
        <v>327</v>
      </c>
      <c r="AI273" s="5">
        <v>318</v>
      </c>
      <c r="AO273" s="5">
        <v>310</v>
      </c>
      <c r="AP273" s="5">
        <v>316</v>
      </c>
      <c r="AV273" s="5">
        <v>321</v>
      </c>
      <c r="AW273" s="5">
        <v>393</v>
      </c>
      <c r="BC273" s="5">
        <v>271</v>
      </c>
      <c r="BD273" s="5">
        <v>299</v>
      </c>
      <c r="BJ273" s="5">
        <v>234</v>
      </c>
      <c r="BK273" s="5">
        <v>242</v>
      </c>
      <c r="BP273" s="5">
        <v>338</v>
      </c>
      <c r="BQ273" s="5">
        <v>333</v>
      </c>
      <c r="BU273" s="5">
        <v>313</v>
      </c>
      <c r="BV273" s="5">
        <v>286</v>
      </c>
      <c r="CC273" s="5">
        <v>77.510000000000005</v>
      </c>
      <c r="CD273" s="5">
        <v>93.09</v>
      </c>
      <c r="CJ273" s="5">
        <v>68.900000000000006</v>
      </c>
      <c r="CK273" s="5">
        <v>69.010000000000005</v>
      </c>
      <c r="CQ273" s="5">
        <v>112.76</v>
      </c>
      <c r="CR273" s="5">
        <v>104.19</v>
      </c>
      <c r="CX273" s="5">
        <v>87.79</v>
      </c>
      <c r="CY273" s="5">
        <v>97.78</v>
      </c>
      <c r="DE273" s="5">
        <v>83.97</v>
      </c>
      <c r="DF273" s="5">
        <v>77.36</v>
      </c>
      <c r="DL273" s="5">
        <v>74.78</v>
      </c>
      <c r="DM273" s="5">
        <v>70.47</v>
      </c>
      <c r="DS273" s="5">
        <v>81.819999999999993</v>
      </c>
      <c r="DT273" s="5">
        <v>92.22</v>
      </c>
      <c r="DZ273" s="5">
        <v>78.92</v>
      </c>
      <c r="EA273" s="5">
        <v>86.57</v>
      </c>
      <c r="EG273" s="5">
        <v>86.11</v>
      </c>
      <c r="EH273" s="5">
        <v>80.95</v>
      </c>
      <c r="EM273" s="5">
        <v>84.67</v>
      </c>
      <c r="EN273" s="5">
        <v>91.27</v>
      </c>
      <c r="ER273" s="5">
        <v>88.54</v>
      </c>
      <c r="ES273" s="5">
        <v>89.85</v>
      </c>
      <c r="EV273"/>
      <c r="FA273"/>
      <c r="FB273"/>
      <c r="FO273"/>
      <c r="FP273"/>
      <c r="FQ273"/>
      <c r="FR273"/>
      <c r="FS273"/>
      <c r="FT273"/>
      <c r="FU273"/>
      <c r="FV273"/>
      <c r="FW273" s="1"/>
    </row>
    <row r="274" spans="1:189" x14ac:dyDescent="0.2">
      <c r="A274" s="13"/>
      <c r="B274" s="13"/>
      <c r="EW274" s="1"/>
      <c r="EX274" s="1"/>
      <c r="EY274" s="1"/>
      <c r="EZ274" s="1"/>
      <c r="FT274">
        <f t="shared" ref="FT274:FT285" si="202">FT218+1</f>
        <v>1995</v>
      </c>
      <c r="FU274">
        <f t="shared" ref="FU274:FU285" si="203">FU218</f>
        <v>10</v>
      </c>
      <c r="FV274">
        <v>153.69999999999999</v>
      </c>
      <c r="FW274" s="1">
        <v>125.3</v>
      </c>
      <c r="FX274" s="5"/>
      <c r="FY274" s="5"/>
      <c r="FZ274" s="5"/>
      <c r="GA274" s="5"/>
      <c r="GB274" s="5"/>
      <c r="GC274" s="5"/>
      <c r="GD274" s="5"/>
      <c r="GE274" s="5"/>
      <c r="GF274" s="5"/>
      <c r="GG274" s="5"/>
    </row>
    <row r="275" spans="1:189" ht="13.5" x14ac:dyDescent="0.25">
      <c r="A275" s="2" t="s">
        <v>141</v>
      </c>
      <c r="K275"/>
      <c r="M275"/>
      <c r="U275"/>
      <c r="V275"/>
      <c r="W275"/>
      <c r="X275"/>
      <c r="Z275"/>
      <c r="AA275"/>
      <c r="AD275" s="4"/>
      <c r="AF275" s="5"/>
      <c r="AG275" s="5"/>
      <c r="AH275" s="4"/>
      <c r="AI275" s="4"/>
      <c r="AJ275" s="4"/>
      <c r="AK275"/>
      <c r="AL275"/>
      <c r="AM275"/>
      <c r="AN275"/>
      <c r="AO275"/>
      <c r="AP275" s="1"/>
      <c r="AQ275" s="1"/>
      <c r="AR275" s="3"/>
      <c r="AS275" s="3"/>
      <c r="AT275" s="3"/>
      <c r="AU275" s="1"/>
      <c r="AW275"/>
      <c r="AX275"/>
      <c r="BA275" s="1"/>
      <c r="BB275"/>
      <c r="BD275"/>
      <c r="BE275" s="3"/>
      <c r="BF275"/>
      <c r="BH275"/>
      <c r="BI275"/>
      <c r="BK275" s="3"/>
      <c r="BL275" s="3"/>
      <c r="BM275"/>
      <c r="BN275"/>
      <c r="BO275"/>
      <c r="BP275"/>
      <c r="BQ275" s="3"/>
      <c r="BR275"/>
      <c r="BS275"/>
      <c r="BT275"/>
      <c r="BU275"/>
      <c r="BV275"/>
      <c r="BW275"/>
      <c r="BX275"/>
      <c r="BY275"/>
      <c r="BZ275"/>
      <c r="CA275"/>
      <c r="CB275"/>
      <c r="CH275"/>
      <c r="CI275"/>
      <c r="CJ275"/>
      <c r="CK275"/>
      <c r="CL275"/>
      <c r="CM275"/>
      <c r="CN275"/>
      <c r="CO275"/>
      <c r="CP275"/>
      <c r="DL275"/>
      <c r="DM275"/>
      <c r="DP275"/>
      <c r="DR275"/>
      <c r="DY275"/>
      <c r="DZ275"/>
      <c r="EA275"/>
      <c r="EB275"/>
      <c r="EC275"/>
      <c r="ED275"/>
      <c r="EE275"/>
      <c r="EV275"/>
      <c r="EW275" s="1"/>
      <c r="EX275" s="1"/>
      <c r="EY275" s="1"/>
      <c r="EZ275" s="1"/>
      <c r="FO275"/>
      <c r="FP275"/>
      <c r="FQ275"/>
      <c r="FR275"/>
      <c r="FS275"/>
      <c r="FT275">
        <f t="shared" si="202"/>
        <v>1995</v>
      </c>
      <c r="FU275">
        <f t="shared" si="203"/>
        <v>11</v>
      </c>
      <c r="FV275">
        <v>153.6</v>
      </c>
      <c r="FW275" s="1">
        <v>125.4</v>
      </c>
    </row>
    <row r="276" spans="1:189" ht="13.5" x14ac:dyDescent="0.25">
      <c r="A276" s="2" t="s">
        <v>142</v>
      </c>
      <c r="AS276"/>
      <c r="AT276"/>
      <c r="AU276" s="1"/>
      <c r="AV276" s="1"/>
      <c r="AW276" s="3"/>
      <c r="AX276" s="3"/>
      <c r="AY276" s="1"/>
      <c r="AZ276" s="1"/>
      <c r="BB276" s="3"/>
      <c r="BC276" s="3"/>
      <c r="BD276"/>
      <c r="BE276"/>
      <c r="BF276"/>
      <c r="CH276"/>
      <c r="CI276"/>
      <c r="CJ276"/>
      <c r="CK276"/>
      <c r="CL276"/>
      <c r="CM276"/>
      <c r="CN276"/>
      <c r="CO276"/>
      <c r="CP276"/>
      <c r="DL276"/>
      <c r="DM276"/>
      <c r="DP276"/>
      <c r="EC276"/>
      <c r="ED276"/>
      <c r="EE276"/>
      <c r="EV276"/>
      <c r="EW276" s="1"/>
      <c r="EX276" s="1"/>
      <c r="EY276" s="1"/>
      <c r="EZ276" s="1"/>
      <c r="FO276"/>
      <c r="FP276"/>
      <c r="FQ276"/>
      <c r="FR276"/>
      <c r="FS276"/>
      <c r="FT276">
        <f t="shared" si="202"/>
        <v>1995</v>
      </c>
      <c r="FU276">
        <f t="shared" si="203"/>
        <v>12</v>
      </c>
      <c r="FV276">
        <v>153.5</v>
      </c>
      <c r="FW276" s="1">
        <v>125.7</v>
      </c>
    </row>
    <row r="277" spans="1:189" ht="13.5" x14ac:dyDescent="0.25">
      <c r="A277" s="2" t="s">
        <v>143</v>
      </c>
      <c r="AS277"/>
      <c r="AT277"/>
      <c r="AU277" s="1"/>
      <c r="AV277" s="1"/>
      <c r="AW277" s="3"/>
      <c r="AX277" s="3"/>
      <c r="AY277" s="1"/>
      <c r="AZ277" s="1"/>
      <c r="BB277" s="3"/>
      <c r="BC277" s="3"/>
      <c r="BD277"/>
      <c r="BE277"/>
      <c r="BF277"/>
      <c r="CH277"/>
      <c r="CI277"/>
      <c r="CJ277"/>
      <c r="CK277"/>
      <c r="CL277"/>
      <c r="CM277"/>
      <c r="CN277"/>
      <c r="CO277"/>
      <c r="CP277"/>
      <c r="DL277"/>
      <c r="DM277"/>
      <c r="DP277"/>
      <c r="EC277"/>
      <c r="ED277"/>
      <c r="EE277"/>
      <c r="EV277"/>
      <c r="EW277" s="1"/>
      <c r="EX277" s="1"/>
      <c r="EY277" s="1"/>
      <c r="EZ277" s="1"/>
      <c r="FO277"/>
      <c r="FP277"/>
      <c r="FQ277"/>
      <c r="FR277"/>
      <c r="FS277"/>
      <c r="FT277">
        <f t="shared" si="202"/>
        <v>1996</v>
      </c>
      <c r="FU277">
        <f t="shared" si="203"/>
        <v>1</v>
      </c>
      <c r="FV277">
        <v>154.4</v>
      </c>
      <c r="FW277" s="1">
        <v>126.3</v>
      </c>
    </row>
    <row r="278" spans="1:189" ht="13.5" x14ac:dyDescent="0.25">
      <c r="A278" s="2"/>
      <c r="AS278"/>
      <c r="AT278"/>
      <c r="AU278" s="1"/>
      <c r="AV278" s="1"/>
      <c r="AW278" s="3"/>
      <c r="AX278" s="3"/>
      <c r="AY278" s="1"/>
      <c r="AZ278" s="1"/>
      <c r="BB278" s="3"/>
      <c r="BC278" s="3"/>
      <c r="BD278"/>
      <c r="BE278"/>
      <c r="BF278"/>
      <c r="CH278"/>
      <c r="CI278"/>
      <c r="CJ278"/>
      <c r="CK278"/>
      <c r="CL278"/>
      <c r="CM278"/>
      <c r="CN278"/>
      <c r="CO278"/>
      <c r="CP278"/>
      <c r="DL278"/>
      <c r="DM278"/>
      <c r="DP278"/>
      <c r="EC278"/>
      <c r="ED278"/>
      <c r="EE278"/>
      <c r="EV278"/>
      <c r="EW278" s="1"/>
      <c r="EX278" s="1"/>
      <c r="EY278" s="1"/>
      <c r="EZ278" s="1"/>
      <c r="FO278"/>
      <c r="FP278"/>
      <c r="FQ278"/>
      <c r="FR278"/>
      <c r="FS278"/>
      <c r="FT278">
        <f t="shared" si="202"/>
        <v>1996</v>
      </c>
      <c r="FU278">
        <f t="shared" si="203"/>
        <v>2</v>
      </c>
      <c r="FV278">
        <v>154.9</v>
      </c>
      <c r="FW278" s="1">
        <v>126.2</v>
      </c>
    </row>
    <row r="279" spans="1:189" ht="15.75" x14ac:dyDescent="0.25">
      <c r="A279" s="26" t="s">
        <v>200</v>
      </c>
      <c r="AW279" s="59" t="s">
        <v>144</v>
      </c>
      <c r="AX279" s="60"/>
      <c r="AY279" s="59" t="s">
        <v>199</v>
      </c>
      <c r="AZ279" s="35"/>
      <c r="BB279"/>
      <c r="BC279"/>
      <c r="BD279"/>
      <c r="CH279"/>
      <c r="CI279"/>
      <c r="CJ279"/>
      <c r="CK279"/>
      <c r="CL279"/>
      <c r="CM279"/>
      <c r="CN279"/>
      <c r="CO279"/>
      <c r="CP279"/>
      <c r="DL279"/>
      <c r="DM279"/>
      <c r="DP279"/>
      <c r="EC279"/>
      <c r="ED279"/>
      <c r="EE279"/>
      <c r="EW279" s="1"/>
      <c r="EX279" s="1"/>
      <c r="EY279" s="1"/>
      <c r="EZ279" s="1"/>
      <c r="FO279"/>
      <c r="FP279"/>
      <c r="FQ279"/>
      <c r="FR279"/>
      <c r="FS279"/>
      <c r="FT279">
        <f t="shared" si="202"/>
        <v>1996</v>
      </c>
      <c r="FU279">
        <f t="shared" si="203"/>
        <v>3</v>
      </c>
      <c r="FV279">
        <v>155.69999999999999</v>
      </c>
      <c r="FW279" s="1">
        <v>126.4</v>
      </c>
    </row>
    <row r="280" spans="1:189" ht="15.75" x14ac:dyDescent="0.25">
      <c r="A280" s="14"/>
      <c r="D280" s="16" t="s">
        <v>3</v>
      </c>
      <c r="E280" s="16" t="s">
        <v>3</v>
      </c>
      <c r="F280" s="16" t="s">
        <v>3</v>
      </c>
      <c r="G280" s="16" t="s">
        <v>3</v>
      </c>
      <c r="H280" s="16" t="s">
        <v>3</v>
      </c>
      <c r="I280" s="16" t="s">
        <v>3</v>
      </c>
      <c r="J280" s="16" t="s">
        <v>3</v>
      </c>
      <c r="K280" s="16" t="s">
        <v>3</v>
      </c>
      <c r="L280" s="16" t="s">
        <v>3</v>
      </c>
      <c r="M280" s="16" t="s">
        <v>3</v>
      </c>
      <c r="N280" s="19" t="s">
        <v>3</v>
      </c>
      <c r="O280" s="19" t="s">
        <v>3</v>
      </c>
      <c r="P280" s="20" t="s">
        <v>3</v>
      </c>
      <c r="Q280" s="20" t="s">
        <v>3</v>
      </c>
      <c r="R280" s="20" t="s">
        <v>3</v>
      </c>
      <c r="S280" s="20" t="s">
        <v>3</v>
      </c>
      <c r="T280" s="20" t="s">
        <v>3</v>
      </c>
      <c r="U280" s="20" t="s">
        <v>3</v>
      </c>
      <c r="V280" s="20" t="s">
        <v>3</v>
      </c>
      <c r="W280" s="23" t="s">
        <v>3</v>
      </c>
      <c r="X280" s="20" t="s">
        <v>3</v>
      </c>
      <c r="Y280" s="23" t="s">
        <v>3</v>
      </c>
      <c r="Z280" s="19" t="s">
        <v>4</v>
      </c>
      <c r="AA280" s="19" t="s">
        <v>4</v>
      </c>
      <c r="AB280" s="19" t="s">
        <v>4</v>
      </c>
      <c r="AC280" s="19" t="s">
        <v>4</v>
      </c>
      <c r="AD280" s="19" t="s">
        <v>4</v>
      </c>
      <c r="AE280" s="19" t="s">
        <v>4</v>
      </c>
      <c r="AF280" s="24" t="s">
        <v>4</v>
      </c>
      <c r="AG280" s="19" t="s">
        <v>4</v>
      </c>
      <c r="AH280" s="19" t="s">
        <v>4</v>
      </c>
      <c r="AI280" s="19" t="s">
        <v>4</v>
      </c>
      <c r="AJ280" s="19" t="s">
        <v>4</v>
      </c>
      <c r="AK280" s="19" t="s">
        <v>4</v>
      </c>
      <c r="AL280" s="19" t="s">
        <v>4</v>
      </c>
      <c r="AM280" s="19" t="s">
        <v>4</v>
      </c>
      <c r="AN280" s="19" t="s">
        <v>4</v>
      </c>
      <c r="AO280" s="19" t="s">
        <v>4</v>
      </c>
      <c r="AP280" s="19" t="s">
        <v>4</v>
      </c>
      <c r="AQ280" s="19" t="s">
        <v>4</v>
      </c>
      <c r="AR280" s="19" t="s">
        <v>4</v>
      </c>
      <c r="AS280" s="19" t="s">
        <v>4</v>
      </c>
      <c r="AT280" s="20" t="s">
        <v>4</v>
      </c>
      <c r="AU280" s="23" t="s">
        <v>4</v>
      </c>
      <c r="AV280"/>
      <c r="AW280" s="18" t="s">
        <v>146</v>
      </c>
      <c r="AX280" s="18" t="s">
        <v>147</v>
      </c>
      <c r="AY280" s="18" t="s">
        <v>146</v>
      </c>
      <c r="AZ280" s="18" t="s">
        <v>147</v>
      </c>
      <c r="BA280" s="60"/>
      <c r="BB280" s="3"/>
      <c r="BC280" s="3"/>
      <c r="BD280"/>
      <c r="BE280"/>
      <c r="BF280"/>
      <c r="DL280"/>
      <c r="DM280"/>
      <c r="DP280"/>
      <c r="EC280"/>
      <c r="ED280"/>
      <c r="EE280"/>
      <c r="EW280" s="1"/>
      <c r="EX280" s="1"/>
      <c r="EY280" s="1"/>
      <c r="EZ280" s="1"/>
      <c r="FT280">
        <f t="shared" si="202"/>
        <v>1996</v>
      </c>
      <c r="FU280">
        <f t="shared" si="203"/>
        <v>4</v>
      </c>
      <c r="FV280">
        <v>156.30000000000001</v>
      </c>
      <c r="FW280" s="1">
        <v>127.4</v>
      </c>
    </row>
    <row r="281" spans="1:189" ht="13.5" x14ac:dyDescent="0.25">
      <c r="A281" s="2"/>
      <c r="D281" s="23" t="s">
        <v>10</v>
      </c>
      <c r="E281" s="23" t="s">
        <v>13</v>
      </c>
      <c r="F281" s="16" t="s">
        <v>13</v>
      </c>
      <c r="G281" s="16" t="s">
        <v>10</v>
      </c>
      <c r="H281" s="16" t="s">
        <v>10</v>
      </c>
      <c r="I281" s="24" t="s">
        <v>16</v>
      </c>
      <c r="J281" s="23" t="s">
        <v>10</v>
      </c>
      <c r="K281" s="23" t="s">
        <v>13</v>
      </c>
      <c r="L281" s="23" t="s">
        <v>14</v>
      </c>
      <c r="M281" s="23" t="s">
        <v>19</v>
      </c>
      <c r="N281" s="23" t="s">
        <v>10</v>
      </c>
      <c r="O281" s="23" t="s">
        <v>13</v>
      </c>
      <c r="P281" s="23" t="s">
        <v>20</v>
      </c>
      <c r="Q281" s="23" t="s">
        <v>15</v>
      </c>
      <c r="R281" s="23" t="s">
        <v>145</v>
      </c>
      <c r="S281" s="21" t="s">
        <v>24</v>
      </c>
      <c r="T281" s="23" t="s">
        <v>20</v>
      </c>
      <c r="U281" s="23" t="s">
        <v>15</v>
      </c>
      <c r="V281" s="23" t="s">
        <v>18</v>
      </c>
      <c r="W281" s="23" t="s">
        <v>19</v>
      </c>
      <c r="X281" s="21" t="s">
        <v>20</v>
      </c>
      <c r="Y281" s="21" t="s">
        <v>15</v>
      </c>
      <c r="Z281" s="23" t="s">
        <v>10</v>
      </c>
      <c r="AA281" s="23" t="s">
        <v>13</v>
      </c>
      <c r="AB281" s="16" t="s">
        <v>13</v>
      </c>
      <c r="AC281" s="16" t="s">
        <v>10</v>
      </c>
      <c r="AD281" s="23" t="s">
        <v>10</v>
      </c>
      <c r="AE281" s="23" t="s">
        <v>16</v>
      </c>
      <c r="AF281" s="23" t="s">
        <v>10</v>
      </c>
      <c r="AG281" s="23" t="s">
        <v>13</v>
      </c>
      <c r="AH281" s="23" t="s">
        <v>14</v>
      </c>
      <c r="AI281" s="23" t="s">
        <v>19</v>
      </c>
      <c r="AJ281" s="23" t="s">
        <v>10</v>
      </c>
      <c r="AK281" s="23" t="s">
        <v>13</v>
      </c>
      <c r="AL281" s="23" t="s">
        <v>20</v>
      </c>
      <c r="AM281" s="23" t="s">
        <v>15</v>
      </c>
      <c r="AN281" s="23" t="s">
        <v>145</v>
      </c>
      <c r="AO281" s="23" t="s">
        <v>24</v>
      </c>
      <c r="AP281" s="23" t="s">
        <v>20</v>
      </c>
      <c r="AQ281" s="23" t="s">
        <v>15</v>
      </c>
      <c r="AR281" s="23" t="s">
        <v>18</v>
      </c>
      <c r="AS281" s="23" t="s">
        <v>19</v>
      </c>
      <c r="AT281" s="23" t="s">
        <v>20</v>
      </c>
      <c r="AU281" s="23" t="s">
        <v>15</v>
      </c>
      <c r="AV281"/>
      <c r="AW281" s="18" t="s">
        <v>107</v>
      </c>
      <c r="AX281" s="18" t="s">
        <v>153</v>
      </c>
      <c r="AY281" s="18" t="s">
        <v>107</v>
      </c>
      <c r="AZ281" s="18" t="s">
        <v>153</v>
      </c>
      <c r="BA281" s="60"/>
      <c r="BB281"/>
      <c r="BC281"/>
      <c r="BD281"/>
      <c r="BE281" s="3"/>
      <c r="BF281"/>
      <c r="BG281"/>
      <c r="BH281"/>
      <c r="DK281"/>
      <c r="DL281"/>
      <c r="DM281"/>
      <c r="DP281"/>
      <c r="EW281" s="1"/>
      <c r="EX281" s="1"/>
      <c r="EY281" s="1"/>
      <c r="EZ281" s="1"/>
      <c r="FT281">
        <f t="shared" si="202"/>
        <v>1996</v>
      </c>
      <c r="FU281">
        <f t="shared" si="203"/>
        <v>5</v>
      </c>
      <c r="FV281">
        <v>156.6</v>
      </c>
      <c r="FW281" s="1">
        <v>128.1</v>
      </c>
    </row>
    <row r="282" spans="1:189" ht="13.5" x14ac:dyDescent="0.25">
      <c r="A282" s="2" t="s">
        <v>29</v>
      </c>
      <c r="B282" s="7" t="s">
        <v>148</v>
      </c>
      <c r="C282" s="7" t="s">
        <v>148</v>
      </c>
      <c r="D282" s="16" t="s">
        <v>36</v>
      </c>
      <c r="E282" s="16" t="s">
        <v>37</v>
      </c>
      <c r="F282" s="16" t="s">
        <v>43</v>
      </c>
      <c r="G282" s="16" t="s">
        <v>44</v>
      </c>
      <c r="H282" s="21" t="s">
        <v>50</v>
      </c>
      <c r="I282" s="21" t="s">
        <v>51</v>
      </c>
      <c r="J282" s="16" t="s">
        <v>57</v>
      </c>
      <c r="K282" s="16" t="s">
        <v>58</v>
      </c>
      <c r="L282" s="21" t="s">
        <v>64</v>
      </c>
      <c r="M282" s="21" t="s">
        <v>65</v>
      </c>
      <c r="N282" s="21" t="s">
        <v>71</v>
      </c>
      <c r="O282" s="21" t="s">
        <v>72</v>
      </c>
      <c r="P282" s="16" t="s">
        <v>78</v>
      </c>
      <c r="Q282" s="16" t="s">
        <v>79</v>
      </c>
      <c r="R282" s="19" t="s">
        <v>85</v>
      </c>
      <c r="S282" s="16" t="s">
        <v>86</v>
      </c>
      <c r="T282" s="21" t="s">
        <v>92</v>
      </c>
      <c r="U282" s="24" t="s">
        <v>93</v>
      </c>
      <c r="V282" s="21" t="s">
        <v>149</v>
      </c>
      <c r="W282" s="24" t="s">
        <v>150</v>
      </c>
      <c r="X282" s="16" t="s">
        <v>151</v>
      </c>
      <c r="Y282" s="16" t="s">
        <v>152</v>
      </c>
      <c r="Z282" s="16" t="s">
        <v>36</v>
      </c>
      <c r="AA282" s="16" t="s">
        <v>37</v>
      </c>
      <c r="AB282" s="16" t="s">
        <v>43</v>
      </c>
      <c r="AC282" s="16" t="s">
        <v>44</v>
      </c>
      <c r="AD282" s="21" t="s">
        <v>50</v>
      </c>
      <c r="AE282" s="21" t="s">
        <v>51</v>
      </c>
      <c r="AF282" s="16" t="s">
        <v>57</v>
      </c>
      <c r="AG282" s="16" t="s">
        <v>58</v>
      </c>
      <c r="AH282" s="21" t="s">
        <v>64</v>
      </c>
      <c r="AI282" s="21" t="s">
        <v>65</v>
      </c>
      <c r="AJ282" s="21" t="s">
        <v>71</v>
      </c>
      <c r="AK282" s="21" t="s">
        <v>72</v>
      </c>
      <c r="AL282" s="16" t="s">
        <v>78</v>
      </c>
      <c r="AM282" s="16" t="s">
        <v>79</v>
      </c>
      <c r="AN282" s="18" t="s">
        <v>85</v>
      </c>
      <c r="AO282" s="16" t="s">
        <v>86</v>
      </c>
      <c r="AP282" s="21" t="s">
        <v>92</v>
      </c>
      <c r="AQ282" s="24" t="s">
        <v>93</v>
      </c>
      <c r="AR282" s="21" t="s">
        <v>149</v>
      </c>
      <c r="AS282" s="23" t="s">
        <v>150</v>
      </c>
      <c r="AT282" s="16" t="s">
        <v>151</v>
      </c>
      <c r="AU282" s="16" t="s">
        <v>152</v>
      </c>
      <c r="AV282"/>
      <c r="AX282" s="5"/>
      <c r="AY282"/>
      <c r="AZ282"/>
      <c r="BA282"/>
      <c r="BB282"/>
      <c r="BC282"/>
      <c r="BD282"/>
      <c r="BE282" s="3"/>
      <c r="BF282"/>
      <c r="BG282"/>
      <c r="BH282"/>
      <c r="DA282" s="1"/>
      <c r="EW282" s="1"/>
      <c r="EX282" s="1"/>
      <c r="EY282" s="1"/>
      <c r="EZ282" s="1"/>
      <c r="FA282" s="35"/>
      <c r="FB282" s="35"/>
      <c r="FC282" s="35"/>
      <c r="FD282" s="35"/>
      <c r="FE282" s="35"/>
      <c r="FT282">
        <f t="shared" si="202"/>
        <v>1996</v>
      </c>
      <c r="FU282">
        <f t="shared" si="203"/>
        <v>6</v>
      </c>
      <c r="FV282">
        <v>156.69999999999999</v>
      </c>
      <c r="FW282" s="1">
        <v>128</v>
      </c>
    </row>
    <row r="283" spans="1:189" x14ac:dyDescent="0.2">
      <c r="A283" s="1">
        <f t="shared" ref="A283:A298" si="204">A287-1</f>
        <v>1977</v>
      </c>
      <c r="B283" s="1">
        <v>1</v>
      </c>
      <c r="C283" s="1">
        <v>1</v>
      </c>
      <c r="D283" s="11">
        <f>H7</f>
        <v>114.96955214676638</v>
      </c>
      <c r="E283" s="11">
        <f>I7</f>
        <v>136.46453157737204</v>
      </c>
      <c r="F283" s="11">
        <f>J7</f>
        <v>116</v>
      </c>
      <c r="G283" s="11">
        <f>K7</f>
        <v>0</v>
      </c>
      <c r="H283" s="11">
        <f>V7</f>
        <v>145</v>
      </c>
      <c r="I283" s="11">
        <f>W7</f>
        <v>131.64934525046769</v>
      </c>
      <c r="J283" s="11">
        <f>AC7</f>
        <v>112.37180354485182</v>
      </c>
      <c r="K283" s="11">
        <f>AD7</f>
        <v>133.41519843388497</v>
      </c>
      <c r="L283" s="11">
        <f>AE7</f>
        <v>128</v>
      </c>
      <c r="M283" s="11">
        <f>AG7</f>
        <v>118</v>
      </c>
      <c r="N283" s="11">
        <f>AQ7</f>
        <v>120.3574420552918</v>
      </c>
      <c r="O283" s="11">
        <f>AR7</f>
        <v>130</v>
      </c>
      <c r="P283" s="11">
        <f>AX7</f>
        <v>95.291603053435097</v>
      </c>
      <c r="Q283" s="11">
        <f>AY7</f>
        <v>135.94827125527712</v>
      </c>
      <c r="R283" s="11">
        <f>AZ7</f>
        <v>100</v>
      </c>
      <c r="S283" s="11">
        <f>BF7</f>
        <v>138.43599999999998</v>
      </c>
      <c r="T283" s="11">
        <f>BL7</f>
        <v>85</v>
      </c>
      <c r="U283" s="11">
        <f>BM7</f>
        <v>85</v>
      </c>
      <c r="V283" s="11">
        <f>BN7</f>
        <v>85</v>
      </c>
      <c r="W283" s="11">
        <f>BO7</f>
        <v>85</v>
      </c>
      <c r="X283" s="11">
        <f>BW7</f>
        <v>78.993333333333339</v>
      </c>
      <c r="Y283" s="11">
        <f>BX7</f>
        <v>116.87665782493366</v>
      </c>
      <c r="Z283" s="11">
        <f>CE7</f>
        <v>32.712186689714784</v>
      </c>
      <c r="AA283" s="11">
        <f>CF7</f>
        <v>33.581243184296625</v>
      </c>
      <c r="AB283" s="11">
        <f>CG7</f>
        <v>30.5</v>
      </c>
      <c r="AC283" s="11">
        <f>CH7</f>
        <v>0</v>
      </c>
      <c r="AD283" s="11">
        <f>CS7</f>
        <v>35</v>
      </c>
      <c r="AE283" s="11">
        <f>CT7</f>
        <v>35.719613259668513</v>
      </c>
      <c r="AF283" s="11">
        <f>CZ7</f>
        <v>31.294853420195437</v>
      </c>
      <c r="AG283" s="11">
        <f>DA7</f>
        <v>32.602698145025286</v>
      </c>
      <c r="AH283" s="4">
        <f>DG7</f>
        <v>30.62</v>
      </c>
      <c r="AI283" s="4">
        <f>DH7</f>
        <v>32.270000000000003</v>
      </c>
      <c r="AJ283" s="11">
        <f>DN7</f>
        <v>31.776470588235288</v>
      </c>
      <c r="AK283" s="11">
        <f>DO7</f>
        <v>32.200000000000003</v>
      </c>
      <c r="AL283" s="11">
        <f>DU7</f>
        <v>31.373983739837392</v>
      </c>
      <c r="AM283" s="11">
        <f>DV7</f>
        <v>29.779245283018874</v>
      </c>
      <c r="AN283" s="11">
        <f>EB7</f>
        <v>32.367000000000004</v>
      </c>
      <c r="AO283" s="11">
        <f>EC7</f>
        <v>32.926979591836734</v>
      </c>
      <c r="AP283" s="11">
        <f>EI7</f>
        <v>29.88571428571429</v>
      </c>
      <c r="AQ283" s="11">
        <f>EJ7</f>
        <v>31.05185185185185</v>
      </c>
      <c r="AR283" s="11">
        <f>EK7</f>
        <v>29.8</v>
      </c>
      <c r="AS283" s="11">
        <f>EL7</f>
        <v>31</v>
      </c>
      <c r="AT283" s="11">
        <f>ET7</f>
        <v>30.30425531914894</v>
      </c>
      <c r="AU283" s="11">
        <f>EU7</f>
        <v>31.251602564102569</v>
      </c>
      <c r="AV283"/>
      <c r="AW283" s="1">
        <f>FW6</f>
        <v>63.5</v>
      </c>
      <c r="AX283" s="1">
        <f>AVERAGE(FW5:FW8)</f>
        <v>63.824999999999996</v>
      </c>
      <c r="AY283" s="1">
        <f>FV6</f>
        <v>59.1</v>
      </c>
      <c r="AZ283" s="1">
        <f>AVERAGE(FV5:FV8)</f>
        <v>59.274999999999999</v>
      </c>
      <c r="BA283" s="1"/>
      <c r="BB283"/>
      <c r="BC283"/>
      <c r="BD283"/>
      <c r="BE283" s="3"/>
      <c r="BF283"/>
      <c r="BG283"/>
      <c r="BH283"/>
      <c r="DA283" s="1"/>
      <c r="EW283" s="1"/>
      <c r="EX283" s="1"/>
      <c r="EY283" s="1"/>
      <c r="EZ283" s="1"/>
      <c r="FA283" s="35"/>
      <c r="FB283" s="35"/>
      <c r="FC283" s="35"/>
      <c r="FD283" s="35"/>
      <c r="FE283" s="35"/>
      <c r="FT283">
        <f t="shared" si="202"/>
        <v>1996</v>
      </c>
      <c r="FU283">
        <f t="shared" si="203"/>
        <v>7</v>
      </c>
      <c r="FV283">
        <v>157</v>
      </c>
      <c r="FW283" s="1">
        <v>128</v>
      </c>
    </row>
    <row r="284" spans="1:189" x14ac:dyDescent="0.2">
      <c r="A284" s="1">
        <f t="shared" si="204"/>
        <v>1977</v>
      </c>
      <c r="B284" s="1">
        <v>2</v>
      </c>
      <c r="C284" s="1">
        <f>C283+1</f>
        <v>2</v>
      </c>
      <c r="D284" s="11">
        <f>H10</f>
        <v>129.93910429353275</v>
      </c>
      <c r="E284" s="11">
        <f>I10</f>
        <v>145.48817719245733</v>
      </c>
      <c r="F284" s="11">
        <f>J10</f>
        <v>160</v>
      </c>
      <c r="G284" s="11">
        <f>K10</f>
        <v>0</v>
      </c>
      <c r="H284" s="11">
        <f>V10</f>
        <v>170</v>
      </c>
      <c r="I284" s="11">
        <f>W10</f>
        <v>152.19912700062358</v>
      </c>
      <c r="J284" s="11">
        <f>AC10</f>
        <v>117.11541063455552</v>
      </c>
      <c r="K284" s="11">
        <f>AD10</f>
        <v>155.65106483953247</v>
      </c>
      <c r="L284" s="11">
        <f>AE10</f>
        <v>150</v>
      </c>
      <c r="M284" s="11">
        <f>AG10</f>
        <v>155</v>
      </c>
      <c r="N284" s="11">
        <f>AQ10</f>
        <v>145.06003909522479</v>
      </c>
      <c r="O284" s="11">
        <f>AR10</f>
        <v>150</v>
      </c>
      <c r="P284" s="11">
        <f>AX10</f>
        <v>110.2916030534351</v>
      </c>
      <c r="Q284" s="11">
        <f>AY10</f>
        <v>148.29022604606428</v>
      </c>
      <c r="R284" s="11">
        <f>AZ10</f>
        <v>116</v>
      </c>
      <c r="S284" s="11">
        <f>BF10</f>
        <v>160.74879999999999</v>
      </c>
      <c r="T284" s="11">
        <f>BL10</f>
        <v>98.982035928143702</v>
      </c>
      <c r="U284" s="11">
        <f>BM10</f>
        <v>91.748971193415642</v>
      </c>
      <c r="V284" s="11">
        <f>BN10</f>
        <v>140</v>
      </c>
      <c r="W284" s="11">
        <f>BO10</f>
        <v>140</v>
      </c>
      <c r="X284" s="11">
        <f>BW10</f>
        <v>94.300000000000011</v>
      </c>
      <c r="Y284" s="11">
        <f>BX10</f>
        <v>122.17639257294428</v>
      </c>
      <c r="Z284" s="11">
        <f>CE10</f>
        <v>32.227312013828865</v>
      </c>
      <c r="AA284" s="11">
        <f>CF10</f>
        <v>34.046892039258452</v>
      </c>
      <c r="AB284" s="11">
        <f>CG10</f>
        <v>31.5</v>
      </c>
      <c r="AC284" s="11">
        <f>CH10</f>
        <v>0</v>
      </c>
      <c r="AD284" s="11">
        <f>CS10</f>
        <v>35.25</v>
      </c>
      <c r="AE284" s="11">
        <f>CT10</f>
        <v>35.070096685082881</v>
      </c>
      <c r="AF284" s="11">
        <f>CZ10</f>
        <v>31.560228013029317</v>
      </c>
      <c r="AG284" s="11">
        <f>DA10</f>
        <v>32.566104553119722</v>
      </c>
      <c r="AH284" s="4">
        <f>DG10</f>
        <v>30.14</v>
      </c>
      <c r="AI284" s="4">
        <f>DH10</f>
        <v>31.58</v>
      </c>
      <c r="AJ284" s="11">
        <f>DN10</f>
        <v>29.461764705882345</v>
      </c>
      <c r="AK284" s="11">
        <f>DO10</f>
        <v>32.6</v>
      </c>
      <c r="AL284" s="11">
        <f>DU10</f>
        <v>31.694308943089425</v>
      </c>
      <c r="AM284" s="11">
        <f>DV10</f>
        <v>33.188679245283026</v>
      </c>
      <c r="AN284" s="11">
        <f>EB10</f>
        <v>32.511000000000003</v>
      </c>
      <c r="AO284" s="11">
        <f>EC10</f>
        <v>33.089081632653063</v>
      </c>
      <c r="AP284" s="11">
        <f>EI10</f>
        <v>27.97214285714286</v>
      </c>
      <c r="AQ284" s="11">
        <f>EJ10</f>
        <v>25.4</v>
      </c>
      <c r="AR284" s="11">
        <f>EK10</f>
        <v>27.4</v>
      </c>
      <c r="AS284" s="11">
        <f>EL10</f>
        <v>28.75</v>
      </c>
      <c r="AT284" s="11">
        <f>ET10</f>
        <v>29.531914893617028</v>
      </c>
      <c r="AU284" s="11">
        <f>EU10</f>
        <v>31.089102564102571</v>
      </c>
      <c r="AV284"/>
      <c r="AW284" s="1">
        <f>FW9</f>
        <v>65.2</v>
      </c>
      <c r="AX284" s="1">
        <f>AVERAGE(FW8:FW11)</f>
        <v>65.050000000000011</v>
      </c>
      <c r="AY284" s="1">
        <f>FV9</f>
        <v>60.3</v>
      </c>
      <c r="AZ284" s="1">
        <f>AVERAGE(FV8:FV11)</f>
        <v>60.5</v>
      </c>
      <c r="BA284" s="1"/>
      <c r="BB284"/>
      <c r="BC284"/>
      <c r="BD284"/>
      <c r="BE284" s="3"/>
      <c r="BF284"/>
      <c r="BG284"/>
      <c r="BH284"/>
      <c r="DA284" s="1"/>
      <c r="EW284" s="1"/>
      <c r="EX284" s="1"/>
      <c r="EY284" s="1"/>
      <c r="EZ284" s="1"/>
      <c r="FA284" s="35"/>
      <c r="FB284" s="35"/>
      <c r="FC284" s="35"/>
      <c r="FD284" s="35"/>
      <c r="FE284" s="35"/>
      <c r="FT284">
        <f t="shared" si="202"/>
        <v>1996</v>
      </c>
      <c r="FU284">
        <f t="shared" si="203"/>
        <v>8</v>
      </c>
      <c r="FV284">
        <v>157.30000000000001</v>
      </c>
      <c r="FW284" s="1">
        <v>128.30000000000001</v>
      </c>
    </row>
    <row r="285" spans="1:189" x14ac:dyDescent="0.2">
      <c r="A285" s="1">
        <f t="shared" si="204"/>
        <v>1977</v>
      </c>
      <c r="B285" s="1">
        <v>3</v>
      </c>
      <c r="C285" s="1">
        <f t="shared" ref="C285:C300" si="205">C284+1</f>
        <v>3</v>
      </c>
      <c r="D285" s="11">
        <f>H13</f>
        <v>127.45432822014956</v>
      </c>
      <c r="E285" s="11">
        <f>I13</f>
        <v>151.46453157737204</v>
      </c>
      <c r="F285" s="11">
        <f>J13</f>
        <v>163</v>
      </c>
      <c r="G285" s="11">
        <f>K13</f>
        <v>0</v>
      </c>
      <c r="H285" s="11">
        <f>V13</f>
        <v>170</v>
      </c>
      <c r="I285" s="11">
        <f>W13</f>
        <v>134.39825400124715</v>
      </c>
      <c r="J285" s="11">
        <f>AC13</f>
        <v>122.45514815315923</v>
      </c>
      <c r="K285" s="11">
        <f>AD13</f>
        <v>151.17933202823747</v>
      </c>
      <c r="L285" s="11">
        <f>AE13</f>
        <v>155</v>
      </c>
      <c r="M285" s="11">
        <f>AG13</f>
        <v>160</v>
      </c>
      <c r="N285" s="11">
        <f>AQ13</f>
        <v>150.31555431443729</v>
      </c>
      <c r="O285" s="11">
        <f>AR13</f>
        <v>160</v>
      </c>
      <c r="P285" s="11">
        <f>AX13</f>
        <v>118.82137404580152</v>
      </c>
      <c r="Q285" s="11">
        <f>AY13</f>
        <v>154.88505317159201</v>
      </c>
      <c r="R285" s="11">
        <f>AZ13</f>
        <v>120</v>
      </c>
      <c r="S285" s="11">
        <f>BF13</f>
        <v>160.74879999999999</v>
      </c>
      <c r="T285" s="11">
        <f>BL13</f>
        <v>98.982035928143702</v>
      </c>
      <c r="U285" s="11">
        <f>BM13</f>
        <v>93.497942386831284</v>
      </c>
      <c r="V285" s="11">
        <f>BN13</f>
        <v>145</v>
      </c>
      <c r="W285" s="11">
        <f>BO13</f>
        <v>152</v>
      </c>
      <c r="X285" s="11">
        <f>BW13</f>
        <v>91.733333333333334</v>
      </c>
      <c r="Y285" s="11">
        <f>BX13</f>
        <v>126.20159151193633</v>
      </c>
      <c r="Z285" s="11">
        <f>CE13</f>
        <v>32.263370786516859</v>
      </c>
      <c r="AA285" s="11">
        <f>CF13</f>
        <v>34.570338058887678</v>
      </c>
      <c r="AB285" s="11">
        <f>CG13</f>
        <v>32.299999999999997</v>
      </c>
      <c r="AC285" s="11">
        <f>CH13</f>
        <v>0</v>
      </c>
      <c r="AD285" s="11">
        <f>CS13</f>
        <v>35.25</v>
      </c>
      <c r="AE285" s="11">
        <f>CT13</f>
        <v>35.429903314917134</v>
      </c>
      <c r="AF285" s="11">
        <f>CZ13</f>
        <v>32.066319218241041</v>
      </c>
      <c r="AG285" s="11">
        <f>DA13</f>
        <v>33.158617200674527</v>
      </c>
      <c r="AH285" s="4">
        <f>DG13</f>
        <v>31.1</v>
      </c>
      <c r="AI285" s="4">
        <f>DH13</f>
        <v>32.39</v>
      </c>
      <c r="AJ285" s="11">
        <f>DN13</f>
        <v>31.243529411764698</v>
      </c>
      <c r="AK285" s="11">
        <f>DO13</f>
        <v>33.6</v>
      </c>
      <c r="AL285" s="11">
        <f>DU13</f>
        <v>31.694308943089425</v>
      </c>
      <c r="AM285" s="11">
        <f>DV13</f>
        <v>33.188679245283026</v>
      </c>
      <c r="AN285" s="11">
        <f>EB13</f>
        <v>33.164999999999999</v>
      </c>
      <c r="AO285" s="11">
        <f>EC13</f>
        <v>33.641448979591829</v>
      </c>
      <c r="AP285" s="11">
        <f>EI13</f>
        <v>28.748571428571427</v>
      </c>
      <c r="AQ285" s="11">
        <f>EJ13</f>
        <v>26.873333333333331</v>
      </c>
      <c r="AR285" s="11">
        <f>EK13</f>
        <v>28.6</v>
      </c>
      <c r="AS285" s="11">
        <f>EL13</f>
        <v>29</v>
      </c>
      <c r="AT285" s="11">
        <f>ET13</f>
        <v>30.400000000000006</v>
      </c>
      <c r="AU285" s="11">
        <f>EU13</f>
        <v>31.17179487179488</v>
      </c>
      <c r="AV285"/>
      <c r="AW285" s="1">
        <f>FW12</f>
        <v>65</v>
      </c>
      <c r="AX285" s="1">
        <f>AVERAGE(FW11:FW14)</f>
        <v>65.25</v>
      </c>
      <c r="AY285" s="1">
        <f>FV12</f>
        <v>61.2</v>
      </c>
      <c r="AZ285" s="1">
        <f>AVERAGE(FV11:FV14)</f>
        <v>61.3</v>
      </c>
      <c r="BA285" s="1"/>
      <c r="BB285"/>
      <c r="BC285"/>
      <c r="BD285"/>
      <c r="BE285" s="3"/>
      <c r="BF285"/>
      <c r="BG285"/>
      <c r="BH285"/>
      <c r="DA285" s="1"/>
      <c r="EW285" s="1"/>
      <c r="EX285" s="1"/>
      <c r="EY285" s="1"/>
      <c r="EZ285" s="1"/>
      <c r="FA285" s="35"/>
      <c r="FB285" s="35"/>
      <c r="FC285" s="35"/>
      <c r="FD285" s="35"/>
      <c r="FE285" s="35"/>
      <c r="FT285">
        <f t="shared" si="202"/>
        <v>1996</v>
      </c>
      <c r="FU285">
        <f t="shared" si="203"/>
        <v>9</v>
      </c>
      <c r="FV285">
        <v>157.80000000000001</v>
      </c>
      <c r="FW285" s="1">
        <v>128.19999999999999</v>
      </c>
    </row>
    <row r="286" spans="1:189" x14ac:dyDescent="0.2">
      <c r="A286" s="1">
        <f t="shared" si="204"/>
        <v>1977</v>
      </c>
      <c r="B286" s="1">
        <v>4</v>
      </c>
      <c r="C286" s="1">
        <f t="shared" si="205"/>
        <v>4</v>
      </c>
      <c r="D286" s="11">
        <f>H16</f>
        <v>132.45432822014959</v>
      </c>
      <c r="E286" s="11">
        <f>I16</f>
        <v>148.23226578868602</v>
      </c>
      <c r="F286" s="11">
        <f>J16</f>
        <v>180</v>
      </c>
      <c r="G286" s="11">
        <f>K16</f>
        <v>0</v>
      </c>
      <c r="H286" s="11">
        <f>V16</f>
        <v>150</v>
      </c>
      <c r="I286" s="11">
        <f>W16</f>
        <v>150</v>
      </c>
      <c r="J286" s="11">
        <f>AC16</f>
        <v>130.92950886212958</v>
      </c>
      <c r="K286" s="11">
        <f>AD16</f>
        <v>156.70759921694247</v>
      </c>
      <c r="L286" s="11">
        <f>AE16</f>
        <v>160</v>
      </c>
      <c r="M286" s="11">
        <f>AG16</f>
        <v>175</v>
      </c>
      <c r="N286" s="11">
        <f>AQ16</f>
        <v>150.57805082379221</v>
      </c>
      <c r="O286" s="11">
        <f>AR16</f>
        <v>165</v>
      </c>
      <c r="P286" s="11">
        <f>AX16</f>
        <v>128.17374045801523</v>
      </c>
      <c r="Q286" s="11">
        <f>AY16</f>
        <v>157.6580452092129</v>
      </c>
      <c r="R286" s="11">
        <f>AZ16</f>
        <v>125</v>
      </c>
      <c r="S286" s="11">
        <f>BF16</f>
        <v>160.74879999999999</v>
      </c>
      <c r="T286" s="11">
        <f>BL16</f>
        <v>98.982035928143702</v>
      </c>
      <c r="U286" s="11">
        <f>BM16</f>
        <v>93.497942386831284</v>
      </c>
      <c r="V286" s="11">
        <f>BN16</f>
        <v>155</v>
      </c>
      <c r="W286" s="11">
        <f>BO16</f>
        <v>155</v>
      </c>
      <c r="X286" s="11">
        <f>BW16</f>
        <v>100.86666666666667</v>
      </c>
      <c r="Y286" s="11">
        <f>BX16</f>
        <v>133.62732095490713</v>
      </c>
      <c r="Z286" s="11">
        <f>CE16</f>
        <v>33.253068280034569</v>
      </c>
      <c r="AA286" s="11">
        <f>CF16</f>
        <v>36.041439476553983</v>
      </c>
      <c r="AB286" s="11">
        <f>CG16</f>
        <v>33</v>
      </c>
      <c r="AC286" s="11">
        <f>CH16</f>
        <v>0</v>
      </c>
      <c r="AD286" s="11">
        <f>CS16</f>
        <v>36.770000000000003</v>
      </c>
      <c r="AE286" s="11">
        <f>CT16</f>
        <v>35.856091160220998</v>
      </c>
      <c r="AF286" s="11">
        <f>CZ16</f>
        <v>32.590228013029318</v>
      </c>
      <c r="AG286" s="11">
        <f>DA16</f>
        <v>33.319308600337266</v>
      </c>
      <c r="AH286" s="4">
        <f>DG16</f>
        <v>33</v>
      </c>
      <c r="AI286" s="4">
        <f>DH16</f>
        <v>35</v>
      </c>
      <c r="AJ286" s="11">
        <f>DN16</f>
        <v>32.04999999999999</v>
      </c>
      <c r="AK286" s="11">
        <f>DO16</f>
        <v>35.75</v>
      </c>
      <c r="AL286" s="11">
        <f>DU16</f>
        <v>32.902845528455273</v>
      </c>
      <c r="AM286" s="11">
        <f>DV16</f>
        <v>33.446226415094344</v>
      </c>
      <c r="AN286" s="11">
        <f>EB16</f>
        <v>33.475000000000001</v>
      </c>
      <c r="AO286" s="11">
        <f>EC16</f>
        <v>34.470755102040812</v>
      </c>
      <c r="AP286" s="11">
        <f>EI16</f>
        <v>30.11214285714286</v>
      </c>
      <c r="AQ286" s="11">
        <f>EJ16</f>
        <v>28.205925925925925</v>
      </c>
      <c r="AR286" s="11">
        <f>EK16</f>
        <v>30.25</v>
      </c>
      <c r="AS286" s="11">
        <f>EL16</f>
        <v>30.6</v>
      </c>
      <c r="AT286" s="11">
        <f>ET16</f>
        <v>29.308510638297875</v>
      </c>
      <c r="AU286" s="11">
        <f>EU16</f>
        <v>29.071153846153852</v>
      </c>
      <c r="AV286"/>
      <c r="AW286" s="1">
        <f>FW15</f>
        <v>65.8</v>
      </c>
      <c r="AX286" s="1">
        <f>AVERAGE(FW14:FW17)</f>
        <v>66.099999999999994</v>
      </c>
      <c r="AY286" s="1">
        <f>FV15</f>
        <v>61.9</v>
      </c>
      <c r="AZ286" s="1">
        <f>AVERAGE(FV14:FV17)</f>
        <v>62.024999999999999</v>
      </c>
      <c r="BA286" s="1"/>
      <c r="BB286"/>
      <c r="BC286"/>
      <c r="BD286"/>
      <c r="BE286" s="3"/>
      <c r="BF286"/>
      <c r="BG286"/>
      <c r="BH286"/>
      <c r="DA286" s="1"/>
      <c r="EW286" s="1"/>
      <c r="EX286" s="1"/>
      <c r="EY286" s="1"/>
      <c r="EZ286" s="1"/>
      <c r="FA286" s="35"/>
      <c r="FB286" s="35"/>
      <c r="FC286" s="35"/>
      <c r="FD286" s="35"/>
      <c r="FE286" s="35"/>
      <c r="FT286">
        <f t="shared" si="198"/>
        <v>1996</v>
      </c>
      <c r="FU286">
        <f t="shared" si="199"/>
        <v>10</v>
      </c>
      <c r="FV286">
        <v>158.30000000000001</v>
      </c>
      <c r="FW286" s="1">
        <v>128</v>
      </c>
    </row>
    <row r="287" spans="1:189" x14ac:dyDescent="0.2">
      <c r="A287" s="1">
        <f t="shared" si="204"/>
        <v>1978</v>
      </c>
      <c r="B287" s="1">
        <v>1</v>
      </c>
      <c r="C287" s="1">
        <f t="shared" si="205"/>
        <v>5</v>
      </c>
      <c r="D287" s="11">
        <f>H19</f>
        <v>137.48477607338322</v>
      </c>
      <c r="E287" s="11">
        <f>I19</f>
        <v>148.23226578868602</v>
      </c>
      <c r="F287" s="11">
        <f>J19</f>
        <v>175</v>
      </c>
      <c r="G287" s="11">
        <f>K19</f>
        <v>0</v>
      </c>
      <c r="H287" s="11">
        <f>V19</f>
        <v>160</v>
      </c>
      <c r="I287" s="11">
        <f>W19</f>
        <v>155.54978175015589</v>
      </c>
      <c r="J287" s="11">
        <f>AC19</f>
        <v>134.74360708970369</v>
      </c>
      <c r="K287" s="11">
        <f>AD19</f>
        <v>156.70759921694247</v>
      </c>
      <c r="L287" s="11">
        <f>AE19</f>
        <v>170</v>
      </c>
      <c r="M287" s="11">
        <f>AG19</f>
        <v>177</v>
      </c>
      <c r="N287" s="11">
        <f>AQ19</f>
        <v>150.57805082379221</v>
      </c>
      <c r="O287" s="11">
        <f>AR19</f>
        <v>165</v>
      </c>
      <c r="P287" s="11">
        <f>AX19</f>
        <v>130.2916030534351</v>
      </c>
      <c r="Q287" s="11">
        <f>AY19</f>
        <v>157.6580452092129</v>
      </c>
      <c r="R287" s="11">
        <f>AZ19</f>
        <v>130</v>
      </c>
      <c r="S287" s="11">
        <f>BF19</f>
        <v>163.0616</v>
      </c>
      <c r="T287" s="11">
        <f>BL19</f>
        <v>89.999999999999986</v>
      </c>
      <c r="U287" s="11">
        <f>BM19</f>
        <v>93.497942386831284</v>
      </c>
      <c r="V287" s="11">
        <f>BN19</f>
        <v>160</v>
      </c>
      <c r="W287" s="11">
        <f>BO19</f>
        <v>155</v>
      </c>
      <c r="X287" s="11">
        <f>BW19</f>
        <v>115.43333333333335</v>
      </c>
      <c r="Y287" s="11">
        <f>BX19</f>
        <v>130.12599469496018</v>
      </c>
      <c r="Z287" s="11">
        <f>CE19</f>
        <v>33.392152117545379</v>
      </c>
      <c r="AA287" s="11">
        <f>CF19</f>
        <v>36.041439476553983</v>
      </c>
      <c r="AB287" s="11">
        <f>CG19</f>
        <v>33</v>
      </c>
      <c r="AC287" s="11">
        <f>CH19</f>
        <v>0</v>
      </c>
      <c r="AD287" s="11">
        <f>CS19</f>
        <v>36.770000000000003</v>
      </c>
      <c r="AE287" s="11">
        <f>CT19</f>
        <v>35.949640883977906</v>
      </c>
      <c r="AF287" s="11">
        <f>CZ19</f>
        <v>32.994429967426711</v>
      </c>
      <c r="AG287" s="11">
        <f>DA19</f>
        <v>33.87681281618886</v>
      </c>
      <c r="AH287" s="4">
        <f>DG19</f>
        <v>33.270000000000003</v>
      </c>
      <c r="AI287" s="4">
        <f>DH19</f>
        <v>35</v>
      </c>
      <c r="AJ287" s="11">
        <f>DN19</f>
        <v>32.297058823529397</v>
      </c>
      <c r="AK287" s="11">
        <f>DO19</f>
        <v>35.75</v>
      </c>
      <c r="AL287" s="11">
        <f>DU19</f>
        <v>32.902845528455273</v>
      </c>
      <c r="AM287" s="11">
        <f>DV19</f>
        <v>33.446226415094344</v>
      </c>
      <c r="AN287" s="11">
        <f>EB19</f>
        <v>33.475000000000001</v>
      </c>
      <c r="AO287" s="11">
        <f>EC19</f>
        <v>34.470755102040812</v>
      </c>
      <c r="AP287" s="11">
        <f>EI19</f>
        <v>30.139285714285716</v>
      </c>
      <c r="AQ287" s="11">
        <f>EJ19</f>
        <v>28.53407407407407</v>
      </c>
      <c r="AR287" s="11">
        <f>EK19</f>
        <v>30.5</v>
      </c>
      <c r="AS287" s="11">
        <f>EL19</f>
        <v>30.75</v>
      </c>
      <c r="AT287" s="11">
        <f>ET19</f>
        <v>30.085106382978729</v>
      </c>
      <c r="AU287" s="11">
        <f>EU19</f>
        <v>30.075000000000006</v>
      </c>
      <c r="AV287"/>
      <c r="AW287" s="1">
        <f>FW18</f>
        <v>67.5</v>
      </c>
      <c r="AX287" s="1">
        <f>AVERAGE(FW17:FW20)</f>
        <v>67.849999999999994</v>
      </c>
      <c r="AY287" s="1">
        <f>FV18</f>
        <v>62.9</v>
      </c>
      <c r="AZ287" s="1">
        <f>AVERAGE(FV17:FV20)</f>
        <v>63.175000000000004</v>
      </c>
      <c r="BA287" s="1"/>
      <c r="BB287"/>
      <c r="BC287"/>
      <c r="BD287"/>
      <c r="BE287" s="3"/>
      <c r="BF287"/>
      <c r="BG287"/>
      <c r="BH287"/>
      <c r="DA287" s="1"/>
      <c r="EW287" s="1"/>
      <c r="EX287" s="1"/>
      <c r="EY287" s="1"/>
      <c r="EZ287" s="1"/>
      <c r="FA287" s="35"/>
      <c r="FB287" s="35"/>
      <c r="FC287" s="35"/>
      <c r="FD287" s="35"/>
      <c r="FE287" s="35"/>
      <c r="FT287">
        <f t="shared" si="198"/>
        <v>1996</v>
      </c>
      <c r="FU287">
        <f t="shared" si="199"/>
        <v>11</v>
      </c>
      <c r="FV287">
        <v>158.6</v>
      </c>
      <c r="FW287" s="1">
        <v>128.19999999999999</v>
      </c>
    </row>
    <row r="288" spans="1:189" x14ac:dyDescent="0.2">
      <c r="A288" s="1">
        <f t="shared" si="204"/>
        <v>1978</v>
      </c>
      <c r="B288" s="1">
        <v>2</v>
      </c>
      <c r="C288" s="1">
        <f t="shared" si="205"/>
        <v>6</v>
      </c>
      <c r="D288" s="11">
        <f>H22</f>
        <v>139.93910429353275</v>
      </c>
      <c r="E288" s="11">
        <f>I22</f>
        <v>158.23226578868599</v>
      </c>
      <c r="F288" s="11">
        <f>J22</f>
        <v>175</v>
      </c>
      <c r="G288" s="11">
        <f>K22</f>
        <v>0</v>
      </c>
      <c r="H288" s="11">
        <f>V22</f>
        <v>160</v>
      </c>
      <c r="I288" s="11">
        <f>W22</f>
        <v>155.54978175015589</v>
      </c>
      <c r="J288" s="11">
        <f>AC22</f>
        <v>138.55770531727774</v>
      </c>
      <c r="K288" s="11">
        <f>AD22</f>
        <v>156.70759921694247</v>
      </c>
      <c r="L288" s="11">
        <f>AE22</f>
        <v>175</v>
      </c>
      <c r="M288" s="11">
        <f>AG22</f>
        <v>180</v>
      </c>
      <c r="N288" s="11">
        <f>AQ22</f>
        <v>175.01815135437027</v>
      </c>
      <c r="O288" s="11">
        <f>AR22</f>
        <v>180</v>
      </c>
      <c r="P288" s="11">
        <f>AX22</f>
        <v>116.64519083969464</v>
      </c>
      <c r="Q288" s="11">
        <f>AY22</f>
        <v>148.29022604606428</v>
      </c>
      <c r="R288" s="11">
        <f>AZ22</f>
        <v>135</v>
      </c>
      <c r="S288" s="11">
        <f>BF22</f>
        <v>156.29952</v>
      </c>
      <c r="T288" s="11">
        <f>BL22</f>
        <v>100</v>
      </c>
      <c r="U288" s="11">
        <f>BM22</f>
        <v>103.49794238683128</v>
      </c>
      <c r="V288" s="11">
        <f>BN22</f>
        <v>165</v>
      </c>
      <c r="W288" s="11">
        <f>BO22</f>
        <v>155</v>
      </c>
      <c r="X288" s="11">
        <f>BW22</f>
        <v>125.00000000000001</v>
      </c>
      <c r="Y288" s="11">
        <f>BX22</f>
        <v>135.12599469496018</v>
      </c>
      <c r="Z288" s="11">
        <f>CE22</f>
        <v>33.543068280034575</v>
      </c>
      <c r="AA288" s="11">
        <f>CF22</f>
        <v>36.1796401308615</v>
      </c>
      <c r="AB288" s="11">
        <f>CG22</f>
        <v>33</v>
      </c>
      <c r="AC288" s="11">
        <f>CH22</f>
        <v>0</v>
      </c>
      <c r="AD288" s="11">
        <f>CS22</f>
        <v>36.770000000000003</v>
      </c>
      <c r="AE288" s="11">
        <f>CT22</f>
        <v>36.215897790055259</v>
      </c>
      <c r="AF288" s="11">
        <f>CZ22</f>
        <v>33.237980456026058</v>
      </c>
      <c r="AG288" s="11">
        <f>DA22</f>
        <v>33.653625632377725</v>
      </c>
      <c r="AH288" s="4">
        <f>DG22</f>
        <v>33.270000000000003</v>
      </c>
      <c r="AI288" s="4">
        <f>DH22</f>
        <v>35</v>
      </c>
      <c r="AJ288" s="11">
        <f>DN22</f>
        <v>32.297058823529397</v>
      </c>
      <c r="AK288" s="11">
        <f>DO22</f>
        <v>35.75</v>
      </c>
      <c r="AL288" s="11">
        <f>DU22</f>
        <v>32.98853658536585</v>
      </c>
      <c r="AM288" s="11">
        <f>DV22</f>
        <v>33.302830188679252</v>
      </c>
      <c r="AN288" s="11">
        <f>EB22</f>
        <v>33.590000000000003</v>
      </c>
      <c r="AO288" s="11">
        <f>EC22</f>
        <v>34.516612244897956</v>
      </c>
      <c r="AP288" s="11">
        <f>EI22</f>
        <v>30.139285714285716</v>
      </c>
      <c r="AQ288" s="11">
        <f>EJ22</f>
        <v>28.53407407407407</v>
      </c>
      <c r="AR288" s="11">
        <f>EK22</f>
        <v>30.85</v>
      </c>
      <c r="AS288" s="11">
        <f>EL22</f>
        <v>31.2</v>
      </c>
      <c r="AT288" s="11">
        <f>ET22</f>
        <v>30.278723404255324</v>
      </c>
      <c r="AU288" s="11">
        <f>EU22</f>
        <v>30.582051282051289</v>
      </c>
      <c r="AV288"/>
      <c r="AW288" s="1">
        <f>FW21</f>
        <v>69.5</v>
      </c>
      <c r="AX288" s="1">
        <f>AVERAGE(FW20:FW23)</f>
        <v>69.724999999999994</v>
      </c>
      <c r="AY288" s="1">
        <f>FV21</f>
        <v>64.5</v>
      </c>
      <c r="AZ288" s="1">
        <f>AVERAGE(FV20:FV23)</f>
        <v>64.825000000000003</v>
      </c>
      <c r="BA288" s="1"/>
      <c r="BB288"/>
      <c r="BC288"/>
      <c r="BD288"/>
      <c r="BE288" s="3"/>
      <c r="BF288"/>
      <c r="BG288"/>
      <c r="BH288"/>
      <c r="DA288" s="1"/>
      <c r="EW288" s="1"/>
      <c r="EX288" s="1"/>
      <c r="EY288" s="1"/>
      <c r="EZ288" s="1"/>
      <c r="FA288" s="35"/>
      <c r="FB288" s="35"/>
      <c r="FC288" s="35"/>
      <c r="FD288" s="35"/>
      <c r="FE288" s="35"/>
      <c r="FT288">
        <f t="shared" si="198"/>
        <v>1996</v>
      </c>
      <c r="FU288">
        <f t="shared" si="199"/>
        <v>12</v>
      </c>
      <c r="FV288">
        <v>158.6</v>
      </c>
      <c r="FW288" s="1">
        <v>129.1</v>
      </c>
    </row>
    <row r="289" spans="1:179" x14ac:dyDescent="0.2">
      <c r="A289" s="1">
        <f t="shared" si="204"/>
        <v>1978</v>
      </c>
      <c r="B289" s="1">
        <v>3</v>
      </c>
      <c r="C289" s="1">
        <f t="shared" si="205"/>
        <v>7</v>
      </c>
      <c r="D289" s="11">
        <f>H25</f>
        <v>144.9695521467664</v>
      </c>
      <c r="E289" s="11">
        <f>I25</f>
        <v>163.72044298114335</v>
      </c>
      <c r="F289" s="11">
        <f>J25</f>
        <v>185</v>
      </c>
      <c r="G289" s="11">
        <f>K25</f>
        <v>0</v>
      </c>
      <c r="H289" s="11">
        <f>V25</f>
        <v>170</v>
      </c>
      <c r="I289" s="11">
        <f>W25</f>
        <v>165.54978175015589</v>
      </c>
      <c r="J289" s="11">
        <f>AC25</f>
        <v>140.92950886212961</v>
      </c>
      <c r="K289" s="11">
        <f>AD25</f>
        <v>162.23586640564744</v>
      </c>
      <c r="L289" s="11">
        <f>AE25</f>
        <v>175</v>
      </c>
      <c r="M289" s="11">
        <f>AG25</f>
        <v>180</v>
      </c>
      <c r="N289" s="11">
        <f>AQ25</f>
        <v>180.27366657358277</v>
      </c>
      <c r="O289" s="11">
        <f>AR25</f>
        <v>190</v>
      </c>
      <c r="P289" s="11">
        <f>AX25</f>
        <v>125.88091603053434</v>
      </c>
      <c r="Q289" s="11">
        <f>AY25</f>
        <v>153.29022604606428</v>
      </c>
      <c r="R289" s="11">
        <f>AZ25</f>
        <v>135</v>
      </c>
      <c r="S289" s="11">
        <f>BF25</f>
        <v>160</v>
      </c>
      <c r="T289" s="11">
        <f>BL25</f>
        <v>81.017964071856284</v>
      </c>
      <c r="U289" s="11">
        <f>BM25</f>
        <v>96.995884773662553</v>
      </c>
      <c r="V289" s="11">
        <f>BN25</f>
        <v>175</v>
      </c>
      <c r="W289" s="11">
        <f>BO25</f>
        <v>165</v>
      </c>
      <c r="X289" s="11">
        <f>BW25</f>
        <v>120.86666666666667</v>
      </c>
      <c r="Y289" s="11">
        <f>BX25</f>
        <v>136.75066312997345</v>
      </c>
      <c r="Z289" s="11">
        <f>CE25</f>
        <v>34.150959377700957</v>
      </c>
      <c r="AA289" s="11">
        <f>CF25</f>
        <v>36.924950926935665</v>
      </c>
      <c r="AB289" s="11">
        <f>CG25</f>
        <v>33</v>
      </c>
      <c r="AC289" s="11">
        <f>CH25</f>
        <v>0</v>
      </c>
      <c r="AD289" s="11">
        <f>CS25</f>
        <v>37.049999999999997</v>
      </c>
      <c r="AE289" s="11">
        <f>CT25</f>
        <v>35.934599447513818</v>
      </c>
      <c r="AF289" s="11">
        <f>CZ25</f>
        <v>33.381693811074918</v>
      </c>
      <c r="AG289" s="11">
        <f>DA25</f>
        <v>34.157706576728486</v>
      </c>
      <c r="AH289" s="4">
        <f>DG25</f>
        <v>33.5</v>
      </c>
      <c r="AI289" s="4">
        <f>DH25</f>
        <v>35</v>
      </c>
      <c r="AJ289" s="11">
        <f>DN25</f>
        <v>32.297058823529397</v>
      </c>
      <c r="AK289" s="11">
        <f>DO25</f>
        <v>35.75</v>
      </c>
      <c r="AL289" s="11">
        <f>DU25</f>
        <v>32.887723577235761</v>
      </c>
      <c r="AM289" s="11">
        <f>DV25</f>
        <v>33.446226415094344</v>
      </c>
      <c r="AN289" s="11">
        <f>EB25</f>
        <v>33.710999999999999</v>
      </c>
      <c r="AO289" s="11">
        <f>EC25</f>
        <v>34.601775510204078</v>
      </c>
      <c r="AP289" s="11">
        <f>EI25</f>
        <v>30.139285714285716</v>
      </c>
      <c r="AQ289" s="11">
        <f>EJ25</f>
        <v>28.53407407407407</v>
      </c>
      <c r="AR289" s="11">
        <f>EK25</f>
        <v>31.22</v>
      </c>
      <c r="AS289" s="11">
        <f>EL25</f>
        <v>31.64</v>
      </c>
      <c r="AT289" s="11">
        <f>ET25</f>
        <v>30.085106382978729</v>
      </c>
      <c r="AU289" s="11">
        <f>EU25</f>
        <v>30.075000000000006</v>
      </c>
      <c r="AV289"/>
      <c r="AW289" s="1">
        <f>FW24</f>
        <v>70.400000000000006</v>
      </c>
      <c r="AX289" s="1">
        <f>AVERAGE(FW23:FW26)</f>
        <v>70.900000000000006</v>
      </c>
      <c r="AY289" s="1">
        <f>FV24</f>
        <v>66</v>
      </c>
      <c r="AZ289" s="1">
        <f>AVERAGE(FV23:FV26)</f>
        <v>66.324999999999989</v>
      </c>
      <c r="BA289" s="1"/>
      <c r="BB289"/>
      <c r="BC289"/>
      <c r="BD289"/>
      <c r="BE289" s="3"/>
      <c r="BF289"/>
      <c r="BG289"/>
      <c r="BH289"/>
      <c r="DA289" s="1"/>
      <c r="EW289" s="1"/>
      <c r="EX289" s="1"/>
      <c r="EY289" s="1"/>
      <c r="EZ289" s="1"/>
      <c r="FA289" s="35"/>
      <c r="FB289" s="35"/>
      <c r="FC289" s="35"/>
      <c r="FD289" s="35"/>
      <c r="FE289" s="35"/>
      <c r="FT289">
        <f t="shared" si="198"/>
        <v>1997</v>
      </c>
      <c r="FU289">
        <f t="shared" si="199"/>
        <v>1</v>
      </c>
      <c r="FV289">
        <v>159.1</v>
      </c>
      <c r="FW289" s="1">
        <v>129.69999999999999</v>
      </c>
    </row>
    <row r="290" spans="1:179" x14ac:dyDescent="0.2">
      <c r="A290" s="1">
        <f t="shared" si="204"/>
        <v>1978</v>
      </c>
      <c r="B290" s="1">
        <v>4</v>
      </c>
      <c r="C290" s="1">
        <f t="shared" si="205"/>
        <v>8</v>
      </c>
      <c r="D290" s="11">
        <f>H28</f>
        <v>155.96346257611967</v>
      </c>
      <c r="E290" s="11">
        <f>I28</f>
        <v>174.62280754265188</v>
      </c>
      <c r="F290" s="11">
        <f>J28</f>
        <v>190</v>
      </c>
      <c r="G290" s="11">
        <f>K28</f>
        <v>0</v>
      </c>
      <c r="H290" s="11">
        <f>V28</f>
        <v>200</v>
      </c>
      <c r="I290" s="11">
        <f>W28</f>
        <v>191.09956350031177</v>
      </c>
      <c r="J290" s="11">
        <f>AC28</f>
        <v>142.45514815315923</v>
      </c>
      <c r="K290" s="11">
        <f>AD28</f>
        <v>168.94346562258994</v>
      </c>
      <c r="L290" s="11">
        <f>AE28</f>
        <v>192</v>
      </c>
      <c r="M290" s="11">
        <f>AG28</f>
        <v>195</v>
      </c>
      <c r="N290" s="11">
        <f>AQ28</f>
        <v>190.25970399329793</v>
      </c>
      <c r="O290" s="11">
        <f>AR28</f>
        <v>200</v>
      </c>
      <c r="P290" s="11">
        <f>AX28</f>
        <v>132.35114503816791</v>
      </c>
      <c r="Q290" s="11">
        <f>AY28</f>
        <v>157.97413562763859</v>
      </c>
      <c r="R290" s="11">
        <f>AZ28</f>
        <v>140</v>
      </c>
      <c r="S290" s="11">
        <f>BF28</f>
        <v>173.0616</v>
      </c>
      <c r="T290" s="11">
        <f>BL28</f>
        <v>85.508982035928142</v>
      </c>
      <c r="U290" s="11">
        <f>BM28</f>
        <v>96.995884773662553</v>
      </c>
      <c r="V290" s="11">
        <f>BN28</f>
        <v>190</v>
      </c>
      <c r="W290" s="11">
        <f>BO28</f>
        <v>185</v>
      </c>
      <c r="X290" s="11">
        <f>BW28</f>
        <v>120.86666666666667</v>
      </c>
      <c r="Y290" s="11">
        <f>BX28</f>
        <v>126.62466843501323</v>
      </c>
      <c r="Z290" s="11">
        <f>CE28</f>
        <v>35.080648228176315</v>
      </c>
      <c r="AA290" s="11">
        <f>CF28</f>
        <v>37.736826608505993</v>
      </c>
      <c r="AB290" s="11">
        <f>CG28</f>
        <v>34.4</v>
      </c>
      <c r="AC290" s="11">
        <f>CH28</f>
        <v>0</v>
      </c>
      <c r="AD290" s="11">
        <f>CS28</f>
        <v>37.81</v>
      </c>
      <c r="AE290" s="11">
        <f>CT28</f>
        <v>37.227113259668513</v>
      </c>
      <c r="AF290" s="11">
        <f>CZ28</f>
        <v>34.6114332247557</v>
      </c>
      <c r="AG290" s="11">
        <f>DA28</f>
        <v>36.433355817875203</v>
      </c>
      <c r="AH290" s="4">
        <f>DG28</f>
        <v>35.11</v>
      </c>
      <c r="AI290" s="4">
        <f>DH28</f>
        <v>36.409999999999997</v>
      </c>
      <c r="AJ290" s="11">
        <f>DN28</f>
        <v>34.522941176470574</v>
      </c>
      <c r="AK290" s="11">
        <f>DO28</f>
        <v>36.71</v>
      </c>
      <c r="AL290" s="11">
        <f>DU28</f>
        <v>33.300813008130078</v>
      </c>
      <c r="AM290" s="11">
        <f>DV28</f>
        <v>33.737735849056612</v>
      </c>
      <c r="AN290" s="11">
        <f>EB28</f>
        <v>34.830000000000005</v>
      </c>
      <c r="AO290" s="11">
        <f>EC28</f>
        <v>36.344897959183669</v>
      </c>
      <c r="AP290" s="11">
        <f>EI28</f>
        <v>32.63928571428572</v>
      </c>
      <c r="AQ290" s="11">
        <f>EJ28</f>
        <v>29.951851851851849</v>
      </c>
      <c r="AR290" s="11">
        <f>EK28</f>
        <v>34.6</v>
      </c>
      <c r="AS290" s="11">
        <f>EL28</f>
        <v>34.520000000000003</v>
      </c>
      <c r="AT290" s="11">
        <f>ET28</f>
        <v>30.638297872340431</v>
      </c>
      <c r="AU290" s="11">
        <f>EU28</f>
        <v>31.523717948717955</v>
      </c>
      <c r="AV290"/>
      <c r="AW290" s="1">
        <f>FW27</f>
        <v>72.099999999999994</v>
      </c>
      <c r="AX290" s="1">
        <f>AVERAGE(FW26:FW29)</f>
        <v>72.599999999999994</v>
      </c>
      <c r="AY290" s="1">
        <f>FV27</f>
        <v>67.400000000000006</v>
      </c>
      <c r="AZ290" s="1">
        <f>AVERAGE(FV26:FV29)</f>
        <v>67.625</v>
      </c>
      <c r="BA290" s="1"/>
      <c r="BB290"/>
      <c r="BC290"/>
      <c r="BD290"/>
      <c r="BE290" s="3"/>
      <c r="BF290"/>
      <c r="BG290"/>
      <c r="BH290"/>
      <c r="DA290" s="1"/>
      <c r="EW290" s="1"/>
      <c r="EX290" s="1"/>
      <c r="EY290" s="1"/>
      <c r="EZ290" s="1"/>
      <c r="FA290" s="35"/>
      <c r="FB290" s="35"/>
      <c r="FC290" s="35"/>
      <c r="FD290" s="35"/>
      <c r="FE290" s="35"/>
      <c r="FT290">
        <f t="shared" si="198"/>
        <v>1997</v>
      </c>
      <c r="FU290">
        <f t="shared" si="199"/>
        <v>2</v>
      </c>
      <c r="FV290">
        <v>159.6</v>
      </c>
      <c r="FW290" s="1">
        <v>128.5</v>
      </c>
    </row>
    <row r="291" spans="1:179" x14ac:dyDescent="0.2">
      <c r="A291" s="1">
        <f t="shared" si="204"/>
        <v>1979</v>
      </c>
      <c r="B291" s="1">
        <v>1</v>
      </c>
      <c r="C291" s="1">
        <f t="shared" si="205"/>
        <v>9</v>
      </c>
      <c r="D291" s="11">
        <f>H31</f>
        <v>169.96955214676638</v>
      </c>
      <c r="E291" s="11">
        <f>I31</f>
        <v>185.97635438491466</v>
      </c>
      <c r="F291" s="11">
        <f>J31</f>
        <v>220</v>
      </c>
      <c r="G291" s="11">
        <f>K31</f>
        <v>0</v>
      </c>
      <c r="H291" s="11">
        <f>V31</f>
        <v>195</v>
      </c>
      <c r="I291" s="11">
        <f>W31</f>
        <v>190.54978175015589</v>
      </c>
      <c r="J291" s="11">
        <f>AC31</f>
        <v>153.64104992558515</v>
      </c>
      <c r="K291" s="11">
        <f>AD31</f>
        <v>182.60194577920146</v>
      </c>
      <c r="L291" s="11">
        <f>AE31</f>
        <v>215</v>
      </c>
      <c r="M291" s="11">
        <f>AG31</f>
        <v>220</v>
      </c>
      <c r="N291" s="11">
        <f>AQ31</f>
        <v>203.50404914828258</v>
      </c>
      <c r="O291" s="11">
        <f>AR31</f>
        <v>218</v>
      </c>
      <c r="P291" s="11">
        <f>AX31</f>
        <v>149.46900763358775</v>
      </c>
      <c r="Q291" s="11">
        <f>AY31</f>
        <v>175.63218083685143</v>
      </c>
      <c r="R291" s="11">
        <f>AZ31</f>
        <v>150</v>
      </c>
      <c r="S291" s="11">
        <f>BF31</f>
        <v>185.59904</v>
      </c>
      <c r="T291" s="11">
        <f>BL31</f>
        <v>100.30538922155688</v>
      </c>
      <c r="U291" s="11">
        <f>BM31</f>
        <v>105.4485596707819</v>
      </c>
      <c r="V291" s="11">
        <f>BN31</f>
        <v>200</v>
      </c>
      <c r="W291" s="11">
        <f>BO31</f>
        <v>190</v>
      </c>
      <c r="X291" s="11">
        <f>BW31</f>
        <v>126.30000000000001</v>
      </c>
      <c r="Y291" s="11">
        <f>BX31</f>
        <v>143.37533156498671</v>
      </c>
      <c r="Z291" s="11">
        <f>CE31</f>
        <v>36.240933448573898</v>
      </c>
      <c r="AA291" s="11">
        <f>CF31</f>
        <v>38.546826608505995</v>
      </c>
      <c r="AB291" s="11">
        <f>CG31</f>
        <v>35.29</v>
      </c>
      <c r="AC291" s="11">
        <f>CH31</f>
        <v>0</v>
      </c>
      <c r="AD291" s="11">
        <f>CS31</f>
        <v>38.22</v>
      </c>
      <c r="AE291" s="11">
        <f>CT31</f>
        <v>37.989723756906081</v>
      </c>
      <c r="AF291" s="11">
        <f>CZ31</f>
        <v>34.992214983713353</v>
      </c>
      <c r="AG291" s="11">
        <f>DA31</f>
        <v>37.371753794266432</v>
      </c>
      <c r="AH291" s="4">
        <f>DG31</f>
        <v>35.29</v>
      </c>
      <c r="AI291" s="4">
        <f>DH31</f>
        <v>36.409999999999997</v>
      </c>
      <c r="AJ291" s="11">
        <f>DN31</f>
        <v>34.522941176470574</v>
      </c>
      <c r="AK291" s="11">
        <f>DO31</f>
        <v>36.71</v>
      </c>
      <c r="AL291" s="11">
        <f>DU31</f>
        <v>33.600487804878043</v>
      </c>
      <c r="AM291" s="11">
        <f>DV31</f>
        <v>34.300000000000011</v>
      </c>
      <c r="AN291" s="11">
        <f>EB31</f>
        <v>34.855000000000004</v>
      </c>
      <c r="AO291" s="11">
        <f>EC31</f>
        <v>36.715612244897954</v>
      </c>
      <c r="AP291" s="11">
        <f>EI31</f>
        <v>32.717857142857142</v>
      </c>
      <c r="AQ291" s="11">
        <f>EJ31</f>
        <v>30.740740740740737</v>
      </c>
      <c r="AR291" s="11">
        <f>EK31</f>
        <v>34.6</v>
      </c>
      <c r="AS291" s="11">
        <f>EL31</f>
        <v>34.520000000000003</v>
      </c>
      <c r="AT291" s="11">
        <f>ET31</f>
        <v>30.638297872340431</v>
      </c>
      <c r="AU291" s="11">
        <f>EU31</f>
        <v>31.523717948717955</v>
      </c>
      <c r="AV291"/>
      <c r="AW291" s="1">
        <f>FW30</f>
        <v>74.900000000000006</v>
      </c>
      <c r="AX291" s="1">
        <f>AVERAGE(FW29:FW32)</f>
        <v>75.349999999999994</v>
      </c>
      <c r="AY291" s="1">
        <f>FV30</f>
        <v>69.099999999999994</v>
      </c>
      <c r="AZ291" s="1">
        <f>AVERAGE(FV29:FV32)</f>
        <v>69.449999999999989</v>
      </c>
      <c r="BA291" s="1"/>
      <c r="BB291"/>
      <c r="BC291"/>
      <c r="BD291"/>
      <c r="BE291" s="3"/>
      <c r="BF291"/>
      <c r="BG291"/>
      <c r="BH291"/>
      <c r="DA291" s="1"/>
      <c r="EW291" s="1"/>
      <c r="EX291" s="1"/>
      <c r="EY291" s="1"/>
      <c r="EZ291" s="1"/>
      <c r="FA291" s="35"/>
      <c r="FB291" s="35"/>
      <c r="FC291" s="35"/>
      <c r="FD291" s="35"/>
      <c r="FE291" s="35"/>
      <c r="FT291">
        <f t="shared" si="198"/>
        <v>1997</v>
      </c>
      <c r="FU291">
        <f t="shared" si="199"/>
        <v>3</v>
      </c>
      <c r="FV291">
        <v>160</v>
      </c>
      <c r="FW291" s="1">
        <v>127.3</v>
      </c>
    </row>
    <row r="292" spans="1:179" x14ac:dyDescent="0.2">
      <c r="A292" s="1">
        <f t="shared" si="204"/>
        <v>1979</v>
      </c>
      <c r="B292" s="1">
        <v>2</v>
      </c>
      <c r="C292" s="1">
        <f t="shared" si="205"/>
        <v>10</v>
      </c>
      <c r="D292" s="11">
        <f>H34</f>
        <v>177.42388036691594</v>
      </c>
      <c r="E292" s="11">
        <f>I34</f>
        <v>198.23226578868599</v>
      </c>
      <c r="F292" s="11">
        <f>J34</f>
        <v>210</v>
      </c>
      <c r="G292" s="11">
        <f>K34</f>
        <v>0</v>
      </c>
      <c r="H292" s="11">
        <f>V34</f>
        <v>195</v>
      </c>
      <c r="I292" s="11">
        <f>W34</f>
        <v>181.64934525046769</v>
      </c>
      <c r="J292" s="11">
        <f>AC34</f>
        <v>149.48721417940737</v>
      </c>
      <c r="K292" s="11">
        <f>AD34</f>
        <v>186.70759921694244</v>
      </c>
      <c r="L292" s="11">
        <f>AE34</f>
        <v>205</v>
      </c>
      <c r="M292" s="11">
        <f>AG34</f>
        <v>210</v>
      </c>
      <c r="N292" s="11">
        <f>AQ34</f>
        <v>210.23177883272825</v>
      </c>
      <c r="O292" s="11">
        <f>AR34</f>
        <v>220</v>
      </c>
      <c r="P292" s="11">
        <f>AX34</f>
        <v>155.88091603053431</v>
      </c>
      <c r="Q292" s="11">
        <f>AY34</f>
        <v>180.63218083685143</v>
      </c>
      <c r="R292" s="11">
        <f>AZ34</f>
        <v>145</v>
      </c>
      <c r="S292" s="11">
        <f>BF34</f>
        <v>190.74879999999999</v>
      </c>
      <c r="T292" s="11">
        <f>BL34</f>
        <v>100.50898203592814</v>
      </c>
      <c r="U292" s="11">
        <f>BM34</f>
        <v>108.49794238683128</v>
      </c>
      <c r="V292" s="11">
        <f>BN34</f>
        <v>225</v>
      </c>
      <c r="W292" s="11">
        <f>BO34</f>
        <v>210</v>
      </c>
      <c r="X292" s="11">
        <f>BW34</f>
        <v>127.16666666666669</v>
      </c>
      <c r="Y292" s="11">
        <f>BX34</f>
        <v>146.62466843501323</v>
      </c>
      <c r="Z292" s="11">
        <f>CE34</f>
        <v>36.523664649956785</v>
      </c>
      <c r="AA292" s="11">
        <f>CF34</f>
        <v>38.896357688113412</v>
      </c>
      <c r="AB292" s="11">
        <f>CG34</f>
        <v>36.25</v>
      </c>
      <c r="AC292" s="11">
        <f>CH34</f>
        <v>0</v>
      </c>
      <c r="AD292" s="11">
        <f>CS34</f>
        <v>39.4</v>
      </c>
      <c r="AE292" s="11">
        <f>CT34</f>
        <v>39.745414364640894</v>
      </c>
      <c r="AF292" s="11">
        <f>CZ34</f>
        <v>36.373322475570035</v>
      </c>
      <c r="AG292" s="11">
        <f>DA34</f>
        <v>38.252445193929162</v>
      </c>
      <c r="AH292" s="4">
        <f>DG34</f>
        <v>36.11</v>
      </c>
      <c r="AI292" s="4">
        <f>DH34</f>
        <v>36.71</v>
      </c>
      <c r="AJ292" s="11">
        <f>DN34</f>
        <v>35.702941176470574</v>
      </c>
      <c r="AK292" s="11">
        <f>DO34</f>
        <v>38.270000000000003</v>
      </c>
      <c r="AL292" s="11">
        <f>DU34</f>
        <v>33.927804878048775</v>
      </c>
      <c r="AM292" s="11">
        <f>DV34</f>
        <v>34.773584905660385</v>
      </c>
      <c r="AN292" s="11">
        <f>EB34</f>
        <v>35.665999999999997</v>
      </c>
      <c r="AO292" s="11">
        <f>EC34</f>
        <v>37.465326530612245</v>
      </c>
      <c r="AP292" s="11">
        <f>EI34</f>
        <v>33.439285714285717</v>
      </c>
      <c r="AQ292" s="11">
        <f>EJ34</f>
        <v>31.740740740740737</v>
      </c>
      <c r="AR292" s="11">
        <f>EK34</f>
        <v>35</v>
      </c>
      <c r="AS292" s="11">
        <f>EL34</f>
        <v>34.880000000000003</v>
      </c>
      <c r="AT292" s="11">
        <f>ET34</f>
        <v>31.819148936170215</v>
      </c>
      <c r="AU292" s="11">
        <f>EU34</f>
        <v>32.303205128205136</v>
      </c>
      <c r="AV292"/>
      <c r="AW292" s="1">
        <f>FW33</f>
        <v>77.5</v>
      </c>
      <c r="AX292" s="1">
        <f>AVERAGE(FW32:FW35)</f>
        <v>77.900000000000006</v>
      </c>
      <c r="AY292" s="1">
        <f>FV33</f>
        <v>71.5</v>
      </c>
      <c r="AZ292" s="1">
        <f>AVERAGE(FV32:FV35)</f>
        <v>71.875</v>
      </c>
      <c r="BA292" s="1"/>
      <c r="BB292"/>
      <c r="BC292"/>
      <c r="BD292"/>
      <c r="BE292" s="3"/>
      <c r="BF292"/>
      <c r="BG292"/>
      <c r="BH292"/>
      <c r="DA292" s="1"/>
      <c r="EW292" s="1"/>
      <c r="EX292" s="1"/>
      <c r="EY292" s="1"/>
      <c r="EZ292" s="1"/>
      <c r="FA292" s="35"/>
      <c r="FB292" s="35"/>
      <c r="FC292" s="35"/>
      <c r="FD292" s="35"/>
      <c r="FE292" s="35"/>
      <c r="FT292">
        <f t="shared" si="198"/>
        <v>1997</v>
      </c>
      <c r="FU292">
        <f t="shared" si="199"/>
        <v>4</v>
      </c>
      <c r="FV292">
        <v>160.19999999999999</v>
      </c>
      <c r="FW292" s="1">
        <v>127</v>
      </c>
    </row>
    <row r="293" spans="1:179" x14ac:dyDescent="0.2">
      <c r="A293" s="1">
        <f t="shared" si="204"/>
        <v>1979</v>
      </c>
      <c r="B293" s="1">
        <v>3</v>
      </c>
      <c r="C293" s="1">
        <f t="shared" si="205"/>
        <v>11</v>
      </c>
      <c r="D293" s="11">
        <f>H37</f>
        <v>167.36298466044866</v>
      </c>
      <c r="E293" s="11">
        <f>I37</f>
        <v>198.23226578868599</v>
      </c>
      <c r="F293" s="11">
        <f>J37</f>
        <v>212</v>
      </c>
      <c r="G293" s="11">
        <f>K37</f>
        <v>0</v>
      </c>
      <c r="H293" s="11">
        <f>V37</f>
        <v>195</v>
      </c>
      <c r="I293" s="11">
        <f>W37</f>
        <v>186.0995635003118</v>
      </c>
      <c r="J293" s="11">
        <f>AC37</f>
        <v>149.14747666080365</v>
      </c>
      <c r="K293" s="11">
        <f>AD37</f>
        <v>189.47173281129494</v>
      </c>
      <c r="L293" s="11">
        <f>AE37</f>
        <v>200</v>
      </c>
      <c r="M293" s="11">
        <f>AG37</f>
        <v>212</v>
      </c>
      <c r="N293" s="11">
        <f>AQ37</f>
        <v>210.23177883272825</v>
      </c>
      <c r="O293" s="11">
        <f>AR37</f>
        <v>220</v>
      </c>
      <c r="P293" s="11">
        <f>AX37</f>
        <v>155.88091603053431</v>
      </c>
      <c r="Q293" s="11">
        <f>AY37</f>
        <v>180.63218083685143</v>
      </c>
      <c r="R293" s="11">
        <f>AZ37</f>
        <v>140</v>
      </c>
      <c r="S293" s="11">
        <f>BF37</f>
        <v>190.74879999999999</v>
      </c>
      <c r="T293" s="11">
        <f>BL37</f>
        <v>100.20359281437125</v>
      </c>
      <c r="U293" s="11">
        <f>BM37</f>
        <v>107.59670781893004</v>
      </c>
      <c r="V293" s="11">
        <f>BN37</f>
        <v>220</v>
      </c>
      <c r="W293" s="11">
        <f>BO37</f>
        <v>210</v>
      </c>
      <c r="X293" s="11">
        <f>BW37</f>
        <v>131.73333333333335</v>
      </c>
      <c r="Y293" s="11">
        <f>BX37</f>
        <v>145.9496021220159</v>
      </c>
      <c r="Z293" s="11">
        <f>CE37</f>
        <v>36.585479688850477</v>
      </c>
      <c r="AA293" s="11">
        <f>CF37</f>
        <v>38.896357688113412</v>
      </c>
      <c r="AB293" s="11">
        <f>CG37</f>
        <v>36.549999999999997</v>
      </c>
      <c r="AC293" s="11">
        <f>CH37</f>
        <v>0</v>
      </c>
      <c r="AD293" s="11">
        <f>CS37</f>
        <v>40.5</v>
      </c>
      <c r="AE293" s="11">
        <f>CT37</f>
        <v>40.413646408839789</v>
      </c>
      <c r="AF293" s="11">
        <f>CZ37</f>
        <v>36.335309446254072</v>
      </c>
      <c r="AG293" s="11">
        <f>DA37</f>
        <v>39.048819561551426</v>
      </c>
      <c r="AH293" s="4">
        <f>DG37</f>
        <v>36.5</v>
      </c>
      <c r="AI293" s="4">
        <f>DH37</f>
        <v>36.85</v>
      </c>
      <c r="AJ293" s="11">
        <f>DN37</f>
        <v>35.702941176470574</v>
      </c>
      <c r="AK293" s="11">
        <f>DO37</f>
        <v>38.270000000000003</v>
      </c>
      <c r="AL293" s="11">
        <f>DU37</f>
        <v>34.250569105691049</v>
      </c>
      <c r="AM293" s="11">
        <f>DV37</f>
        <v>35.660377358490571</v>
      </c>
      <c r="AN293" s="11">
        <f>EB37</f>
        <v>35.001000000000005</v>
      </c>
      <c r="AO293" s="11">
        <f>EC37</f>
        <v>38.258387755102035</v>
      </c>
      <c r="AP293" s="11">
        <f>EI37</f>
        <v>33.439285714285717</v>
      </c>
      <c r="AQ293" s="11">
        <f>EJ37</f>
        <v>31.740740740740737</v>
      </c>
      <c r="AR293" s="11">
        <f>EK37</f>
        <v>35.799999999999997</v>
      </c>
      <c r="AS293" s="11">
        <f>EL37</f>
        <v>35.409999999999997</v>
      </c>
      <c r="AT293" s="11">
        <f>ET37</f>
        <v>31.819148936170215</v>
      </c>
      <c r="AU293" s="11">
        <f>EU37</f>
        <v>32.303205128205136</v>
      </c>
      <c r="AV293"/>
      <c r="AW293" s="1">
        <f>FW36</f>
        <v>79.599999999999994</v>
      </c>
      <c r="AX293" s="1">
        <f>AVERAGE(FW35:FW38)</f>
        <v>80.45</v>
      </c>
      <c r="AY293" s="1">
        <f>FV36</f>
        <v>73.8</v>
      </c>
      <c r="AZ293" s="1">
        <f>AVERAGE(FV35:FV38)</f>
        <v>74.174999999999997</v>
      </c>
      <c r="BA293" s="1"/>
      <c r="BB293"/>
      <c r="BC293"/>
      <c r="BD293"/>
      <c r="BE293" s="3"/>
      <c r="BF293"/>
      <c r="BG293"/>
      <c r="BH293"/>
      <c r="DA293" s="1"/>
      <c r="EW293" s="1"/>
      <c r="EX293" s="1"/>
      <c r="EY293" s="1"/>
      <c r="EZ293" s="1"/>
      <c r="FA293" s="35"/>
      <c r="FB293" s="35"/>
      <c r="FC293" s="35"/>
      <c r="FD293" s="35"/>
      <c r="FE293" s="35"/>
      <c r="FT293">
        <f t="shared" si="198"/>
        <v>1997</v>
      </c>
      <c r="FU293">
        <f t="shared" si="199"/>
        <v>5</v>
      </c>
      <c r="FV293">
        <v>160.1</v>
      </c>
      <c r="FW293" s="1">
        <v>127.4</v>
      </c>
    </row>
    <row r="294" spans="1:179" x14ac:dyDescent="0.2">
      <c r="A294" s="1">
        <f t="shared" si="204"/>
        <v>1979</v>
      </c>
      <c r="B294" s="1">
        <v>4</v>
      </c>
      <c r="C294" s="1">
        <f t="shared" si="205"/>
        <v>12</v>
      </c>
      <c r="D294" s="11">
        <f>H40</f>
        <v>164.90865644029913</v>
      </c>
      <c r="E294" s="11">
        <f>I40</f>
        <v>180</v>
      </c>
      <c r="F294" s="11">
        <f>J40</f>
        <v>225</v>
      </c>
      <c r="G294" s="11">
        <f>K40</f>
        <v>0</v>
      </c>
      <c r="H294" s="11">
        <f>V40</f>
        <v>200</v>
      </c>
      <c r="I294" s="11">
        <f>W40</f>
        <v>182.19912700062358</v>
      </c>
      <c r="J294" s="11">
        <f>AC40</f>
        <v>155.25003382492218</v>
      </c>
      <c r="K294" s="11">
        <f>AD40</f>
        <v>191.70759921694241</v>
      </c>
      <c r="L294" s="11">
        <f>AE40</f>
        <v>230</v>
      </c>
      <c r="M294" s="11">
        <f>AG40</f>
        <v>225</v>
      </c>
      <c r="N294" s="11">
        <f>AQ40</f>
        <v>214.96230103323091</v>
      </c>
      <c r="O294" s="11">
        <f>AR40</f>
        <v>220</v>
      </c>
      <c r="P294" s="11">
        <f>AX40</f>
        <v>163.82137404580152</v>
      </c>
      <c r="Q294" s="11">
        <f>AY40</f>
        <v>192.97413562763859</v>
      </c>
      <c r="R294" s="11">
        <f>AZ40</f>
        <v>150</v>
      </c>
      <c r="S294" s="11">
        <f>BF40</f>
        <v>193.0616</v>
      </c>
      <c r="T294" s="11">
        <f>BL40</f>
        <v>104.69461077844311</v>
      </c>
      <c r="U294" s="11">
        <f>BM40</f>
        <v>106.54732510288066</v>
      </c>
      <c r="V294" s="11">
        <f>BN40</f>
        <v>237</v>
      </c>
      <c r="W294" s="11">
        <f>BO40</f>
        <v>230</v>
      </c>
      <c r="X294" s="11">
        <f>BW40</f>
        <v>131.73333333333335</v>
      </c>
      <c r="Y294" s="11">
        <f>BX40</f>
        <v>143.2493368700265</v>
      </c>
      <c r="Z294" s="11">
        <f>CE40</f>
        <v>36.585479688850477</v>
      </c>
      <c r="AA294" s="11">
        <f>CF40</f>
        <v>38.608462377317338</v>
      </c>
      <c r="AB294" s="11">
        <f>CG40</f>
        <v>38.450000000000003</v>
      </c>
      <c r="AC294" s="11">
        <f>CH40</f>
        <v>0</v>
      </c>
      <c r="AD294" s="11">
        <f>CS40</f>
        <v>41.22</v>
      </c>
      <c r="AE294" s="11">
        <f>CT40</f>
        <v>40.924958563535924</v>
      </c>
      <c r="AF294" s="11">
        <f>CZ40</f>
        <v>36.728599348534203</v>
      </c>
      <c r="AG294" s="11">
        <f>DA40</f>
        <v>39.477234401349065</v>
      </c>
      <c r="AH294" s="4">
        <f>DG40</f>
        <v>39</v>
      </c>
      <c r="AI294" s="4">
        <f>DH40</f>
        <v>39.159999999999997</v>
      </c>
      <c r="AJ294" s="11">
        <f>DN40</f>
        <v>36.585294117647052</v>
      </c>
      <c r="AK294" s="11">
        <f>DO40</f>
        <v>39</v>
      </c>
      <c r="AL294" s="11">
        <f>DU40</f>
        <v>35.912926829268287</v>
      </c>
      <c r="AM294" s="11">
        <f>DV40</f>
        <v>38.231132075471699</v>
      </c>
      <c r="AN294" s="11">
        <f>EB40</f>
        <v>36.75</v>
      </c>
      <c r="AO294" s="11">
        <f>EC40</f>
        <v>39.862244897959179</v>
      </c>
      <c r="AP294" s="11">
        <f>EI40</f>
        <v>33.439285714285717</v>
      </c>
      <c r="AQ294" s="11">
        <f>EJ40</f>
        <v>31.740740740740737</v>
      </c>
      <c r="AR294" s="11">
        <f>EK40</f>
        <v>38.15</v>
      </c>
      <c r="AS294" s="11">
        <f>EL40</f>
        <v>37.6</v>
      </c>
      <c r="AT294" s="11">
        <f>ET40</f>
        <v>32.329787234042556</v>
      </c>
      <c r="AU294" s="11">
        <f>EU40</f>
        <v>33.130769230769232</v>
      </c>
      <c r="AV294"/>
      <c r="AW294" s="1">
        <f>FW39</f>
        <v>82.6</v>
      </c>
      <c r="AX294" s="1">
        <f>AVERAGE(FW38:FW41)</f>
        <v>83.325000000000003</v>
      </c>
      <c r="AY294" s="1">
        <f>FV39</f>
        <v>75.900000000000006</v>
      </c>
      <c r="AZ294" s="1">
        <f>AVERAGE(FV38:FV41)</f>
        <v>76.400000000000006</v>
      </c>
      <c r="BA294" s="1"/>
      <c r="BB294"/>
      <c r="BC294"/>
      <c r="BD294"/>
      <c r="BE294" s="3"/>
      <c r="BF294"/>
      <c r="BG294"/>
      <c r="BH294"/>
      <c r="DA294" s="1"/>
      <c r="EW294" s="1"/>
      <c r="EX294" s="1"/>
      <c r="EY294" s="1"/>
      <c r="EZ294" s="1"/>
      <c r="FA294" s="35"/>
      <c r="FB294" s="35"/>
      <c r="FC294" s="35"/>
      <c r="FD294" s="35"/>
      <c r="FE294" s="35"/>
      <c r="FT294">
        <f t="shared" si="198"/>
        <v>1997</v>
      </c>
      <c r="FU294">
        <f t="shared" si="199"/>
        <v>6</v>
      </c>
      <c r="FV294">
        <v>160.30000000000001</v>
      </c>
      <c r="FW294" s="1">
        <v>127.2</v>
      </c>
    </row>
    <row r="295" spans="1:179" x14ac:dyDescent="0.2">
      <c r="A295" s="1">
        <f t="shared" si="204"/>
        <v>1980</v>
      </c>
      <c r="B295" s="1">
        <v>1</v>
      </c>
      <c r="C295" s="1">
        <f t="shared" si="205"/>
        <v>13</v>
      </c>
      <c r="D295" s="11">
        <f>H43</f>
        <v>158.38734294303558</v>
      </c>
      <c r="E295" s="11">
        <f>I43</f>
        <v>188.52517210416039</v>
      </c>
      <c r="F295" s="11">
        <f>J43</f>
        <v>220</v>
      </c>
      <c r="G295" s="11">
        <f>K43</f>
        <v>0</v>
      </c>
      <c r="H295" s="11">
        <f>V43</f>
        <v>195</v>
      </c>
      <c r="I295" s="11">
        <f>W43</f>
        <v>186.0995635003118</v>
      </c>
      <c r="J295" s="11">
        <f>AC43</f>
        <v>139.48721417940737</v>
      </c>
      <c r="K295" s="11">
        <f>AD43</f>
        <v>183.41519843388494</v>
      </c>
      <c r="L295" s="11">
        <f>AE43</f>
        <v>225</v>
      </c>
      <c r="M295" s="11">
        <f>AG43</f>
        <v>220</v>
      </c>
      <c r="N295" s="11">
        <f>AQ43</f>
        <v>202.0848924881318</v>
      </c>
      <c r="O295" s="11">
        <f>AR43</f>
        <v>218</v>
      </c>
      <c r="P295" s="11">
        <f>AX43</f>
        <v>147.35114503816791</v>
      </c>
      <c r="Q295" s="11">
        <f>AY43</f>
        <v>178.29022604606428</v>
      </c>
      <c r="R295" s="11">
        <f>AZ43</f>
        <v>138</v>
      </c>
      <c r="S295" s="11">
        <f>BF43</f>
        <v>194.73551999999998</v>
      </c>
      <c r="T295" s="11">
        <f>BL43</f>
        <v>95.508982035928142</v>
      </c>
      <c r="U295" s="11">
        <f>BM43</f>
        <v>105.24691358024693</v>
      </c>
      <c r="V295" s="11">
        <f>BN43</f>
        <v>235</v>
      </c>
      <c r="W295" s="11">
        <f>BO43</f>
        <v>230</v>
      </c>
      <c r="X295" s="11">
        <f>BW43</f>
        <v>126.30000000000001</v>
      </c>
      <c r="Y295" s="11">
        <f>BX43</f>
        <v>143.37533156498671</v>
      </c>
      <c r="Z295" s="11">
        <f>CE43</f>
        <v>37.031564390665515</v>
      </c>
      <c r="AA295" s="11">
        <f>CF43</f>
        <v>39.596510359869143</v>
      </c>
      <c r="AB295" s="11">
        <f>CG43</f>
        <v>38.450000000000003</v>
      </c>
      <c r="AC295" s="11">
        <f>CH43</f>
        <v>0</v>
      </c>
      <c r="AD295" s="11">
        <f>CS43</f>
        <v>41.8</v>
      </c>
      <c r="AE295" s="11">
        <f>CT43</f>
        <v>41.303466850828734</v>
      </c>
      <c r="AF295" s="11">
        <f>CZ43</f>
        <v>37.468631921824098</v>
      </c>
      <c r="AG295" s="11">
        <f>DA43</f>
        <v>41.149747048903862</v>
      </c>
      <c r="AH295" s="4">
        <f>DG43</f>
        <v>38.15</v>
      </c>
      <c r="AI295" s="4">
        <f>DH43</f>
        <v>38.6</v>
      </c>
      <c r="AJ295" s="11">
        <f>DN43</f>
        <v>36.691176470588225</v>
      </c>
      <c r="AK295" s="11">
        <f>DO43</f>
        <v>39.1</v>
      </c>
      <c r="AL295" s="11">
        <f>DU43</f>
        <v>36.092682926829262</v>
      </c>
      <c r="AM295" s="11">
        <f>DV43</f>
        <v>38.433962264150949</v>
      </c>
      <c r="AN295" s="11">
        <f>EB43</f>
        <v>35.417000000000002</v>
      </c>
      <c r="AO295" s="11">
        <f>EC43</f>
        <v>39.384020408163266</v>
      </c>
      <c r="AP295" s="11">
        <f>EI43</f>
        <v>33.46857142857143</v>
      </c>
      <c r="AQ295" s="11">
        <f>EJ43</f>
        <v>31.938148148148144</v>
      </c>
      <c r="AR295" s="11">
        <f>EK43</f>
        <v>38.15</v>
      </c>
      <c r="AS295" s="11">
        <f>EL43</f>
        <v>37.6</v>
      </c>
      <c r="AT295" s="11">
        <f>ET43</f>
        <v>32.329787234042556</v>
      </c>
      <c r="AU295" s="11">
        <f>EU43</f>
        <v>33.185897435897445</v>
      </c>
      <c r="AV295"/>
      <c r="AW295" s="1">
        <f>FW42</f>
        <v>86.9</v>
      </c>
      <c r="AX295" s="1">
        <f>AVERAGE(FW41:FW44)</f>
        <v>86.850000000000009</v>
      </c>
      <c r="AY295" s="1">
        <f>FV42</f>
        <v>78.900000000000006</v>
      </c>
      <c r="AZ295" s="1">
        <f>AVERAGE(FV41:FV44)</f>
        <v>79.449999999999989</v>
      </c>
      <c r="BA295" s="1"/>
      <c r="BB295"/>
      <c r="BC295"/>
      <c r="BD295"/>
      <c r="BE295" s="3"/>
      <c r="BF295"/>
      <c r="BG295"/>
      <c r="BH295"/>
      <c r="DA295" s="1"/>
      <c r="EW295" s="1"/>
      <c r="EX295" s="1"/>
      <c r="EY295" s="1"/>
      <c r="EZ295" s="1"/>
      <c r="FA295" s="35"/>
      <c r="FB295" s="35"/>
      <c r="FC295" s="35"/>
      <c r="FD295" s="35"/>
      <c r="FE295" s="35"/>
      <c r="FT295">
        <f t="shared" si="198"/>
        <v>1997</v>
      </c>
      <c r="FU295">
        <f t="shared" si="199"/>
        <v>7</v>
      </c>
      <c r="FV295">
        <v>160.5</v>
      </c>
      <c r="FW295" s="1">
        <v>126.9</v>
      </c>
    </row>
    <row r="296" spans="1:179" x14ac:dyDescent="0.2">
      <c r="A296" s="1">
        <f t="shared" si="204"/>
        <v>1980</v>
      </c>
      <c r="B296" s="1">
        <v>2</v>
      </c>
      <c r="C296" s="1">
        <f t="shared" si="205"/>
        <v>14</v>
      </c>
      <c r="D296" s="11">
        <f>H46</f>
        <v>144.90865644029913</v>
      </c>
      <c r="E296" s="11">
        <f>I46</f>
        <v>168.23226578868599</v>
      </c>
      <c r="F296" s="11">
        <f>J46</f>
        <v>195</v>
      </c>
      <c r="G296" s="11">
        <f>K46</f>
        <v>0</v>
      </c>
      <c r="H296" s="11">
        <f>V46</f>
        <v>147</v>
      </c>
      <c r="I296" s="11">
        <f>W46</f>
        <v>145.21991270006237</v>
      </c>
      <c r="J296" s="11">
        <f>AC46</f>
        <v>127.11541063455552</v>
      </c>
      <c r="K296" s="11">
        <f>AD46</f>
        <v>161.17933202823747</v>
      </c>
      <c r="L296" s="11">
        <f>AE46</f>
        <v>190</v>
      </c>
      <c r="M296" s="11">
        <f>AG46</f>
        <v>200</v>
      </c>
      <c r="N296" s="11">
        <f>AQ46</f>
        <v>170.28762915386761</v>
      </c>
      <c r="O296" s="11">
        <f>AR46</f>
        <v>180</v>
      </c>
      <c r="P296" s="11">
        <f>AX46</f>
        <v>125.2916030534351</v>
      </c>
      <c r="Q296" s="11">
        <f>AY46</f>
        <v>157.97413562763859</v>
      </c>
      <c r="R296" s="11">
        <f>AZ46</f>
        <v>120</v>
      </c>
      <c r="S296" s="11">
        <f>BF46</f>
        <v>168.43599999999998</v>
      </c>
      <c r="T296" s="11">
        <f>BL46</f>
        <v>96.017964071856284</v>
      </c>
      <c r="U296" s="11">
        <f>BM46</f>
        <v>108.49794238683128</v>
      </c>
      <c r="V296" s="11">
        <f>BN46</f>
        <v>200</v>
      </c>
      <c r="W296" s="11">
        <f>BO46</f>
        <v>200</v>
      </c>
      <c r="X296" s="11">
        <f>BW46</f>
        <v>117.16666666666669</v>
      </c>
      <c r="Y296" s="11">
        <f>BX46</f>
        <v>143.37533156498671</v>
      </c>
      <c r="Z296" s="11">
        <f>CE46</f>
        <v>38.285496974935178</v>
      </c>
      <c r="AA296" s="11">
        <f>CF46</f>
        <v>40.71651035986914</v>
      </c>
      <c r="AB296" s="11">
        <f>CG46</f>
        <v>41.4</v>
      </c>
      <c r="AC296" s="11">
        <f>CH46</f>
        <v>0</v>
      </c>
      <c r="AD296" s="11">
        <f>CS46</f>
        <v>41.8</v>
      </c>
      <c r="AE296" s="11">
        <f>CT46</f>
        <v>41.303466850828734</v>
      </c>
      <c r="AF296" s="11">
        <f>CZ46</f>
        <v>37.468631921824098</v>
      </c>
      <c r="AG296" s="11">
        <f>DA46</f>
        <v>41.626981450252941</v>
      </c>
      <c r="AH296" s="4">
        <f>DG46</f>
        <v>41.1</v>
      </c>
      <c r="AI296" s="4">
        <f>DH46</f>
        <v>42</v>
      </c>
      <c r="AJ296" s="11">
        <f>DN46</f>
        <v>38.468235294117633</v>
      </c>
      <c r="AK296" s="11">
        <f>DO46</f>
        <v>42.2</v>
      </c>
      <c r="AL296" s="11">
        <f>DU46</f>
        <v>35.293495934959346</v>
      </c>
      <c r="AM296" s="11">
        <f>DV46</f>
        <v>38.982264150943401</v>
      </c>
      <c r="AN296" s="11">
        <f>EB46</f>
        <v>35.507000000000005</v>
      </c>
      <c r="AO296" s="11">
        <f>EC46</f>
        <v>39.384020408163266</v>
      </c>
      <c r="AP296" s="11">
        <f>EI46</f>
        <v>35.133571428571436</v>
      </c>
      <c r="AQ296" s="11">
        <f>EJ46</f>
        <v>33.668518518518518</v>
      </c>
      <c r="AR296" s="11">
        <f>EK46</f>
        <v>41.22</v>
      </c>
      <c r="AS296" s="11">
        <f>EL46</f>
        <v>42</v>
      </c>
      <c r="AT296" s="11">
        <f>ET46</f>
        <v>33.927659574468088</v>
      </c>
      <c r="AU296" s="11">
        <f>EU46</f>
        <v>34.413461538461547</v>
      </c>
      <c r="AV296"/>
      <c r="AW296" s="1">
        <f>FW45</f>
        <v>88.3</v>
      </c>
      <c r="AX296" s="1">
        <f>AVERAGE(FW44:FW47)</f>
        <v>88.775000000000006</v>
      </c>
      <c r="AY296" s="1">
        <f>FV45</f>
        <v>81.8</v>
      </c>
      <c r="AZ296" s="1">
        <f>AVERAGE(FV44:FV47)</f>
        <v>82.05</v>
      </c>
      <c r="BA296" s="1"/>
      <c r="BB296"/>
      <c r="BC296"/>
      <c r="BD296"/>
      <c r="BE296" s="3"/>
      <c r="BF296"/>
      <c r="BG296"/>
      <c r="BH296"/>
      <c r="DA296" s="1"/>
      <c r="EW296" s="1"/>
      <c r="EX296" s="1"/>
      <c r="EY296" s="1"/>
      <c r="EZ296" s="1"/>
      <c r="FA296" s="35"/>
      <c r="FB296" s="35"/>
      <c r="FC296" s="35"/>
      <c r="FD296" s="35"/>
      <c r="FE296" s="35"/>
      <c r="FT296">
        <f t="shared" si="198"/>
        <v>1997</v>
      </c>
      <c r="FU296">
        <f t="shared" si="199"/>
        <v>8</v>
      </c>
      <c r="FV296">
        <v>160.80000000000001</v>
      </c>
      <c r="FW296" s="1">
        <v>127.2</v>
      </c>
    </row>
    <row r="297" spans="1:179" x14ac:dyDescent="0.2">
      <c r="A297" s="1">
        <f t="shared" si="204"/>
        <v>1980</v>
      </c>
      <c r="B297" s="1">
        <v>3</v>
      </c>
      <c r="C297" s="1">
        <f t="shared" si="205"/>
        <v>15</v>
      </c>
      <c r="D297" s="11">
        <f>H49</f>
        <v>144.87820858706547</v>
      </c>
      <c r="E297" s="11">
        <f>I49</f>
        <v>173.23226578868599</v>
      </c>
      <c r="F297" s="11">
        <f>J49</f>
        <v>195</v>
      </c>
      <c r="G297" s="11">
        <f>K49</f>
        <v>0</v>
      </c>
      <c r="H297" s="11">
        <f>V49</f>
        <v>165</v>
      </c>
      <c r="I297" s="11">
        <f>W49</f>
        <v>160.54978175015592</v>
      </c>
      <c r="J297" s="11">
        <f>AC49</f>
        <v>123.30131240698144</v>
      </c>
      <c r="K297" s="11">
        <f>AD49</f>
        <v>161.17933202823747</v>
      </c>
      <c r="L297" s="11">
        <f>AE49</f>
        <v>194</v>
      </c>
      <c r="M297" s="11">
        <f>AG49</f>
        <v>185</v>
      </c>
      <c r="N297" s="11">
        <f>AQ49</f>
        <v>190.52275900586426</v>
      </c>
      <c r="O297" s="11">
        <f>AR49</f>
        <v>196</v>
      </c>
      <c r="P297" s="11">
        <f>AX49</f>
        <v>120.2916030534351</v>
      </c>
      <c r="Q297" s="11">
        <f>AY49</f>
        <v>152.97413562763859</v>
      </c>
      <c r="R297" s="11">
        <f>AZ49</f>
        <v>115</v>
      </c>
      <c r="S297" s="11">
        <f>BF49</f>
        <v>168.43599999999998</v>
      </c>
      <c r="T297" s="11">
        <f>BL49</f>
        <v>87.035928143712582</v>
      </c>
      <c r="U297" s="11">
        <f>BM49</f>
        <v>106.74897119341564</v>
      </c>
      <c r="V297" s="11">
        <f>BN49</f>
        <v>210</v>
      </c>
      <c r="W297" s="11">
        <f>BO49</f>
        <v>195</v>
      </c>
      <c r="X297" s="11">
        <f>BW49</f>
        <v>117.16666666666669</v>
      </c>
      <c r="Y297" s="11">
        <f>BX49</f>
        <v>139.99999999999997</v>
      </c>
      <c r="Z297" s="11">
        <f>CE49</f>
        <v>41.078582541054459</v>
      </c>
      <c r="AA297" s="11">
        <f>CF49</f>
        <v>44.046892039258452</v>
      </c>
      <c r="AB297" s="11">
        <f>CG49</f>
        <v>43.5</v>
      </c>
      <c r="AC297" s="11">
        <f>CH49</f>
        <v>0</v>
      </c>
      <c r="AD297" s="11">
        <f>CS49</f>
        <v>46</v>
      </c>
      <c r="AE297" s="11">
        <f>CT49</f>
        <v>44.560773480662988</v>
      </c>
      <c r="AF297" s="11">
        <f>CZ49</f>
        <v>34.949837133550488</v>
      </c>
      <c r="AG297" s="11">
        <f>DA49</f>
        <v>43.013490725126459</v>
      </c>
      <c r="AH297" s="4">
        <f>DG49</f>
        <v>43.5</v>
      </c>
      <c r="AI297" s="4">
        <f>DH49</f>
        <v>44</v>
      </c>
      <c r="AJ297" s="11">
        <f>DN49</f>
        <v>39.577647058823516</v>
      </c>
      <c r="AK297" s="11">
        <f>DO49</f>
        <v>43</v>
      </c>
      <c r="AL297" s="11">
        <f>DU49</f>
        <v>35.293495934959346</v>
      </c>
      <c r="AM297" s="11">
        <f>DV49</f>
        <v>38.982264150943401</v>
      </c>
      <c r="AN297" s="11">
        <f>EB49</f>
        <v>35.507000000000005</v>
      </c>
      <c r="AO297" s="11">
        <f>EC49</f>
        <v>39.90136734693877</v>
      </c>
      <c r="AP297" s="11">
        <f>EI49</f>
        <v>33.555</v>
      </c>
      <c r="AQ297" s="11">
        <f>EJ49</f>
        <v>33.668518518518518</v>
      </c>
      <c r="AR297" s="11">
        <f>EK49</f>
        <v>43.2</v>
      </c>
      <c r="AS297" s="11">
        <f>EL49</f>
        <v>44</v>
      </c>
      <c r="AT297" s="11">
        <f>ET49</f>
        <v>33.927659574468088</v>
      </c>
      <c r="AU297" s="11">
        <f>EU49</f>
        <v>34.413461538461547</v>
      </c>
      <c r="AV297"/>
      <c r="AW297" s="1">
        <f>FW48</f>
        <v>91.5</v>
      </c>
      <c r="AX297" s="1">
        <f>AVERAGE(FW47:FW50)</f>
        <v>91.575000000000003</v>
      </c>
      <c r="AY297" s="1">
        <f>FV48</f>
        <v>83.3</v>
      </c>
      <c r="AZ297" s="1">
        <f>AVERAGE(FV47:FV50)</f>
        <v>83.7</v>
      </c>
      <c r="BA297" s="1"/>
      <c r="BB297"/>
      <c r="BC297"/>
      <c r="BD297"/>
      <c r="BE297" s="3"/>
      <c r="BF297"/>
      <c r="BG297"/>
      <c r="BH297"/>
      <c r="DA297" s="1"/>
      <c r="EW297" s="1"/>
      <c r="EX297" s="1"/>
      <c r="EY297" s="1"/>
      <c r="EZ297" s="1"/>
      <c r="FA297" s="35"/>
      <c r="FB297" s="35"/>
      <c r="FC297" s="35"/>
      <c r="FD297" s="35"/>
      <c r="FE297" s="35"/>
      <c r="FT297">
        <f t="shared" si="198"/>
        <v>1997</v>
      </c>
      <c r="FU297">
        <f t="shared" si="199"/>
        <v>9</v>
      </c>
      <c r="FV297">
        <v>161.19999999999999</v>
      </c>
      <c r="FW297" s="1">
        <v>127.5</v>
      </c>
    </row>
    <row r="298" spans="1:179" x14ac:dyDescent="0.2">
      <c r="A298" s="1">
        <f t="shared" si="204"/>
        <v>1980</v>
      </c>
      <c r="B298" s="1">
        <v>4</v>
      </c>
      <c r="C298" s="1">
        <f t="shared" si="205"/>
        <v>16</v>
      </c>
      <c r="D298" s="11">
        <f>H52</f>
        <v>159.8782085870655</v>
      </c>
      <c r="E298" s="11">
        <f>I52</f>
        <v>190.97635438491469</v>
      </c>
      <c r="F298" s="11">
        <f>J52</f>
        <v>200</v>
      </c>
      <c r="G298" s="11">
        <f>K52</f>
        <v>0</v>
      </c>
      <c r="H298" s="11">
        <f>V52</f>
        <v>190</v>
      </c>
      <c r="I298" s="11">
        <f>W52</f>
        <v>181.0995635003118</v>
      </c>
      <c r="J298" s="11">
        <f>AC52</f>
        <v>135.6731159518333</v>
      </c>
      <c r="K298" s="11">
        <f>AD52</f>
        <v>178.94346562258994</v>
      </c>
      <c r="L298" s="11">
        <f>AE52</f>
        <v>220</v>
      </c>
      <c r="M298" s="11">
        <f>AG52</f>
        <v>200</v>
      </c>
      <c r="N298" s="11">
        <f>AQ52</f>
        <v>183.16392069254397</v>
      </c>
      <c r="O298" s="11">
        <f>AR52</f>
        <v>200</v>
      </c>
      <c r="P298" s="11">
        <f>AX52</f>
        <v>135.88091603053431</v>
      </c>
      <c r="Q298" s="11">
        <f>AY52</f>
        <v>165.94827125527712</v>
      </c>
      <c r="R298" s="11">
        <f>AZ52</f>
        <v>130</v>
      </c>
      <c r="S298" s="11">
        <f>BF52</f>
        <v>168.0616</v>
      </c>
      <c r="T298" s="11">
        <f>BL52</f>
        <v>100.50898203592814</v>
      </c>
      <c r="U298" s="11">
        <f>BM52</f>
        <v>106.74897119341564</v>
      </c>
      <c r="V298" s="11">
        <f>BN52</f>
        <v>220</v>
      </c>
      <c r="W298" s="11">
        <f>BO52</f>
        <v>200</v>
      </c>
      <c r="X298" s="11">
        <f>BW52</f>
        <v>117.16666666666669</v>
      </c>
      <c r="Y298" s="11">
        <f>BX52</f>
        <v>139.99999999999997</v>
      </c>
      <c r="Z298" s="11">
        <f>CE52</f>
        <v>41.697061365600696</v>
      </c>
      <c r="AA298" s="11">
        <f>CF52</f>
        <v>44.546892039258452</v>
      </c>
      <c r="AB298" s="11">
        <f>CG52</f>
        <v>43.5</v>
      </c>
      <c r="AC298" s="11">
        <f>CH52</f>
        <v>0</v>
      </c>
      <c r="AD298" s="11">
        <f>CS52</f>
        <v>48</v>
      </c>
      <c r="AE298" s="11">
        <f>CT52</f>
        <v>44.40193370165747</v>
      </c>
      <c r="AF298" s="11">
        <f>CZ52</f>
        <v>36.902280130293157</v>
      </c>
      <c r="AG298" s="11">
        <f>DA52</f>
        <v>44.19308600337267</v>
      </c>
      <c r="AH298" s="4">
        <f>DG52</f>
        <v>43.75</v>
      </c>
      <c r="AI298" s="4">
        <f>DH52</f>
        <v>45</v>
      </c>
      <c r="AJ298" s="11">
        <f>DN52</f>
        <v>39.676470588235283</v>
      </c>
      <c r="AK298" s="11">
        <f>DO52</f>
        <v>44</v>
      </c>
      <c r="AL298" s="11">
        <f>DU52</f>
        <v>35.739837398373979</v>
      </c>
      <c r="AM298" s="11">
        <f>DV52</f>
        <v>39.867924528301891</v>
      </c>
      <c r="AN298" s="11">
        <f>EB52</f>
        <v>35.507000000000005</v>
      </c>
      <c r="AO298" s="11">
        <f>EC52</f>
        <v>39.90136734693877</v>
      </c>
      <c r="AP298" s="11">
        <f>EI52</f>
        <v>33.571428571428569</v>
      </c>
      <c r="AQ298" s="11">
        <f>EJ52</f>
        <v>33.722222222222214</v>
      </c>
      <c r="AR298" s="11">
        <f>EK52</f>
        <v>43.2</v>
      </c>
      <c r="AS298" s="11">
        <f>EL52</f>
        <v>44</v>
      </c>
      <c r="AT298" s="11">
        <f>ET52</f>
        <v>33.927659574468088</v>
      </c>
      <c r="AU298" s="11">
        <f>EU52</f>
        <v>34.413461538461547</v>
      </c>
      <c r="AV298"/>
      <c r="AW298" s="1">
        <f>FW51</f>
        <v>93.2</v>
      </c>
      <c r="AX298" s="1">
        <f>AVERAGE(FW50:FW53)</f>
        <v>93.75</v>
      </c>
      <c r="AY298" s="1">
        <f>FV51</f>
        <v>85.5</v>
      </c>
      <c r="AZ298" s="1">
        <f>AVERAGE(FV50:FV53)</f>
        <v>85.9</v>
      </c>
      <c r="BA298" s="1"/>
      <c r="BB298"/>
      <c r="BC298"/>
      <c r="BD298"/>
      <c r="BE298" s="3"/>
      <c r="BF298"/>
      <c r="BG298"/>
      <c r="BH298"/>
      <c r="DA298" s="1"/>
      <c r="EW298" s="1"/>
      <c r="EX298" s="1"/>
      <c r="EY298" s="1"/>
      <c r="EZ298" s="1"/>
      <c r="FA298" s="35"/>
      <c r="FB298" s="35"/>
      <c r="FC298" s="35"/>
      <c r="FD298" s="35"/>
      <c r="FE298" s="35"/>
      <c r="FT298">
        <f t="shared" si="198"/>
        <v>1997</v>
      </c>
      <c r="FU298">
        <f t="shared" si="199"/>
        <v>10</v>
      </c>
      <c r="FV298">
        <v>161.6</v>
      </c>
      <c r="FW298" s="1">
        <v>127.8</v>
      </c>
    </row>
    <row r="299" spans="1:179" x14ac:dyDescent="0.2">
      <c r="A299" s="1">
        <f t="shared" ref="A299:A314" si="206">A303-1</f>
        <v>1981</v>
      </c>
      <c r="B299" s="1">
        <v>1</v>
      </c>
      <c r="C299" s="1">
        <f t="shared" si="205"/>
        <v>17</v>
      </c>
      <c r="D299" s="11">
        <f>H55</f>
        <v>153.90256686965239</v>
      </c>
      <c r="E299" s="11">
        <f>I55</f>
        <v>180.97635438491466</v>
      </c>
      <c r="F299" s="11">
        <f>J55</f>
        <v>200</v>
      </c>
      <c r="G299" s="11">
        <f>K55</f>
        <v>0</v>
      </c>
      <c r="H299" s="11">
        <f>V55</f>
        <v>190</v>
      </c>
      <c r="I299" s="11">
        <f>W55</f>
        <v>181.0995635003118</v>
      </c>
      <c r="J299" s="11">
        <f>AC55</f>
        <v>133.30131240698145</v>
      </c>
      <c r="K299" s="11">
        <f>AD55</f>
        <v>168.94346562258994</v>
      </c>
      <c r="L299" s="11">
        <f>AE55</f>
        <v>200</v>
      </c>
      <c r="M299" s="11">
        <f>AG55</f>
        <v>192</v>
      </c>
      <c r="N299" s="11">
        <f>AQ55</f>
        <v>185.52918179279527</v>
      </c>
      <c r="O299" s="11">
        <f>AR55</f>
        <v>200</v>
      </c>
      <c r="P299" s="11">
        <f>AX55</f>
        <v>138.82137404580149</v>
      </c>
      <c r="Q299" s="11">
        <f>AY55</f>
        <v>175.94827125527715</v>
      </c>
      <c r="R299" s="11">
        <f>AZ55</f>
        <v>120</v>
      </c>
      <c r="S299" s="11">
        <f>BF55</f>
        <v>170.37439999999998</v>
      </c>
      <c r="T299" s="11">
        <f>BL55</f>
        <v>115.20359281437126</v>
      </c>
      <c r="U299" s="11">
        <f>BM55</f>
        <v>118.04938271604939</v>
      </c>
      <c r="V299" s="11">
        <f>BN55</f>
        <v>210</v>
      </c>
      <c r="W299" s="11">
        <f>BO55</f>
        <v>190</v>
      </c>
      <c r="X299" s="11">
        <f>BW55</f>
        <v>119.47333333333334</v>
      </c>
      <c r="Y299" s="11">
        <f>BX55</f>
        <v>138.37533156498671</v>
      </c>
      <c r="Z299" s="11">
        <f>CE55</f>
        <v>41.697061365600696</v>
      </c>
      <c r="AA299" s="11">
        <f>CF55</f>
        <v>44.808615049073069</v>
      </c>
      <c r="AB299" s="11">
        <f>CG55</f>
        <v>44.25</v>
      </c>
      <c r="AC299" s="11">
        <f>CH55</f>
        <v>0</v>
      </c>
      <c r="AD299" s="11">
        <f>CS55</f>
        <v>48</v>
      </c>
      <c r="AE299" s="11">
        <f>CT55</f>
        <v>46.560773480662988</v>
      </c>
      <c r="AF299" s="11">
        <f>CZ55</f>
        <v>35.664495114006513</v>
      </c>
      <c r="AG299" s="11">
        <f>DA55</f>
        <v>43.386172006745348</v>
      </c>
      <c r="AH299" s="4">
        <f>DG55</f>
        <v>43.75</v>
      </c>
      <c r="AI299" s="4">
        <f>DH55</f>
        <v>45</v>
      </c>
      <c r="AJ299" s="11">
        <f>DN55</f>
        <v>40.205882352941167</v>
      </c>
      <c r="AK299" s="11">
        <f>DO55</f>
        <v>45.25</v>
      </c>
      <c r="AL299" s="11">
        <f>DU55</f>
        <v>35.739837398373979</v>
      </c>
      <c r="AM299" s="11">
        <f>DV55</f>
        <v>39.867924528301891</v>
      </c>
      <c r="AN299" s="11">
        <f>EB55</f>
        <v>37.500000000000007</v>
      </c>
      <c r="AO299" s="11">
        <f>EC55</f>
        <v>43.034693877551014</v>
      </c>
      <c r="AP299" s="11">
        <f>EI55</f>
        <v>33.571428571428569</v>
      </c>
      <c r="AQ299" s="11">
        <f>EJ55</f>
        <v>33.722222222222214</v>
      </c>
      <c r="AR299" s="11">
        <f>EK55</f>
        <v>43.75</v>
      </c>
      <c r="AS299" s="11">
        <f>EL55</f>
        <v>44</v>
      </c>
      <c r="AT299" s="11">
        <f>ET55</f>
        <v>34.065957446808511</v>
      </c>
      <c r="AU299" s="11">
        <f>EU55</f>
        <v>35.464743589743598</v>
      </c>
      <c r="AV299"/>
      <c r="AW299" s="1">
        <f>FW54</f>
        <v>96.1</v>
      </c>
      <c r="AX299" s="1">
        <f>AVERAGE(FW53:FW56)</f>
        <v>96.575000000000003</v>
      </c>
      <c r="AY299" s="1">
        <f>FV54</f>
        <v>87.9</v>
      </c>
      <c r="AZ299" s="1">
        <f>AVERAGE(FV53:FV56)</f>
        <v>88.125</v>
      </c>
      <c r="BA299" s="1"/>
      <c r="BB299"/>
      <c r="BC299"/>
      <c r="BD299"/>
      <c r="BE299" s="3"/>
      <c r="BF299"/>
      <c r="BG299"/>
      <c r="BH299"/>
      <c r="DA299" s="1"/>
      <c r="EW299" s="1"/>
      <c r="EX299" s="1"/>
      <c r="EY299" s="1"/>
      <c r="EZ299" s="1"/>
      <c r="FA299" s="35"/>
      <c r="FB299" s="35"/>
      <c r="FC299" s="35"/>
      <c r="FD299" s="35"/>
      <c r="FE299" s="35"/>
      <c r="FT299">
        <f t="shared" si="198"/>
        <v>1997</v>
      </c>
      <c r="FU299">
        <f t="shared" si="199"/>
        <v>11</v>
      </c>
      <c r="FV299">
        <v>161.5</v>
      </c>
      <c r="FW299" s="1">
        <v>127.9</v>
      </c>
    </row>
    <row r="300" spans="1:179" x14ac:dyDescent="0.2">
      <c r="A300" s="1">
        <f t="shared" si="206"/>
        <v>1981</v>
      </c>
      <c r="B300" s="1">
        <v>2</v>
      </c>
      <c r="C300" s="1">
        <f t="shared" si="205"/>
        <v>18</v>
      </c>
      <c r="D300" s="11">
        <f>H58</f>
        <v>162.36298466044866</v>
      </c>
      <c r="E300" s="11">
        <f>I58</f>
        <v>198.72044298114335</v>
      </c>
      <c r="F300" s="11">
        <f>J58</f>
        <v>210</v>
      </c>
      <c r="G300" s="11">
        <f>K58</f>
        <v>0</v>
      </c>
      <c r="H300" s="11">
        <f>V58</f>
        <v>193</v>
      </c>
      <c r="I300" s="11">
        <f>W58</f>
        <v>185.87965080024944</v>
      </c>
      <c r="J300" s="11">
        <f>AC58</f>
        <v>158.04491949668511</v>
      </c>
      <c r="K300" s="11">
        <f>AD58</f>
        <v>208.94346562258994</v>
      </c>
      <c r="L300" s="11">
        <f>AE58</f>
        <v>215</v>
      </c>
      <c r="M300" s="11">
        <f>AG58</f>
        <v>196</v>
      </c>
      <c r="N300" s="11">
        <f>AQ58</f>
        <v>215.48729405194075</v>
      </c>
      <c r="O300" s="11">
        <f>AR58</f>
        <v>230</v>
      </c>
      <c r="P300" s="11">
        <f>AX58</f>
        <v>146.82015267175569</v>
      </c>
      <c r="Q300" s="11">
        <f>AY58</f>
        <v>190.63218083685143</v>
      </c>
      <c r="R300" s="11">
        <f>AZ58</f>
        <v>136</v>
      </c>
      <c r="S300" s="11">
        <f>BF58</f>
        <v>193.0616</v>
      </c>
      <c r="T300" s="11">
        <f>BL58</f>
        <v>124.18562874251496</v>
      </c>
      <c r="U300" s="11">
        <f>BM58</f>
        <v>116.30041152263375</v>
      </c>
      <c r="V300" s="11">
        <f>BN58</f>
        <v>225</v>
      </c>
      <c r="W300" s="11">
        <f>BO58</f>
        <v>218</v>
      </c>
      <c r="X300" s="11">
        <f>BW58</f>
        <v>123.99333333333334</v>
      </c>
      <c r="Y300" s="11">
        <f>BX58</f>
        <v>142.97480106100795</v>
      </c>
      <c r="Z300" s="11">
        <f>CE58</f>
        <v>41.454624027657744</v>
      </c>
      <c r="AA300" s="11">
        <f>CF58</f>
        <v>44.046892039258452</v>
      </c>
      <c r="AB300" s="11">
        <f>CG58</f>
        <v>42</v>
      </c>
      <c r="AC300" s="11">
        <f>CH58</f>
        <v>0</v>
      </c>
      <c r="AD300" s="11">
        <f>CS58</f>
        <v>51</v>
      </c>
      <c r="AE300" s="11">
        <f>CT58</f>
        <v>46.682320441988963</v>
      </c>
      <c r="AF300" s="11">
        <f>CZ58</f>
        <v>34.377850162866451</v>
      </c>
      <c r="AG300" s="11">
        <f>DA58</f>
        <v>45.10202360876896</v>
      </c>
      <c r="AH300" s="4">
        <f>DG58</f>
        <v>42</v>
      </c>
      <c r="AI300" s="4">
        <f>DH58</f>
        <v>41</v>
      </c>
      <c r="AJ300" s="11">
        <f>DN58</f>
        <v>39.499999999999986</v>
      </c>
      <c r="AK300" s="11">
        <f>DO58</f>
        <v>43.5</v>
      </c>
      <c r="AL300" s="11">
        <f>DU58</f>
        <v>36.235772357723576</v>
      </c>
      <c r="AM300" s="11">
        <f>DV58</f>
        <v>41.226415094339629</v>
      </c>
      <c r="AN300" s="11">
        <f>EB58</f>
        <v>36.4</v>
      </c>
      <c r="AO300" s="11">
        <f>EC58</f>
        <v>41.37959183673469</v>
      </c>
      <c r="AP300" s="11">
        <f>EI58</f>
        <v>33.571428571428569</v>
      </c>
      <c r="AQ300" s="11">
        <f>EJ58</f>
        <v>33.722222222222214</v>
      </c>
      <c r="AR300" s="11">
        <f>EK58</f>
        <v>42</v>
      </c>
      <c r="AS300" s="11">
        <f>EL58</f>
        <v>42.5</v>
      </c>
      <c r="AT300" s="11">
        <f>ET58</f>
        <v>34.065957446808511</v>
      </c>
      <c r="AU300" s="11">
        <f>EU58</f>
        <v>35.464743589743598</v>
      </c>
      <c r="AV300"/>
      <c r="AW300" s="1">
        <f>FW57</f>
        <v>98.3</v>
      </c>
      <c r="AX300" s="1">
        <f>AVERAGE(FW56:FW59)</f>
        <v>98.45</v>
      </c>
      <c r="AY300" s="1">
        <f>FV57</f>
        <v>89.8</v>
      </c>
      <c r="AZ300" s="1">
        <f>AVERAGE(FV56:FV59)</f>
        <v>90.275000000000006</v>
      </c>
      <c r="BA300" s="1"/>
      <c r="BB300"/>
      <c r="BC300"/>
      <c r="BD300"/>
      <c r="BE300" s="3"/>
      <c r="BF300"/>
      <c r="BG300"/>
      <c r="BH300"/>
      <c r="DA300" s="1"/>
      <c r="EW300" s="1"/>
      <c r="EX300" s="1"/>
      <c r="EY300" s="1"/>
      <c r="EZ300" s="1"/>
      <c r="FA300" s="35"/>
      <c r="FB300" s="35"/>
      <c r="FC300" s="35"/>
      <c r="FD300" s="35"/>
      <c r="FE300" s="35"/>
      <c r="FT300">
        <f t="shared" si="198"/>
        <v>1997</v>
      </c>
      <c r="FU300">
        <f t="shared" si="199"/>
        <v>12</v>
      </c>
      <c r="FV300">
        <v>161.30000000000001</v>
      </c>
      <c r="FW300" s="1">
        <v>126.8</v>
      </c>
    </row>
    <row r="301" spans="1:179" x14ac:dyDescent="0.2">
      <c r="A301" s="1">
        <f t="shared" si="206"/>
        <v>1981</v>
      </c>
      <c r="B301" s="1">
        <v>3</v>
      </c>
      <c r="C301" s="1">
        <f t="shared" ref="C301:C316" si="207">C300+1</f>
        <v>19</v>
      </c>
      <c r="D301" s="11">
        <f>H61</f>
        <v>179.78686502736457</v>
      </c>
      <c r="E301" s="11">
        <f>I61</f>
        <v>223.23226578868599</v>
      </c>
      <c r="F301" s="11">
        <f>J61</f>
        <v>225</v>
      </c>
      <c r="G301" s="11">
        <f>K61</f>
        <v>0</v>
      </c>
      <c r="H301" s="11">
        <f>V61</f>
        <v>200</v>
      </c>
      <c r="I301" s="11">
        <f>W61</f>
        <v>213.35065474953231</v>
      </c>
      <c r="J301" s="11">
        <f>AC61</f>
        <v>140.41672304153698</v>
      </c>
      <c r="K301" s="11">
        <f>AD61</f>
        <v>203.41519843388494</v>
      </c>
      <c r="L301" s="11">
        <f>AE61</f>
        <v>250</v>
      </c>
      <c r="M301" s="11">
        <f>AG61</f>
        <v>233</v>
      </c>
      <c r="N301" s="11">
        <f>AQ61</f>
        <v>217.59005864283716</v>
      </c>
      <c r="O301" s="11">
        <f>AR61</f>
        <v>225</v>
      </c>
      <c r="P301" s="11">
        <f>AX61</f>
        <v>151.05587786259539</v>
      </c>
      <c r="Q301" s="11">
        <f>AY61</f>
        <v>198.60631646448999</v>
      </c>
      <c r="R301" s="11">
        <f>AZ61</f>
        <v>155</v>
      </c>
      <c r="S301" s="11">
        <f>BF61</f>
        <v>196.1232</v>
      </c>
      <c r="T301" s="11">
        <f>BL61</f>
        <v>114.8502994011976</v>
      </c>
      <c r="U301" s="11">
        <f>BM61</f>
        <v>91.028806584362144</v>
      </c>
      <c r="V301" s="11">
        <f>BN61</f>
        <v>235</v>
      </c>
      <c r="W301" s="11">
        <f>BO61</f>
        <v>244</v>
      </c>
      <c r="X301" s="11">
        <f>BW61</f>
        <v>126.73333333333335</v>
      </c>
      <c r="Y301" s="11">
        <f>BX61</f>
        <v>142.97480106100795</v>
      </c>
      <c r="Z301" s="11">
        <f>CE61</f>
        <v>38.394122731201385</v>
      </c>
      <c r="AA301" s="11">
        <f>CF61</f>
        <v>43.046892039258452</v>
      </c>
      <c r="AB301" s="11">
        <f>CG61</f>
        <v>42</v>
      </c>
      <c r="AC301" s="11">
        <f>CH61</f>
        <v>0</v>
      </c>
      <c r="AD301" s="11">
        <f>CS61</f>
        <v>51</v>
      </c>
      <c r="AE301" s="11">
        <f>CT61</f>
        <v>48.121546961325976</v>
      </c>
      <c r="AF301" s="11">
        <f>CZ61</f>
        <v>33.902280130293157</v>
      </c>
      <c r="AG301" s="11">
        <f>DA61</f>
        <v>43.817875210792565</v>
      </c>
      <c r="AH301" s="4">
        <f>DG61</f>
        <v>43.5</v>
      </c>
      <c r="AI301" s="4">
        <f>DH61</f>
        <v>42</v>
      </c>
      <c r="AJ301" s="11">
        <f>DN61</f>
        <v>39.088235294117638</v>
      </c>
      <c r="AK301" s="11">
        <f>DO61</f>
        <v>43</v>
      </c>
      <c r="AL301" s="11">
        <f>DU61</f>
        <v>36.235772357723576</v>
      </c>
      <c r="AM301" s="11">
        <f>DV61</f>
        <v>41.226415094339629</v>
      </c>
      <c r="AN301" s="11">
        <f>EB61</f>
        <v>36.4</v>
      </c>
      <c r="AO301" s="11">
        <f>EC61</f>
        <v>41.37959183673469</v>
      </c>
      <c r="AP301" s="11">
        <f>EI61</f>
        <v>34.535714285714285</v>
      </c>
      <c r="AQ301" s="11">
        <f>EJ61</f>
        <v>33.962962962962962</v>
      </c>
      <c r="AR301" s="11">
        <f>EK61</f>
        <v>42</v>
      </c>
      <c r="AS301" s="11">
        <f>EL61</f>
        <v>42.5</v>
      </c>
      <c r="AT301" s="11">
        <f>ET61</f>
        <v>33.414893617021278</v>
      </c>
      <c r="AU301" s="11">
        <f>EU61</f>
        <v>34.637820512820525</v>
      </c>
      <c r="AV301"/>
      <c r="AW301" s="1">
        <f>FW60</f>
        <v>99</v>
      </c>
      <c r="AX301" s="1">
        <f>AVERAGE(FW59:FW62)</f>
        <v>98.925000000000011</v>
      </c>
      <c r="AY301" s="1">
        <f>FV60</f>
        <v>92.3</v>
      </c>
      <c r="AZ301" s="1">
        <f>AVERAGE(FV59:FV62)</f>
        <v>92.625</v>
      </c>
      <c r="BA301" s="1"/>
      <c r="BB301"/>
      <c r="BC301"/>
      <c r="BD301"/>
      <c r="BE301" s="3"/>
      <c r="BF301"/>
      <c r="BG301"/>
      <c r="BH301"/>
      <c r="DA301" s="1"/>
      <c r="EW301" s="1"/>
      <c r="EX301" s="1"/>
      <c r="EY301" s="1"/>
      <c r="EZ301" s="1"/>
      <c r="FA301" s="35"/>
      <c r="FB301" s="35"/>
      <c r="FC301" s="35"/>
      <c r="FD301" s="35"/>
      <c r="FE301" s="35"/>
      <c r="FT301">
        <f t="shared" si="198"/>
        <v>1998</v>
      </c>
      <c r="FU301">
        <f t="shared" si="199"/>
        <v>1</v>
      </c>
      <c r="FV301">
        <v>161.6</v>
      </c>
      <c r="FW301" s="1">
        <v>125.4</v>
      </c>
    </row>
    <row r="302" spans="1:179" x14ac:dyDescent="0.2">
      <c r="A302" s="1">
        <f t="shared" si="206"/>
        <v>1981</v>
      </c>
      <c r="B302" s="1">
        <v>4</v>
      </c>
      <c r="C302" s="1">
        <f t="shared" si="207"/>
        <v>20</v>
      </c>
      <c r="D302" s="11">
        <f>H64</f>
        <v>174.84776073383185</v>
      </c>
      <c r="E302" s="11">
        <f>I64</f>
        <v>212.07398982340612</v>
      </c>
      <c r="F302" s="11">
        <f>J64</f>
        <v>245</v>
      </c>
      <c r="G302" s="11">
        <f>K64</f>
        <v>0</v>
      </c>
      <c r="H302" s="11">
        <f>V64</f>
        <v>185</v>
      </c>
      <c r="I302" s="11">
        <f>W64</f>
        <v>198.35065474953231</v>
      </c>
      <c r="J302" s="11">
        <f>AC64</f>
        <v>144.48721417940737</v>
      </c>
      <c r="K302" s="11">
        <f>AD64</f>
        <v>183.94346562258994</v>
      </c>
      <c r="L302" s="11">
        <f>AE64</f>
        <v>230</v>
      </c>
      <c r="M302" s="11">
        <f>AG64</f>
        <v>225</v>
      </c>
      <c r="N302" s="11">
        <f>AQ64</f>
        <v>208.39151075118679</v>
      </c>
      <c r="O302" s="11">
        <f>AR64</f>
        <v>230</v>
      </c>
      <c r="P302" s="11">
        <f>AX64</f>
        <v>150.2916030534351</v>
      </c>
      <c r="Q302" s="11">
        <f>AY64</f>
        <v>193.60631646448999</v>
      </c>
      <c r="R302" s="11">
        <f>AZ64</f>
        <v>130</v>
      </c>
      <c r="S302" s="11">
        <f>BF64</f>
        <v>180.37439999999998</v>
      </c>
      <c r="T302" s="11">
        <f>BL64</f>
        <v>119.22155688622753</v>
      </c>
      <c r="U302" s="11">
        <f>BM64</f>
        <v>84.526748971193427</v>
      </c>
      <c r="V302" s="11">
        <f>BN64</f>
        <v>235</v>
      </c>
      <c r="W302" s="11">
        <f>BO64</f>
        <v>240</v>
      </c>
      <c r="X302" s="11"/>
      <c r="Y302" s="11">
        <f>BX64</f>
        <v>138.37533156498671</v>
      </c>
      <c r="Z302" s="11">
        <f>CE64</f>
        <v>38.394122731201385</v>
      </c>
      <c r="AA302" s="11">
        <f>CF64</f>
        <v>43.046892039258452</v>
      </c>
      <c r="AB302" s="11">
        <f>CG64</f>
        <v>44</v>
      </c>
      <c r="AC302" s="11">
        <f>CH64</f>
        <v>0</v>
      </c>
      <c r="AD302" s="11">
        <f>CS64</f>
        <v>51</v>
      </c>
      <c r="AE302" s="11">
        <f>CT64</f>
        <v>48.121546961325976</v>
      </c>
      <c r="AF302" s="11">
        <f>CZ64</f>
        <v>35.091205211726383</v>
      </c>
      <c r="AG302" s="11">
        <f>DA64</f>
        <v>47.386172006745348</v>
      </c>
      <c r="AH302" s="4">
        <f>DG64</f>
        <v>47</v>
      </c>
      <c r="AI302" s="4">
        <f>DH64</f>
        <v>43</v>
      </c>
      <c r="AJ302" s="11">
        <f>DN64</f>
        <v>39.088235294117638</v>
      </c>
      <c r="AK302" s="11">
        <f>DO64</f>
        <v>43</v>
      </c>
      <c r="AL302" s="11">
        <f>DU64</f>
        <v>36.731707317073166</v>
      </c>
      <c r="AM302" s="11">
        <f>DV64</f>
        <v>41.509433962264161</v>
      </c>
      <c r="AN302" s="11">
        <f>EB64</f>
        <v>34.6</v>
      </c>
      <c r="AO302" s="11">
        <f>EC64</f>
        <v>41.37959183673469</v>
      </c>
      <c r="AP302" s="11">
        <f>EI64</f>
        <v>34.535714285714285</v>
      </c>
      <c r="AQ302" s="11">
        <f>EJ64</f>
        <v>33.962962962962962</v>
      </c>
      <c r="AR302" s="11">
        <f>EK64</f>
        <v>42.5</v>
      </c>
      <c r="AS302" s="11">
        <f>EL64</f>
        <v>44</v>
      </c>
      <c r="AT302" s="11">
        <f>ET64</f>
        <v>33.414893617021278</v>
      </c>
      <c r="AU302" s="11">
        <f>EU64</f>
        <v>34.775641025641036</v>
      </c>
      <c r="AV302"/>
      <c r="AW302" s="1">
        <f>FW63</f>
        <v>98.8</v>
      </c>
      <c r="AX302" s="1">
        <f>AVERAGE(FW62:FW65)</f>
        <v>99.05</v>
      </c>
      <c r="AY302" s="1">
        <f>FV63</f>
        <v>93.7</v>
      </c>
      <c r="AZ302" s="1">
        <f>AVERAGE(FV62:FV65)</f>
        <v>93.850000000000009</v>
      </c>
      <c r="BA302" s="1"/>
      <c r="BB302"/>
      <c r="BC302"/>
      <c r="BD302"/>
      <c r="BE302" s="3"/>
      <c r="BF302"/>
      <c r="BG302"/>
      <c r="BH302"/>
      <c r="DA302" s="1"/>
      <c r="EW302" s="1"/>
      <c r="EX302" s="1"/>
      <c r="EY302" s="1"/>
      <c r="EZ302" s="1"/>
      <c r="FA302" s="35"/>
      <c r="FB302" s="35"/>
      <c r="FC302" s="35"/>
      <c r="FD302" s="35"/>
      <c r="FE302" s="35"/>
      <c r="FT302">
        <f t="shared" si="198"/>
        <v>1998</v>
      </c>
      <c r="FU302">
        <f t="shared" si="199"/>
        <v>2</v>
      </c>
      <c r="FV302">
        <v>161.9</v>
      </c>
      <c r="FW302" s="1">
        <v>125</v>
      </c>
    </row>
    <row r="303" spans="1:179" x14ac:dyDescent="0.2">
      <c r="A303" s="1">
        <f t="shared" si="206"/>
        <v>1982</v>
      </c>
      <c r="B303" s="1">
        <v>1</v>
      </c>
      <c r="C303" s="1">
        <f t="shared" si="207"/>
        <v>21</v>
      </c>
      <c r="D303" s="11">
        <f>H67</f>
        <v>147.36298466044866</v>
      </c>
      <c r="E303" s="11">
        <f>I67</f>
        <v>178.23226578868599</v>
      </c>
      <c r="F303" s="11">
        <f>J67</f>
        <v>200</v>
      </c>
      <c r="G303" s="11">
        <f>K67</f>
        <v>0</v>
      </c>
      <c r="H303" s="11">
        <f>V67</f>
        <v>180</v>
      </c>
      <c r="I303" s="11">
        <f>W67</f>
        <v>180</v>
      </c>
      <c r="J303" s="11">
        <f>AC67</f>
        <v>133.04491949668514</v>
      </c>
      <c r="K303" s="11">
        <f>AD67</f>
        <v>179.47173281129494</v>
      </c>
      <c r="L303" s="11">
        <f>AE67</f>
        <v>202</v>
      </c>
      <c r="M303" s="11">
        <f>AG67</f>
        <v>200</v>
      </c>
      <c r="N303" s="11">
        <f>AQ67</f>
        <v>189.99720748394299</v>
      </c>
      <c r="O303" s="11">
        <f>AR67</f>
        <v>195</v>
      </c>
      <c r="P303" s="11">
        <f>AX67</f>
        <v>145.2916030534351</v>
      </c>
      <c r="Q303" s="11">
        <f>AY67</f>
        <v>177.97413562763859</v>
      </c>
      <c r="R303" s="11">
        <f>AZ67</f>
        <v>125</v>
      </c>
      <c r="S303" s="11">
        <f>BF67</f>
        <v>181.67392000000001</v>
      </c>
      <c r="T303" s="11">
        <f>BL67</f>
        <v>110.20359281437126</v>
      </c>
      <c r="U303" s="11">
        <f>BM67</f>
        <v>72.823045267489718</v>
      </c>
      <c r="V303" s="11">
        <f>BN67</f>
        <v>210</v>
      </c>
      <c r="W303" s="11">
        <f>BO67</f>
        <v>205</v>
      </c>
      <c r="X303" s="11">
        <f>BW67</f>
        <v>121.30000000000001</v>
      </c>
      <c r="Y303" s="11">
        <f>BX67</f>
        <v>134.99999999999997</v>
      </c>
      <c r="Z303" s="11">
        <f>CE67</f>
        <v>37.878997407087297</v>
      </c>
      <c r="AA303" s="11">
        <f>CF67</f>
        <v>43.046892039258452</v>
      </c>
      <c r="AB303" s="11">
        <f>CG67</f>
        <v>46</v>
      </c>
      <c r="AC303" s="11">
        <f>CH67</f>
        <v>0</v>
      </c>
      <c r="AD303" s="11">
        <f>CS67</f>
        <v>51</v>
      </c>
      <c r="AE303" s="11">
        <f>CT67</f>
        <v>47.40193370165747</v>
      </c>
      <c r="AF303" s="11">
        <f>CZ67</f>
        <v>36.615635179153088</v>
      </c>
      <c r="AG303" s="11">
        <f>DA67</f>
        <v>46.431703204047203</v>
      </c>
      <c r="AH303" s="4">
        <f>DG67</f>
        <v>48</v>
      </c>
      <c r="AI303" s="4">
        <f>DH67</f>
        <v>46</v>
      </c>
      <c r="AJ303" s="11">
        <f>DN67</f>
        <v>39.088235294117638</v>
      </c>
      <c r="AK303" s="11">
        <f>DO67</f>
        <v>43</v>
      </c>
      <c r="AL303" s="11">
        <f>DU67</f>
        <v>37.723577235772353</v>
      </c>
      <c r="AM303" s="11">
        <f>DV67</f>
        <v>42.075471698113219</v>
      </c>
      <c r="AN303" s="11">
        <f>EB67</f>
        <v>34.700000000000003</v>
      </c>
      <c r="AO303" s="11">
        <f>EC67</f>
        <v>42.37959183673469</v>
      </c>
      <c r="AP303" s="11">
        <f>EI67</f>
        <v>34.464285714285715</v>
      </c>
      <c r="AQ303" s="11">
        <f>EJ67</f>
        <v>33.481481481481481</v>
      </c>
      <c r="AR303" s="11">
        <f>EK67</f>
        <v>47</v>
      </c>
      <c r="AS303" s="11">
        <f>EL67</f>
        <v>48</v>
      </c>
      <c r="AT303" s="11">
        <f>ET67</f>
        <v>33.776595744680854</v>
      </c>
      <c r="AU303" s="11">
        <f>EU67</f>
        <v>34.637820512820525</v>
      </c>
      <c r="AV303"/>
      <c r="AW303" s="1">
        <f>FW66</f>
        <v>99.8</v>
      </c>
      <c r="AX303" s="1">
        <f>AVERAGE(FW65:FW68)</f>
        <v>99.675000000000011</v>
      </c>
      <c r="AY303" s="1">
        <f>FV66</f>
        <v>94.6</v>
      </c>
      <c r="AZ303" s="1">
        <f>AVERAGE(FV65:FV68)</f>
        <v>94.574999999999989</v>
      </c>
      <c r="BA303" s="1"/>
      <c r="BB303"/>
      <c r="BC303"/>
      <c r="BD303"/>
      <c r="BE303" s="3"/>
      <c r="BF303"/>
      <c r="BG303"/>
      <c r="BH303"/>
      <c r="DA303" s="1"/>
      <c r="EW303" s="1"/>
      <c r="EX303" s="1"/>
      <c r="EY303" s="1"/>
      <c r="EZ303" s="1"/>
      <c r="FA303" s="35"/>
      <c r="FB303" s="35"/>
      <c r="FC303" s="35"/>
      <c r="FD303" s="35"/>
      <c r="FE303" s="35"/>
      <c r="FT303">
        <f t="shared" si="198"/>
        <v>1998</v>
      </c>
      <c r="FU303">
        <f t="shared" si="199"/>
        <v>3</v>
      </c>
      <c r="FV303">
        <v>162.19999999999999</v>
      </c>
      <c r="FW303" s="1">
        <v>124.7</v>
      </c>
    </row>
    <row r="304" spans="1:179" x14ac:dyDescent="0.2">
      <c r="A304" s="1">
        <f t="shared" si="206"/>
        <v>1982</v>
      </c>
      <c r="B304" s="1">
        <v>2</v>
      </c>
      <c r="C304" s="1">
        <f t="shared" si="207"/>
        <v>22</v>
      </c>
      <c r="D304" s="11">
        <f>H70</f>
        <v>161.3690742310954</v>
      </c>
      <c r="E304" s="11">
        <f>I70</f>
        <v>192.32990122717746</v>
      </c>
      <c r="F304" s="11">
        <f>J70</f>
        <v>200</v>
      </c>
      <c r="G304" s="11">
        <f>K70</f>
        <v>0</v>
      </c>
      <c r="H304" s="11">
        <f>V70</f>
        <v>190</v>
      </c>
      <c r="I304" s="11">
        <f>W70</f>
        <v>181.0995635003118</v>
      </c>
      <c r="J304" s="11">
        <f>AC70</f>
        <v>138.43593559734811</v>
      </c>
      <c r="K304" s="11">
        <f>AD70</f>
        <v>180.04911906033095</v>
      </c>
      <c r="L304" s="11">
        <f>AE70</f>
        <v>210</v>
      </c>
      <c r="M304" s="11">
        <f>AG70</f>
        <v>197</v>
      </c>
      <c r="N304" s="11">
        <f>AQ70</f>
        <v>193.14995811225913</v>
      </c>
      <c r="O304" s="11">
        <f>AR70</f>
        <v>210</v>
      </c>
      <c r="P304" s="11">
        <f>AX70</f>
        <v>140.23328244274808</v>
      </c>
      <c r="Q304" s="11">
        <f>AY70</f>
        <v>181.26436167370284</v>
      </c>
      <c r="R304" s="11">
        <f>AZ70</f>
        <v>127</v>
      </c>
      <c r="S304" s="11">
        <f>BF70</f>
        <v>180.74879999999999</v>
      </c>
      <c r="T304" s="11">
        <f>BL70</f>
        <v>110.20359281437126</v>
      </c>
      <c r="U304" s="11">
        <f>BM70</f>
        <v>72.823045267489718</v>
      </c>
      <c r="V304" s="11">
        <f>BN70</f>
        <v>215</v>
      </c>
      <c r="W304" s="11">
        <f>BO70</f>
        <v>210</v>
      </c>
      <c r="X304" s="11">
        <f>BW70</f>
        <v>117.34000000000002</v>
      </c>
      <c r="Y304" s="11">
        <f>BX70</f>
        <v>139.29973474801059</v>
      </c>
      <c r="Z304" s="11">
        <f>CE70</f>
        <v>46.363872082973209</v>
      </c>
      <c r="AA304" s="11">
        <f>CF70</f>
        <v>52.046892039258452</v>
      </c>
      <c r="AB304" s="11">
        <f>CG70</f>
        <v>48.25</v>
      </c>
      <c r="AC304" s="11">
        <f>CH70</f>
        <v>0</v>
      </c>
      <c r="AD304" s="11">
        <f>CS70</f>
        <v>55</v>
      </c>
      <c r="AE304" s="11">
        <f>CT70</f>
        <v>49.96270718232045</v>
      </c>
      <c r="AF304" s="11">
        <f>CZ70</f>
        <v>38.258957654723126</v>
      </c>
      <c r="AG304" s="11">
        <f>DA70</f>
        <v>47.170320404721735</v>
      </c>
      <c r="AH304" s="4">
        <f>DG70</f>
        <v>48</v>
      </c>
      <c r="AI304" s="4">
        <f>DH70</f>
        <v>45</v>
      </c>
      <c r="AJ304" s="11">
        <f>DN70</f>
        <v>39.794117647058812</v>
      </c>
      <c r="AK304" s="11">
        <f>DO70</f>
        <v>46</v>
      </c>
      <c r="AL304" s="11">
        <f>DU70</f>
        <v>38.975609756097555</v>
      </c>
      <c r="AM304" s="11">
        <f>DV70</f>
        <v>43.433962264150949</v>
      </c>
      <c r="AN304" s="11">
        <f>EB70</f>
        <v>36.15</v>
      </c>
      <c r="AO304" s="11">
        <f>EC70</f>
        <v>43.034693877551014</v>
      </c>
      <c r="AP304" s="11">
        <f>EI70</f>
        <v>34.464285714285715</v>
      </c>
      <c r="AQ304" s="11">
        <f>EJ70</f>
        <v>33.481481481481481</v>
      </c>
      <c r="AR304" s="11">
        <f>EK70</f>
        <v>49</v>
      </c>
      <c r="AS304" s="11">
        <f>EL70</f>
        <v>48</v>
      </c>
      <c r="AT304" s="11">
        <f>ET70</f>
        <v>34.09574468085107</v>
      </c>
      <c r="AU304" s="11">
        <f>EU70</f>
        <v>35.413461538461547</v>
      </c>
      <c r="AV304"/>
      <c r="AW304" s="1">
        <f>FW69</f>
        <v>99.8</v>
      </c>
      <c r="AX304" s="1">
        <f>AVERAGE(FW68:FW71)</f>
        <v>99.949999999999989</v>
      </c>
      <c r="AY304" s="1">
        <f>FV69</f>
        <v>95.8</v>
      </c>
      <c r="AZ304" s="1">
        <f>AVERAGE(FV68:FV71)</f>
        <v>96.3</v>
      </c>
      <c r="BA304" s="1"/>
      <c r="BB304"/>
      <c r="BC304"/>
      <c r="BD304"/>
      <c r="BE304" s="3"/>
      <c r="BF304"/>
      <c r="BG304"/>
      <c r="BH304"/>
      <c r="DA304" s="1"/>
      <c r="EW304" s="1"/>
      <c r="EX304" s="1"/>
      <c r="EY304" s="1"/>
      <c r="EZ304" s="1"/>
      <c r="FA304" s="35"/>
      <c r="FB304" s="35"/>
      <c r="FC304" s="35"/>
      <c r="FD304" s="35"/>
      <c r="FE304" s="35"/>
      <c r="FT304">
        <f t="shared" si="198"/>
        <v>1998</v>
      </c>
      <c r="FU304">
        <f t="shared" si="199"/>
        <v>4</v>
      </c>
      <c r="FV304">
        <v>162.5</v>
      </c>
      <c r="FW304" s="1">
        <v>124.9</v>
      </c>
    </row>
    <row r="305" spans="1:179" x14ac:dyDescent="0.2">
      <c r="A305" s="1">
        <f t="shared" si="206"/>
        <v>1982</v>
      </c>
      <c r="B305" s="1">
        <v>3</v>
      </c>
      <c r="C305" s="1">
        <f t="shared" si="207"/>
        <v>23</v>
      </c>
      <c r="D305" s="11">
        <f>H73</f>
        <v>161.3690742310954</v>
      </c>
      <c r="E305" s="11">
        <f>I73</f>
        <v>192.32990122717746</v>
      </c>
      <c r="F305" s="11">
        <f>J73</f>
        <v>195</v>
      </c>
      <c r="G305" s="11">
        <f>K73</f>
        <v>0</v>
      </c>
      <c r="H305" s="11">
        <f>V73</f>
        <v>200</v>
      </c>
      <c r="I305" s="11">
        <f>W73</f>
        <v>191.09956350031177</v>
      </c>
      <c r="J305" s="11">
        <f>AC73</f>
        <v>140.6731159518333</v>
      </c>
      <c r="K305" s="11">
        <f>AD73</f>
        <v>181.70759921694244</v>
      </c>
      <c r="L305" s="11">
        <f>AE73</f>
        <v>200</v>
      </c>
      <c r="M305" s="11">
        <f>AG73</f>
        <v>205</v>
      </c>
      <c r="N305" s="11">
        <f>AQ73</f>
        <v>187.89444289304663</v>
      </c>
      <c r="O305" s="11">
        <f>AR73</f>
        <v>200</v>
      </c>
      <c r="P305" s="11">
        <f>AX73</f>
        <v>135.88091603053431</v>
      </c>
      <c r="Q305" s="11">
        <f>AY73</f>
        <v>171.26436167370284</v>
      </c>
      <c r="R305" s="11">
        <f>AZ73</f>
        <v>135</v>
      </c>
      <c r="S305" s="11">
        <f>BF73</f>
        <v>180.74879999999999</v>
      </c>
      <c r="T305" s="11">
        <f>BL73</f>
        <v>109.49101796407186</v>
      </c>
      <c r="U305" s="11">
        <f>BM73</f>
        <v>68.271604938271608</v>
      </c>
      <c r="V305" s="11">
        <f>BN73</f>
        <v>215</v>
      </c>
      <c r="W305" s="11">
        <f>BO73</f>
        <v>210</v>
      </c>
      <c r="X305" s="11">
        <f>BW73</f>
        <v>127.16666666666669</v>
      </c>
      <c r="Y305" s="11">
        <f>BX73</f>
        <v>143.2493368700265</v>
      </c>
      <c r="Z305" s="11">
        <f>CE73</f>
        <v>44.909248055315473</v>
      </c>
      <c r="AA305" s="11">
        <f>CF73</f>
        <v>50.093784078516904</v>
      </c>
      <c r="AB305" s="11">
        <f>CG73</f>
        <v>46.25</v>
      </c>
      <c r="AC305" s="11">
        <f>CH73</f>
        <v>0</v>
      </c>
      <c r="AD305" s="11">
        <f>CS73</f>
        <v>53</v>
      </c>
      <c r="AE305" s="11">
        <f>CT73</f>
        <v>50.121546961325976</v>
      </c>
      <c r="AF305" s="11">
        <f>CZ73</f>
        <v>38.783387622149831</v>
      </c>
      <c r="AG305" s="11">
        <f>DA73</f>
        <v>46.886172006745348</v>
      </c>
      <c r="AH305" s="4">
        <f>DG73</f>
        <v>47.5</v>
      </c>
      <c r="AI305" s="4">
        <f>DH73</f>
        <v>45.5</v>
      </c>
      <c r="AJ305" s="11">
        <f>DN73</f>
        <v>40.794117647058812</v>
      </c>
      <c r="AK305" s="11">
        <f>DO73</f>
        <v>46</v>
      </c>
      <c r="AL305" s="11">
        <f>DU73</f>
        <v>38.471544715447152</v>
      </c>
      <c r="AM305" s="11">
        <f>DV73</f>
        <v>43.433962264150949</v>
      </c>
      <c r="AN305" s="11">
        <f>EB73</f>
        <v>35.5</v>
      </c>
      <c r="AO305" s="11">
        <f>EC73</f>
        <v>41.724489795918366</v>
      </c>
      <c r="AP305" s="11">
        <f>EI73</f>
        <v>35.428571428571431</v>
      </c>
      <c r="AQ305" s="11">
        <f>EJ73</f>
        <v>33.722222222222214</v>
      </c>
      <c r="AR305" s="11">
        <f>EK73</f>
        <v>47</v>
      </c>
      <c r="AS305" s="11">
        <f>EL73</f>
        <v>46.5</v>
      </c>
      <c r="AT305" s="11">
        <f>ET73</f>
        <v>34.234042553191493</v>
      </c>
      <c r="AU305" s="11">
        <f>EU73</f>
        <v>36.051282051282058</v>
      </c>
      <c r="AV305"/>
      <c r="AW305" s="1">
        <f>FW72</f>
        <v>100.3</v>
      </c>
      <c r="AX305" s="1">
        <f>AVERAGE(FW71:FW74)</f>
        <v>100.22499999999999</v>
      </c>
      <c r="AY305" s="1">
        <f>FV72</f>
        <v>97.7</v>
      </c>
      <c r="AZ305" s="1">
        <f>AVERAGE(FV71:FV74)</f>
        <v>97.825000000000003</v>
      </c>
      <c r="BA305" s="1"/>
      <c r="BB305"/>
      <c r="BC305"/>
      <c r="BD305"/>
      <c r="BE305" s="3"/>
      <c r="BF305"/>
      <c r="BG305"/>
      <c r="BH305"/>
      <c r="DA305" s="1"/>
      <c r="EW305" s="1"/>
      <c r="EX305" s="1"/>
      <c r="EY305" s="1"/>
      <c r="EZ305" s="1"/>
      <c r="FA305" s="35"/>
      <c r="FB305" s="35"/>
      <c r="FC305" s="35"/>
      <c r="FD305" s="35"/>
      <c r="FE305" s="35"/>
      <c r="FT305">
        <f t="shared" si="198"/>
        <v>1998</v>
      </c>
      <c r="FU305">
        <f t="shared" si="199"/>
        <v>5</v>
      </c>
      <c r="FV305">
        <v>162.80000000000001</v>
      </c>
      <c r="FW305" s="7">
        <v>125.1</v>
      </c>
    </row>
    <row r="306" spans="1:179" x14ac:dyDescent="0.2">
      <c r="A306" s="1">
        <f t="shared" si="206"/>
        <v>1982</v>
      </c>
      <c r="B306" s="1">
        <v>4</v>
      </c>
      <c r="C306" s="1">
        <f t="shared" si="207"/>
        <v>24</v>
      </c>
      <c r="D306" s="11">
        <f>H76</f>
        <v>162.36298466044866</v>
      </c>
      <c r="E306" s="11">
        <f>I76</f>
        <v>193.23226578868599</v>
      </c>
      <c r="F306" s="11">
        <f>J76</f>
        <v>180</v>
      </c>
      <c r="G306" s="11">
        <f>K76</f>
        <v>0</v>
      </c>
      <c r="H306" s="11">
        <f>V76</f>
        <v>180</v>
      </c>
      <c r="I306" s="11">
        <f>W76</f>
        <v>172.87965080024944</v>
      </c>
      <c r="J306" s="11">
        <f>AC76</f>
        <v>141.85901772425922</v>
      </c>
      <c r="K306" s="11">
        <f>AD76</f>
        <v>181.34151984338843</v>
      </c>
      <c r="L306" s="11">
        <f>AE76</f>
        <v>185</v>
      </c>
      <c r="M306" s="11">
        <f>AG76</f>
        <v>180</v>
      </c>
      <c r="N306" s="11">
        <f>AQ76</f>
        <v>175.54314437308011</v>
      </c>
      <c r="O306" s="11">
        <f>AR76</f>
        <v>190</v>
      </c>
      <c r="P306" s="11">
        <f>AX76</f>
        <v>140.2916030534351</v>
      </c>
      <c r="Q306" s="11">
        <f>AY76</f>
        <v>180.94827125527712</v>
      </c>
      <c r="R306" s="11">
        <f>AZ76</f>
        <v>135</v>
      </c>
      <c r="S306" s="11">
        <f>BF76</f>
        <v>173.43599999999998</v>
      </c>
      <c r="T306" s="11">
        <f>BL76</f>
        <v>110</v>
      </c>
      <c r="U306" s="11">
        <f>BM76</f>
        <v>71.522633744855966</v>
      </c>
      <c r="V306" s="11">
        <f>BN76</f>
        <v>195</v>
      </c>
      <c r="W306" s="11">
        <f>BO76</f>
        <v>200</v>
      </c>
      <c r="X306" s="11">
        <f>BW76</f>
        <v>123.03333333333335</v>
      </c>
      <c r="Y306" s="11">
        <f>BX76</f>
        <v>151.62466843501323</v>
      </c>
      <c r="Z306" s="11">
        <f>CE76</f>
        <v>45.424373379429561</v>
      </c>
      <c r="AA306" s="11">
        <f>CF76</f>
        <v>50.093784078516904</v>
      </c>
      <c r="AB306" s="11">
        <f>CG76</f>
        <v>46.25</v>
      </c>
      <c r="AC306" s="11">
        <f>CH76</f>
        <v>0</v>
      </c>
      <c r="AD306" s="11">
        <f>CS76</f>
        <v>53</v>
      </c>
      <c r="AE306" s="11">
        <f>CT76</f>
        <v>50.841160220994482</v>
      </c>
      <c r="AF306" s="11">
        <f>CZ76</f>
        <v>41.0700325732899</v>
      </c>
      <c r="AG306" s="11">
        <f>DA76</f>
        <v>45.931703204047203</v>
      </c>
      <c r="AH306" s="4">
        <f>DG76</f>
        <v>48.5</v>
      </c>
      <c r="AI306" s="4">
        <f>DH76</f>
        <v>45.5</v>
      </c>
      <c r="AJ306" s="11">
        <f>DN76</f>
        <v>40.794117647058812</v>
      </c>
      <c r="AK306" s="11">
        <f>DO76</f>
        <v>46</v>
      </c>
      <c r="AL306" s="11">
        <f>DU76</f>
        <v>38.471544715447152</v>
      </c>
      <c r="AM306" s="11">
        <f>DV76</f>
        <v>43.433962264150949</v>
      </c>
      <c r="AN306" s="11">
        <f>EB76</f>
        <v>35.5</v>
      </c>
      <c r="AO306" s="11">
        <f>EC76</f>
        <v>41.724489795918366</v>
      </c>
      <c r="AP306" s="11">
        <f>EI76</f>
        <v>35.428571428571431</v>
      </c>
      <c r="AQ306" s="11">
        <f>EJ76</f>
        <v>16.611111111111107</v>
      </c>
      <c r="AR306" s="11">
        <f>EK76</f>
        <v>47</v>
      </c>
      <c r="AS306" s="11">
        <f>EL76</f>
        <v>46.5</v>
      </c>
      <c r="AT306" s="11">
        <f>ET76</f>
        <v>34.234042553191493</v>
      </c>
      <c r="AU306" s="11">
        <f>EU76</f>
        <v>36.051282051282058</v>
      </c>
      <c r="AV306"/>
      <c r="AW306" s="1">
        <f>FW75</f>
        <v>100.3</v>
      </c>
      <c r="AX306" s="1">
        <f>AVERAGE(FW74:FW77)</f>
        <v>100.3</v>
      </c>
      <c r="AY306" s="1">
        <f>FV75</f>
        <v>98</v>
      </c>
      <c r="AZ306" s="1">
        <f>AVERAGE(FV74:FV77)</f>
        <v>97.899999999999991</v>
      </c>
      <c r="BA306" s="1"/>
      <c r="BB306"/>
      <c r="BC306"/>
      <c r="BD306"/>
      <c r="BE306" s="3"/>
      <c r="BF306"/>
      <c r="BG306"/>
      <c r="BH306"/>
      <c r="DA306" s="1"/>
      <c r="EW306" s="1"/>
      <c r="EX306" s="1"/>
      <c r="EY306" s="1"/>
      <c r="EZ306" s="1"/>
      <c r="FA306" s="35"/>
      <c r="FB306" s="35"/>
      <c r="FC306" s="35"/>
      <c r="FD306" s="35"/>
      <c r="FE306" s="35"/>
      <c r="FT306">
        <f t="shared" si="198"/>
        <v>1998</v>
      </c>
      <c r="FU306">
        <f t="shared" si="199"/>
        <v>6</v>
      </c>
      <c r="FV306">
        <v>163</v>
      </c>
      <c r="FW306" s="1">
        <v>124.8</v>
      </c>
    </row>
    <row r="307" spans="1:179" x14ac:dyDescent="0.2">
      <c r="A307" s="1">
        <f t="shared" si="206"/>
        <v>1983</v>
      </c>
      <c r="B307" s="1">
        <v>1</v>
      </c>
      <c r="C307" s="1">
        <f t="shared" si="207"/>
        <v>25</v>
      </c>
      <c r="D307" s="11">
        <f>H79</f>
        <v>162.36298466044866</v>
      </c>
      <c r="E307" s="11">
        <f>I79</f>
        <v>195.97635438491466</v>
      </c>
      <c r="F307" s="11">
        <f>J79</f>
        <v>188</v>
      </c>
      <c r="G307" s="11">
        <f>K79</f>
        <v>0</v>
      </c>
      <c r="H307" s="11">
        <f>V79</f>
        <v>190</v>
      </c>
      <c r="I307" s="11">
        <f>W79</f>
        <v>176.64934525046769</v>
      </c>
      <c r="J307" s="11">
        <f>AC79</f>
        <v>148.04491949668514</v>
      </c>
      <c r="K307" s="11">
        <f>AD79</f>
        <v>194.47173281129494</v>
      </c>
      <c r="L307" s="11">
        <f>AE79</f>
        <v>182</v>
      </c>
      <c r="M307" s="11">
        <f>AG79</f>
        <v>170</v>
      </c>
      <c r="N307" s="11">
        <f>AQ79</f>
        <v>170.28762915386761</v>
      </c>
      <c r="O307" s="11">
        <f>AR79</f>
        <v>180</v>
      </c>
      <c r="P307" s="11">
        <f>AX79</f>
        <v>140.2916030534351</v>
      </c>
      <c r="Q307" s="11">
        <f>AY79</f>
        <v>180.94827125527712</v>
      </c>
      <c r="R307" s="11">
        <f>AZ79</f>
        <v>135</v>
      </c>
      <c r="S307" s="11">
        <f>BF79</f>
        <v>188.0616</v>
      </c>
      <c r="T307" s="11">
        <f>BL79</f>
        <v>98.802395209580837</v>
      </c>
      <c r="U307" s="11">
        <f>BM79</f>
        <v>0</v>
      </c>
      <c r="V307" s="11">
        <f>BN79</f>
        <v>190</v>
      </c>
      <c r="W307" s="11">
        <f>BO79</f>
        <v>200</v>
      </c>
      <c r="X307" s="11">
        <f>BW79</f>
        <v>123.03333333333335</v>
      </c>
      <c r="Y307" s="11">
        <f>BX79</f>
        <v>154.99999999999997</v>
      </c>
      <c r="Z307" s="11">
        <f>CE79</f>
        <v>45.424373379429561</v>
      </c>
      <c r="AA307" s="11">
        <f>CF79</f>
        <v>50.093784078516904</v>
      </c>
      <c r="AB307" s="11">
        <f>CG79</f>
        <v>46.25</v>
      </c>
      <c r="AC307" s="11">
        <f>CH79</f>
        <v>0</v>
      </c>
      <c r="AD307" s="11">
        <f>CS79</f>
        <v>53</v>
      </c>
      <c r="AE307" s="11">
        <f>CT79</f>
        <v>50.841160220994482</v>
      </c>
      <c r="AF307" s="11">
        <f>CZ79</f>
        <v>41.0700325732899</v>
      </c>
      <c r="AG307" s="11">
        <f>DA79</f>
        <v>45.69308600337267</v>
      </c>
      <c r="AH307" s="4">
        <f>DG79</f>
        <v>47</v>
      </c>
      <c r="AI307" s="4">
        <f>DH79</f>
        <v>45.5</v>
      </c>
      <c r="AJ307" s="11">
        <f>DN79</f>
        <v>41.499999999999986</v>
      </c>
      <c r="AK307" s="11">
        <f>DO79</f>
        <v>47.5</v>
      </c>
      <c r="AL307" s="11">
        <f>DU79</f>
        <v>38.471544715447152</v>
      </c>
      <c r="AM307" s="11">
        <f>DV79</f>
        <v>43.433962264150949</v>
      </c>
      <c r="AN307" s="11">
        <f>EB79</f>
        <v>35.5</v>
      </c>
      <c r="AO307" s="11">
        <f>EC79</f>
        <v>41.724489795918366</v>
      </c>
      <c r="AP307" s="11">
        <f>EI79</f>
        <v>35.428571428571431</v>
      </c>
      <c r="AQ307" s="11">
        <f>EJ79</f>
        <v>16.611111111111107</v>
      </c>
      <c r="AR307" s="11">
        <f>EK79</f>
        <v>47</v>
      </c>
      <c r="AS307" s="11">
        <f>EL79</f>
        <v>45</v>
      </c>
      <c r="AT307" s="11">
        <f>ET79</f>
        <v>34.553191489361708</v>
      </c>
      <c r="AU307" s="11">
        <f>EU79</f>
        <v>36.413461538461547</v>
      </c>
      <c r="AV307"/>
      <c r="AW307" s="1">
        <f>FW78</f>
        <v>100.5</v>
      </c>
      <c r="AX307" s="1">
        <f>AVERAGE(FW77:FW80)</f>
        <v>100.375</v>
      </c>
      <c r="AY307" s="1">
        <f>FV78</f>
        <v>97.9</v>
      </c>
      <c r="AZ307" s="1">
        <f>AVERAGE(FV77:FV80)</f>
        <v>98.050000000000011</v>
      </c>
      <c r="BA307" s="1"/>
      <c r="BB307"/>
      <c r="BC307"/>
      <c r="BD307"/>
      <c r="BE307" s="3"/>
      <c r="BF307"/>
      <c r="BG307"/>
      <c r="BH307"/>
      <c r="DA307" s="1"/>
      <c r="EW307" s="1"/>
      <c r="EX307" s="1"/>
      <c r="EY307" s="1"/>
      <c r="EZ307" s="1"/>
      <c r="FA307" s="35"/>
      <c r="FB307" s="35"/>
      <c r="FC307" s="35"/>
      <c r="FD307" s="35"/>
      <c r="FE307" s="35"/>
      <c r="FT307">
        <f t="shared" si="198"/>
        <v>1998</v>
      </c>
      <c r="FU307">
        <f t="shared" si="199"/>
        <v>7</v>
      </c>
      <c r="FV307">
        <v>163.19999999999999</v>
      </c>
      <c r="FW307" s="1">
        <v>124.9</v>
      </c>
    </row>
    <row r="308" spans="1:179" x14ac:dyDescent="0.2">
      <c r="A308" s="1">
        <f t="shared" si="206"/>
        <v>1983</v>
      </c>
      <c r="B308" s="1">
        <v>2</v>
      </c>
      <c r="C308" s="1">
        <f t="shared" si="207"/>
        <v>26</v>
      </c>
      <c r="D308" s="11">
        <f>H82</f>
        <v>189.78686502736457</v>
      </c>
      <c r="E308" s="11">
        <f>I82</f>
        <v>233.23226578868599</v>
      </c>
      <c r="F308" s="11">
        <f>J82</f>
        <v>215</v>
      </c>
      <c r="G308" s="11">
        <f>K82</f>
        <v>0</v>
      </c>
      <c r="H308" s="11">
        <f>V82</f>
        <v>235</v>
      </c>
      <c r="I308" s="11">
        <f>W82</f>
        <v>226.09956350031177</v>
      </c>
      <c r="J308" s="11">
        <f>AC82</f>
        <v>168.89108375050733</v>
      </c>
      <c r="K308" s="11">
        <f>AD82</f>
        <v>224.47173281129491</v>
      </c>
      <c r="L308" s="11">
        <f>AE82</f>
        <v>220</v>
      </c>
      <c r="M308" s="11">
        <f>AG82</f>
        <v>225</v>
      </c>
      <c r="N308" s="11">
        <f>AQ82</f>
        <v>200.77073443172296</v>
      </c>
      <c r="O308" s="11">
        <f>AR82</f>
        <v>220</v>
      </c>
      <c r="P308" s="11">
        <f>AX82</f>
        <v>145.2916030534351</v>
      </c>
      <c r="Q308" s="11">
        <f>AY82</f>
        <v>179.56896275316632</v>
      </c>
      <c r="R308" s="11">
        <f>AZ82</f>
        <v>155</v>
      </c>
      <c r="S308" s="11">
        <f>BF82</f>
        <v>215.37439999999998</v>
      </c>
      <c r="T308" s="11">
        <f>BL82</f>
        <v>130.50898203592814</v>
      </c>
      <c r="U308" s="11">
        <f>BM82</f>
        <v>137.79835390946502</v>
      </c>
      <c r="V308" s="11">
        <f>BN82</f>
        <v>220</v>
      </c>
      <c r="W308" s="11">
        <f>BO82</f>
        <v>230</v>
      </c>
      <c r="X308" s="11">
        <f>BW82</f>
        <v>122.98666666666668</v>
      </c>
      <c r="Y308" s="11">
        <f>BX82</f>
        <v>168.37533156498671</v>
      </c>
      <c r="Z308" s="11">
        <f>CE82</f>
        <v>46.409248055315473</v>
      </c>
      <c r="AA308" s="11">
        <f>CF82</f>
        <v>50.808615049073069</v>
      </c>
      <c r="AB308" s="11">
        <f>CG82</f>
        <v>49</v>
      </c>
      <c r="AC308" s="11">
        <f>CH82</f>
        <v>0</v>
      </c>
      <c r="AD308" s="11">
        <f>CS82</f>
        <v>54</v>
      </c>
      <c r="AE308" s="11">
        <f>CT82</f>
        <v>51.481353591160229</v>
      </c>
      <c r="AF308" s="11">
        <f>CZ82</f>
        <v>43.664495114006513</v>
      </c>
      <c r="AG308" s="11">
        <f>DA82</f>
        <v>50.908937605396275</v>
      </c>
      <c r="AH308" s="4">
        <f>DG82</f>
        <v>49.5</v>
      </c>
      <c r="AI308" s="4">
        <f>DH82</f>
        <v>48.5</v>
      </c>
      <c r="AJ308" s="11">
        <f>DN82</f>
        <v>44.058823529411754</v>
      </c>
      <c r="AK308" s="11">
        <f>DO82</f>
        <v>48.75</v>
      </c>
      <c r="AL308" s="11">
        <f>DU82</f>
        <v>39.719512195121943</v>
      </c>
      <c r="AM308" s="11">
        <f>DV82</f>
        <v>46.009433962264161</v>
      </c>
      <c r="AN308" s="11">
        <f>EB82</f>
        <v>40.774999999999999</v>
      </c>
      <c r="AO308" s="11">
        <f>EC82</f>
        <v>46.707142857142856</v>
      </c>
      <c r="AP308" s="11">
        <f>EI82</f>
        <v>36.964285714285722</v>
      </c>
      <c r="AQ308" s="11">
        <f>EJ82</f>
        <v>17.574074074074073</v>
      </c>
      <c r="AR308" s="11">
        <f>EK82</f>
        <v>49</v>
      </c>
      <c r="AS308" s="11">
        <f>EL82</f>
        <v>49.5</v>
      </c>
      <c r="AT308" s="11">
        <f>ET82</f>
        <v>36.957446808510639</v>
      </c>
      <c r="AU308" s="11">
        <f>EU82</f>
        <v>37.775641025641036</v>
      </c>
      <c r="AV308"/>
      <c r="AW308" s="1">
        <f>FW81</f>
        <v>100.8</v>
      </c>
      <c r="AX308" s="1">
        <f>AVERAGE(FW80:FW83)</f>
        <v>100.875</v>
      </c>
      <c r="AY308" s="1">
        <f>FV81</f>
        <v>99.2</v>
      </c>
      <c r="AZ308" s="1">
        <f>AVERAGE(FV80:FV83)</f>
        <v>99.300000000000011</v>
      </c>
      <c r="BA308" s="1"/>
      <c r="BB308"/>
      <c r="BC308"/>
      <c r="BD308"/>
      <c r="BE308" s="3"/>
      <c r="BF308"/>
      <c r="BG308"/>
      <c r="BH308"/>
      <c r="DA308" s="1"/>
      <c r="EW308" s="1"/>
      <c r="EX308" s="1"/>
      <c r="EY308" s="1"/>
      <c r="EZ308" s="1"/>
      <c r="FA308" s="35"/>
      <c r="FB308" s="35"/>
      <c r="FC308" s="35"/>
      <c r="FD308" s="35"/>
      <c r="FE308" s="35"/>
      <c r="FT308">
        <f t="shared" si="198"/>
        <v>1998</v>
      </c>
      <c r="FU308">
        <f t="shared" si="199"/>
        <v>8</v>
      </c>
      <c r="FV308">
        <v>163.4</v>
      </c>
      <c r="FW308" s="1">
        <v>124.2</v>
      </c>
    </row>
    <row r="309" spans="1:179" x14ac:dyDescent="0.2">
      <c r="A309" s="1">
        <f t="shared" si="206"/>
        <v>1983</v>
      </c>
      <c r="B309" s="1">
        <v>3</v>
      </c>
      <c r="C309" s="1">
        <f t="shared" si="207"/>
        <v>27</v>
      </c>
      <c r="D309" s="11">
        <f>H85</f>
        <v>204.8782085870655</v>
      </c>
      <c r="E309" s="11">
        <f>I85</f>
        <v>235.97635438491466</v>
      </c>
      <c r="F309" s="11">
        <f>J85</f>
        <v>225</v>
      </c>
      <c r="G309" s="11">
        <f>K85</f>
        <v>0</v>
      </c>
      <c r="H309" s="11">
        <f>V85</f>
        <v>227</v>
      </c>
      <c r="I309" s="11">
        <f>W85</f>
        <v>218.98960715028062</v>
      </c>
      <c r="J309" s="11">
        <f>AC85</f>
        <v>175.6731159518333</v>
      </c>
      <c r="K309" s="11">
        <f>AD85</f>
        <v>218.94346562258994</v>
      </c>
      <c r="L309" s="11">
        <f>AE85</f>
        <v>230</v>
      </c>
      <c r="M309" s="11">
        <f>AG85</f>
        <v>235</v>
      </c>
      <c r="N309" s="11">
        <f>AQ85</f>
        <v>215.48729405194075</v>
      </c>
      <c r="O309" s="11">
        <f>AR85</f>
        <v>230</v>
      </c>
      <c r="P309" s="11">
        <f>AX85</f>
        <v>154.70229007633586</v>
      </c>
      <c r="Q309" s="11">
        <f>AY85</f>
        <v>213.92240688291571</v>
      </c>
      <c r="R309" s="11">
        <f>AZ85</f>
        <v>170</v>
      </c>
      <c r="S309" s="11">
        <f>BF85</f>
        <v>225.37439999999998</v>
      </c>
      <c r="T309" s="11">
        <f>BL85</f>
        <v>140.50898203592814</v>
      </c>
      <c r="U309" s="11">
        <f>BM85</f>
        <v>94.279835390946502</v>
      </c>
      <c r="V309" s="11">
        <f>BN85</f>
        <v>225</v>
      </c>
      <c r="W309" s="11">
        <f>BO85</f>
        <v>220</v>
      </c>
      <c r="X309" s="11">
        <f>BW85</f>
        <v>129.07333333333335</v>
      </c>
      <c r="Y309" s="11">
        <f>BX85</f>
        <v>163.89920424403181</v>
      </c>
      <c r="Z309" s="11">
        <f>CE85</f>
        <v>46.924373379429561</v>
      </c>
      <c r="AA309" s="11">
        <f>CF85</f>
        <v>50.808615049073069</v>
      </c>
      <c r="AB309" s="11">
        <f>CG85</f>
        <v>49</v>
      </c>
      <c r="AC309" s="11">
        <f>CH85</f>
        <v>0</v>
      </c>
      <c r="AD309" s="11">
        <f>CS85</f>
        <v>54</v>
      </c>
      <c r="AE309" s="11">
        <f>CT85</f>
        <v>51.481353591160229</v>
      </c>
      <c r="AF309" s="11">
        <f>CZ85</f>
        <v>43.902280130293164</v>
      </c>
      <c r="AG309" s="11">
        <f>DA85</f>
        <v>51.431703204047203</v>
      </c>
      <c r="AH309" s="4">
        <f>DG85</f>
        <v>49.5</v>
      </c>
      <c r="AI309" s="4">
        <f>DH85</f>
        <v>48.5</v>
      </c>
      <c r="AJ309" s="11">
        <f>DN85</f>
        <v>45.911764705882334</v>
      </c>
      <c r="AK309" s="11">
        <f>DO85</f>
        <v>50</v>
      </c>
      <c r="AL309" s="11">
        <f>DU85</f>
        <v>39.719512195121943</v>
      </c>
      <c r="AM309" s="11">
        <f>DV85</f>
        <v>46.726415094339629</v>
      </c>
      <c r="AN309" s="11">
        <f>EB85</f>
        <v>43.125</v>
      </c>
      <c r="AO309" s="11">
        <f>EC85</f>
        <v>47.707142857142856</v>
      </c>
      <c r="AP309" s="11">
        <f>EI85</f>
        <v>38.357142857142861</v>
      </c>
      <c r="AQ309" s="11">
        <f>EJ85</f>
        <v>17.574074074074073</v>
      </c>
      <c r="AR309" s="11">
        <f>EK85</f>
        <v>49.5</v>
      </c>
      <c r="AS309" s="11">
        <f>EL85</f>
        <v>50</v>
      </c>
      <c r="AT309" s="11">
        <f>ET85</f>
        <v>37.510638297872347</v>
      </c>
      <c r="AU309" s="11">
        <f>EU85</f>
        <v>39.362179487179496</v>
      </c>
      <c r="AV309"/>
      <c r="AW309" s="1">
        <f>FW84</f>
        <v>101.8</v>
      </c>
      <c r="AX309" s="1">
        <f>AVERAGE(FW83:FW86)</f>
        <v>101.825</v>
      </c>
      <c r="AY309" s="1">
        <f>FV84</f>
        <v>100.2</v>
      </c>
      <c r="AZ309" s="1">
        <f>AVERAGE(FV83:FV86)</f>
        <v>100.45</v>
      </c>
      <c r="BA309" s="1"/>
      <c r="BB309"/>
      <c r="BC309"/>
      <c r="BD309"/>
      <c r="BE309" s="3"/>
      <c r="BF309"/>
      <c r="BG309"/>
      <c r="BH309"/>
      <c r="DA309" s="1"/>
      <c r="EW309" s="1"/>
      <c r="EX309" s="1"/>
      <c r="EY309" s="1"/>
      <c r="EZ309" s="1"/>
      <c r="FA309" s="35"/>
      <c r="FB309" s="35"/>
      <c r="FC309" s="35"/>
      <c r="FD309" s="35"/>
      <c r="FE309" s="35"/>
      <c r="FT309">
        <f>FT297+1</f>
        <v>1998</v>
      </c>
      <c r="FU309">
        <f t="shared" si="199"/>
        <v>9</v>
      </c>
      <c r="FV309">
        <v>163.6</v>
      </c>
      <c r="FW309" s="9">
        <v>123.8</v>
      </c>
    </row>
    <row r="310" spans="1:179" x14ac:dyDescent="0.2">
      <c r="A310" s="1">
        <f t="shared" si="206"/>
        <v>1983</v>
      </c>
      <c r="B310" s="1">
        <v>4</v>
      </c>
      <c r="C310" s="1">
        <f t="shared" si="207"/>
        <v>28</v>
      </c>
      <c r="D310" s="11">
        <f>H88</f>
        <v>224.90865644029913</v>
      </c>
      <c r="E310" s="11">
        <f>I88</f>
        <v>248.23226578868599</v>
      </c>
      <c r="F310" s="11">
        <f>J88</f>
        <v>230</v>
      </c>
      <c r="G310" s="11">
        <f>K88</f>
        <v>0</v>
      </c>
      <c r="H310" s="11">
        <f>V88</f>
        <v>235</v>
      </c>
      <c r="I310" s="11">
        <f>W88</f>
        <v>226.09956350031177</v>
      </c>
      <c r="J310" s="11">
        <f>AC88</f>
        <v>177.78852658638883</v>
      </c>
      <c r="K310" s="11">
        <f>AD88</f>
        <v>237.23586640564739</v>
      </c>
      <c r="L310" s="11">
        <f>AE88</f>
        <v>220</v>
      </c>
      <c r="M310" s="11">
        <f>AG88</f>
        <v>210</v>
      </c>
      <c r="N310" s="11">
        <f>AQ88</f>
        <v>217.85255515219208</v>
      </c>
      <c r="O310" s="11">
        <f>AR88</f>
        <v>230</v>
      </c>
      <c r="P310" s="11">
        <f>AX88</f>
        <v>171.76183206106867</v>
      </c>
      <c r="Q310" s="11">
        <f>AY88</f>
        <v>215.94827125527715</v>
      </c>
      <c r="R310" s="11">
        <f>AZ88</f>
        <v>165</v>
      </c>
      <c r="S310" s="11">
        <f>BF88</f>
        <v>236.61232000000001</v>
      </c>
      <c r="T310" s="11">
        <f>BL88</f>
        <v>131.52694610778443</v>
      </c>
      <c r="U310" s="11">
        <f>BM88</f>
        <v>146.74897119341563</v>
      </c>
      <c r="V310" s="11">
        <f>BN88</f>
        <v>225</v>
      </c>
      <c r="W310" s="11">
        <f>BO88</f>
        <v>220</v>
      </c>
      <c r="X310" s="11">
        <f>BW88</f>
        <v>138.46666666666667</v>
      </c>
      <c r="Y310" s="11">
        <f>BX88</f>
        <v>178.37533156498671</v>
      </c>
      <c r="Z310" s="11">
        <f>CE88</f>
        <v>47.166810717372513</v>
      </c>
      <c r="AA310" s="11">
        <f>CF88</f>
        <v>51.308615049073069</v>
      </c>
      <c r="AB310" s="11">
        <f>CG88</f>
        <v>51</v>
      </c>
      <c r="AC310" s="11">
        <f>CH88</f>
        <v>0</v>
      </c>
      <c r="AD310" s="11">
        <f>CS88</f>
        <v>57</v>
      </c>
      <c r="AE310" s="11">
        <f>CT88</f>
        <v>53.042127071823217</v>
      </c>
      <c r="AF310" s="11">
        <f>CZ88</f>
        <v>44.902280130293164</v>
      </c>
      <c r="AG310" s="11">
        <f>DA88</f>
        <v>52.19308600337267</v>
      </c>
      <c r="AH310" s="4">
        <f>DG88</f>
        <v>51.5</v>
      </c>
      <c r="AI310" s="4">
        <f>DH88</f>
        <v>52.25</v>
      </c>
      <c r="AJ310" s="11">
        <f>DN88</f>
        <v>47.323529411764696</v>
      </c>
      <c r="AK310" s="11">
        <f>DO88</f>
        <v>53</v>
      </c>
      <c r="AL310" s="11">
        <f>DU88</f>
        <v>39.719512195121943</v>
      </c>
      <c r="AM310" s="11">
        <f>DV88</f>
        <v>46.726415094339629</v>
      </c>
      <c r="AN310" s="11">
        <f>EB88</f>
        <v>43.325000000000003</v>
      </c>
      <c r="AO310" s="11">
        <f>EC88</f>
        <v>49.707142857142856</v>
      </c>
      <c r="AP310" s="11">
        <f>EI88</f>
        <v>38.357142857142861</v>
      </c>
      <c r="AQ310" s="11">
        <f>EJ88</f>
        <v>17.574074074074073</v>
      </c>
      <c r="AR310" s="11">
        <f>EK88</f>
        <v>51</v>
      </c>
      <c r="AS310" s="11">
        <f>EL88</f>
        <v>51.5</v>
      </c>
      <c r="AT310" s="11">
        <f>ET88</f>
        <v>37.648936170212771</v>
      </c>
      <c r="AU310" s="11">
        <f>EU88</f>
        <v>39.724358974358985</v>
      </c>
      <c r="AV310"/>
      <c r="AW310" s="1">
        <f>FW87</f>
        <v>102.1</v>
      </c>
      <c r="AX310" s="1">
        <f>AVERAGE(FW86:FW89)</f>
        <v>102.375</v>
      </c>
      <c r="AY310" s="1">
        <f>FV87</f>
        <v>101.2</v>
      </c>
      <c r="AZ310" s="1">
        <f>AVERAGE(FV86:FV89)</f>
        <v>101.35</v>
      </c>
      <c r="BA310" s="1"/>
      <c r="BB310"/>
      <c r="BC310"/>
      <c r="BD310"/>
      <c r="BE310" s="3"/>
      <c r="BF310"/>
      <c r="BG310"/>
      <c r="BH310"/>
      <c r="DA310" s="1"/>
      <c r="EW310" s="1"/>
      <c r="EX310" s="1"/>
      <c r="EY310" s="1"/>
      <c r="EZ310" s="1"/>
      <c r="FA310" s="35"/>
      <c r="FB310" s="35"/>
      <c r="FC310" s="35"/>
      <c r="FD310" s="35"/>
      <c r="FE310" s="35"/>
      <c r="FT310">
        <f>FT298+1</f>
        <v>1998</v>
      </c>
      <c r="FU310">
        <f t="shared" si="199"/>
        <v>10</v>
      </c>
      <c r="FV310">
        <v>164</v>
      </c>
      <c r="FW310" s="1">
        <v>124</v>
      </c>
    </row>
    <row r="311" spans="1:179" x14ac:dyDescent="0.2">
      <c r="A311" s="1">
        <f t="shared" si="206"/>
        <v>1984</v>
      </c>
      <c r="B311" s="1">
        <v>1</v>
      </c>
      <c r="C311" s="1">
        <f t="shared" si="207"/>
        <v>29</v>
      </c>
      <c r="D311" s="11">
        <f>H91</f>
        <v>209.8782085870655</v>
      </c>
      <c r="E311" s="11">
        <f>I91</f>
        <v>240.97635438491469</v>
      </c>
      <c r="F311" s="11">
        <f>J91</f>
        <v>230</v>
      </c>
      <c r="G311" s="11">
        <f>K91</f>
        <v>0</v>
      </c>
      <c r="H311" s="11">
        <f>V91</f>
        <v>245</v>
      </c>
      <c r="I311" s="11">
        <f>W91</f>
        <v>236.0995635003118</v>
      </c>
      <c r="J311" s="11">
        <f>AC91</f>
        <v>173.97442835881475</v>
      </c>
      <c r="K311" s="11">
        <f>AD91</f>
        <v>243.94346562258991</v>
      </c>
      <c r="L311" s="11">
        <f>AE91</f>
        <v>225</v>
      </c>
      <c r="M311" s="11">
        <f>AG91</f>
        <v>220</v>
      </c>
      <c r="N311" s="11">
        <f>AQ91</f>
        <v>215.48729405194075</v>
      </c>
      <c r="O311" s="11">
        <f>AR91</f>
        <v>230</v>
      </c>
      <c r="P311" s="11">
        <f>AX91</f>
        <v>176.17251908396943</v>
      </c>
      <c r="Q311" s="11">
        <f>AY91</f>
        <v>230.94827125527715</v>
      </c>
      <c r="R311" s="11">
        <f>AZ91</f>
        <v>165</v>
      </c>
      <c r="S311" s="11">
        <f>BF91</f>
        <v>235.37439999999998</v>
      </c>
      <c r="T311" s="11">
        <f>BL91</f>
        <v>121.01796407185628</v>
      </c>
      <c r="U311" s="11">
        <f>BM91</f>
        <v>138.74485596707819</v>
      </c>
      <c r="V311" s="11">
        <f>BN91</f>
        <v>225</v>
      </c>
      <c r="W311" s="11">
        <f>BO91</f>
        <v>220</v>
      </c>
      <c r="X311" s="11">
        <f>BW91</f>
        <v>144.33333333333337</v>
      </c>
      <c r="Y311" s="11">
        <f>BX91</f>
        <v>187.97480106100795</v>
      </c>
      <c r="Z311" s="11">
        <f>CE91</f>
        <v>47.166810717372513</v>
      </c>
      <c r="AA311" s="11">
        <f>CF91</f>
        <v>51.308615049073069</v>
      </c>
      <c r="AB311" s="11">
        <f>CG91</f>
        <v>51</v>
      </c>
      <c r="AC311" s="11">
        <f>CH91</f>
        <v>0</v>
      </c>
      <c r="AD311" s="11">
        <f>CS91</f>
        <v>57</v>
      </c>
      <c r="AE311" s="11">
        <f>CT91</f>
        <v>53.761740331491723</v>
      </c>
      <c r="AF311" s="11">
        <f>CZ91</f>
        <v>46.426710097719862</v>
      </c>
      <c r="AG311" s="11">
        <f>DA91</f>
        <v>52.908937605396275</v>
      </c>
      <c r="AH311" s="4">
        <f>DG91</f>
        <v>51.5</v>
      </c>
      <c r="AI311" s="4">
        <f>DH91</f>
        <v>52.25</v>
      </c>
      <c r="AJ311" s="11">
        <f>DN91</f>
        <v>48.02941176470587</v>
      </c>
      <c r="AK311" s="11">
        <f>DO91</f>
        <v>53</v>
      </c>
      <c r="AL311" s="11">
        <f>DU91</f>
        <v>39.719512195121943</v>
      </c>
      <c r="AM311" s="11">
        <f>DV91</f>
        <v>46.726415094339629</v>
      </c>
      <c r="AN311" s="11">
        <f>EB91</f>
        <v>45.125</v>
      </c>
      <c r="AO311" s="11">
        <f>EC91</f>
        <v>49.707142857142856</v>
      </c>
      <c r="AP311" s="11">
        <f>EI91</f>
        <v>38.357142857142861</v>
      </c>
      <c r="AQ311" s="11">
        <f>EJ91</f>
        <v>36.759259259259252</v>
      </c>
      <c r="AR311" s="11">
        <f>EK91</f>
        <v>51.5</v>
      </c>
      <c r="AS311" s="11">
        <f>EL91</f>
        <v>52.5</v>
      </c>
      <c r="AT311" s="11">
        <f>ET91</f>
        <v>37.787234042553195</v>
      </c>
      <c r="AU311" s="11">
        <f>EU91</f>
        <v>40.775641025641036</v>
      </c>
      <c r="AV311"/>
      <c r="AW311" s="1">
        <f>FW90</f>
        <v>103.2</v>
      </c>
      <c r="AX311" s="1">
        <f>AVERAGE(FW89:FW92)</f>
        <v>103.5</v>
      </c>
      <c r="AY311" s="1">
        <f>FV90</f>
        <v>102.4</v>
      </c>
      <c r="AZ311" s="1">
        <f>AVERAGE(FV89:FV92)</f>
        <v>102.5</v>
      </c>
      <c r="BA311" s="1"/>
      <c r="BB311"/>
      <c r="BC311"/>
      <c r="BD311"/>
      <c r="BE311" s="3"/>
      <c r="BF311"/>
      <c r="BG311"/>
      <c r="BH311"/>
      <c r="DA311" s="1"/>
      <c r="EW311" s="1"/>
      <c r="EX311" s="1"/>
      <c r="EY311" s="1"/>
      <c r="EZ311" s="1"/>
      <c r="FA311" s="35"/>
      <c r="FB311" s="35"/>
      <c r="FC311" s="35"/>
      <c r="FD311" s="35"/>
      <c r="FE311" s="35"/>
      <c r="FT311">
        <f>FT299+1</f>
        <v>1998</v>
      </c>
      <c r="FU311">
        <f t="shared" si="199"/>
        <v>11</v>
      </c>
      <c r="FV311">
        <v>164</v>
      </c>
      <c r="FW311" s="1">
        <v>123.6</v>
      </c>
    </row>
    <row r="312" spans="1:179" x14ac:dyDescent="0.2">
      <c r="A312" s="1">
        <f t="shared" si="206"/>
        <v>1984</v>
      </c>
      <c r="B312" s="1">
        <v>2</v>
      </c>
      <c r="C312" s="1">
        <f t="shared" si="207"/>
        <v>30</v>
      </c>
      <c r="D312" s="11">
        <f>H94</f>
        <v>197.27164110074776</v>
      </c>
      <c r="E312" s="11">
        <f>I94</f>
        <v>243.23226578868599</v>
      </c>
      <c r="F312" s="11">
        <f>J94</f>
        <v>235</v>
      </c>
      <c r="G312" s="11">
        <f>K94</f>
        <v>0</v>
      </c>
      <c r="H312" s="11">
        <f>V94</f>
        <v>240</v>
      </c>
      <c r="I312" s="11">
        <f>W94</f>
        <v>235.54978175015589</v>
      </c>
      <c r="J312" s="11">
        <f>AC94</f>
        <v>174.44878906778513</v>
      </c>
      <c r="K312" s="11">
        <f>AD94</f>
        <v>240.5773862490359</v>
      </c>
      <c r="L312" s="11">
        <f>AE94</f>
        <v>230</v>
      </c>
      <c r="M312" s="11">
        <f>AG94</f>
        <v>225</v>
      </c>
      <c r="N312" s="11">
        <f>AQ94</f>
        <v>208.12901424183184</v>
      </c>
      <c r="O312" s="11">
        <f>AR94</f>
        <v>225</v>
      </c>
      <c r="P312" s="11">
        <f>AX94</f>
        <v>178.23206106870225</v>
      </c>
      <c r="Q312" s="11">
        <f>AY94</f>
        <v>225.94827125527715</v>
      </c>
      <c r="R312" s="11">
        <f>AZ94</f>
        <v>165</v>
      </c>
      <c r="S312" s="11">
        <f>BF94</f>
        <v>238.76208</v>
      </c>
      <c r="T312" s="11">
        <f>BL94</f>
        <v>112.54491017964071</v>
      </c>
      <c r="U312" s="11">
        <f>BM94</f>
        <v>147.24279835390948</v>
      </c>
      <c r="V312" s="11">
        <f>BN94</f>
        <v>225</v>
      </c>
      <c r="W312" s="11">
        <f>BO94</f>
        <v>225</v>
      </c>
      <c r="X312" s="11">
        <f>BW94</f>
        <v>154.33333333333337</v>
      </c>
      <c r="Y312" s="11">
        <f>BX94</f>
        <v>193.24933687002653</v>
      </c>
      <c r="Z312" s="11">
        <f>CE94</f>
        <v>48.681936041486608</v>
      </c>
      <c r="AA312" s="11">
        <f>CF94</f>
        <v>52.308615049073069</v>
      </c>
      <c r="AB312" s="11">
        <f>CG94</f>
        <v>51</v>
      </c>
      <c r="AC312" s="11">
        <f>CH94</f>
        <v>0</v>
      </c>
      <c r="AD312" s="11">
        <f>CS94</f>
        <v>57</v>
      </c>
      <c r="AE312" s="11">
        <f>CT94</f>
        <v>53.761740331491723</v>
      </c>
      <c r="AF312" s="11">
        <f>CZ94</f>
        <v>46.426710097719862</v>
      </c>
      <c r="AG312" s="11">
        <f>DA94</f>
        <v>53.386172006745348</v>
      </c>
      <c r="AH312" s="4">
        <f>DG94</f>
        <v>51.5</v>
      </c>
      <c r="AI312" s="4">
        <f>DH94</f>
        <v>52.25</v>
      </c>
      <c r="AJ312" s="11">
        <f>DN94</f>
        <v>48.323529411764689</v>
      </c>
      <c r="AK312" s="11">
        <f>DO94</f>
        <v>53</v>
      </c>
      <c r="AL312" s="11">
        <f>DU94</f>
        <v>42.49186991869918</v>
      </c>
      <c r="AM312" s="11">
        <f>DV94</f>
        <v>46.726415094339629</v>
      </c>
      <c r="AN312" s="11">
        <f>EB94</f>
        <v>45.45</v>
      </c>
      <c r="AO312" s="11">
        <f>EC94</f>
        <v>50.707142857142856</v>
      </c>
      <c r="AP312" s="11">
        <f>EI94</f>
        <v>39.321428571428577</v>
      </c>
      <c r="AQ312" s="11">
        <f>EJ94</f>
        <v>37</v>
      </c>
      <c r="AR312" s="11">
        <f>EK94</f>
        <v>51.5</v>
      </c>
      <c r="AS312" s="11">
        <f>EL94</f>
        <v>52.5</v>
      </c>
      <c r="AT312" s="11">
        <f>ET94</f>
        <v>38.787234042553195</v>
      </c>
      <c r="AU312" s="11">
        <f>EU94</f>
        <v>41.500000000000007</v>
      </c>
      <c r="AV312"/>
      <c r="AW312" s="1">
        <f>FW93</f>
        <v>104.1</v>
      </c>
      <c r="AX312" s="1">
        <f>AVERAGE(FW92:FW95)</f>
        <v>104.075</v>
      </c>
      <c r="AY312" s="1">
        <f>FV93</f>
        <v>103.4</v>
      </c>
      <c r="AZ312" s="1">
        <f>AVERAGE(FV92:FV95)</f>
        <v>103.57499999999999</v>
      </c>
      <c r="BA312" s="1"/>
      <c r="BB312"/>
      <c r="BC312"/>
      <c r="BD312"/>
      <c r="BE312" s="3"/>
      <c r="BF312"/>
      <c r="BG312"/>
      <c r="BH312"/>
      <c r="DA312" s="1"/>
      <c r="EW312" s="1"/>
      <c r="EX312" s="1"/>
      <c r="EY312" s="1"/>
      <c r="EZ312" s="1"/>
      <c r="FA312" s="35"/>
      <c r="FB312" s="35"/>
      <c r="FC312" s="35"/>
      <c r="FD312" s="35"/>
      <c r="FE312" s="35"/>
      <c r="FT312">
        <f>FT300+1</f>
        <v>1998</v>
      </c>
      <c r="FU312">
        <f t="shared" si="199"/>
        <v>12</v>
      </c>
      <c r="FV312">
        <v>163.9</v>
      </c>
      <c r="FW312" s="1">
        <v>122.8</v>
      </c>
    </row>
    <row r="313" spans="1:179" x14ac:dyDescent="0.2">
      <c r="A313" s="1">
        <f t="shared" si="206"/>
        <v>1984</v>
      </c>
      <c r="B313" s="1">
        <v>3</v>
      </c>
      <c r="C313" s="1">
        <f t="shared" si="207"/>
        <v>31</v>
      </c>
      <c r="D313" s="11">
        <f>H97</f>
        <v>202.36298466044866</v>
      </c>
      <c r="E313" s="11">
        <f>I97</f>
        <v>235.97635438491466</v>
      </c>
      <c r="F313" s="11">
        <f>J97</f>
        <v>217</v>
      </c>
      <c r="G313" s="11">
        <f>K97</f>
        <v>0</v>
      </c>
      <c r="H313" s="11">
        <f>V97</f>
        <v>230</v>
      </c>
      <c r="I313" s="11">
        <f>W97</f>
        <v>225.54978175015589</v>
      </c>
      <c r="J313" s="11">
        <f>AC97</f>
        <v>172.78852658638883</v>
      </c>
      <c r="K313" s="11">
        <f>AD97</f>
        <v>232.23586640564741</v>
      </c>
      <c r="L313" s="11">
        <f>AE97</f>
        <v>215</v>
      </c>
      <c r="M313" s="11">
        <f>AG97</f>
        <v>217</v>
      </c>
      <c r="N313" s="11">
        <f>AQ97</f>
        <v>198.14297682211668</v>
      </c>
      <c r="O313" s="11">
        <f>AR97</f>
        <v>215</v>
      </c>
      <c r="P313" s="11">
        <f>AX97</f>
        <v>168.23206106870225</v>
      </c>
      <c r="Q313" s="11">
        <f>AY97</f>
        <v>210.63218083685143</v>
      </c>
      <c r="R313" s="11">
        <f>AZ97</f>
        <v>160</v>
      </c>
      <c r="S313" s="11">
        <f>BF97</f>
        <v>232.68719999999999</v>
      </c>
      <c r="T313" s="11">
        <f>BL97</f>
        <v>124.49101796407184</v>
      </c>
      <c r="U313" s="11">
        <f>BM97</f>
        <v>130.49382716049382</v>
      </c>
      <c r="V313" s="11">
        <f>BN97</f>
        <v>215</v>
      </c>
      <c r="W313" s="11">
        <f>BO97</f>
        <v>215</v>
      </c>
      <c r="X313" s="11">
        <f>BW97</f>
        <v>143.03333333333336</v>
      </c>
      <c r="Y313" s="11">
        <f>BX97</f>
        <v>176.35013262599469</v>
      </c>
      <c r="Z313" s="11">
        <f>CE97</f>
        <v>48.681936041486608</v>
      </c>
      <c r="AA313" s="11">
        <f>CF97</f>
        <v>52.308615049073069</v>
      </c>
      <c r="AB313" s="11">
        <f>CG97</f>
        <v>51.5</v>
      </c>
      <c r="AC313" s="11">
        <f>CH97</f>
        <v>0</v>
      </c>
      <c r="AD313" s="11">
        <f>CS97</f>
        <v>57</v>
      </c>
      <c r="AE313" s="11">
        <f>CT97</f>
        <v>53.761740331491723</v>
      </c>
      <c r="AF313" s="11">
        <f>CZ97</f>
        <v>46.783387622149831</v>
      </c>
      <c r="AG313" s="11">
        <f>DA97</f>
        <v>54.647554806070815</v>
      </c>
      <c r="AH313" s="4">
        <f>DG97</f>
        <v>51.5</v>
      </c>
      <c r="AI313" s="4">
        <f>DH97</f>
        <v>52.25</v>
      </c>
      <c r="AJ313" s="11">
        <f>DN97</f>
        <v>48.323529411764689</v>
      </c>
      <c r="AK313" s="11">
        <f>DO97</f>
        <v>53</v>
      </c>
      <c r="AL313" s="11">
        <f>DU97</f>
        <v>43.49186991869918</v>
      </c>
      <c r="AM313" s="11">
        <f>DV97</f>
        <v>47.009433962264154</v>
      </c>
      <c r="AN313" s="11">
        <f>EB97</f>
        <v>45.45</v>
      </c>
      <c r="AO313" s="11">
        <f>EC97</f>
        <v>50.707142857142856</v>
      </c>
      <c r="AP313" s="11">
        <f>EI97</f>
        <v>39.321428571428577</v>
      </c>
      <c r="AQ313" s="11">
        <f>EJ97</f>
        <v>37</v>
      </c>
      <c r="AR313" s="11">
        <f>EK97</f>
        <v>52</v>
      </c>
      <c r="AS313" s="11">
        <f>EL97</f>
        <v>52.5</v>
      </c>
      <c r="AT313" s="11">
        <f>ET97</f>
        <v>38.787234042553195</v>
      </c>
      <c r="AU313" s="11">
        <f>EU97</f>
        <v>41.500000000000007</v>
      </c>
      <c r="AV313"/>
      <c r="AW313" s="1">
        <f>FW96</f>
        <v>103.8</v>
      </c>
      <c r="AX313" s="1">
        <f>AVERAGE(FW95:FW98)</f>
        <v>103.69999999999999</v>
      </c>
      <c r="AY313" s="1">
        <f>FV96</f>
        <v>104.5</v>
      </c>
      <c r="AZ313" s="1">
        <f>AVERAGE(FV95:FV98)</f>
        <v>104.72500000000001</v>
      </c>
      <c r="BA313" s="1"/>
      <c r="BB313"/>
      <c r="BC313"/>
      <c r="BD313"/>
      <c r="BE313" s="3"/>
      <c r="BF313"/>
      <c r="BG313"/>
      <c r="BH313"/>
      <c r="DA313" s="1"/>
      <c r="EW313" s="1"/>
      <c r="EX313" s="1"/>
      <c r="EY313" s="1"/>
      <c r="EZ313" s="1"/>
      <c r="FA313" s="35"/>
      <c r="FB313" s="35"/>
      <c r="FC313" s="35"/>
      <c r="FD313" s="35"/>
      <c r="FE313" s="35"/>
      <c r="FT313">
        <f>FT301+1</f>
        <v>1999</v>
      </c>
      <c r="FU313">
        <f t="shared" si="199"/>
        <v>1</v>
      </c>
      <c r="FV313">
        <v>164.3</v>
      </c>
      <c r="FW313" s="1">
        <v>122.9</v>
      </c>
    </row>
    <row r="314" spans="1:179" x14ac:dyDescent="0.2">
      <c r="A314" s="1">
        <f t="shared" si="206"/>
        <v>1984</v>
      </c>
      <c r="B314" s="1">
        <v>4</v>
      </c>
      <c r="C314" s="1">
        <f t="shared" si="207"/>
        <v>32</v>
      </c>
      <c r="D314" s="11">
        <f>H100</f>
        <v>189.8782085870655</v>
      </c>
      <c r="E314" s="11">
        <f>I100</f>
        <v>215.48817719245733</v>
      </c>
      <c r="F314" s="11">
        <f>J100</f>
        <v>200</v>
      </c>
      <c r="G314" s="11">
        <f>K100</f>
        <v>0</v>
      </c>
      <c r="H314" s="11">
        <f>V100</f>
        <v>220</v>
      </c>
      <c r="I314" s="11">
        <f>W100</f>
        <v>211.0995635003118</v>
      </c>
      <c r="J314" s="11">
        <f>AC100</f>
        <v>161.85901772425922</v>
      </c>
      <c r="K314" s="11">
        <f>AD100</f>
        <v>206.70759921694241</v>
      </c>
      <c r="L314" s="11">
        <f>AE100</f>
        <v>195</v>
      </c>
      <c r="M314" s="11">
        <f>AG100</f>
        <v>200</v>
      </c>
      <c r="N314" s="11">
        <f>AQ100</f>
        <v>182.6389276738341</v>
      </c>
      <c r="O314" s="11">
        <f>AR100</f>
        <v>190</v>
      </c>
      <c r="P314" s="11">
        <f>AX100</f>
        <v>154.70229007633586</v>
      </c>
      <c r="Q314" s="11">
        <f>AY100</f>
        <v>200.63218083685146</v>
      </c>
      <c r="R314" s="11">
        <f>AZ100</f>
        <v>155</v>
      </c>
      <c r="S314" s="11">
        <f>BF100</f>
        <v>210.37439999999998</v>
      </c>
      <c r="T314" s="11">
        <f>BL100</f>
        <v>139.49101796407186</v>
      </c>
      <c r="U314" s="11">
        <f>BM100</f>
        <v>138.49794238683128</v>
      </c>
      <c r="V314" s="11">
        <f>BN100</f>
        <v>200</v>
      </c>
      <c r="W314" s="11">
        <f>BO100</f>
        <v>195</v>
      </c>
      <c r="X314" s="11">
        <f>BW100</f>
        <v>128.4666666666667</v>
      </c>
      <c r="Y314" s="11">
        <f>BX100</f>
        <v>167.02519893899202</v>
      </c>
      <c r="Z314" s="11">
        <f>CE100</f>
        <v>48.924373379429561</v>
      </c>
      <c r="AA314" s="11">
        <f>CF100</f>
        <v>52.677753544165761</v>
      </c>
      <c r="AB314" s="11">
        <f>CG100</f>
        <v>50.5</v>
      </c>
      <c r="AC314" s="11">
        <f>CH100</f>
        <v>0</v>
      </c>
      <c r="AD314" s="11">
        <f>CS100</f>
        <v>57.5</v>
      </c>
      <c r="AE314" s="11">
        <f>CT100</f>
        <v>53.90193370165747</v>
      </c>
      <c r="AF314" s="11">
        <f>CZ100</f>
        <v>47.021172638436482</v>
      </c>
      <c r="AG314" s="11">
        <f>DA100</f>
        <v>54.69308600337267</v>
      </c>
      <c r="AH314" s="4">
        <f>DG100</f>
        <v>50</v>
      </c>
      <c r="AI314" s="4">
        <f>DH100</f>
        <v>51</v>
      </c>
      <c r="AJ314" s="11">
        <f>DN100</f>
        <v>48.852941176470573</v>
      </c>
      <c r="AK314" s="11">
        <f>DO100</f>
        <v>53</v>
      </c>
      <c r="AL314" s="11">
        <f>DU100</f>
        <v>43.49186991869918</v>
      </c>
      <c r="AM314" s="11">
        <f>DV100</f>
        <v>47.009433962264154</v>
      </c>
      <c r="AN314" s="11">
        <f>EB100</f>
        <v>46.5</v>
      </c>
      <c r="AO314" s="11">
        <f>EC100</f>
        <v>52.034693877551021</v>
      </c>
      <c r="AP314" s="11">
        <f>EI100</f>
        <v>39.321428571428577</v>
      </c>
      <c r="AQ314" s="11">
        <f>EJ100</f>
        <v>37</v>
      </c>
      <c r="AR314" s="11">
        <f>EK100</f>
        <v>51</v>
      </c>
      <c r="AS314" s="11">
        <f>EL100</f>
        <v>52.5</v>
      </c>
      <c r="AT314" s="11">
        <f>ET100</f>
        <v>38.787234042553195</v>
      </c>
      <c r="AU314" s="11">
        <f>EU100</f>
        <v>41.500000000000007</v>
      </c>
      <c r="AV314"/>
      <c r="AW314" s="1">
        <f>FW99</f>
        <v>103.7</v>
      </c>
      <c r="AX314" s="1">
        <f>AVERAGE(FW98:FW101)</f>
        <v>103.5</v>
      </c>
      <c r="AY314" s="1">
        <f>FV99</f>
        <v>105.3</v>
      </c>
      <c r="AZ314" s="1">
        <f>AVERAGE(FV98:FV101)</f>
        <v>105.35</v>
      </c>
      <c r="BA314" s="1"/>
      <c r="BB314"/>
      <c r="BC314"/>
      <c r="BD314"/>
      <c r="BE314" s="3"/>
      <c r="BF314"/>
      <c r="BG314"/>
      <c r="BH314"/>
      <c r="DA314" s="1"/>
      <c r="EW314" s="1"/>
      <c r="EX314" s="1"/>
      <c r="EY314" s="1"/>
      <c r="EZ314" s="1"/>
      <c r="FA314" s="35"/>
      <c r="FB314" s="35"/>
      <c r="FC314" s="35"/>
      <c r="FD314" s="35"/>
      <c r="FE314" s="35"/>
      <c r="FT314">
        <f t="shared" ref="FT314:FT324" si="208">FT302+1</f>
        <v>1999</v>
      </c>
      <c r="FU314">
        <f t="shared" si="199"/>
        <v>2</v>
      </c>
      <c r="FV314">
        <v>164.5</v>
      </c>
      <c r="FW314" s="1">
        <v>122.3</v>
      </c>
    </row>
    <row r="315" spans="1:179" x14ac:dyDescent="0.2">
      <c r="A315" s="1">
        <f t="shared" ref="A315:A326" si="209">A319-1</f>
        <v>1985</v>
      </c>
      <c r="B315" s="1">
        <v>1</v>
      </c>
      <c r="C315" s="1">
        <f t="shared" si="207"/>
        <v>33</v>
      </c>
      <c r="D315" s="11">
        <f>H103</f>
        <v>192.39343251368228</v>
      </c>
      <c r="E315" s="11">
        <f>I103</f>
        <v>218.23226578868599</v>
      </c>
      <c r="F315" s="11">
        <f>J103</f>
        <v>195</v>
      </c>
      <c r="G315" s="11">
        <f>K103</f>
        <v>0</v>
      </c>
      <c r="H315" s="11">
        <f>V103</f>
        <v>220</v>
      </c>
      <c r="I315" s="11">
        <f>W103</f>
        <v>211.0995635003118</v>
      </c>
      <c r="J315" s="11">
        <f>AC103</f>
        <v>168.04491949668514</v>
      </c>
      <c r="K315" s="11">
        <f>AD103</f>
        <v>218.94346562258994</v>
      </c>
      <c r="L315" s="11">
        <f>AE103</f>
        <v>195</v>
      </c>
      <c r="M315" s="11">
        <f>AG103</f>
        <v>190</v>
      </c>
      <c r="N315" s="11">
        <f>AQ103</f>
        <v>195.25272270315551</v>
      </c>
      <c r="O315" s="11">
        <f>AR103</f>
        <v>205</v>
      </c>
      <c r="P315" s="11">
        <f>AX103</f>
        <v>152.64274809160304</v>
      </c>
      <c r="Q315" s="11">
        <f>AY103</f>
        <v>202.97413562763862</v>
      </c>
      <c r="R315" s="11">
        <f>AZ103</f>
        <v>155</v>
      </c>
      <c r="S315" s="11">
        <f>BF103</f>
        <v>215.37439999999998</v>
      </c>
      <c r="T315" s="11">
        <f>BL103</f>
        <v>134.49101796407186</v>
      </c>
      <c r="U315" s="11">
        <f>BM103</f>
        <v>142.24279835390948</v>
      </c>
      <c r="V315" s="11">
        <f>BN103</f>
        <v>195</v>
      </c>
      <c r="W315" s="11">
        <f>BO103</f>
        <v>190</v>
      </c>
      <c r="X315" s="11">
        <f>BW103</f>
        <v>128.90000000000003</v>
      </c>
      <c r="Y315" s="11">
        <f>BX103</f>
        <v>168.64986737400528</v>
      </c>
      <c r="Z315" s="11">
        <f>CE103</f>
        <v>49.409248055315473</v>
      </c>
      <c r="AA315" s="11">
        <f>CF103</f>
        <v>53.154307524536534</v>
      </c>
      <c r="AB315" s="11">
        <f>CG103</f>
        <v>51.5</v>
      </c>
      <c r="AC315" s="11">
        <f>CH103</f>
        <v>0</v>
      </c>
      <c r="AD315" s="11">
        <f>CS103</f>
        <v>59</v>
      </c>
      <c r="AE315" s="11">
        <f>CT103</f>
        <v>55.761740331491723</v>
      </c>
      <c r="AF315" s="11">
        <f>CZ103</f>
        <v>49.080618892508141</v>
      </c>
      <c r="AG315" s="11">
        <f>DA103</f>
        <v>57.062394603709933</v>
      </c>
      <c r="AH315" s="4">
        <f>DG103</f>
        <v>50</v>
      </c>
      <c r="AI315" s="4">
        <f>DH103</f>
        <v>51</v>
      </c>
      <c r="AJ315" s="11">
        <f>DN103</f>
        <v>49.70588235294116</v>
      </c>
      <c r="AK315" s="11">
        <f>DO103</f>
        <v>54.5</v>
      </c>
      <c r="AL315" s="11">
        <f>DU103</f>
        <v>43.987804878048777</v>
      </c>
      <c r="AM315" s="11">
        <f>DV103</f>
        <v>48.009433962264161</v>
      </c>
      <c r="AN315" s="11">
        <f>EB103</f>
        <v>46.6</v>
      </c>
      <c r="AO315" s="11">
        <f>EC103</f>
        <v>53.034693877551014</v>
      </c>
      <c r="AP315" s="11">
        <f>EI103</f>
        <v>39.785714285714292</v>
      </c>
      <c r="AQ315" s="11">
        <f>EJ103</f>
        <v>37</v>
      </c>
      <c r="AR315" s="11">
        <f>EK103</f>
        <v>51</v>
      </c>
      <c r="AS315" s="11">
        <f>EL103</f>
        <v>52.5</v>
      </c>
      <c r="AT315" s="11">
        <f>ET103</f>
        <v>38.787234042553195</v>
      </c>
      <c r="AU315" s="11">
        <f>EU103</f>
        <v>41.775641025641036</v>
      </c>
      <c r="AV315"/>
      <c r="AW315" s="1">
        <f>FW102</f>
        <v>103.3</v>
      </c>
      <c r="AX315" s="1">
        <f>AVERAGE(FW101:FW104)</f>
        <v>103.27499999999999</v>
      </c>
      <c r="AY315" s="1">
        <f>FV102</f>
        <v>106</v>
      </c>
      <c r="AZ315" s="1">
        <f>AVERAGE(FV101:FV104)</f>
        <v>106.19999999999999</v>
      </c>
      <c r="BA315" s="1"/>
      <c r="BB315"/>
      <c r="BC315"/>
      <c r="BD315"/>
      <c r="BE315" s="3"/>
      <c r="BF315"/>
      <c r="BG315"/>
      <c r="BH315"/>
      <c r="DA315" s="1"/>
      <c r="EW315" s="1"/>
      <c r="EX315" s="1"/>
      <c r="EY315" s="1"/>
      <c r="EZ315" s="1"/>
      <c r="FA315" s="35"/>
      <c r="FB315" s="35"/>
      <c r="FC315" s="35"/>
      <c r="FD315" s="35"/>
      <c r="FE315" s="35"/>
      <c r="FT315">
        <f t="shared" si="208"/>
        <v>1999</v>
      </c>
      <c r="FU315">
        <f t="shared" si="199"/>
        <v>3</v>
      </c>
      <c r="FV315">
        <v>165</v>
      </c>
      <c r="FW315" s="1">
        <v>122.6</v>
      </c>
    </row>
    <row r="316" spans="1:179" x14ac:dyDescent="0.2">
      <c r="A316" s="1">
        <f t="shared" si="209"/>
        <v>1985</v>
      </c>
      <c r="B316" s="1">
        <v>2</v>
      </c>
      <c r="C316" s="1">
        <f t="shared" si="207"/>
        <v>34</v>
      </c>
      <c r="D316" s="11">
        <f>H106</f>
        <v>179.8782085870655</v>
      </c>
      <c r="E316" s="11">
        <f>I106</f>
        <v>208.23226578868599</v>
      </c>
      <c r="F316" s="11">
        <f>J106</f>
        <v>210</v>
      </c>
      <c r="G316" s="11">
        <f>K106</f>
        <v>0</v>
      </c>
      <c r="H316" s="11">
        <f>V106</f>
        <v>220</v>
      </c>
      <c r="I316" s="11">
        <f>W106</f>
        <v>211.0995635003118</v>
      </c>
      <c r="J316" s="11">
        <f>AC106</f>
        <v>164.23082126911106</v>
      </c>
      <c r="K316" s="11">
        <f>AD106</f>
        <v>214.47173281129491</v>
      </c>
      <c r="L316" s="11">
        <f>AE106</f>
        <v>205</v>
      </c>
      <c r="M316" s="11">
        <f>AG106</f>
        <v>210</v>
      </c>
      <c r="N316" s="11">
        <f>AQ106</f>
        <v>175.54314437308011</v>
      </c>
      <c r="O316" s="11">
        <f>AR106</f>
        <v>190</v>
      </c>
      <c r="P316" s="11">
        <f>AX106</f>
        <v>150.2916030534351</v>
      </c>
      <c r="Q316" s="11">
        <f>AY106</f>
        <v>188.29022604606428</v>
      </c>
      <c r="R316" s="11">
        <f>AZ106</f>
        <v>150</v>
      </c>
      <c r="S316" s="11">
        <f>BF106</f>
        <v>200.74879999999999</v>
      </c>
      <c r="T316" s="11">
        <f>BL106</f>
        <v>93.562874251496993</v>
      </c>
      <c r="U316" s="11">
        <f>BM106</f>
        <v>123.25102880658437</v>
      </c>
      <c r="V316" s="11">
        <f>BN106</f>
        <v>200</v>
      </c>
      <c r="W316" s="11">
        <f>BO106</f>
        <v>190</v>
      </c>
      <c r="X316" s="11">
        <f>BW106</f>
        <v>114.33333333333334</v>
      </c>
      <c r="Y316" s="11">
        <f>BX106</f>
        <v>163.37533156498671</v>
      </c>
      <c r="Z316" s="11">
        <f>CE106</f>
        <v>49.894122731201385</v>
      </c>
      <c r="AA316" s="11">
        <f>CF106</f>
        <v>54.154307524536534</v>
      </c>
      <c r="AB316" s="11">
        <f>CG106</f>
        <v>51.5</v>
      </c>
      <c r="AC316" s="11">
        <f>CH106</f>
        <v>0</v>
      </c>
      <c r="AD316" s="11">
        <f>CS106</f>
        <v>59</v>
      </c>
      <c r="AE316" s="11">
        <f>CT106</f>
        <v>55.761740331491723</v>
      </c>
      <c r="AF316" s="11">
        <f>CZ106</f>
        <v>49.080618892508141</v>
      </c>
      <c r="AG316" s="11">
        <f>DA106</f>
        <v>57.062394603709933</v>
      </c>
      <c r="AH316" s="4">
        <f>DG106</f>
        <v>50</v>
      </c>
      <c r="AI316" s="4">
        <f>DH106</f>
        <v>51</v>
      </c>
      <c r="AJ316" s="11">
        <f>DN106</f>
        <v>48.176470588235276</v>
      </c>
      <c r="AK316" s="11">
        <f>DO106</f>
        <v>54</v>
      </c>
      <c r="AL316" s="11">
        <f>DU106</f>
        <v>44.987804878048777</v>
      </c>
      <c r="AM316" s="11">
        <f>DV106</f>
        <v>49.367924528301891</v>
      </c>
      <c r="AN316" s="11">
        <f>EB106</f>
        <v>46.6</v>
      </c>
      <c r="AO316" s="11">
        <f>EC106</f>
        <v>53.034693877551014</v>
      </c>
      <c r="AP316" s="11">
        <f>EI106</f>
        <v>38.857142857142861</v>
      </c>
      <c r="AQ316" s="11">
        <f>EJ106</f>
        <v>37.777777777777771</v>
      </c>
      <c r="AR316" s="11">
        <f>EK106</f>
        <v>51</v>
      </c>
      <c r="AS316" s="11">
        <f>EL106</f>
        <v>52.5</v>
      </c>
      <c r="AT316" s="11">
        <f>ET106</f>
        <v>38.787234042553195</v>
      </c>
      <c r="AU316" s="11">
        <f>EU106</f>
        <v>41.775641025641036</v>
      </c>
      <c r="AV316"/>
      <c r="AW316" s="1">
        <f>FW105</f>
        <v>103.5</v>
      </c>
      <c r="AX316" s="1">
        <f>AVERAGE(FW104:FW107)</f>
        <v>103.325</v>
      </c>
      <c r="AY316" s="1">
        <f>FV105</f>
        <v>107.3</v>
      </c>
      <c r="AZ316" s="1">
        <f>AVERAGE(FV104:FV107)</f>
        <v>107.39999999999999</v>
      </c>
      <c r="BA316" s="1"/>
      <c r="BB316"/>
      <c r="BC316"/>
      <c r="BD316"/>
      <c r="BE316" s="3"/>
      <c r="BF316"/>
      <c r="BG316"/>
      <c r="BH316"/>
      <c r="DA316" s="1"/>
      <c r="EW316" s="1"/>
      <c r="EX316" s="1"/>
      <c r="EY316" s="1"/>
      <c r="EZ316" s="1"/>
      <c r="FA316" s="35"/>
      <c r="FB316" s="35"/>
      <c r="FC316" s="35"/>
      <c r="FD316" s="35"/>
      <c r="FE316" s="35"/>
      <c r="FT316">
        <f t="shared" si="208"/>
        <v>1999</v>
      </c>
      <c r="FU316">
        <f t="shared" si="199"/>
        <v>4</v>
      </c>
      <c r="FV316">
        <v>166.2</v>
      </c>
      <c r="FW316" s="1">
        <v>123.6</v>
      </c>
    </row>
    <row r="317" spans="1:179" x14ac:dyDescent="0.2">
      <c r="A317" s="1">
        <f t="shared" si="209"/>
        <v>1985</v>
      </c>
      <c r="B317" s="1">
        <v>3</v>
      </c>
      <c r="C317" s="1">
        <f t="shared" ref="C317:C332" si="210">C316+1</f>
        <v>35</v>
      </c>
      <c r="D317" s="11">
        <f>H109</f>
        <v>177.39343251368228</v>
      </c>
      <c r="E317" s="11">
        <f>I109</f>
        <v>205.97635438491469</v>
      </c>
      <c r="F317" s="11">
        <f>J109</f>
        <v>173</v>
      </c>
      <c r="G317" s="11">
        <f>K109</f>
        <v>0</v>
      </c>
      <c r="H317" s="11">
        <f>V109</f>
        <v>205</v>
      </c>
      <c r="I317" s="11">
        <f>W109</f>
        <v>200.54978175015589</v>
      </c>
      <c r="J317" s="11">
        <f>AC109</f>
        <v>161.85901772425922</v>
      </c>
      <c r="K317" s="11">
        <f>AD109</f>
        <v>208.94346562258994</v>
      </c>
      <c r="L317" s="11">
        <f>AE109</f>
        <v>175</v>
      </c>
      <c r="M317" s="11">
        <f>AG109</f>
        <v>172</v>
      </c>
      <c r="N317" s="11">
        <f>AQ109</f>
        <v>172.91538676347386</v>
      </c>
      <c r="O317" s="11">
        <f>AR109</f>
        <v>185</v>
      </c>
      <c r="P317" s="11">
        <f>AX109</f>
        <v>147.35114503816791</v>
      </c>
      <c r="Q317" s="11">
        <f>AY109</f>
        <v>183.60631646448996</v>
      </c>
      <c r="R317" s="11">
        <f>AZ109</f>
        <v>155</v>
      </c>
      <c r="S317" s="11">
        <f>BF109</f>
        <v>205.74879999999999</v>
      </c>
      <c r="T317" s="11">
        <f>BL109</f>
        <v>119.18562874251498</v>
      </c>
      <c r="U317" s="11">
        <f>BM109</f>
        <v>72.823045267489718</v>
      </c>
      <c r="V317" s="11">
        <f>BN109</f>
        <v>170</v>
      </c>
      <c r="W317" s="11">
        <f>BO109</f>
        <v>175</v>
      </c>
      <c r="X317" s="11">
        <f>BW109</f>
        <v>124.33333333333334</v>
      </c>
      <c r="Y317" s="11">
        <f>BX109</f>
        <v>169.99999999999997</v>
      </c>
      <c r="Z317" s="11">
        <f>CE109</f>
        <v>47.424373379429561</v>
      </c>
      <c r="AA317" s="11">
        <f>CF109</f>
        <v>50</v>
      </c>
      <c r="AB317" s="11">
        <f>CG109</f>
        <v>50</v>
      </c>
      <c r="AC317" s="11">
        <f>CH109</f>
        <v>0</v>
      </c>
      <c r="AD317" s="11">
        <f>CS109</f>
        <v>52</v>
      </c>
      <c r="AE317" s="11">
        <f>CT109</f>
        <v>50.560773480662988</v>
      </c>
      <c r="AF317" s="11">
        <f>CZ109</f>
        <v>47.475570032573287</v>
      </c>
      <c r="AG317" s="11">
        <f>DA109</f>
        <v>49.744485666104538</v>
      </c>
      <c r="AH317" s="4">
        <f>DG109</f>
        <v>47.5</v>
      </c>
      <c r="AI317" s="4">
        <f>DH109</f>
        <v>48.5</v>
      </c>
      <c r="AJ317" s="11">
        <f>DN109</f>
        <v>46.058823529411747</v>
      </c>
      <c r="AK317" s="11">
        <f>DO109</f>
        <v>50</v>
      </c>
      <c r="AL317" s="11">
        <f>DU109</f>
        <v>44.987804878048777</v>
      </c>
      <c r="AM317" s="11">
        <f>DV109</f>
        <v>47.575471698113212</v>
      </c>
      <c r="AN317" s="11">
        <f>EB109</f>
        <v>46.4</v>
      </c>
      <c r="AO317" s="11">
        <f>EC109</f>
        <v>49.999999999999993</v>
      </c>
      <c r="AP317" s="11">
        <f>EI109</f>
        <v>38.857142857142861</v>
      </c>
      <c r="AQ317" s="11">
        <f>EJ109</f>
        <v>37.777777777777771</v>
      </c>
      <c r="AR317" s="11">
        <f>EK109</f>
        <v>47.75</v>
      </c>
      <c r="AS317" s="11">
        <f>EL109</f>
        <v>49.5</v>
      </c>
      <c r="AT317" s="11">
        <f>ET109</f>
        <v>11.202127659574471</v>
      </c>
      <c r="AU317" s="11">
        <f>EU109</f>
        <v>41.051282051282058</v>
      </c>
      <c r="AV317"/>
      <c r="AW317" s="1">
        <f>FW108</f>
        <v>102.7</v>
      </c>
      <c r="AX317" s="1">
        <f>AVERAGE(FW107:FW110)</f>
        <v>102.72499999999999</v>
      </c>
      <c r="AY317" s="1">
        <f>FV108</f>
        <v>108</v>
      </c>
      <c r="AZ317" s="1">
        <f>AVERAGE(FV107:FV110)</f>
        <v>108.2</v>
      </c>
      <c r="BA317" s="1"/>
      <c r="BB317"/>
      <c r="BC317"/>
      <c r="BD317"/>
      <c r="BE317" s="3"/>
      <c r="BF317"/>
      <c r="BG317"/>
      <c r="BH317"/>
      <c r="DA317" s="1"/>
      <c r="EW317" s="1"/>
      <c r="EX317" s="1"/>
      <c r="EY317" s="1"/>
      <c r="EZ317" s="1"/>
      <c r="FA317" s="35"/>
      <c r="FB317" s="35"/>
      <c r="FC317" s="35"/>
      <c r="FD317" s="35"/>
      <c r="FE317" s="35"/>
      <c r="FT317">
        <f t="shared" si="208"/>
        <v>1999</v>
      </c>
      <c r="FU317">
        <f t="shared" si="199"/>
        <v>5</v>
      </c>
      <c r="FV317">
        <v>166.2</v>
      </c>
      <c r="FW317" s="1">
        <v>124.7</v>
      </c>
    </row>
    <row r="318" spans="1:179" x14ac:dyDescent="0.2">
      <c r="A318" s="1">
        <f t="shared" si="209"/>
        <v>1985</v>
      </c>
      <c r="B318" s="1">
        <v>4</v>
      </c>
      <c r="C318" s="1">
        <f t="shared" si="210"/>
        <v>36</v>
      </c>
      <c r="D318" s="11">
        <f>H112</f>
        <v>182.39343251368228</v>
      </c>
      <c r="E318" s="11">
        <f>I112</f>
        <v>206.58581263094879</v>
      </c>
      <c r="F318" s="11">
        <f>J112</f>
        <v>155</v>
      </c>
      <c r="G318" s="11">
        <f>K112</f>
        <v>0</v>
      </c>
      <c r="H318" s="11">
        <f>V112</f>
        <v>210</v>
      </c>
      <c r="I318" s="11">
        <f>W112</f>
        <v>201.09956350031177</v>
      </c>
      <c r="J318" s="11">
        <f>AC112</f>
        <v>145.6731159518333</v>
      </c>
      <c r="K318" s="11">
        <f>AD112</f>
        <v>193.41519843388494</v>
      </c>
      <c r="L318" s="11">
        <f>AE112</f>
        <v>145</v>
      </c>
      <c r="M318" s="11">
        <f>AG112</f>
        <v>150</v>
      </c>
      <c r="N318" s="11">
        <f>AQ112</f>
        <v>175.01815135437027</v>
      </c>
      <c r="O318" s="11">
        <f>AR112</f>
        <v>180</v>
      </c>
      <c r="P318" s="11">
        <f>AX112</f>
        <v>140.2916030534351</v>
      </c>
      <c r="Q318" s="11">
        <f>AY112</f>
        <v>183.60631646448996</v>
      </c>
      <c r="R318" s="11">
        <f>AZ112</f>
        <v>150</v>
      </c>
      <c r="S318" s="11">
        <f>BF112</f>
        <v>200.74879999999999</v>
      </c>
      <c r="T318" s="11">
        <f>BL112</f>
        <v>101.01796407185628</v>
      </c>
      <c r="U318" s="11">
        <f>BM112</f>
        <v>125.74074074074073</v>
      </c>
      <c r="V318" s="11">
        <f>BN112</f>
        <v>140</v>
      </c>
      <c r="W318" s="11">
        <f>BO112</f>
        <v>142</v>
      </c>
      <c r="X318" s="11">
        <f>BW112</f>
        <v>132.60000000000002</v>
      </c>
      <c r="Y318" s="11">
        <f>BX112</f>
        <v>163.37533156498671</v>
      </c>
      <c r="Z318" s="11">
        <f>CE112</f>
        <v>46.939498703543649</v>
      </c>
      <c r="AA318" s="11">
        <f>CF112</f>
        <v>49.523446019629226</v>
      </c>
      <c r="AB318" s="11">
        <f>CG112</f>
        <v>48</v>
      </c>
      <c r="AC318" s="11">
        <f>CH112</f>
        <v>0</v>
      </c>
      <c r="AD318" s="11">
        <f>CS112</f>
        <v>52</v>
      </c>
      <c r="AE318" s="11">
        <f>CT112</f>
        <v>50.560773480662988</v>
      </c>
      <c r="AF318" s="11">
        <f>CZ112</f>
        <v>45.237785016286644</v>
      </c>
      <c r="AG318" s="11">
        <f>DA112</f>
        <v>46.954468802698131</v>
      </c>
      <c r="AH318" s="4">
        <f>DG112</f>
        <v>47</v>
      </c>
      <c r="AI318" s="4">
        <f>DH112</f>
        <v>46</v>
      </c>
      <c r="AJ318" s="11">
        <f>DN112</f>
        <v>44.647058823529399</v>
      </c>
      <c r="AK318" s="11">
        <f>DO112</f>
        <v>48</v>
      </c>
      <c r="AL318" s="11">
        <f>DU112</f>
        <v>44.739837398373979</v>
      </c>
      <c r="AM318" s="11">
        <f>DV112</f>
        <v>46.716981132075482</v>
      </c>
      <c r="AN318" s="11">
        <f>EB112</f>
        <v>45.2</v>
      </c>
      <c r="AO318" s="11">
        <f>EC112</f>
        <v>47.689795918367338</v>
      </c>
      <c r="AP318" s="11">
        <f>EI112</f>
        <v>38.857142857142861</v>
      </c>
      <c r="AQ318" s="11">
        <f>EJ112</f>
        <v>37.777777777777771</v>
      </c>
      <c r="AR318" s="11">
        <f>EK112</f>
        <v>47</v>
      </c>
      <c r="AS318" s="11">
        <f>EL112</f>
        <v>48.5</v>
      </c>
      <c r="AT318" s="11">
        <f>ET112</f>
        <v>11.202127659574471</v>
      </c>
      <c r="AU318" s="11">
        <f>EU112</f>
        <v>41.051282051282058</v>
      </c>
      <c r="AV318"/>
      <c r="AW318" s="1">
        <f>FW111</f>
        <v>103.4</v>
      </c>
      <c r="AX318" s="1">
        <f>AVERAGE(FW110:FW113)</f>
        <v>103.27499999999999</v>
      </c>
      <c r="AY318" s="1">
        <f>FV111</f>
        <v>109</v>
      </c>
      <c r="AZ318" s="1">
        <f>AVERAGE(FV110:FV113)</f>
        <v>109.15</v>
      </c>
      <c r="BA318" s="1"/>
      <c r="BB318"/>
      <c r="BC318"/>
      <c r="BD318"/>
      <c r="BE318" s="3"/>
      <c r="BF318"/>
      <c r="BG318"/>
      <c r="BH318"/>
      <c r="DA318" s="1"/>
      <c r="EW318" s="1"/>
      <c r="EX318" s="1"/>
      <c r="EY318" s="1"/>
      <c r="EZ318" s="1"/>
      <c r="FA318" s="35"/>
      <c r="FB318" s="35"/>
      <c r="FC318" s="35"/>
      <c r="FD318" s="35"/>
      <c r="FE318" s="35"/>
      <c r="FT318">
        <f t="shared" si="208"/>
        <v>1999</v>
      </c>
      <c r="FU318">
        <f t="shared" ref="FU318:FU324" si="211">FU306</f>
        <v>6</v>
      </c>
      <c r="FV318">
        <v>166.2</v>
      </c>
      <c r="FW318" s="1">
        <v>125.2</v>
      </c>
    </row>
    <row r="319" spans="1:179" x14ac:dyDescent="0.2">
      <c r="A319" s="1">
        <f t="shared" si="209"/>
        <v>1986</v>
      </c>
      <c r="B319" s="1">
        <v>1</v>
      </c>
      <c r="C319" s="1">
        <f t="shared" si="210"/>
        <v>37</v>
      </c>
      <c r="D319" s="11">
        <f>H115</f>
        <v>194.90865644029913</v>
      </c>
      <c r="E319" s="11">
        <f>I115</f>
        <v>220.97635438491466</v>
      </c>
      <c r="F319" s="11">
        <f>J115</f>
        <v>200</v>
      </c>
      <c r="G319" s="11">
        <f>K115</f>
        <v>0</v>
      </c>
      <c r="H319" s="11">
        <f>V115</f>
        <v>210</v>
      </c>
      <c r="I319" s="11">
        <f>W115</f>
        <v>201.09956350031177</v>
      </c>
      <c r="J319" s="11">
        <f>AC115</f>
        <v>180.92950886212958</v>
      </c>
      <c r="K319" s="11">
        <f>AD115</f>
        <v>210.73215874710792</v>
      </c>
      <c r="L319" s="11">
        <f>AE115</f>
        <v>162</v>
      </c>
      <c r="M319" s="11">
        <f>AG115</f>
        <v>163</v>
      </c>
      <c r="N319" s="11">
        <f>AQ115</f>
        <v>183.16392069254397</v>
      </c>
      <c r="O319" s="11">
        <f>AR115</f>
        <v>200</v>
      </c>
      <c r="P319" s="11">
        <f>AX115</f>
        <v>162.35114503816791</v>
      </c>
      <c r="Q319" s="11">
        <f>AY115</f>
        <v>198.60631646448999</v>
      </c>
      <c r="R319" s="11">
        <f>AZ115</f>
        <v>165</v>
      </c>
      <c r="S319" s="11">
        <f>BF115</f>
        <v>212.68719999999999</v>
      </c>
      <c r="T319" s="11">
        <f>BL115</f>
        <v>101.52694610778443</v>
      </c>
      <c r="U319" s="11">
        <f>BM115</f>
        <v>130.74074074074076</v>
      </c>
      <c r="V319" s="11">
        <f>BN115</f>
        <v>165</v>
      </c>
      <c r="W319" s="11">
        <f>BO115</f>
        <v>160</v>
      </c>
      <c r="X319" s="11">
        <f>BW115</f>
        <v>130.29333333333335</v>
      </c>
      <c r="Y319" s="11">
        <f>BX115</f>
        <v>161.62466843501323</v>
      </c>
      <c r="Z319" s="11">
        <f>CE115</f>
        <v>45.969749351771824</v>
      </c>
      <c r="AA319" s="11">
        <f>CF115</f>
        <v>47.523446019629233</v>
      </c>
      <c r="AB319" s="11">
        <f>CG115</f>
        <v>45</v>
      </c>
      <c r="AC319" s="11">
        <f>CH115</f>
        <v>0</v>
      </c>
      <c r="AD319" s="11">
        <f>CS115</f>
        <v>50</v>
      </c>
      <c r="AE319" s="11">
        <f>CT115</f>
        <v>48.560773480662995</v>
      </c>
      <c r="AF319" s="11">
        <f>CZ115</f>
        <v>44.237785016286637</v>
      </c>
      <c r="AG319" s="11">
        <f>DA115</f>
        <v>46.670320404721735</v>
      </c>
      <c r="AH319" s="4">
        <f>DG115</f>
        <v>42</v>
      </c>
      <c r="AI319" s="4">
        <f>DH115</f>
        <v>41</v>
      </c>
      <c r="AJ319" s="11">
        <f>DN115</f>
        <v>41.117647058823515</v>
      </c>
      <c r="AK319" s="11">
        <f>DO115</f>
        <v>43</v>
      </c>
      <c r="AL319" s="11">
        <f>DU115</f>
        <v>44.739837398373979</v>
      </c>
      <c r="AM319" s="11">
        <f>DV115</f>
        <v>46.716981132075482</v>
      </c>
      <c r="AN319" s="11">
        <f>EB115</f>
        <v>45.2</v>
      </c>
      <c r="AO319" s="11">
        <f>EC115</f>
        <v>47.689795918367338</v>
      </c>
      <c r="AP319" s="11">
        <f>EI115</f>
        <v>38.857142857142861</v>
      </c>
      <c r="AQ319" s="11">
        <f>EJ115</f>
        <v>37.777777777777771</v>
      </c>
      <c r="AR319" s="11">
        <f>EK115</f>
        <v>43</v>
      </c>
      <c r="AS319" s="11">
        <f>EL115</f>
        <v>44</v>
      </c>
      <c r="AT319" s="11">
        <f>ET115</f>
        <v>11.202127659574471</v>
      </c>
      <c r="AU319" s="11">
        <f>EU115</f>
        <v>41.051282051282058</v>
      </c>
      <c r="AV319"/>
      <c r="AW319" s="1">
        <f>FW114</f>
        <v>101.7</v>
      </c>
      <c r="AX319" s="1">
        <f>AVERAGE(FW113:FW116)</f>
        <v>101.19999999999999</v>
      </c>
      <c r="AY319" s="1">
        <f>FV114</f>
        <v>109.3</v>
      </c>
      <c r="AZ319" s="1">
        <f>AVERAGE(FV113:FV116)</f>
        <v>109.07499999999999</v>
      </c>
      <c r="BA319" s="1"/>
      <c r="BB319"/>
      <c r="BC319"/>
      <c r="BD319"/>
      <c r="BE319" s="3"/>
      <c r="BF319"/>
      <c r="BG319"/>
      <c r="BH319"/>
      <c r="DA319" s="1"/>
      <c r="EW319" s="1"/>
      <c r="EX319" s="1"/>
      <c r="EY319" s="1"/>
      <c r="EZ319" s="1"/>
      <c r="FA319" s="35"/>
      <c r="FB319" s="35"/>
      <c r="FC319" s="35"/>
      <c r="FD319" s="35"/>
      <c r="FE319" s="35"/>
      <c r="FT319">
        <f t="shared" si="208"/>
        <v>1999</v>
      </c>
      <c r="FU319">
        <f t="shared" si="211"/>
        <v>7</v>
      </c>
      <c r="FV319">
        <v>166.7</v>
      </c>
      <c r="FW319" s="1">
        <v>125.7</v>
      </c>
    </row>
    <row r="320" spans="1:179" x14ac:dyDescent="0.2">
      <c r="A320" s="1">
        <f t="shared" si="209"/>
        <v>1986</v>
      </c>
      <c r="B320" s="1">
        <v>2</v>
      </c>
      <c r="C320" s="1">
        <f t="shared" si="210"/>
        <v>38</v>
      </c>
      <c r="D320" s="11">
        <f>H118</f>
        <v>189.93910429353275</v>
      </c>
      <c r="E320" s="11">
        <f>I118</f>
        <v>210.97635438491466</v>
      </c>
      <c r="F320" s="11">
        <f>J118</f>
        <v>200</v>
      </c>
      <c r="G320" s="11">
        <f>K118</f>
        <v>0</v>
      </c>
      <c r="H320" s="11">
        <f>V118</f>
        <v>210</v>
      </c>
      <c r="I320" s="11">
        <f>W118</f>
        <v>205.54978175015589</v>
      </c>
      <c r="J320" s="11">
        <f>AC118</f>
        <v>177.1154106345555</v>
      </c>
      <c r="K320" s="11">
        <f>AD118</f>
        <v>208.94346562258994</v>
      </c>
      <c r="L320" s="11">
        <f>AE118</f>
        <v>155</v>
      </c>
      <c r="M320" s="11">
        <f>AG118</f>
        <v>145</v>
      </c>
      <c r="N320" s="11">
        <f>AQ118</f>
        <v>175.80619938564644</v>
      </c>
      <c r="O320" s="11">
        <f>AR118</f>
        <v>186</v>
      </c>
      <c r="P320" s="11">
        <f>AX118</f>
        <v>176.17251908396943</v>
      </c>
      <c r="Q320" s="11">
        <f>AY118</f>
        <v>215.00000000000006</v>
      </c>
      <c r="R320" s="11">
        <f>AZ118</f>
        <v>170</v>
      </c>
      <c r="S320" s="11">
        <f>BF118</f>
        <v>208.0616</v>
      </c>
      <c r="T320" s="11">
        <f>BL118</f>
        <v>106.52694610778443</v>
      </c>
      <c r="U320" s="11">
        <f>BM118</f>
        <v>135.74074074074076</v>
      </c>
      <c r="V320" s="11">
        <f>BN118</f>
        <v>175</v>
      </c>
      <c r="W320" s="11">
        <f>BO118</f>
        <v>170</v>
      </c>
      <c r="X320" s="11">
        <f>BW118</f>
        <v>153.03333333333336</v>
      </c>
      <c r="Y320" s="11">
        <f>BX118</f>
        <v>188.37533156498674</v>
      </c>
      <c r="Z320" s="11">
        <f>CE118</f>
        <v>43.969749351771824</v>
      </c>
      <c r="AA320" s="11">
        <f>CF118</f>
        <v>45.523446019629233</v>
      </c>
      <c r="AB320" s="11">
        <f>CG118</f>
        <v>42</v>
      </c>
      <c r="AC320" s="11">
        <f>CH118</f>
        <v>0</v>
      </c>
      <c r="AD320" s="11">
        <f>CS118</f>
        <v>48</v>
      </c>
      <c r="AE320" s="11">
        <f>CT118</f>
        <v>47.280386740331494</v>
      </c>
      <c r="AF320" s="11">
        <f>CZ118</f>
        <v>42.094462540716613</v>
      </c>
      <c r="AG320" s="11">
        <f>DA118</f>
        <v>44.954468802698131</v>
      </c>
      <c r="AH320" s="4">
        <f>DG118</f>
        <v>38</v>
      </c>
      <c r="AI320" s="4">
        <f>DH118</f>
        <v>37</v>
      </c>
      <c r="AJ320" s="11">
        <f>DN118</f>
        <v>41.117647058823515</v>
      </c>
      <c r="AK320" s="11">
        <f>DO118</f>
        <v>43</v>
      </c>
      <c r="AL320" s="11">
        <f>DU118</f>
        <v>41.739837398373979</v>
      </c>
      <c r="AM320" s="11">
        <f>DV118</f>
        <v>44.433962264150949</v>
      </c>
      <c r="AN320" s="11">
        <f>EB118</f>
        <v>42.2</v>
      </c>
      <c r="AO320" s="11">
        <f>EC118</f>
        <v>44.344897959183669</v>
      </c>
      <c r="AP320" s="11">
        <f>EI118</f>
        <v>38.857142857142861</v>
      </c>
      <c r="AQ320" s="11">
        <f>EJ118</f>
        <v>37.777777777777771</v>
      </c>
      <c r="AR320" s="11">
        <f>EK118</f>
        <v>42</v>
      </c>
      <c r="AS320" s="11">
        <f>EL118</f>
        <v>41.5</v>
      </c>
      <c r="AT320" s="11">
        <f>ET118</f>
        <v>11.202127659574471</v>
      </c>
      <c r="AU320" s="11">
        <f>EU118</f>
        <v>41.051282051282058</v>
      </c>
      <c r="AV320"/>
      <c r="AW320" s="1">
        <f>FW117</f>
        <v>100</v>
      </c>
      <c r="AX320" s="1">
        <f>AVERAGE(FW116:FW119)</f>
        <v>99.724999999999994</v>
      </c>
      <c r="AY320" s="1">
        <f>FV117</f>
        <v>108.9</v>
      </c>
      <c r="AZ320" s="1">
        <f>AVERAGE(FV116:FV119)</f>
        <v>109.125</v>
      </c>
      <c r="BA320" s="1"/>
      <c r="BB320"/>
      <c r="BC320"/>
      <c r="BD320"/>
      <c r="BE320" s="3"/>
      <c r="BF320"/>
      <c r="BG320"/>
      <c r="BH320"/>
      <c r="DA320" s="1"/>
      <c r="EW320" s="1"/>
      <c r="EX320" s="1"/>
      <c r="EY320" s="1"/>
      <c r="EZ320" s="1"/>
      <c r="FA320" s="35"/>
      <c r="FB320" s="35"/>
      <c r="FC320" s="35"/>
      <c r="FD320" s="35"/>
      <c r="FE320" s="35"/>
      <c r="FT320">
        <f t="shared" si="208"/>
        <v>1999</v>
      </c>
      <c r="FU320">
        <f t="shared" si="211"/>
        <v>8</v>
      </c>
      <c r="FV320">
        <v>167.1</v>
      </c>
      <c r="FW320" s="1">
        <v>126.9</v>
      </c>
    </row>
    <row r="321" spans="1:179" x14ac:dyDescent="0.2">
      <c r="A321" s="1">
        <f t="shared" si="209"/>
        <v>1986</v>
      </c>
      <c r="B321" s="1">
        <v>3</v>
      </c>
      <c r="C321" s="1">
        <f t="shared" si="210"/>
        <v>39</v>
      </c>
      <c r="D321" s="11">
        <f>H121</f>
        <v>172.39343251368228</v>
      </c>
      <c r="E321" s="11">
        <f>I121</f>
        <v>200.97635438491466</v>
      </c>
      <c r="F321" s="11">
        <f>J121</f>
        <v>190</v>
      </c>
      <c r="G321" s="11">
        <f>K121</f>
        <v>0</v>
      </c>
      <c r="H321" s="11">
        <f>V121</f>
        <v>210</v>
      </c>
      <c r="I321" s="11">
        <f>W121</f>
        <v>192.19912700062355</v>
      </c>
      <c r="J321" s="11">
        <f>AC121</f>
        <v>171.85901772425922</v>
      </c>
      <c r="K321" s="11">
        <f>AD121</f>
        <v>212.23586640564741</v>
      </c>
      <c r="L321" s="11">
        <f>AE121</f>
        <v>165</v>
      </c>
      <c r="M321" s="11">
        <f>AG121</f>
        <v>165</v>
      </c>
      <c r="N321" s="11">
        <f>AQ121</f>
        <v>152.68081541468862</v>
      </c>
      <c r="O321" s="11">
        <f>AR121</f>
        <v>160</v>
      </c>
      <c r="P321" s="11">
        <f>AX121</f>
        <v>156.76183206106867</v>
      </c>
      <c r="Q321" s="11">
        <f>AY121</f>
        <v>198.2902260460643</v>
      </c>
      <c r="R321" s="11">
        <f>AZ121</f>
        <v>165</v>
      </c>
      <c r="S321" s="11">
        <f>BF121</f>
        <v>205.74879999999999</v>
      </c>
      <c r="T321" s="11">
        <f>BL121</f>
        <v>110.50898203592814</v>
      </c>
      <c r="U321" s="11">
        <f>BM121</f>
        <v>125.49382716049384</v>
      </c>
      <c r="V321" s="11">
        <f>BN121</f>
        <v>170</v>
      </c>
      <c r="W321" s="11">
        <f>BO121</f>
        <v>165</v>
      </c>
      <c r="X321" s="11">
        <f>BW121</f>
        <v>138.03333333333336</v>
      </c>
      <c r="Y321" s="11">
        <f>BX121</f>
        <v>169.99999999999997</v>
      </c>
      <c r="Z321" s="11">
        <f>CE121</f>
        <v>40.969749351771824</v>
      </c>
      <c r="AA321" s="11">
        <f>CF121</f>
        <v>43.046892039258452</v>
      </c>
      <c r="AB321" s="11">
        <f>CG121</f>
        <v>40.5</v>
      </c>
      <c r="AC321" s="11">
        <f>CH121</f>
        <v>0</v>
      </c>
      <c r="AD321" s="11">
        <f>CS121</f>
        <v>46</v>
      </c>
      <c r="AE321" s="11">
        <f>CT121</f>
        <v>44.560773480662988</v>
      </c>
      <c r="AF321" s="11">
        <f>CZ121</f>
        <v>39.594462540716613</v>
      </c>
      <c r="AG321" s="11">
        <f>DA121</f>
        <v>42.69308600337267</v>
      </c>
      <c r="AH321" s="4">
        <f>DG121</f>
        <v>38</v>
      </c>
      <c r="AI321" s="4">
        <f>DH121</f>
        <v>37</v>
      </c>
      <c r="AJ321" s="11">
        <f>DN121</f>
        <v>35.882352941176464</v>
      </c>
      <c r="AK321" s="11">
        <f>DO121</f>
        <v>37</v>
      </c>
      <c r="AL321" s="11">
        <f>DU121</f>
        <v>39.99186991869918</v>
      </c>
      <c r="AM321" s="11">
        <f>DV121</f>
        <v>43.150943396226424</v>
      </c>
      <c r="AN321" s="11">
        <f>EB121</f>
        <v>40.200000000000003</v>
      </c>
      <c r="AO321" s="11">
        <f>EC121</f>
        <v>43.034693877551014</v>
      </c>
      <c r="AP321" s="11">
        <f>EI121</f>
        <v>37.928571428571431</v>
      </c>
      <c r="AQ321" s="11">
        <f>EJ121</f>
        <v>37</v>
      </c>
      <c r="AR321" s="11">
        <f>EK121</f>
        <v>39</v>
      </c>
      <c r="AS321" s="11">
        <f>EL121</f>
        <v>38.5</v>
      </c>
      <c r="AT321" s="11">
        <f>ET121</f>
        <v>10.787234042553195</v>
      </c>
      <c r="AU321" s="11">
        <f>EU121</f>
        <v>39.551282051282058</v>
      </c>
      <c r="AV321"/>
      <c r="AW321" s="1">
        <f>FW120</f>
        <v>99.3</v>
      </c>
      <c r="AX321" s="1">
        <f>AVERAGE(FW119:FW122)</f>
        <v>99.45</v>
      </c>
      <c r="AY321" s="1">
        <f>FV120</f>
        <v>109.7</v>
      </c>
      <c r="AZ321" s="1">
        <f>AVERAGE(FV119:FV122)</f>
        <v>109.925</v>
      </c>
      <c r="BA321" s="1"/>
      <c r="BB321"/>
      <c r="BC321"/>
      <c r="BD321"/>
      <c r="BE321" s="3"/>
      <c r="BF321"/>
      <c r="BG321"/>
      <c r="BH321"/>
      <c r="DA321" s="1"/>
      <c r="EW321" s="1"/>
      <c r="EX321" s="1"/>
      <c r="EY321" s="1"/>
      <c r="EZ321" s="1"/>
      <c r="FA321" s="35"/>
      <c r="FB321" s="35"/>
      <c r="FC321" s="35"/>
      <c r="FD321" s="35"/>
      <c r="FE321" s="35"/>
      <c r="FT321">
        <f t="shared" si="208"/>
        <v>1999</v>
      </c>
      <c r="FU321">
        <f t="shared" si="211"/>
        <v>9</v>
      </c>
      <c r="FV321">
        <v>167.9</v>
      </c>
      <c r="FW321" s="1">
        <v>128</v>
      </c>
    </row>
    <row r="322" spans="1:179" x14ac:dyDescent="0.2">
      <c r="A322" s="1">
        <f t="shared" si="209"/>
        <v>1986</v>
      </c>
      <c r="B322" s="1">
        <v>4</v>
      </c>
      <c r="C322" s="1">
        <f t="shared" si="210"/>
        <v>40</v>
      </c>
      <c r="D322" s="11">
        <f>H124</f>
        <v>187.42388036691594</v>
      </c>
      <c r="E322" s="11">
        <f>I124</f>
        <v>210.97635438491466</v>
      </c>
      <c r="F322" s="11">
        <f>J124</f>
        <v>158</v>
      </c>
      <c r="G322" s="11">
        <f>K124</f>
        <v>0</v>
      </c>
      <c r="H322" s="11">
        <f>V124</f>
        <v>225</v>
      </c>
      <c r="I322" s="11">
        <f>W124</f>
        <v>180.49781750155893</v>
      </c>
      <c r="J322" s="11">
        <f>AC124</f>
        <v>177.19875524286292</v>
      </c>
      <c r="K322" s="11">
        <f>AD124</f>
        <v>214.47173281129491</v>
      </c>
      <c r="L322" s="11">
        <f>AE124</f>
        <v>130</v>
      </c>
      <c r="M322" s="11">
        <f>AG124</f>
        <v>140</v>
      </c>
      <c r="N322" s="11">
        <f>AQ124</f>
        <v>157.6738341245462</v>
      </c>
      <c r="O322" s="11">
        <f>AR124</f>
        <v>165</v>
      </c>
      <c r="P322" s="11">
        <f>AX124</f>
        <v>157.64274809160304</v>
      </c>
      <c r="Q322" s="11">
        <f>AY124</f>
        <v>210.63218083685143</v>
      </c>
      <c r="R322" s="11">
        <f>AZ124</f>
        <v>165</v>
      </c>
      <c r="S322" s="11">
        <f>BF124</f>
        <v>208.0616</v>
      </c>
      <c r="T322" s="11">
        <f>BL124</f>
        <v>147.96407185628743</v>
      </c>
      <c r="U322" s="11">
        <f>BM124</f>
        <v>142.24279835390948</v>
      </c>
      <c r="V322" s="11">
        <f>BN124</f>
        <v>130</v>
      </c>
      <c r="W322" s="11">
        <f>BO124</f>
        <v>150</v>
      </c>
      <c r="X322" s="11">
        <f>BW124</f>
        <v>143.4666666666667</v>
      </c>
      <c r="Y322" s="11">
        <f>BX124</f>
        <v>176.62466843501323</v>
      </c>
      <c r="Z322" s="11">
        <f>CE124</f>
        <v>41.712186689714784</v>
      </c>
      <c r="AA322" s="11">
        <f>CF124</f>
        <v>43.523446019629233</v>
      </c>
      <c r="AB322" s="11">
        <f>CG124</f>
        <v>41</v>
      </c>
      <c r="AC322" s="11">
        <f>CH124</f>
        <v>0</v>
      </c>
      <c r="AD322" s="11">
        <f>CS124</f>
        <v>47</v>
      </c>
      <c r="AE322" s="11">
        <f>CT124</f>
        <v>44.841160220994482</v>
      </c>
      <c r="AF322" s="11">
        <f>CZ124</f>
        <v>38.332247557003257</v>
      </c>
      <c r="AG322" s="11">
        <f>DA124</f>
        <v>42.431703204047203</v>
      </c>
      <c r="AH322" s="4">
        <f>DG124</f>
        <v>42</v>
      </c>
      <c r="AI322" s="4">
        <f>DH124</f>
        <v>45</v>
      </c>
      <c r="AJ322" s="11">
        <f>DN124</f>
        <v>37.999999999999993</v>
      </c>
      <c r="AK322" s="11">
        <f>DO124</f>
        <v>40</v>
      </c>
      <c r="AL322" s="11">
        <f>DU124</f>
        <v>39.495934959349583</v>
      </c>
      <c r="AM322" s="11">
        <f>DV124</f>
        <v>41.433962264150949</v>
      </c>
      <c r="AN322" s="11">
        <f>EB124</f>
        <v>39.200000000000003</v>
      </c>
      <c r="AO322" s="11">
        <f>EC124</f>
        <v>41.689795918367338</v>
      </c>
      <c r="AP322" s="11">
        <f>EI124</f>
        <v>37.928571428571431</v>
      </c>
      <c r="AQ322" s="11">
        <f>EJ124</f>
        <v>37</v>
      </c>
      <c r="AR322" s="11">
        <f>EK124</f>
        <v>42</v>
      </c>
      <c r="AS322" s="11">
        <f>EL124</f>
        <v>43</v>
      </c>
      <c r="AT322" s="11">
        <f>ET124</f>
        <v>11.063829787234045</v>
      </c>
      <c r="AU322" s="11">
        <f>EU124</f>
        <v>40.551282051282058</v>
      </c>
      <c r="AV322"/>
      <c r="AW322" s="1">
        <f>FW123</f>
        <v>99.8</v>
      </c>
      <c r="AX322" s="1">
        <f>AVERAGE(FW122:FW125)</f>
        <v>99.924999999999997</v>
      </c>
      <c r="AY322" s="1">
        <f>FV123</f>
        <v>110.4</v>
      </c>
      <c r="AZ322" s="1">
        <f>AVERAGE(FV122:FV125)</f>
        <v>110.6</v>
      </c>
      <c r="BA322" s="1"/>
      <c r="BB322"/>
      <c r="BC322"/>
      <c r="BD322"/>
      <c r="BE322" s="3"/>
      <c r="BF322"/>
      <c r="BG322"/>
      <c r="BH322"/>
      <c r="DA322" s="1"/>
      <c r="FA322" s="35"/>
      <c r="FB322" s="35"/>
      <c r="FC322" s="35"/>
      <c r="FD322" s="35"/>
      <c r="FE322" s="35"/>
      <c r="FT322">
        <f t="shared" si="208"/>
        <v>1999</v>
      </c>
      <c r="FU322">
        <f t="shared" si="211"/>
        <v>10</v>
      </c>
      <c r="FV322">
        <v>168.2</v>
      </c>
      <c r="FW322" s="1">
        <v>127.7</v>
      </c>
    </row>
    <row r="323" spans="1:179" x14ac:dyDescent="0.2">
      <c r="A323" s="1">
        <f t="shared" si="209"/>
        <v>1987</v>
      </c>
      <c r="B323" s="1">
        <v>1</v>
      </c>
      <c r="C323" s="1">
        <f t="shared" si="210"/>
        <v>41</v>
      </c>
      <c r="D323" s="4">
        <f>H127</f>
        <v>209.93910429353275</v>
      </c>
      <c r="E323" s="4">
        <f>I127</f>
        <v>222.74408859622866</v>
      </c>
      <c r="F323" s="4">
        <f>J127</f>
        <v>152</v>
      </c>
      <c r="G323" s="4">
        <f>K127</f>
        <v>0</v>
      </c>
      <c r="H323" s="4">
        <f>V127</f>
        <v>225</v>
      </c>
      <c r="I323" s="4">
        <f>W127</f>
        <v>191.17834130118479</v>
      </c>
      <c r="J323" s="4">
        <f>AC127</f>
        <v>187.1154106345555</v>
      </c>
      <c r="K323" s="4">
        <f>AD127</f>
        <v>216.70759921694241</v>
      </c>
      <c r="L323" s="4">
        <f>AE127</f>
        <v>175</v>
      </c>
      <c r="M323" s="4">
        <f>AG127</f>
        <v>153</v>
      </c>
      <c r="N323" s="4">
        <f>AQ127</f>
        <v>160.03909522479751</v>
      </c>
      <c r="O323" s="4">
        <f>AR127</f>
        <v>165</v>
      </c>
      <c r="P323" s="4">
        <f>AX127</f>
        <v>153.82137404580149</v>
      </c>
      <c r="Q323" s="4">
        <f>AY127</f>
        <v>180.31609041842574</v>
      </c>
      <c r="R323" s="4">
        <f>AZ127</f>
        <v>158</v>
      </c>
      <c r="S323" s="4">
        <f>BF127</f>
        <v>188.43599999999998</v>
      </c>
      <c r="T323" s="4">
        <f>BL127</f>
        <v>148.67664670658684</v>
      </c>
      <c r="U323" s="4">
        <f>BM127</f>
        <v>146.79423868312756</v>
      </c>
      <c r="V323" s="4">
        <f>BN127</f>
        <v>150</v>
      </c>
      <c r="W323" s="4">
        <f>BO127</f>
        <v>138</v>
      </c>
      <c r="X323" s="4">
        <f>BW127</f>
        <v>143.03333333333336</v>
      </c>
      <c r="Y323" s="4">
        <f>BX127</f>
        <v>191.87665782493369</v>
      </c>
      <c r="Z323" s="4">
        <f>CE127</f>
        <v>43.424373379429561</v>
      </c>
      <c r="AA323" s="4">
        <f>CF127</f>
        <v>46.523446019629233</v>
      </c>
      <c r="AB323" s="4">
        <f>CG127</f>
        <v>45</v>
      </c>
      <c r="AC323" s="4">
        <f>CH127</f>
        <v>0</v>
      </c>
      <c r="AD323" s="4">
        <f>CS127</f>
        <v>52</v>
      </c>
      <c r="AE323" s="4">
        <f>CT127</f>
        <v>49.841160220994482</v>
      </c>
      <c r="AF323" s="4">
        <f>CZ127</f>
        <v>41.856677524429969</v>
      </c>
      <c r="AG323" s="4">
        <f>DA127</f>
        <v>45.386172006745348</v>
      </c>
      <c r="AH323" s="4">
        <f>DG127</f>
        <v>42</v>
      </c>
      <c r="AI323" s="4">
        <f>DH127</f>
        <v>41.5</v>
      </c>
      <c r="AJ323" s="4">
        <f>DN127</f>
        <v>35.882352941176464</v>
      </c>
      <c r="AK323" s="4">
        <f>DO127</f>
        <v>38</v>
      </c>
      <c r="AL323" s="4">
        <f>DU127</f>
        <v>45.231707317073159</v>
      </c>
      <c r="AM323" s="4">
        <f>DV127</f>
        <v>47.858490566037744</v>
      </c>
      <c r="AN323" s="4">
        <f>EB127</f>
        <v>39.550000000000004</v>
      </c>
      <c r="AO323" s="4">
        <f>EC127</f>
        <v>41.37959183673469</v>
      </c>
      <c r="AP323" s="4">
        <f>EI127</f>
        <v>38</v>
      </c>
      <c r="AQ323" s="4">
        <f>EJ127</f>
        <v>37.481481481481481</v>
      </c>
      <c r="AR323" s="4">
        <f>EK127</f>
        <v>42.5</v>
      </c>
      <c r="AS323" s="4">
        <f>EL127</f>
        <v>40.5</v>
      </c>
      <c r="AT323" s="4">
        <f>ET127</f>
        <v>35.62765957446809</v>
      </c>
      <c r="AU323" s="4">
        <f>EU127</f>
        <v>42.941025641025654</v>
      </c>
      <c r="AV323"/>
      <c r="AW323" s="1">
        <f>FW126</f>
        <v>101</v>
      </c>
      <c r="AX323" s="1">
        <f>AVERAGE(FW125:FW128)</f>
        <v>101.15</v>
      </c>
      <c r="AY323" s="1">
        <f>FV126</f>
        <v>111.6</v>
      </c>
      <c r="AZ323" s="1">
        <f>AVERAGE(FV125:FV128)</f>
        <v>111.89999999999999</v>
      </c>
      <c r="BA323" s="1"/>
      <c r="BB323"/>
      <c r="BC323"/>
      <c r="BD323"/>
      <c r="BE323" s="3"/>
      <c r="DA323" s="1"/>
      <c r="FA323" s="35"/>
      <c r="FB323" s="35"/>
      <c r="FC323" s="35"/>
      <c r="FD323" s="35"/>
      <c r="FE323" s="35"/>
      <c r="FT323">
        <f t="shared" si="208"/>
        <v>1999</v>
      </c>
      <c r="FU323">
        <f t="shared" si="211"/>
        <v>11</v>
      </c>
      <c r="FV323">
        <v>168.3</v>
      </c>
      <c r="FW323" s="1">
        <v>128.30000000000001</v>
      </c>
    </row>
    <row r="324" spans="1:179" x14ac:dyDescent="0.2">
      <c r="A324" s="1">
        <f t="shared" si="209"/>
        <v>1987</v>
      </c>
      <c r="B324" s="1">
        <v>2</v>
      </c>
      <c r="C324" s="1">
        <f t="shared" si="210"/>
        <v>42</v>
      </c>
      <c r="D324" s="4">
        <f>H130</f>
        <v>202.50913435597013</v>
      </c>
      <c r="E324" s="4">
        <f>I130</f>
        <v>203.19527087698293</v>
      </c>
      <c r="F324" s="4">
        <f>J130</f>
        <v>160</v>
      </c>
      <c r="G324" s="4">
        <f>K130</f>
        <v>0</v>
      </c>
      <c r="H324" s="4">
        <f>V130</f>
        <v>219</v>
      </c>
      <c r="I324" s="4">
        <f>W130</f>
        <v>185.17834130118479</v>
      </c>
      <c r="J324" s="4">
        <f>AC130</f>
        <v>190.67311595183327</v>
      </c>
      <c r="K324" s="4">
        <f>AD130</f>
        <v>224.99999999999989</v>
      </c>
      <c r="L324" s="4">
        <f>AE130</f>
        <v>170</v>
      </c>
      <c r="M324" s="4">
        <f>AG130</f>
        <v>142</v>
      </c>
      <c r="N324" s="4">
        <f>AQ130</f>
        <v>167.92292655682769</v>
      </c>
      <c r="O324" s="4">
        <f>AR130</f>
        <v>171</v>
      </c>
      <c r="P324" s="4">
        <f>AX130</f>
        <v>165.58809160305341</v>
      </c>
      <c r="Q324" s="4">
        <f>AY130</f>
        <v>181.35344412974945</v>
      </c>
      <c r="R324" s="4">
        <f>AZ130</f>
        <v>210</v>
      </c>
      <c r="S324" s="4">
        <f>BF130</f>
        <v>216.61231999999998</v>
      </c>
      <c r="T324" s="4">
        <f>BL130</f>
        <v>140.14970059880238</v>
      </c>
      <c r="U324" s="4">
        <f>BM130</f>
        <v>120.59670781893004</v>
      </c>
      <c r="V324" s="4">
        <f>BN130</f>
        <v>160</v>
      </c>
      <c r="W324" s="4">
        <f>BO130</f>
        <v>146</v>
      </c>
      <c r="X324" s="4">
        <f>BW130</f>
        <v>190.8666666666667</v>
      </c>
      <c r="Y324" s="4">
        <f>BX130</f>
        <v>206.75066312997347</v>
      </c>
      <c r="Z324" s="4">
        <f>CE130</f>
        <v>46</v>
      </c>
      <c r="AA324" s="4">
        <f>CF130</f>
        <v>46.157033805888773</v>
      </c>
      <c r="AB324" s="4">
        <f>CG130</f>
        <v>45.8</v>
      </c>
      <c r="AC324" s="4">
        <f>CH130</f>
        <v>0</v>
      </c>
      <c r="AD324" s="4">
        <f>CS130</f>
        <v>52.45</v>
      </c>
      <c r="AE324" s="4">
        <f>CT130</f>
        <v>47.808494475138133</v>
      </c>
      <c r="AF324" s="4">
        <f>CZ130</f>
        <v>41.415472312703585</v>
      </c>
      <c r="AG324" s="4">
        <f>DA130</f>
        <v>43.467116357504203</v>
      </c>
      <c r="AH324" s="4">
        <f>DG130</f>
        <v>45</v>
      </c>
      <c r="AI324" s="4">
        <f>DH130</f>
        <v>40</v>
      </c>
      <c r="AJ324" s="4">
        <f>DN130</f>
        <v>42.941176470588225</v>
      </c>
      <c r="AK324" s="4">
        <f>DO130</f>
        <v>40</v>
      </c>
      <c r="AL324" s="4">
        <f>DU130</f>
        <v>39.155284552845515</v>
      </c>
      <c r="AM324" s="4">
        <f>DV130</f>
        <v>39.575471698113219</v>
      </c>
      <c r="AN324" s="4">
        <f>EB130</f>
        <v>39.900000000000006</v>
      </c>
      <c r="AO324" s="4">
        <f>EC130</f>
        <v>43.741428571428571</v>
      </c>
      <c r="AP324" s="4">
        <f>EI130</f>
        <v>37.928571428571431</v>
      </c>
      <c r="AQ324" s="4">
        <f>EJ130</f>
        <v>35.444444444444443</v>
      </c>
      <c r="AR324" s="4">
        <f>EK130</f>
        <v>41.5</v>
      </c>
      <c r="AS324" s="4">
        <f>EL130</f>
        <v>38</v>
      </c>
      <c r="AT324" s="4">
        <f>ET130</f>
        <v>35.171276595744686</v>
      </c>
      <c r="AU324" s="4">
        <f>EU130</f>
        <v>41.304807692307705</v>
      </c>
      <c r="AV324"/>
      <c r="AW324" s="1">
        <f>FW129</f>
        <v>102.6</v>
      </c>
      <c r="AX324" s="1">
        <f>AVERAGE(FW128:FW131)</f>
        <v>102.75</v>
      </c>
      <c r="AY324" s="1">
        <f>FV129</f>
        <v>113.1</v>
      </c>
      <c r="AZ324" s="1">
        <f>AVERAGE(FV128:FV131)</f>
        <v>113.27500000000001</v>
      </c>
      <c r="BA324" s="1"/>
      <c r="BB324"/>
      <c r="BC324"/>
      <c r="BD324"/>
      <c r="BE324" s="3"/>
      <c r="DA324" s="1"/>
      <c r="FA324" s="35"/>
      <c r="FB324" s="35"/>
      <c r="FC324" s="35"/>
      <c r="FD324" s="35"/>
      <c r="FE324" s="35"/>
      <c r="FT324">
        <f t="shared" si="208"/>
        <v>1999</v>
      </c>
      <c r="FU324">
        <f t="shared" si="211"/>
        <v>12</v>
      </c>
      <c r="FV324">
        <v>168.3</v>
      </c>
      <c r="FW324" s="1">
        <v>127.8</v>
      </c>
    </row>
    <row r="325" spans="1:179" x14ac:dyDescent="0.2">
      <c r="A325" s="1">
        <f t="shared" si="209"/>
        <v>1987</v>
      </c>
      <c r="B325" s="1">
        <v>3</v>
      </c>
      <c r="C325" s="1">
        <f t="shared" si="210"/>
        <v>43</v>
      </c>
      <c r="D325" s="4">
        <f>H133</f>
        <v>200.90256686965239</v>
      </c>
      <c r="E325" s="4">
        <f>I133</f>
        <v>221.39054175396586</v>
      </c>
      <c r="F325" s="4">
        <f>J133</f>
        <v>175</v>
      </c>
      <c r="G325" s="4">
        <f>K133</f>
        <v>0</v>
      </c>
      <c r="H325" s="4">
        <f>V133</f>
        <v>220</v>
      </c>
      <c r="I325" s="4">
        <f>W133</f>
        <v>202.19912700062358</v>
      </c>
      <c r="J325" s="4">
        <f>AC133</f>
        <v>188.55770531727774</v>
      </c>
      <c r="K325" s="4">
        <f>AD133</f>
        <v>211.17933202823741</v>
      </c>
      <c r="L325" s="4">
        <f>AE133</f>
        <v>170</v>
      </c>
      <c r="M325" s="4">
        <f>AG133</f>
        <v>160</v>
      </c>
      <c r="N325" s="4">
        <f>AQ133</f>
        <v>182.11281764870145</v>
      </c>
      <c r="O325" s="4">
        <f>AR133</f>
        <v>198</v>
      </c>
      <c r="P325" s="4">
        <f>AX133</f>
        <v>188.23206106870225</v>
      </c>
      <c r="Q325" s="4">
        <f>AY133</f>
        <v>222.65804520921293</v>
      </c>
      <c r="R325" s="4">
        <f>AZ133</f>
        <v>200</v>
      </c>
      <c r="S325" s="4">
        <f>BF133</f>
        <v>222.68719999999999</v>
      </c>
      <c r="T325" s="4">
        <f>BL133</f>
        <v>123.47305389221556</v>
      </c>
      <c r="U325" s="4">
        <f>BM133</f>
        <v>71.522633744855966</v>
      </c>
      <c r="V325" s="4">
        <f>BN133</f>
        <v>190</v>
      </c>
      <c r="W325" s="4">
        <f>BO133</f>
        <v>170</v>
      </c>
      <c r="X325" s="4">
        <f>BW133</f>
        <v>142.16666666666669</v>
      </c>
      <c r="Y325" s="4">
        <f>BX133</f>
        <v>171.75066312997345</v>
      </c>
      <c r="Z325" s="4">
        <f>CE133</f>
        <v>43.969749351771824</v>
      </c>
      <c r="AA325" s="4">
        <f>CF133</f>
        <v>46.046892039258452</v>
      </c>
      <c r="AB325" s="4">
        <f>CG133</f>
        <v>42.75</v>
      </c>
      <c r="AC325" s="4">
        <f>CH133</f>
        <v>0</v>
      </c>
      <c r="AD325" s="4">
        <f>CS133</f>
        <v>50</v>
      </c>
      <c r="AE325" s="4">
        <f>CT133</f>
        <v>48.560773480662995</v>
      </c>
      <c r="AF325" s="4">
        <f>CZ133</f>
        <v>40.386482084690556</v>
      </c>
      <c r="AG325" s="4">
        <f>DA133</f>
        <v>44.182967959527815</v>
      </c>
      <c r="AH325" s="4">
        <f>DG133</f>
        <v>44</v>
      </c>
      <c r="AI325" s="4">
        <f>DH133</f>
        <v>35</v>
      </c>
      <c r="AJ325" s="4">
        <f>DN133</f>
        <v>39.705882352941167</v>
      </c>
      <c r="AK325" s="4">
        <f>DO133</f>
        <v>38.75</v>
      </c>
      <c r="AL325" s="4">
        <f>DU133</f>
        <v>43.609756097560968</v>
      </c>
      <c r="AM325" s="4">
        <f>DV133</f>
        <v>44.783018867924532</v>
      </c>
      <c r="AN325" s="4">
        <f>EB133</f>
        <v>38.049999999999997</v>
      </c>
      <c r="AO325" s="4">
        <f>EC133</f>
        <v>43.344897959183669</v>
      </c>
      <c r="AP325" s="4">
        <f>EI133</f>
        <v>38.857142857142861</v>
      </c>
      <c r="AQ325" s="4">
        <f>EJ133</f>
        <v>35.444444444444443</v>
      </c>
      <c r="AR325" s="4">
        <f>EK133</f>
        <v>42.5</v>
      </c>
      <c r="AS325" s="4">
        <f>EL133</f>
        <v>38</v>
      </c>
      <c r="AT325" s="4">
        <f>ET133</f>
        <v>37.361702127659576</v>
      </c>
      <c r="AU325" s="4">
        <f>EU133</f>
        <v>37.137820512820525</v>
      </c>
      <c r="AV325"/>
      <c r="AW325" s="1">
        <f>FW132</f>
        <v>103.8</v>
      </c>
      <c r="AX325" s="1">
        <f>AVERAGE(FW131:FW134)</f>
        <v>103.77500000000001</v>
      </c>
      <c r="AY325" s="1">
        <f>FV132</f>
        <v>114.4</v>
      </c>
      <c r="AZ325" s="1">
        <f>AVERAGE(FV131:FV134)</f>
        <v>114.625</v>
      </c>
      <c r="BA325" s="1"/>
      <c r="BB325"/>
      <c r="BC325"/>
      <c r="BD325"/>
      <c r="BE325" s="3"/>
      <c r="DA325" s="1"/>
      <c r="FA325" s="35"/>
      <c r="FB325" s="35"/>
      <c r="FC325" s="35"/>
      <c r="FD325" s="35"/>
      <c r="FE325" s="35"/>
      <c r="FT325">
        <f>FT313+1</f>
        <v>2000</v>
      </c>
      <c r="FU325" s="1">
        <f>FU313</f>
        <v>1</v>
      </c>
      <c r="FV325">
        <v>168.8</v>
      </c>
      <c r="FW325" s="1">
        <v>128.30000000000001</v>
      </c>
    </row>
    <row r="326" spans="1:179" x14ac:dyDescent="0.2">
      <c r="A326" s="1">
        <f t="shared" si="209"/>
        <v>1987</v>
      </c>
      <c r="B326" s="1">
        <v>4</v>
      </c>
      <c r="C326" s="1">
        <f t="shared" si="210"/>
        <v>44</v>
      </c>
      <c r="D326" s="4">
        <f>H136</f>
        <v>207.45432822014959</v>
      </c>
      <c r="E326" s="4">
        <f>I136</f>
        <v>220.48817719245733</v>
      </c>
      <c r="F326" s="4">
        <f>J136</f>
        <v>180</v>
      </c>
      <c r="G326" s="4">
        <f>K136</f>
        <v>0</v>
      </c>
      <c r="H326" s="4">
        <f>V136</f>
        <v>220</v>
      </c>
      <c r="I326" s="4">
        <f>W136</f>
        <v>211.0995635003118</v>
      </c>
      <c r="J326" s="4">
        <f>AC136</f>
        <v>199.74360708970366</v>
      </c>
      <c r="K326" s="4">
        <f>AD136</f>
        <v>221.70759921694241</v>
      </c>
      <c r="L326" s="4">
        <f>AE136</f>
        <v>175</v>
      </c>
      <c r="M326" s="4">
        <f>AG136</f>
        <v>167</v>
      </c>
      <c r="N326" s="4">
        <f>AQ136</f>
        <v>193.41245462161405</v>
      </c>
      <c r="O326" s="4">
        <f>AR136</f>
        <v>215</v>
      </c>
      <c r="P326" s="4">
        <f>AX136</f>
        <v>178.23206106870225</v>
      </c>
      <c r="Q326" s="4">
        <f>AY136</f>
        <v>215.31609041842574</v>
      </c>
      <c r="R326" s="4">
        <f>AZ136</f>
        <v>200</v>
      </c>
      <c r="S326" s="4">
        <f>BF136</f>
        <v>217.68719999999999</v>
      </c>
      <c r="T326" s="4">
        <f>BL136</f>
        <v>123.67664670658681</v>
      </c>
      <c r="U326" s="4">
        <f>BM136</f>
        <v>116.54732510288068</v>
      </c>
      <c r="V326" s="4">
        <f>BN136</f>
        <v>190</v>
      </c>
      <c r="W326" s="4">
        <f>BO136</f>
        <v>185</v>
      </c>
      <c r="X326" s="4">
        <f>BW136</f>
        <v>163.03333333333336</v>
      </c>
      <c r="Y326" s="4">
        <f>BX136</f>
        <v>198.37533156498674</v>
      </c>
      <c r="Z326" s="4">
        <f>CE136</f>
        <v>44.484874675885912</v>
      </c>
      <c r="AA326" s="4">
        <f>CF136</f>
        <v>46.046892039258452</v>
      </c>
      <c r="AB326" s="4">
        <f>CG136</f>
        <v>45.5</v>
      </c>
      <c r="AC326" s="4">
        <f>CH136</f>
        <v>0</v>
      </c>
      <c r="AD326" s="4">
        <f>CS136</f>
        <v>50</v>
      </c>
      <c r="AE326" s="4">
        <f>CT136</f>
        <v>48.560773480662995</v>
      </c>
      <c r="AF326" s="4">
        <f>CZ136</f>
        <v>40.891693811074916</v>
      </c>
      <c r="AG326" s="4">
        <f>DA136</f>
        <v>44.346543001686328</v>
      </c>
      <c r="AH326" s="4">
        <f>DG136</f>
        <v>45</v>
      </c>
      <c r="AI326" s="4">
        <f>DH136</f>
        <v>40</v>
      </c>
      <c r="AJ326" s="4">
        <f>DN136</f>
        <v>36.882352941176457</v>
      </c>
      <c r="AK326" s="4">
        <f>DO136</f>
        <v>38.5</v>
      </c>
      <c r="AL326" s="4">
        <f>DU136</f>
        <v>43.254065040650403</v>
      </c>
      <c r="AM326" s="4">
        <f>DV136</f>
        <v>40.778301886792462</v>
      </c>
      <c r="AN326" s="4">
        <f>EB136</f>
        <v>40.75</v>
      </c>
      <c r="AO326" s="4">
        <f>EC136</f>
        <v>43.689795918367345</v>
      </c>
      <c r="AP326" s="4">
        <f>EI136</f>
        <v>38.857142857142861</v>
      </c>
      <c r="AQ326" s="4">
        <f>EJ136</f>
        <v>35.444444444444443</v>
      </c>
      <c r="AR326" s="4">
        <f>EK136</f>
        <v>42.5</v>
      </c>
      <c r="AS326" s="4">
        <f>EL136</f>
        <v>43</v>
      </c>
      <c r="AT326" s="4">
        <f>ET136</f>
        <v>35.404255319148938</v>
      </c>
      <c r="AU326" s="4">
        <f>EU136</f>
        <v>43.275641025641036</v>
      </c>
      <c r="AV326"/>
      <c r="AW326" s="1">
        <f>FW135</f>
        <v>104.2</v>
      </c>
      <c r="AX326" s="1">
        <f>AVERAGE(FW134:FW137)</f>
        <v>104.27500000000001</v>
      </c>
      <c r="AY326" s="1">
        <f>FV135</f>
        <v>115.4</v>
      </c>
      <c r="AZ326" s="1">
        <f>AVERAGE(FV134:FV137)</f>
        <v>115.45</v>
      </c>
      <c r="BA326" s="1"/>
      <c r="BB326"/>
      <c r="BC326"/>
      <c r="BD326"/>
      <c r="BE326" s="3"/>
      <c r="DA326" s="1"/>
      <c r="FA326" s="35"/>
      <c r="FB326" s="35"/>
      <c r="FC326" s="35"/>
      <c r="FD326" s="35"/>
      <c r="FE326" s="35"/>
      <c r="FT326">
        <f t="shared" ref="FT326:FT345" si="212">FT314+1</f>
        <v>2000</v>
      </c>
      <c r="FU326" s="1">
        <f t="shared" ref="FU326:FU345" si="213">FU314</f>
        <v>2</v>
      </c>
      <c r="FV326">
        <v>169.8</v>
      </c>
      <c r="FW326" s="1">
        <v>129.80000000000001</v>
      </c>
    </row>
    <row r="327" spans="1:179" x14ac:dyDescent="0.2">
      <c r="A327" s="1">
        <v>1988</v>
      </c>
      <c r="B327" s="1">
        <v>1</v>
      </c>
      <c r="C327" s="1">
        <f t="shared" si="210"/>
        <v>45</v>
      </c>
      <c r="D327" s="4">
        <f t="shared" ref="D327:D342" si="214">H138</f>
        <v>207.41170122562249</v>
      </c>
      <c r="E327" s="4">
        <f t="shared" ref="E327:E342" si="215">I138</f>
        <v>224.19527087698293</v>
      </c>
      <c r="F327" s="4">
        <f t="shared" ref="F327:F342" si="216">J138</f>
        <v>197</v>
      </c>
      <c r="G327" s="4">
        <f t="shared" ref="G327:G342" si="217">K138</f>
        <v>0</v>
      </c>
      <c r="H327" s="4">
        <f t="shared" ref="H327:H342" si="218">Q138</f>
        <v>228</v>
      </c>
      <c r="I327" s="4">
        <f t="shared" ref="I327:I342" si="219">W138</f>
        <v>219.09956350031177</v>
      </c>
      <c r="J327" s="4">
        <f t="shared" ref="J327:J342" si="220">AC138</f>
        <v>202.50642673521847</v>
      </c>
      <c r="K327" s="4">
        <f t="shared" ref="K327:K342" si="221">AD138</f>
        <v>221.47173281129491</v>
      </c>
      <c r="L327" s="4">
        <f t="shared" ref="L327:L342" si="222">AE138</f>
        <v>193</v>
      </c>
      <c r="M327" s="4">
        <f t="shared" ref="M327:M342" si="223">AG138</f>
        <v>195</v>
      </c>
      <c r="N327" s="4">
        <f t="shared" ref="N327:N342" si="224">AQ138</f>
        <v>195.77827422507676</v>
      </c>
      <c r="O327" s="4">
        <f t="shared" ref="O327:O342" si="225">AR138</f>
        <v>206</v>
      </c>
      <c r="P327" s="4">
        <f t="shared" ref="P327:P342" si="226">AX138</f>
        <v>172.34992366412212</v>
      </c>
      <c r="Q327" s="4">
        <f t="shared" ref="Q327:Q342" si="227">AY138</f>
        <v>203.59482712552779</v>
      </c>
      <c r="R327" s="4">
        <f t="shared" ref="R327:R342" si="228">AZ138</f>
        <v>188</v>
      </c>
      <c r="S327" s="4">
        <f t="shared" ref="S327:S342" si="229">BF138</f>
        <v>216.76208</v>
      </c>
      <c r="T327" s="4">
        <f t="shared" ref="T327:T342" si="230">BL138</f>
        <v>128.40718562874252</v>
      </c>
      <c r="U327" s="4">
        <f t="shared" ref="U327:U342" si="231">BM138</f>
        <v>134.79835390946502</v>
      </c>
      <c r="V327" s="4">
        <f t="shared" ref="V327:V342" si="232">BN138</f>
        <v>195</v>
      </c>
      <c r="W327" s="4">
        <f t="shared" ref="W327:W342" si="233">BO138</f>
        <v>203</v>
      </c>
      <c r="X327" s="4">
        <f t="shared" ref="X327:X342" si="234">BW138</f>
        <v>155.2466666666667</v>
      </c>
      <c r="Y327" s="4">
        <f t="shared" ref="Y327:Y342" si="235">BX138</f>
        <v>200</v>
      </c>
      <c r="Z327" s="4">
        <f t="shared" ref="Z327:Z342" si="236">CE138</f>
        <v>44.484874675885912</v>
      </c>
      <c r="AA327" s="4">
        <f t="shared" ref="AA327:AA342" si="237">CF138</f>
        <v>46.219629225736099</v>
      </c>
      <c r="AB327" s="4">
        <f t="shared" ref="AB327:AB342" si="238">CG138</f>
        <v>45.67</v>
      </c>
      <c r="AC327" s="4">
        <f t="shared" ref="AC327:AC342" si="239">CH138</f>
        <v>0</v>
      </c>
      <c r="AD327" s="4">
        <f t="shared" ref="AD327:AD342" si="240">CS138</f>
        <v>50</v>
      </c>
      <c r="AE327" s="4">
        <f t="shared" ref="AE327:AE342" si="241">CT138</f>
        <v>49.280386740331501</v>
      </c>
      <c r="AF327" s="4">
        <f t="shared" ref="AF327:AF342" si="242">CZ138</f>
        <v>41.188925081433226</v>
      </c>
      <c r="AG327" s="4">
        <f t="shared" ref="AG327:AG342" si="243">DA138</f>
        <v>45.319747048903864</v>
      </c>
      <c r="AH327" s="4">
        <f t="shared" ref="AH327:AH342" si="244">DG138</f>
        <v>46.5</v>
      </c>
      <c r="AI327" s="4">
        <f t="shared" ref="AI327:AI342" si="245">DH138</f>
        <v>42.5</v>
      </c>
      <c r="AJ327" s="4">
        <f t="shared" ref="AJ327:AJ342" si="246">DN138</f>
        <v>38.821176470588227</v>
      </c>
      <c r="AK327" s="4">
        <f t="shared" ref="AK327:AK342" si="247">DK138</f>
        <v>40.5</v>
      </c>
      <c r="AL327" s="4">
        <f t="shared" ref="AL327:AL342" si="248">DU138</f>
        <v>43.997967479674784</v>
      </c>
      <c r="AM327" s="4">
        <f t="shared" ref="AM327:AM342" si="249">DV138</f>
        <v>41.202830188679251</v>
      </c>
      <c r="AN327" s="4">
        <f t="shared" ref="AN327:AN342" si="250">EB138</f>
        <v>40.033999999999999</v>
      </c>
      <c r="AO327" s="4">
        <f t="shared" ref="AO327:AO342" si="251">EC138</f>
        <v>44.014897959183671</v>
      </c>
      <c r="AP327" s="4">
        <f t="shared" ref="AP327:AP342" si="252">EI138</f>
        <v>39.821428571428577</v>
      </c>
      <c r="AQ327" s="4">
        <f t="shared" ref="AQ327:AQ342" si="253">EJ138</f>
        <v>36.52518518518518</v>
      </c>
      <c r="AR327" s="4">
        <f t="shared" ref="AR327:AR342" si="254">EK138</f>
        <v>44.83</v>
      </c>
      <c r="AS327" s="4">
        <f t="shared" ref="AS327:AS342" si="255">EL138</f>
        <v>45.67</v>
      </c>
      <c r="AT327" s="4">
        <f t="shared" ref="AT327:AT342" si="256">ET138</f>
        <v>38.574468085106389</v>
      </c>
      <c r="AU327" s="4">
        <f t="shared" ref="AU327:AU342" si="257">EU138</f>
        <v>44.000000000000014</v>
      </c>
      <c r="AV327"/>
      <c r="AW327" s="1">
        <f>FW138</f>
        <v>104.8</v>
      </c>
      <c r="AX327" s="1">
        <f>AVERAGE(FW137:FW140)</f>
        <v>105.02499999999999</v>
      </c>
      <c r="AY327" s="5">
        <f t="shared" ref="AY327:AY358" si="258">GF138</f>
        <v>116</v>
      </c>
      <c r="AZ327" s="5">
        <f t="shared" ref="AZ327:AZ358" si="259">GG138</f>
        <v>116.06666666666666</v>
      </c>
      <c r="BA327" s="1"/>
      <c r="BB327"/>
      <c r="BC327"/>
      <c r="BD327"/>
      <c r="BE327" s="3"/>
      <c r="DA327" s="1"/>
      <c r="FA327" s="35"/>
      <c r="FB327" s="35"/>
      <c r="FC327" s="35"/>
      <c r="FD327" s="35"/>
      <c r="FE327" s="35"/>
      <c r="FT327">
        <f t="shared" si="212"/>
        <v>2000</v>
      </c>
      <c r="FU327" s="1">
        <f t="shared" si="213"/>
        <v>3</v>
      </c>
      <c r="FV327">
        <v>171.2</v>
      </c>
      <c r="FW327" s="1">
        <v>130.80000000000001</v>
      </c>
    </row>
    <row r="328" spans="1:179" x14ac:dyDescent="0.2">
      <c r="A328" s="1">
        <v>1988</v>
      </c>
      <c r="B328" s="1">
        <v>2</v>
      </c>
      <c r="C328" s="1">
        <f t="shared" si="210"/>
        <v>46</v>
      </c>
      <c r="D328" s="4">
        <f t="shared" si="214"/>
        <v>236.9208355815926</v>
      </c>
      <c r="E328" s="4">
        <f t="shared" si="215"/>
        <v>252.74408859622866</v>
      </c>
      <c r="F328" s="4">
        <f t="shared" si="216"/>
        <v>179</v>
      </c>
      <c r="G328" s="4">
        <f t="shared" si="217"/>
        <v>0</v>
      </c>
      <c r="H328" s="4">
        <f t="shared" si="218"/>
        <v>225</v>
      </c>
      <c r="I328" s="4">
        <f t="shared" si="219"/>
        <v>213.42943255040532</v>
      </c>
      <c r="J328" s="4">
        <f t="shared" si="220"/>
        <v>183.04491949668511</v>
      </c>
      <c r="K328" s="4">
        <f t="shared" si="221"/>
        <v>229.47173281129491</v>
      </c>
      <c r="L328" s="4">
        <f t="shared" si="222"/>
        <v>182</v>
      </c>
      <c r="M328" s="4">
        <f t="shared" si="223"/>
        <v>178</v>
      </c>
      <c r="N328" s="4">
        <f t="shared" si="224"/>
        <v>171.60178721027643</v>
      </c>
      <c r="O328" s="4">
        <f t="shared" si="225"/>
        <v>178</v>
      </c>
      <c r="P328" s="4">
        <f t="shared" si="226"/>
        <v>173.40946564885493</v>
      </c>
      <c r="Q328" s="4">
        <f t="shared" si="227"/>
        <v>207.16378987869405</v>
      </c>
      <c r="R328" s="4">
        <f t="shared" si="228"/>
        <v>200</v>
      </c>
      <c r="S328" s="4">
        <f t="shared" si="229"/>
        <v>226.38767999999999</v>
      </c>
      <c r="T328" s="4">
        <f t="shared" si="230"/>
        <v>140.1556886227545</v>
      </c>
      <c r="U328" s="4">
        <f t="shared" si="231"/>
        <v>169.39917695473252</v>
      </c>
      <c r="V328" s="4">
        <f t="shared" si="232"/>
        <v>160</v>
      </c>
      <c r="W328" s="4">
        <f t="shared" si="233"/>
        <v>157</v>
      </c>
      <c r="X328" s="4">
        <f t="shared" si="234"/>
        <v>157.25333333333336</v>
      </c>
      <c r="Y328" s="4">
        <f t="shared" si="235"/>
        <v>183.70026525198938</v>
      </c>
      <c r="Z328" s="4">
        <f t="shared" si="236"/>
        <v>42.757562662057047</v>
      </c>
      <c r="AA328" s="4">
        <f t="shared" si="237"/>
        <v>45.117230098146138</v>
      </c>
      <c r="AB328" s="4">
        <f t="shared" si="238"/>
        <v>45.5</v>
      </c>
      <c r="AC328" s="4">
        <f t="shared" si="239"/>
        <v>0</v>
      </c>
      <c r="AD328" s="4">
        <f t="shared" si="240"/>
        <v>55.5</v>
      </c>
      <c r="AE328" s="4">
        <f t="shared" si="241"/>
        <v>46.74230662983426</v>
      </c>
      <c r="AF328" s="4">
        <f t="shared" si="242"/>
        <v>38.307817589576544</v>
      </c>
      <c r="AG328" s="4">
        <f t="shared" si="243"/>
        <v>43.69308600337267</v>
      </c>
      <c r="AH328" s="4">
        <f t="shared" si="244"/>
        <v>57</v>
      </c>
      <c r="AI328" s="4">
        <f t="shared" si="245"/>
        <v>48</v>
      </c>
      <c r="AJ328" s="4">
        <f t="shared" si="246"/>
        <v>32.920588235294112</v>
      </c>
      <c r="AK328" s="4">
        <f t="shared" si="247"/>
        <v>34</v>
      </c>
      <c r="AL328" s="4">
        <f t="shared" si="248"/>
        <v>38.479674796747958</v>
      </c>
      <c r="AM328" s="4">
        <f t="shared" si="249"/>
        <v>42.075471698113219</v>
      </c>
      <c r="AN328" s="4">
        <f t="shared" si="250"/>
        <v>42.917000000000002</v>
      </c>
      <c r="AO328" s="4">
        <f t="shared" si="251"/>
        <v>46.67</v>
      </c>
      <c r="AP328" s="4">
        <f t="shared" si="252"/>
        <v>36.592142857142861</v>
      </c>
      <c r="AQ328" s="4">
        <f t="shared" si="253"/>
        <v>39.481481481481481</v>
      </c>
      <c r="AR328" s="4">
        <f t="shared" si="254"/>
        <v>46</v>
      </c>
      <c r="AS328" s="4">
        <f t="shared" si="255"/>
        <v>47</v>
      </c>
      <c r="AT328" s="4">
        <f t="shared" si="256"/>
        <v>36.382978723404264</v>
      </c>
      <c r="AU328" s="4">
        <f t="shared" si="257"/>
        <v>40.964743589743598</v>
      </c>
      <c r="AV328"/>
      <c r="AW328" s="1">
        <f>FW141</f>
        <v>106.5</v>
      </c>
      <c r="AX328" s="1">
        <f>AVERAGE(FW140:FW143)</f>
        <v>106.85</v>
      </c>
      <c r="AY328" s="5">
        <f t="shared" si="258"/>
        <v>117.5</v>
      </c>
      <c r="AZ328" s="5">
        <f t="shared" si="259"/>
        <v>117.53333333333333</v>
      </c>
      <c r="BA328" s="1"/>
      <c r="BB328"/>
      <c r="BC328"/>
      <c r="BD328"/>
      <c r="BE328" s="3"/>
      <c r="DA328" s="1"/>
      <c r="FA328" s="35"/>
      <c r="FB328" s="35"/>
      <c r="FC328" s="35"/>
      <c r="FD328" s="35"/>
      <c r="FE328" s="35"/>
      <c r="FT328">
        <f t="shared" si="212"/>
        <v>2000</v>
      </c>
      <c r="FU328" s="1">
        <f t="shared" si="213"/>
        <v>4</v>
      </c>
      <c r="FV328">
        <v>171.3</v>
      </c>
      <c r="FW328" s="1">
        <v>130.69999999999999</v>
      </c>
    </row>
    <row r="329" spans="1:179" x14ac:dyDescent="0.2">
      <c r="A329" s="1">
        <v>1988</v>
      </c>
      <c r="B329" s="1">
        <v>3</v>
      </c>
      <c r="C329" s="1">
        <f t="shared" si="210"/>
        <v>47</v>
      </c>
      <c r="D329" s="4">
        <f t="shared" si="214"/>
        <v>221.98173128805988</v>
      </c>
      <c r="E329" s="4">
        <f t="shared" si="215"/>
        <v>232.13463035019453</v>
      </c>
      <c r="F329" s="4">
        <f t="shared" si="216"/>
        <v>183</v>
      </c>
      <c r="G329" s="4">
        <f t="shared" si="217"/>
        <v>0</v>
      </c>
      <c r="H329" s="4">
        <f t="shared" si="218"/>
        <v>212</v>
      </c>
      <c r="I329" s="4">
        <f t="shared" si="219"/>
        <v>205.76969445021825</v>
      </c>
      <c r="J329" s="4">
        <f t="shared" si="220"/>
        <v>176.85901772425922</v>
      </c>
      <c r="K329" s="4">
        <f t="shared" si="221"/>
        <v>219.47173281129491</v>
      </c>
      <c r="L329" s="4">
        <f t="shared" si="222"/>
        <v>187</v>
      </c>
      <c r="M329" s="4">
        <f t="shared" si="223"/>
        <v>181</v>
      </c>
      <c r="N329" s="4">
        <f t="shared" si="224"/>
        <v>175.28064786372519</v>
      </c>
      <c r="O329" s="4">
        <f t="shared" si="225"/>
        <v>185</v>
      </c>
      <c r="P329" s="4">
        <f t="shared" si="226"/>
        <v>172.94045801526715</v>
      </c>
      <c r="Q329" s="4">
        <f t="shared" si="227"/>
        <v>189.56896275316632</v>
      </c>
      <c r="R329" s="4">
        <f t="shared" si="228"/>
        <v>190</v>
      </c>
      <c r="S329" s="4">
        <f t="shared" si="229"/>
        <v>234.85023999999999</v>
      </c>
      <c r="T329" s="4">
        <f t="shared" si="230"/>
        <v>121.59281437125748</v>
      </c>
      <c r="U329" s="4">
        <f t="shared" si="231"/>
        <v>132.69135802469137</v>
      </c>
      <c r="V329" s="4">
        <f t="shared" si="232"/>
        <v>180</v>
      </c>
      <c r="W329" s="4">
        <f t="shared" si="233"/>
        <v>175</v>
      </c>
      <c r="X329" s="4">
        <f t="shared" si="234"/>
        <v>134.28666666666669</v>
      </c>
      <c r="Y329" s="4">
        <f t="shared" si="235"/>
        <v>206.87665782493366</v>
      </c>
      <c r="Z329" s="4">
        <f t="shared" si="236"/>
        <v>46.181936041486608</v>
      </c>
      <c r="AA329" s="4">
        <f t="shared" si="237"/>
        <v>48.238276990185391</v>
      </c>
      <c r="AB329" s="4">
        <f t="shared" si="238"/>
        <v>41.5</v>
      </c>
      <c r="AC329" s="4">
        <f t="shared" si="239"/>
        <v>0</v>
      </c>
      <c r="AD329" s="4">
        <f t="shared" si="240"/>
        <v>52.5</v>
      </c>
      <c r="AE329" s="4">
        <f t="shared" si="241"/>
        <v>45.303867403314925</v>
      </c>
      <c r="AF329" s="4">
        <f t="shared" si="242"/>
        <v>36.951140065146582</v>
      </c>
      <c r="AG329" s="4">
        <f t="shared" si="243"/>
        <v>40.954468802698131</v>
      </c>
      <c r="AH329" s="4">
        <f t="shared" si="244"/>
        <v>53</v>
      </c>
      <c r="AI329" s="4">
        <f t="shared" si="245"/>
        <v>52.5</v>
      </c>
      <c r="AJ329" s="4">
        <f t="shared" si="246"/>
        <v>41.970588235294102</v>
      </c>
      <c r="AK329" s="4">
        <f t="shared" si="247"/>
        <v>48</v>
      </c>
      <c r="AL329" s="4">
        <f t="shared" si="248"/>
        <v>42.495934959349583</v>
      </c>
      <c r="AM329" s="4">
        <f t="shared" si="249"/>
        <v>43.143396226415106</v>
      </c>
      <c r="AN329" s="4">
        <f t="shared" si="250"/>
        <v>36</v>
      </c>
      <c r="AO329" s="4">
        <f t="shared" si="251"/>
        <v>46.207142857142856</v>
      </c>
      <c r="AP329" s="4">
        <f t="shared" si="252"/>
        <v>39.428571428571431</v>
      </c>
      <c r="AQ329" s="4">
        <f t="shared" si="253"/>
        <v>37.981481481481481</v>
      </c>
      <c r="AR329" s="4">
        <f t="shared" si="254"/>
        <v>43</v>
      </c>
      <c r="AS329" s="4">
        <f t="shared" si="255"/>
        <v>40</v>
      </c>
      <c r="AT329" s="4">
        <f t="shared" si="256"/>
        <v>36.744680851063833</v>
      </c>
      <c r="AU329" s="4">
        <f t="shared" si="257"/>
        <v>40.689102564102569</v>
      </c>
      <c r="AV329"/>
      <c r="AW329" s="1">
        <f>FW144</f>
        <v>108</v>
      </c>
      <c r="AX329" s="1">
        <f>AVERAGE(FW143:FW146)</f>
        <v>108.05</v>
      </c>
      <c r="AY329" s="5">
        <f t="shared" si="258"/>
        <v>119</v>
      </c>
      <c r="AZ329" s="5">
        <f t="shared" si="259"/>
        <v>119.1</v>
      </c>
      <c r="BA329" s="1"/>
      <c r="BB329"/>
      <c r="BC329"/>
      <c r="BD329"/>
      <c r="BE329" s="3"/>
      <c r="DA329" s="1"/>
      <c r="FA329" s="35"/>
      <c r="FB329" s="35"/>
      <c r="FC329" s="35"/>
      <c r="FD329" s="35"/>
      <c r="FE329" s="35"/>
      <c r="FT329">
        <f t="shared" si="212"/>
        <v>2000</v>
      </c>
      <c r="FU329" s="1">
        <f t="shared" si="213"/>
        <v>5</v>
      </c>
      <c r="FV329">
        <v>171.5</v>
      </c>
      <c r="FW329" s="1">
        <v>131.6</v>
      </c>
    </row>
    <row r="330" spans="1:179" s="7" customFormat="1" ht="13.5" x14ac:dyDescent="0.25">
      <c r="A330" s="1">
        <v>1988</v>
      </c>
      <c r="B330" s="1">
        <v>4</v>
      </c>
      <c r="C330" s="1">
        <f t="shared" si="210"/>
        <v>48</v>
      </c>
      <c r="D330" s="4">
        <f t="shared" si="214"/>
        <v>206.04262699452715</v>
      </c>
      <c r="E330" s="4">
        <f t="shared" si="215"/>
        <v>220.40389105058364</v>
      </c>
      <c r="F330" s="4">
        <f t="shared" si="216"/>
        <v>177</v>
      </c>
      <c r="G330" s="4">
        <f t="shared" si="217"/>
        <v>0</v>
      </c>
      <c r="H330" s="4">
        <f t="shared" si="218"/>
        <v>230</v>
      </c>
      <c r="I330" s="4">
        <f t="shared" si="219"/>
        <v>222.87965080024944</v>
      </c>
      <c r="J330" s="4">
        <f t="shared" si="220"/>
        <v>183.04491949668511</v>
      </c>
      <c r="K330" s="4">
        <f t="shared" si="221"/>
        <v>228.5773862490359</v>
      </c>
      <c r="L330" s="4">
        <f t="shared" si="222"/>
        <v>185</v>
      </c>
      <c r="M330" s="4">
        <f t="shared" si="223"/>
        <v>180</v>
      </c>
      <c r="N330" s="4">
        <f t="shared" si="224"/>
        <v>178.74951130969001</v>
      </c>
      <c r="O330" s="4">
        <f t="shared" si="225"/>
        <v>188</v>
      </c>
      <c r="P330" s="4">
        <f t="shared" si="226"/>
        <v>171.82137404580149</v>
      </c>
      <c r="Q330" s="4">
        <f t="shared" si="227"/>
        <v>198.31609041842574</v>
      </c>
      <c r="R330" s="4">
        <f t="shared" si="228"/>
        <v>185</v>
      </c>
      <c r="S330" s="4">
        <f t="shared" si="229"/>
        <v>232.31279999999998</v>
      </c>
      <c r="T330" s="4">
        <f t="shared" si="230"/>
        <v>130.91616766467064</v>
      </c>
      <c r="U330" s="4">
        <f t="shared" si="231"/>
        <v>144.59670781893004</v>
      </c>
      <c r="V330" s="4">
        <f t="shared" si="232"/>
        <v>172</v>
      </c>
      <c r="W330" s="4">
        <f t="shared" si="233"/>
        <v>175</v>
      </c>
      <c r="X330" s="4">
        <f t="shared" si="234"/>
        <v>148.98666666666668</v>
      </c>
      <c r="Y330" s="4">
        <f t="shared" si="235"/>
        <v>213.95225464190978</v>
      </c>
      <c r="Z330" s="4">
        <f t="shared" si="236"/>
        <v>46.183094209161624</v>
      </c>
      <c r="AA330" s="4">
        <f t="shared" si="237"/>
        <v>48.429312977099237</v>
      </c>
      <c r="AB330" s="4">
        <f t="shared" si="238"/>
        <v>39.5</v>
      </c>
      <c r="AC330" s="4">
        <f t="shared" si="239"/>
        <v>0</v>
      </c>
      <c r="AD330" s="4">
        <f t="shared" si="240"/>
        <v>54</v>
      </c>
      <c r="AE330" s="4">
        <f t="shared" si="241"/>
        <v>47.523480662983431</v>
      </c>
      <c r="AF330" s="4">
        <f t="shared" si="242"/>
        <v>36.356677524429969</v>
      </c>
      <c r="AG330" s="4">
        <f t="shared" si="243"/>
        <v>40.124789207419887</v>
      </c>
      <c r="AH330" s="4">
        <f t="shared" si="244"/>
        <v>45</v>
      </c>
      <c r="AI330" s="4">
        <f t="shared" si="245"/>
        <v>45</v>
      </c>
      <c r="AJ330" s="4">
        <f t="shared" si="246"/>
        <v>42.794117647058812</v>
      </c>
      <c r="AK330" s="4">
        <f t="shared" si="247"/>
        <v>45</v>
      </c>
      <c r="AL330" s="4">
        <f t="shared" si="248"/>
        <v>46.756097560975604</v>
      </c>
      <c r="AM330" s="4">
        <f t="shared" si="249"/>
        <v>43.992452830188689</v>
      </c>
      <c r="AN330" s="4">
        <f t="shared" si="250"/>
        <v>41.317</v>
      </c>
      <c r="AO330" s="4">
        <f t="shared" si="251"/>
        <v>44.973612244897957</v>
      </c>
      <c r="AP330" s="4">
        <f t="shared" si="252"/>
        <v>37.482142857142854</v>
      </c>
      <c r="AQ330" s="4">
        <f t="shared" si="253"/>
        <v>36.861111111111107</v>
      </c>
      <c r="AR330" s="4">
        <f t="shared" si="254"/>
        <v>48</v>
      </c>
      <c r="AS330" s="4">
        <f t="shared" si="255"/>
        <v>41.5</v>
      </c>
      <c r="AT330" s="4">
        <f t="shared" si="256"/>
        <v>36.744680851063833</v>
      </c>
      <c r="AU330" s="4">
        <f t="shared" si="257"/>
        <v>40.826923076923087</v>
      </c>
      <c r="AV330"/>
      <c r="AW330" s="1">
        <f>FW147</f>
        <v>108.3</v>
      </c>
      <c r="AX330" s="1">
        <f>AVERAGE(FW146:FW149)</f>
        <v>109</v>
      </c>
      <c r="AY330" s="5">
        <f t="shared" si="258"/>
        <v>120.3</v>
      </c>
      <c r="AZ330" s="5">
        <f t="shared" si="259"/>
        <v>120.33333333333333</v>
      </c>
      <c r="BA330" s="1"/>
      <c r="BB330"/>
      <c r="BC330"/>
      <c r="BD330"/>
      <c r="BE330" s="2"/>
      <c r="BF330" s="1"/>
      <c r="BG330" s="1"/>
      <c r="BH330" s="1"/>
      <c r="EW330" s="37"/>
      <c r="EX330" s="37"/>
      <c r="EY330" s="38"/>
      <c r="EZ330" s="38"/>
      <c r="FA330" s="37"/>
      <c r="FB330" s="37"/>
      <c r="FC330" s="37"/>
      <c r="FD330" s="37"/>
      <c r="FE330" s="37"/>
      <c r="FT330">
        <f t="shared" si="212"/>
        <v>2000</v>
      </c>
      <c r="FU330" s="1">
        <f t="shared" si="213"/>
        <v>6</v>
      </c>
      <c r="FV330">
        <v>172.4</v>
      </c>
      <c r="FW330" s="1">
        <v>133.80000000000001</v>
      </c>
    </row>
    <row r="331" spans="1:179" x14ac:dyDescent="0.2">
      <c r="A331" s="1">
        <v>1989</v>
      </c>
      <c r="B331" s="1">
        <v>1</v>
      </c>
      <c r="C331" s="1">
        <f t="shared" si="210"/>
        <v>49</v>
      </c>
      <c r="D331" s="4">
        <f t="shared" si="214"/>
        <v>242.39343251368234</v>
      </c>
      <c r="E331" s="4">
        <f t="shared" si="215"/>
        <v>257.25591140377128</v>
      </c>
      <c r="F331" s="4">
        <f t="shared" si="216"/>
        <v>173</v>
      </c>
      <c r="G331" s="4">
        <f t="shared" si="217"/>
        <v>0</v>
      </c>
      <c r="H331" s="4">
        <f t="shared" si="218"/>
        <v>213</v>
      </c>
      <c r="I331" s="4">
        <f t="shared" si="219"/>
        <v>217.45021824984411</v>
      </c>
      <c r="J331" s="4">
        <f t="shared" si="220"/>
        <v>191.38465701528884</v>
      </c>
      <c r="K331" s="4">
        <f t="shared" si="221"/>
        <v>230.23586640564741</v>
      </c>
      <c r="L331" s="4">
        <f t="shared" si="222"/>
        <v>169</v>
      </c>
      <c r="M331" s="4">
        <f t="shared" si="223"/>
        <v>180</v>
      </c>
      <c r="N331" s="4">
        <f t="shared" si="224"/>
        <v>189.73359396816528</v>
      </c>
      <c r="O331" s="4">
        <f t="shared" si="225"/>
        <v>208</v>
      </c>
      <c r="P331" s="4">
        <f t="shared" si="226"/>
        <v>166.82015267175569</v>
      </c>
      <c r="Q331" s="4">
        <f t="shared" si="227"/>
        <v>203.72126329289804</v>
      </c>
      <c r="R331" s="4">
        <f t="shared" si="228"/>
        <v>173</v>
      </c>
      <c r="S331" s="4">
        <f t="shared" si="229"/>
        <v>251.38767999999999</v>
      </c>
      <c r="T331" s="4">
        <f t="shared" si="230"/>
        <v>105.22155688622755</v>
      </c>
      <c r="U331" s="4">
        <f t="shared" si="231"/>
        <v>117.39917695473252</v>
      </c>
      <c r="V331" s="4">
        <f t="shared" si="232"/>
        <v>165</v>
      </c>
      <c r="W331" s="4">
        <f t="shared" si="233"/>
        <v>178</v>
      </c>
      <c r="X331" s="4">
        <f t="shared" si="234"/>
        <v>142.60000000000002</v>
      </c>
      <c r="Y331" s="4">
        <f t="shared" si="235"/>
        <v>188.22679045092838</v>
      </c>
      <c r="Z331" s="4">
        <f t="shared" si="236"/>
        <v>45.272687986171135</v>
      </c>
      <c r="AA331" s="4">
        <f t="shared" si="237"/>
        <v>48.687568157033809</v>
      </c>
      <c r="AB331" s="4">
        <f t="shared" si="238"/>
        <v>40</v>
      </c>
      <c r="AC331" s="4">
        <f t="shared" si="239"/>
        <v>0</v>
      </c>
      <c r="AD331" s="4">
        <f t="shared" si="240"/>
        <v>52.5</v>
      </c>
      <c r="AE331" s="4">
        <f t="shared" si="241"/>
        <v>48.90193370165747</v>
      </c>
      <c r="AF331" s="4">
        <f t="shared" si="242"/>
        <v>39.094462540716613</v>
      </c>
      <c r="AG331" s="4">
        <f t="shared" si="243"/>
        <v>43.86340640809442</v>
      </c>
      <c r="AH331" s="4">
        <f t="shared" si="244"/>
        <v>48.5</v>
      </c>
      <c r="AI331" s="4">
        <f t="shared" si="245"/>
        <v>51</v>
      </c>
      <c r="AJ331" s="4">
        <f t="shared" si="246"/>
        <v>47.205882352941167</v>
      </c>
      <c r="AK331" s="4">
        <f t="shared" si="247"/>
        <v>52</v>
      </c>
      <c r="AL331" s="4">
        <f t="shared" si="248"/>
        <v>45.747967479674784</v>
      </c>
      <c r="AM331" s="4">
        <f t="shared" si="249"/>
        <v>46.000000000000007</v>
      </c>
      <c r="AN331" s="4">
        <f t="shared" si="250"/>
        <v>41.4</v>
      </c>
      <c r="AO331" s="4">
        <f t="shared" si="251"/>
        <v>47.241836734693877</v>
      </c>
      <c r="AP331" s="4">
        <f t="shared" si="252"/>
        <v>40.250000000000007</v>
      </c>
      <c r="AQ331" s="4">
        <f t="shared" si="253"/>
        <v>37</v>
      </c>
      <c r="AR331" s="4">
        <f t="shared" si="254"/>
        <v>50.5</v>
      </c>
      <c r="AS331" s="4">
        <f t="shared" si="255"/>
        <v>48.5</v>
      </c>
      <c r="AT331" s="4">
        <f t="shared" si="256"/>
        <v>39.106382978723403</v>
      </c>
      <c r="AU331" s="4">
        <f t="shared" si="257"/>
        <v>42.413461538461547</v>
      </c>
      <c r="AV331"/>
      <c r="AW331" s="1">
        <f>FW150</f>
        <v>110.8</v>
      </c>
      <c r="AX331" s="1">
        <f>AVERAGE(FW149:FW152)</f>
        <v>111.27500000000001</v>
      </c>
      <c r="AY331" s="5">
        <f t="shared" si="258"/>
        <v>121.6</v>
      </c>
      <c r="AZ331" s="5">
        <f t="shared" si="259"/>
        <v>121.66666666666666</v>
      </c>
      <c r="BA331" s="1"/>
      <c r="BB331"/>
      <c r="BC331"/>
      <c r="BD331"/>
      <c r="BE331" s="3"/>
      <c r="DA331" s="1"/>
      <c r="FA331" s="35"/>
      <c r="FB331" s="35"/>
      <c r="FC331" s="35"/>
      <c r="FD331" s="35"/>
      <c r="FE331" s="35"/>
      <c r="FT331">
        <f t="shared" si="212"/>
        <v>2000</v>
      </c>
      <c r="FU331" s="1">
        <f t="shared" si="213"/>
        <v>7</v>
      </c>
      <c r="FV331">
        <v>172.8</v>
      </c>
      <c r="FW331" s="1">
        <v>133.69999999999999</v>
      </c>
    </row>
    <row r="332" spans="1:179" x14ac:dyDescent="0.2">
      <c r="A332" s="1">
        <v>1989</v>
      </c>
      <c r="B332" s="1">
        <v>2</v>
      </c>
      <c r="C332" s="1">
        <f t="shared" si="210"/>
        <v>50</v>
      </c>
      <c r="D332" s="4">
        <f t="shared" si="214"/>
        <v>230.88429815771224</v>
      </c>
      <c r="E332" s="4">
        <f t="shared" si="215"/>
        <v>250</v>
      </c>
      <c r="F332" s="4">
        <f t="shared" si="216"/>
        <v>180</v>
      </c>
      <c r="G332" s="4">
        <f t="shared" si="217"/>
        <v>0</v>
      </c>
      <c r="H332" s="4">
        <f t="shared" si="218"/>
        <v>211</v>
      </c>
      <c r="I332" s="4">
        <f t="shared" si="219"/>
        <v>216.34026189981293</v>
      </c>
      <c r="J332" s="4">
        <f t="shared" si="220"/>
        <v>192.48721417940737</v>
      </c>
      <c r="K332" s="4">
        <f t="shared" si="221"/>
        <v>226.1302129679064</v>
      </c>
      <c r="L332" s="4">
        <f t="shared" si="222"/>
        <v>181</v>
      </c>
      <c r="M332" s="4">
        <f t="shared" si="223"/>
        <v>180</v>
      </c>
      <c r="N332" s="4">
        <f t="shared" si="224"/>
        <v>193.14995811225913</v>
      </c>
      <c r="O332" s="4">
        <f t="shared" si="225"/>
        <v>210</v>
      </c>
      <c r="P332" s="4">
        <f t="shared" si="226"/>
        <v>169.76305343511447</v>
      </c>
      <c r="Q332" s="4">
        <f t="shared" si="227"/>
        <v>204.07470742264741</v>
      </c>
      <c r="R332" s="4">
        <f t="shared" si="228"/>
        <v>160</v>
      </c>
      <c r="S332" s="4">
        <f t="shared" si="229"/>
        <v>238.92511999999999</v>
      </c>
      <c r="T332" s="4">
        <f t="shared" si="230"/>
        <v>110</v>
      </c>
      <c r="U332" s="4">
        <f t="shared" si="231"/>
        <v>119.79423868312757</v>
      </c>
      <c r="V332" s="4">
        <f t="shared" si="232"/>
        <v>160</v>
      </c>
      <c r="W332" s="4">
        <f t="shared" si="233"/>
        <v>178</v>
      </c>
      <c r="X332" s="4">
        <f t="shared" si="234"/>
        <v>143.90000000000003</v>
      </c>
      <c r="Y332" s="4">
        <f t="shared" si="235"/>
        <v>210.65251989389918</v>
      </c>
      <c r="Z332" s="4">
        <f t="shared" si="236"/>
        <v>43.590751944684527</v>
      </c>
      <c r="AA332" s="4">
        <f t="shared" si="237"/>
        <v>44.425845147219192</v>
      </c>
      <c r="AB332" s="4">
        <f t="shared" si="238"/>
        <v>44</v>
      </c>
      <c r="AC332" s="4">
        <f t="shared" si="239"/>
        <v>0</v>
      </c>
      <c r="AD332" s="4">
        <f t="shared" si="240"/>
        <v>52.5</v>
      </c>
      <c r="AE332" s="4">
        <f t="shared" si="241"/>
        <v>46.023480662983431</v>
      </c>
      <c r="AF332" s="4">
        <f t="shared" si="242"/>
        <v>40.951140065146575</v>
      </c>
      <c r="AG332" s="4">
        <f t="shared" si="243"/>
        <v>44.954468802698131</v>
      </c>
      <c r="AH332" s="4">
        <f t="shared" si="244"/>
        <v>48.5</v>
      </c>
      <c r="AI332" s="4">
        <f t="shared" si="245"/>
        <v>47.5</v>
      </c>
      <c r="AJ332" s="4">
        <f t="shared" si="246"/>
        <v>48.38235294117645</v>
      </c>
      <c r="AK332" s="4">
        <f t="shared" si="247"/>
        <v>54</v>
      </c>
      <c r="AL332" s="4">
        <f t="shared" si="248"/>
        <v>42.752032520325194</v>
      </c>
      <c r="AM332" s="4">
        <f t="shared" si="249"/>
        <v>40.707547169811328</v>
      </c>
      <c r="AN332" s="4">
        <f t="shared" si="250"/>
        <v>39.65</v>
      </c>
      <c r="AO332" s="4">
        <f t="shared" si="251"/>
        <v>47.914285714285711</v>
      </c>
      <c r="AP332" s="4">
        <f t="shared" si="252"/>
        <v>38.5</v>
      </c>
      <c r="AQ332" s="4">
        <f t="shared" si="253"/>
        <v>39.796296296296291</v>
      </c>
      <c r="AR332" s="4">
        <f t="shared" si="254"/>
        <v>53</v>
      </c>
      <c r="AS332" s="4">
        <f t="shared" si="255"/>
        <v>49</v>
      </c>
      <c r="AT332" s="4">
        <f t="shared" si="256"/>
        <v>42.074468085106389</v>
      </c>
      <c r="AU332" s="4">
        <f t="shared" si="257"/>
        <v>47.086538461538467</v>
      </c>
      <c r="AV332"/>
      <c r="AW332" s="1">
        <f>FW153</f>
        <v>113.2</v>
      </c>
      <c r="AX332" s="1">
        <f>AVERAGE(FW152:FW155)</f>
        <v>112.8</v>
      </c>
      <c r="AY332" s="5">
        <f t="shared" si="258"/>
        <v>123.8</v>
      </c>
      <c r="AZ332" s="5">
        <f t="shared" si="259"/>
        <v>123.66666666666666</v>
      </c>
      <c r="BA332" s="1"/>
      <c r="BB332"/>
      <c r="BC332"/>
      <c r="BD332"/>
      <c r="BE332" s="3"/>
      <c r="DA332" s="1"/>
      <c r="FA332" s="35"/>
      <c r="FB332" s="35"/>
      <c r="FC332" s="35"/>
      <c r="FD332" s="35"/>
      <c r="FE332" s="35"/>
      <c r="FT332">
        <f t="shared" si="212"/>
        <v>2000</v>
      </c>
      <c r="FU332" s="1">
        <f t="shared" si="213"/>
        <v>8</v>
      </c>
      <c r="FV332">
        <v>172.8</v>
      </c>
      <c r="FW332" s="1">
        <v>132.9</v>
      </c>
    </row>
    <row r="333" spans="1:179" x14ac:dyDescent="0.2">
      <c r="A333" s="1">
        <v>1989</v>
      </c>
      <c r="B333" s="1">
        <v>3</v>
      </c>
      <c r="C333" s="1">
        <f t="shared" ref="C333:C348" si="260">C332+1</f>
        <v>51</v>
      </c>
      <c r="D333" s="4">
        <f t="shared" si="214"/>
        <v>231.90256686965242</v>
      </c>
      <c r="E333" s="4">
        <f t="shared" si="215"/>
        <v>249.09763543849147</v>
      </c>
      <c r="F333" s="4">
        <f t="shared" si="216"/>
        <v>179</v>
      </c>
      <c r="G333" s="4">
        <f t="shared" si="217"/>
        <v>0</v>
      </c>
      <c r="H333" s="4">
        <f t="shared" si="218"/>
        <v>208</v>
      </c>
      <c r="I333" s="4">
        <f t="shared" si="219"/>
        <v>209.78008729993766</v>
      </c>
      <c r="J333" s="4">
        <f t="shared" si="220"/>
        <v>188.72439453389254</v>
      </c>
      <c r="K333" s="4">
        <f t="shared" si="221"/>
        <v>231.17933202823741</v>
      </c>
      <c r="L333" s="4">
        <f t="shared" si="222"/>
        <v>185</v>
      </c>
      <c r="M333" s="4">
        <f t="shared" si="223"/>
        <v>190</v>
      </c>
      <c r="N333" s="4">
        <f t="shared" si="224"/>
        <v>203.29405194079862</v>
      </c>
      <c r="O333" s="4">
        <f t="shared" si="225"/>
        <v>214</v>
      </c>
      <c r="P333" s="4">
        <f t="shared" si="226"/>
        <v>171.93923664122136</v>
      </c>
      <c r="Q333" s="4">
        <f t="shared" si="227"/>
        <v>209.07470742264744</v>
      </c>
      <c r="R333" s="4">
        <f t="shared" si="228"/>
        <v>175</v>
      </c>
      <c r="S333" s="4">
        <f t="shared" si="229"/>
        <v>246.07487999999998</v>
      </c>
      <c r="T333" s="4">
        <f t="shared" si="230"/>
        <v>111.2874251497006</v>
      </c>
      <c r="U333" s="4">
        <f t="shared" si="231"/>
        <v>113.74485596707819</v>
      </c>
      <c r="V333" s="4">
        <f t="shared" si="232"/>
        <v>180</v>
      </c>
      <c r="W333" s="4">
        <f t="shared" si="233"/>
        <v>190</v>
      </c>
      <c r="X333" s="4">
        <f t="shared" si="234"/>
        <v>147.07333333333335</v>
      </c>
      <c r="Y333" s="4">
        <f t="shared" si="235"/>
        <v>203.50132625994695</v>
      </c>
      <c r="Z333" s="4">
        <f t="shared" si="236"/>
        <v>49.030250648228176</v>
      </c>
      <c r="AA333" s="4">
        <f t="shared" si="237"/>
        <v>49.25627044711014</v>
      </c>
      <c r="AB333" s="4">
        <f t="shared" si="238"/>
        <v>47.5</v>
      </c>
      <c r="AC333" s="4">
        <f t="shared" si="239"/>
        <v>0</v>
      </c>
      <c r="AD333" s="4">
        <f t="shared" si="240"/>
        <v>56</v>
      </c>
      <c r="AE333" s="4">
        <f t="shared" si="241"/>
        <v>52.761740331491723</v>
      </c>
      <c r="AF333" s="4">
        <f t="shared" si="242"/>
        <v>46.426710097719862</v>
      </c>
      <c r="AG333" s="4">
        <f t="shared" si="243"/>
        <v>51.715851602023591</v>
      </c>
      <c r="AH333" s="4">
        <f t="shared" si="244"/>
        <v>52</v>
      </c>
      <c r="AI333" s="4">
        <f t="shared" si="245"/>
        <v>51.5</v>
      </c>
      <c r="AJ333" s="4">
        <f t="shared" si="246"/>
        <v>49.617647058823522</v>
      </c>
      <c r="AK333" s="4">
        <f t="shared" si="247"/>
        <v>53.5</v>
      </c>
      <c r="AL333" s="4">
        <f t="shared" si="248"/>
        <v>47.495934959349583</v>
      </c>
      <c r="AM333" s="4">
        <f t="shared" si="249"/>
        <v>44.773584905660385</v>
      </c>
      <c r="AN333" s="4">
        <f t="shared" si="250"/>
        <v>43.25</v>
      </c>
      <c r="AO333" s="4">
        <f t="shared" si="251"/>
        <v>50.172448979591834</v>
      </c>
      <c r="AP333" s="4">
        <f t="shared" si="252"/>
        <v>41.25</v>
      </c>
      <c r="AQ333" s="4">
        <f t="shared" si="253"/>
        <v>39.296296296296291</v>
      </c>
      <c r="AR333" s="4">
        <f t="shared" si="254"/>
        <v>55</v>
      </c>
      <c r="AS333" s="4">
        <f t="shared" si="255"/>
        <v>51</v>
      </c>
      <c r="AT333" s="4">
        <f t="shared" si="256"/>
        <v>42.212765957446813</v>
      </c>
      <c r="AU333" s="4">
        <f t="shared" si="257"/>
        <v>48.551282051282058</v>
      </c>
      <c r="AV333"/>
      <c r="AW333" s="1">
        <f>FW156</f>
        <v>112</v>
      </c>
      <c r="AX333" s="1">
        <f>AVERAGE(FW155:FW158)</f>
        <v>112.50000000000001</v>
      </c>
      <c r="AY333" s="5">
        <f t="shared" si="258"/>
        <v>124.6</v>
      </c>
      <c r="AZ333" s="5">
        <f t="shared" si="259"/>
        <v>124.66666666666666</v>
      </c>
      <c r="BA333" s="1"/>
      <c r="BB333"/>
      <c r="BC333"/>
      <c r="BD333"/>
      <c r="BE333" s="3"/>
      <c r="DA333" s="1"/>
      <c r="FA333" s="35"/>
      <c r="FB333" s="35"/>
      <c r="FC333" s="35"/>
      <c r="FD333" s="35"/>
      <c r="FE333" s="35"/>
      <c r="FT333">
        <f t="shared" si="212"/>
        <v>2000</v>
      </c>
      <c r="FU333" s="1">
        <f t="shared" si="213"/>
        <v>9</v>
      </c>
      <c r="FV333">
        <v>173.7</v>
      </c>
      <c r="FW333" s="1">
        <v>134.69999999999999</v>
      </c>
    </row>
    <row r="334" spans="1:179" s="9" customFormat="1" x14ac:dyDescent="0.2">
      <c r="A334" s="1">
        <v>1989</v>
      </c>
      <c r="B334" s="1">
        <v>4</v>
      </c>
      <c r="C334" s="1">
        <f t="shared" si="260"/>
        <v>52</v>
      </c>
      <c r="D334" s="4">
        <f t="shared" si="214"/>
        <v>224.90865644029913</v>
      </c>
      <c r="E334" s="4">
        <f t="shared" si="215"/>
        <v>243.29290631547437</v>
      </c>
      <c r="F334" s="4">
        <f t="shared" si="216"/>
        <v>208</v>
      </c>
      <c r="G334" s="4">
        <f t="shared" si="217"/>
        <v>0</v>
      </c>
      <c r="H334" s="4">
        <f t="shared" si="218"/>
        <v>219</v>
      </c>
      <c r="I334" s="4">
        <f t="shared" si="219"/>
        <v>212.76969445021825</v>
      </c>
      <c r="J334" s="4">
        <f t="shared" si="220"/>
        <v>196.7756731159518</v>
      </c>
      <c r="K334" s="4">
        <f t="shared" si="221"/>
        <v>229.02455953016542</v>
      </c>
      <c r="L334" s="4">
        <f t="shared" si="222"/>
        <v>187</v>
      </c>
      <c r="M334" s="4">
        <f t="shared" si="223"/>
        <v>195</v>
      </c>
      <c r="N334" s="4">
        <f t="shared" si="224"/>
        <v>202.61100251326442</v>
      </c>
      <c r="O334" s="4">
        <f t="shared" si="225"/>
        <v>210</v>
      </c>
      <c r="P334" s="4">
        <f t="shared" si="226"/>
        <v>178.99755725190838</v>
      </c>
      <c r="Q334" s="4">
        <f t="shared" si="227"/>
        <v>225.32757975738798</v>
      </c>
      <c r="R334" s="4">
        <f t="shared" si="228"/>
        <v>165</v>
      </c>
      <c r="S334" s="4">
        <f t="shared" si="229"/>
        <v>211.56399999999999</v>
      </c>
      <c r="T334" s="4">
        <f t="shared" si="230"/>
        <v>97.137724550898199</v>
      </c>
      <c r="U334" s="4">
        <f t="shared" si="231"/>
        <v>122.99588477366257</v>
      </c>
      <c r="V334" s="4">
        <f t="shared" si="232"/>
        <v>193</v>
      </c>
      <c r="W334" s="4">
        <f t="shared" si="233"/>
        <v>192</v>
      </c>
      <c r="X334" s="4">
        <f t="shared" si="234"/>
        <v>143.0266666666667</v>
      </c>
      <c r="Y334" s="4">
        <f t="shared" si="235"/>
        <v>208.82625994694956</v>
      </c>
      <c r="Z334" s="11">
        <f t="shared" si="236"/>
        <v>48.712186689714784</v>
      </c>
      <c r="AA334" s="4">
        <f t="shared" si="237"/>
        <v>50.785169029443836</v>
      </c>
      <c r="AB334" s="4">
        <f t="shared" si="238"/>
        <v>57</v>
      </c>
      <c r="AC334" s="4">
        <f t="shared" si="239"/>
        <v>0</v>
      </c>
      <c r="AD334" s="4">
        <f t="shared" si="240"/>
        <v>53.5</v>
      </c>
      <c r="AE334" s="4">
        <f t="shared" si="241"/>
        <v>52.420580110497248</v>
      </c>
      <c r="AF334" s="4">
        <f t="shared" si="242"/>
        <v>52.00912052117264</v>
      </c>
      <c r="AG334" s="4">
        <f t="shared" si="243"/>
        <v>52.999999999999986</v>
      </c>
      <c r="AH334" s="4">
        <f t="shared" si="244"/>
        <v>58</v>
      </c>
      <c r="AI334" s="4">
        <f t="shared" si="245"/>
        <v>55</v>
      </c>
      <c r="AJ334" s="4">
        <f t="shared" si="246"/>
        <v>48.179999999999986</v>
      </c>
      <c r="AK334" s="4">
        <f t="shared" si="247"/>
        <v>55</v>
      </c>
      <c r="AL334" s="4">
        <f t="shared" si="248"/>
        <v>48.747967479674784</v>
      </c>
      <c r="AM334" s="4">
        <f t="shared" si="249"/>
        <v>47.207547169811328</v>
      </c>
      <c r="AN334" s="4">
        <f t="shared" si="250"/>
        <v>41.4</v>
      </c>
      <c r="AO334" s="4">
        <f t="shared" si="251"/>
        <v>44.310204081632648</v>
      </c>
      <c r="AP334" s="4">
        <f t="shared" si="252"/>
        <v>38.792857142857152</v>
      </c>
      <c r="AQ334" s="4">
        <f t="shared" si="253"/>
        <v>39.481481481481481</v>
      </c>
      <c r="AR334" s="4">
        <f t="shared" si="254"/>
        <v>55.5</v>
      </c>
      <c r="AS334" s="4">
        <f t="shared" si="255"/>
        <v>53</v>
      </c>
      <c r="AT334" s="4">
        <f t="shared" si="256"/>
        <v>43.521276595744688</v>
      </c>
      <c r="AU334" s="4">
        <f t="shared" si="257"/>
        <v>47.637820512820525</v>
      </c>
      <c r="AV334"/>
      <c r="AW334" s="1">
        <f>FW159</f>
        <v>112.7</v>
      </c>
      <c r="AX334" s="1">
        <f>AVERAGE(FW158:FW161)</f>
        <v>113.35</v>
      </c>
      <c r="AY334" s="5">
        <f t="shared" si="258"/>
        <v>125.9</v>
      </c>
      <c r="AZ334" s="5">
        <f t="shared" si="259"/>
        <v>125.86666666666667</v>
      </c>
      <c r="BA334" s="1"/>
      <c r="BB334"/>
      <c r="BC334"/>
      <c r="BD334"/>
      <c r="BE334" s="53"/>
      <c r="EW334" s="40"/>
      <c r="EX334" s="40"/>
      <c r="EY334" s="41"/>
      <c r="EZ334" s="41"/>
      <c r="FA334" s="40"/>
      <c r="FB334" s="40"/>
      <c r="FC334" s="40"/>
      <c r="FD334" s="40"/>
      <c r="FE334" s="40"/>
      <c r="FT334">
        <f t="shared" si="212"/>
        <v>2000</v>
      </c>
      <c r="FU334" s="1">
        <f t="shared" si="213"/>
        <v>10</v>
      </c>
      <c r="FV334">
        <v>174</v>
      </c>
      <c r="FW334" s="1">
        <v>135.4</v>
      </c>
    </row>
    <row r="335" spans="1:179" x14ac:dyDescent="0.2">
      <c r="A335" s="1">
        <v>1990</v>
      </c>
      <c r="B335" s="1">
        <v>1</v>
      </c>
      <c r="C335" s="1">
        <f t="shared" si="260"/>
        <v>53</v>
      </c>
      <c r="D335" s="4">
        <f t="shared" si="214"/>
        <v>234.90865644029913</v>
      </c>
      <c r="E335" s="4">
        <f t="shared" si="215"/>
        <v>248.90236456150848</v>
      </c>
      <c r="F335" s="4">
        <f t="shared" si="216"/>
        <v>218</v>
      </c>
      <c r="G335" s="4">
        <f t="shared" si="217"/>
        <v>0</v>
      </c>
      <c r="H335" s="4">
        <f t="shared" si="218"/>
        <v>238</v>
      </c>
      <c r="I335" s="4">
        <f t="shared" si="219"/>
        <v>228.20951985034296</v>
      </c>
      <c r="J335" s="4">
        <f t="shared" si="220"/>
        <v>223.85901772425919</v>
      </c>
      <c r="K335" s="4">
        <f t="shared" si="221"/>
        <v>256.63392062644584</v>
      </c>
      <c r="L335" s="4">
        <f t="shared" si="222"/>
        <v>180</v>
      </c>
      <c r="M335" s="4">
        <f t="shared" si="223"/>
        <v>187</v>
      </c>
      <c r="N335" s="4">
        <f t="shared" si="224"/>
        <v>210.91426975705107</v>
      </c>
      <c r="O335" s="4">
        <f t="shared" si="225"/>
        <v>233</v>
      </c>
      <c r="P335" s="4">
        <f t="shared" si="226"/>
        <v>163.29038167938927</v>
      </c>
      <c r="Q335" s="4">
        <f t="shared" si="227"/>
        <v>213.2902260460643</v>
      </c>
      <c r="R335" s="4">
        <f t="shared" si="228"/>
        <v>185</v>
      </c>
      <c r="S335" s="4">
        <f t="shared" si="229"/>
        <v>251.56399999999996</v>
      </c>
      <c r="T335" s="4">
        <f t="shared" si="230"/>
        <v>125.81437125748502</v>
      </c>
      <c r="U335" s="4">
        <f t="shared" si="231"/>
        <v>86.477366255144034</v>
      </c>
      <c r="V335" s="4">
        <f t="shared" si="232"/>
        <v>185</v>
      </c>
      <c r="W335" s="4">
        <f t="shared" si="233"/>
        <v>170</v>
      </c>
      <c r="X335" s="4">
        <f t="shared" si="234"/>
        <v>147.20666666666668</v>
      </c>
      <c r="Y335" s="4">
        <f t="shared" si="235"/>
        <v>187.07559681697612</v>
      </c>
      <c r="Z335" s="4">
        <f t="shared" si="236"/>
        <v>46.530250648228176</v>
      </c>
      <c r="AA335" s="4">
        <f t="shared" si="237"/>
        <v>47.855507088331521</v>
      </c>
      <c r="AB335" s="4">
        <f t="shared" si="238"/>
        <v>47</v>
      </c>
      <c r="AC335" s="4">
        <f t="shared" si="239"/>
        <v>0</v>
      </c>
      <c r="AD335" s="4">
        <f t="shared" si="240"/>
        <v>52.5</v>
      </c>
      <c r="AE335" s="4">
        <f t="shared" si="241"/>
        <v>51.780386740331501</v>
      </c>
      <c r="AF335" s="4">
        <f t="shared" si="242"/>
        <v>54.758794788273619</v>
      </c>
      <c r="AG335" s="4">
        <f t="shared" si="243"/>
        <v>57.003372681281604</v>
      </c>
      <c r="AH335" s="4">
        <f t="shared" si="244"/>
        <v>52.5</v>
      </c>
      <c r="AI335" s="4">
        <f t="shared" si="245"/>
        <v>50</v>
      </c>
      <c r="AJ335" s="4">
        <f t="shared" si="246"/>
        <v>45.35294117647058</v>
      </c>
      <c r="AK335" s="4">
        <f t="shared" si="247"/>
        <v>47.5</v>
      </c>
      <c r="AL335" s="4">
        <f t="shared" si="248"/>
        <v>50.243902439024382</v>
      </c>
      <c r="AM335" s="4">
        <f t="shared" si="249"/>
        <v>47.415094339622648</v>
      </c>
      <c r="AN335" s="4">
        <f t="shared" si="250"/>
        <v>47.1</v>
      </c>
      <c r="AO335" s="4">
        <f t="shared" si="251"/>
        <v>53.017346938775503</v>
      </c>
      <c r="AP335" s="4">
        <f t="shared" si="252"/>
        <v>40.042857142857144</v>
      </c>
      <c r="AQ335" s="4">
        <f t="shared" si="253"/>
        <v>18.296296296296294</v>
      </c>
      <c r="AR335" s="4">
        <f t="shared" si="254"/>
        <v>52</v>
      </c>
      <c r="AS335" s="4">
        <f t="shared" si="255"/>
        <v>50.5</v>
      </c>
      <c r="AT335" s="4">
        <f t="shared" si="256"/>
        <v>44.180851063829792</v>
      </c>
      <c r="AU335" s="4">
        <f t="shared" si="257"/>
        <v>51.673076923076934</v>
      </c>
      <c r="AV335"/>
      <c r="AW335" s="1">
        <f>FW162</f>
        <v>114.4</v>
      </c>
      <c r="AX335" s="1">
        <f>AVERAGE(FW161:FW164)</f>
        <v>114.4</v>
      </c>
      <c r="AY335" s="5">
        <f t="shared" si="258"/>
        <v>128</v>
      </c>
      <c r="AZ335" s="5">
        <f t="shared" si="259"/>
        <v>128.03333333333333</v>
      </c>
      <c r="BA335" s="1"/>
      <c r="BB335"/>
      <c r="BC335"/>
      <c r="BD335"/>
      <c r="BE335" s="3"/>
      <c r="DA335" s="1"/>
      <c r="FA335" s="35"/>
      <c r="FB335" s="35"/>
      <c r="FC335" s="35"/>
      <c r="FD335" s="35"/>
      <c r="FE335" s="35"/>
      <c r="FT335">
        <f t="shared" si="212"/>
        <v>2000</v>
      </c>
      <c r="FU335" s="1">
        <f t="shared" si="213"/>
        <v>11</v>
      </c>
      <c r="FV335">
        <v>174.1</v>
      </c>
      <c r="FW335" s="1">
        <v>135</v>
      </c>
    </row>
    <row r="336" spans="1:179" x14ac:dyDescent="0.2">
      <c r="A336" s="1">
        <v>1990</v>
      </c>
      <c r="B336" s="1">
        <v>2</v>
      </c>
      <c r="C336" s="1">
        <f t="shared" si="260"/>
        <v>54</v>
      </c>
      <c r="D336" s="4">
        <f t="shared" si="214"/>
        <v>243.9634625761197</v>
      </c>
      <c r="E336" s="4">
        <f t="shared" si="215"/>
        <v>250</v>
      </c>
      <c r="F336" s="4">
        <f t="shared" si="216"/>
        <v>201</v>
      </c>
      <c r="G336" s="4">
        <f t="shared" si="217"/>
        <v>0</v>
      </c>
      <c r="H336" s="4">
        <f t="shared" si="218"/>
        <v>242</v>
      </c>
      <c r="I336" s="4">
        <f t="shared" si="219"/>
        <v>233.98960715028059</v>
      </c>
      <c r="J336" s="4">
        <f t="shared" si="220"/>
        <v>190.42944121228516</v>
      </c>
      <c r="K336" s="4">
        <f t="shared" si="221"/>
        <v>193.82298155069103</v>
      </c>
      <c r="L336" s="4">
        <f t="shared" si="222"/>
        <v>186</v>
      </c>
      <c r="M336" s="4">
        <f t="shared" si="223"/>
        <v>191</v>
      </c>
      <c r="N336" s="4">
        <f t="shared" si="224"/>
        <v>215.90728846690865</v>
      </c>
      <c r="O336" s="4">
        <f t="shared" si="225"/>
        <v>238</v>
      </c>
      <c r="P336" s="4">
        <f t="shared" si="226"/>
        <v>173.23328244274808</v>
      </c>
      <c r="Q336" s="4">
        <f t="shared" si="227"/>
        <v>217.98562496660082</v>
      </c>
      <c r="R336" s="4">
        <f t="shared" si="228"/>
        <v>180</v>
      </c>
      <c r="S336" s="4">
        <f t="shared" si="229"/>
        <v>231.0616</v>
      </c>
      <c r="T336" s="4">
        <f t="shared" si="230"/>
        <v>129.59281437125748</v>
      </c>
      <c r="U336" s="4">
        <f t="shared" si="231"/>
        <v>128.09876543209876</v>
      </c>
      <c r="V336" s="4">
        <f t="shared" si="232"/>
        <v>180</v>
      </c>
      <c r="W336" s="4">
        <f t="shared" si="233"/>
        <v>180</v>
      </c>
      <c r="X336" s="4">
        <f t="shared" si="234"/>
        <v>168.64000000000001</v>
      </c>
      <c r="Y336" s="4">
        <f t="shared" si="235"/>
        <v>219.15119363395223</v>
      </c>
      <c r="Z336" s="4">
        <f t="shared" si="236"/>
        <v>44.878565254969757</v>
      </c>
      <c r="AA336" s="4">
        <f t="shared" si="237"/>
        <v>45.996183206106871</v>
      </c>
      <c r="AB336" s="4">
        <f t="shared" si="238"/>
        <v>47.5</v>
      </c>
      <c r="AC336" s="4">
        <f t="shared" si="239"/>
        <v>0</v>
      </c>
      <c r="AD336" s="4">
        <f t="shared" si="240"/>
        <v>56</v>
      </c>
      <c r="AE336" s="4">
        <f t="shared" si="241"/>
        <v>54.200966850828742</v>
      </c>
      <c r="AF336" s="4">
        <f t="shared" si="242"/>
        <v>48.664495114006513</v>
      </c>
      <c r="AG336" s="4">
        <f t="shared" si="243"/>
        <v>56.147554806070815</v>
      </c>
      <c r="AH336" s="4">
        <f t="shared" si="244"/>
        <v>49.5</v>
      </c>
      <c r="AI336" s="4">
        <f t="shared" si="245"/>
        <v>50</v>
      </c>
      <c r="AJ336" s="4">
        <f t="shared" si="246"/>
        <v>43.52941176470587</v>
      </c>
      <c r="AK336" s="4">
        <f t="shared" si="247"/>
        <v>46</v>
      </c>
      <c r="AL336" s="4">
        <f t="shared" si="248"/>
        <v>49.247967479674791</v>
      </c>
      <c r="AM336" s="4">
        <f t="shared" si="249"/>
        <v>47.34905660377359</v>
      </c>
      <c r="AN336" s="4">
        <f t="shared" si="250"/>
        <v>46.6</v>
      </c>
      <c r="AO336" s="4">
        <f t="shared" si="251"/>
        <v>50.447959183673461</v>
      </c>
      <c r="AP336" s="4">
        <f t="shared" si="252"/>
        <v>39.907142857142858</v>
      </c>
      <c r="AQ336" s="4">
        <f t="shared" si="253"/>
        <v>18.633333333333333</v>
      </c>
      <c r="AR336" s="4">
        <f t="shared" si="254"/>
        <v>51</v>
      </c>
      <c r="AS336" s="4">
        <f t="shared" si="255"/>
        <v>50.5</v>
      </c>
      <c r="AT336" s="4">
        <f t="shared" si="256"/>
        <v>42.521276595744688</v>
      </c>
      <c r="AU336" s="4">
        <f t="shared" si="257"/>
        <v>46.086538461538474</v>
      </c>
      <c r="AV336"/>
      <c r="AW336" s="1">
        <f>FW165</f>
        <v>114.6</v>
      </c>
      <c r="AX336" s="1">
        <f>AVERAGE(FW164:FW167)</f>
        <v>114.375</v>
      </c>
      <c r="AY336" s="5">
        <f t="shared" si="258"/>
        <v>129.19999999999999</v>
      </c>
      <c r="AZ336" s="5">
        <f t="shared" si="259"/>
        <v>129.33333333333331</v>
      </c>
      <c r="BA336" s="1"/>
      <c r="BB336"/>
      <c r="BC336"/>
      <c r="BD336"/>
      <c r="BE336" s="3"/>
      <c r="DA336" s="1"/>
      <c r="FA336" s="35"/>
      <c r="FB336" s="35"/>
      <c r="FC336" s="35"/>
      <c r="FD336" s="35"/>
      <c r="FE336" s="35"/>
      <c r="FT336">
        <f t="shared" si="212"/>
        <v>2000</v>
      </c>
      <c r="FU336" s="1">
        <f t="shared" si="213"/>
        <v>12</v>
      </c>
      <c r="FV336">
        <v>174</v>
      </c>
      <c r="FW336" s="1">
        <v>136.19999999999999</v>
      </c>
    </row>
    <row r="337" spans="1:179" x14ac:dyDescent="0.2">
      <c r="A337" s="1">
        <v>1990</v>
      </c>
      <c r="B337" s="1">
        <v>3</v>
      </c>
      <c r="C337" s="1">
        <f t="shared" si="260"/>
        <v>55</v>
      </c>
      <c r="D337" s="4">
        <f t="shared" si="214"/>
        <v>222.46650736144304</v>
      </c>
      <c r="E337" s="4">
        <f t="shared" si="215"/>
        <v>237.32990122717746</v>
      </c>
      <c r="F337" s="4">
        <f t="shared" si="216"/>
        <v>214</v>
      </c>
      <c r="G337" s="4">
        <f t="shared" si="217"/>
        <v>0</v>
      </c>
      <c r="H337" s="4">
        <f t="shared" si="218"/>
        <v>240</v>
      </c>
      <c r="I337" s="4">
        <f t="shared" si="219"/>
        <v>226.64934525046766</v>
      </c>
      <c r="J337" s="4">
        <f t="shared" si="220"/>
        <v>208.30131240698142</v>
      </c>
      <c r="K337" s="4">
        <f t="shared" si="221"/>
        <v>236.34151984338837</v>
      </c>
      <c r="L337" s="4">
        <f t="shared" si="222"/>
        <v>190</v>
      </c>
      <c r="M337" s="4">
        <f t="shared" si="223"/>
        <v>184</v>
      </c>
      <c r="N337" s="4">
        <f t="shared" si="224"/>
        <v>212.07092990784693</v>
      </c>
      <c r="O337" s="4">
        <f t="shared" si="225"/>
        <v>228</v>
      </c>
      <c r="P337" s="4">
        <f t="shared" si="226"/>
        <v>175.93923664122136</v>
      </c>
      <c r="Q337" s="4">
        <f t="shared" si="227"/>
        <v>225.30171538502651</v>
      </c>
      <c r="R337" s="4">
        <f t="shared" si="228"/>
        <v>200</v>
      </c>
      <c r="S337" s="4">
        <f t="shared" si="229"/>
        <v>252.68719999999996</v>
      </c>
      <c r="T337" s="4">
        <f t="shared" si="230"/>
        <v>130</v>
      </c>
      <c r="U337" s="4">
        <f t="shared" si="231"/>
        <v>132.44855967078189</v>
      </c>
      <c r="V337" s="4">
        <f t="shared" si="232"/>
        <v>179</v>
      </c>
      <c r="W337" s="4">
        <f t="shared" si="233"/>
        <v>177</v>
      </c>
      <c r="X337" s="4">
        <f t="shared" si="234"/>
        <v>167.60000000000002</v>
      </c>
      <c r="Y337" s="4">
        <f t="shared" si="235"/>
        <v>198.37533156498674</v>
      </c>
      <c r="Z337" s="4">
        <f t="shared" si="236"/>
        <v>46.497147796024208</v>
      </c>
      <c r="AA337" s="4">
        <f t="shared" si="237"/>
        <v>51.046892039258452</v>
      </c>
      <c r="AB337" s="4">
        <f t="shared" si="238"/>
        <v>52</v>
      </c>
      <c r="AC337" s="4">
        <f t="shared" si="239"/>
        <v>0</v>
      </c>
      <c r="AD337" s="4">
        <f t="shared" si="240"/>
        <v>56</v>
      </c>
      <c r="AE337" s="4">
        <f t="shared" si="241"/>
        <v>56.71961325966852</v>
      </c>
      <c r="AF337" s="4">
        <f t="shared" si="242"/>
        <v>48.021172638436482</v>
      </c>
      <c r="AG337" s="4">
        <f t="shared" si="243"/>
        <v>55.215851602023591</v>
      </c>
      <c r="AH337" s="4">
        <f t="shared" si="244"/>
        <v>50</v>
      </c>
      <c r="AI337" s="4">
        <f t="shared" si="245"/>
        <v>50</v>
      </c>
      <c r="AJ337" s="4">
        <f t="shared" si="246"/>
        <v>43.83235294117646</v>
      </c>
      <c r="AK337" s="4">
        <f t="shared" si="247"/>
        <v>48</v>
      </c>
      <c r="AL337" s="4">
        <f t="shared" si="248"/>
        <v>49.247967479674791</v>
      </c>
      <c r="AM337" s="4">
        <f t="shared" si="249"/>
        <v>47.34905660377359</v>
      </c>
      <c r="AN337" s="4">
        <f t="shared" si="250"/>
        <v>45.9</v>
      </c>
      <c r="AO337" s="4">
        <f t="shared" si="251"/>
        <v>45.862244897959179</v>
      </c>
      <c r="AP337" s="4">
        <f t="shared" si="252"/>
        <v>37.506428571428572</v>
      </c>
      <c r="AQ337" s="4">
        <f t="shared" si="253"/>
        <v>40.31481481481481</v>
      </c>
      <c r="AR337" s="4">
        <f t="shared" si="254"/>
        <v>48</v>
      </c>
      <c r="AS337" s="4">
        <f t="shared" si="255"/>
        <v>49.5</v>
      </c>
      <c r="AT337" s="4">
        <f t="shared" si="256"/>
        <v>42.829787234042556</v>
      </c>
      <c r="AU337" s="4">
        <f t="shared" si="257"/>
        <v>45.551282051282065</v>
      </c>
      <c r="AV337"/>
      <c r="AW337" s="1">
        <f>FW168</f>
        <v>116.5</v>
      </c>
      <c r="AX337" s="1">
        <f>AVERAGE(FW167:FW170)</f>
        <v>117.55</v>
      </c>
      <c r="AY337" s="5">
        <f t="shared" si="258"/>
        <v>131.6</v>
      </c>
      <c r="AZ337" s="5">
        <f t="shared" si="259"/>
        <v>131.56666666666666</v>
      </c>
      <c r="BA337" s="1"/>
      <c r="BB337"/>
      <c r="BC337"/>
      <c r="BD337"/>
      <c r="BE337" s="3"/>
      <c r="DA337" s="1"/>
      <c r="FA337" s="35"/>
      <c r="FB337" s="35"/>
      <c r="FC337" s="35"/>
      <c r="FD337" s="35"/>
      <c r="FE337" s="35"/>
      <c r="FT337">
        <f t="shared" si="212"/>
        <v>2001</v>
      </c>
      <c r="FU337" s="1">
        <f t="shared" si="213"/>
        <v>1</v>
      </c>
      <c r="FV337">
        <v>175.1</v>
      </c>
      <c r="FW337" s="1">
        <v>140</v>
      </c>
    </row>
    <row r="338" spans="1:179" x14ac:dyDescent="0.2">
      <c r="A338" s="1">
        <v>1990</v>
      </c>
      <c r="B338" s="1">
        <v>4</v>
      </c>
      <c r="C338" s="1">
        <f t="shared" si="260"/>
        <v>56</v>
      </c>
      <c r="D338" s="4">
        <f t="shared" si="214"/>
        <v>220.46650736144306</v>
      </c>
      <c r="E338" s="4">
        <f t="shared" si="215"/>
        <v>233.68344806944026</v>
      </c>
      <c r="F338" s="4">
        <f t="shared" si="216"/>
        <v>216</v>
      </c>
      <c r="G338" s="4">
        <f t="shared" si="217"/>
        <v>0</v>
      </c>
      <c r="H338" s="4">
        <f t="shared" si="218"/>
        <v>230</v>
      </c>
      <c r="I338" s="4">
        <f t="shared" si="219"/>
        <v>221.09956350031177</v>
      </c>
      <c r="J338" s="4">
        <f t="shared" si="220"/>
        <v>208.30131240698142</v>
      </c>
      <c r="K338" s="4">
        <f t="shared" si="221"/>
        <v>239.47173281129488</v>
      </c>
      <c r="L338" s="4">
        <f t="shared" si="222"/>
        <v>191</v>
      </c>
      <c r="M338" s="4">
        <f t="shared" si="223"/>
        <v>185</v>
      </c>
      <c r="N338" s="4">
        <f t="shared" si="224"/>
        <v>198.93158335660428</v>
      </c>
      <c r="O338" s="4">
        <f t="shared" si="225"/>
        <v>212</v>
      </c>
      <c r="P338" s="4">
        <f t="shared" si="226"/>
        <v>169.58564885496182</v>
      </c>
      <c r="Q338" s="4">
        <f t="shared" si="227"/>
        <v>218.92240688291571</v>
      </c>
      <c r="R338" s="4">
        <f t="shared" si="228"/>
        <v>183</v>
      </c>
      <c r="S338" s="4">
        <f t="shared" si="229"/>
        <v>235.53744</v>
      </c>
      <c r="T338" s="4">
        <f t="shared" si="230"/>
        <v>129</v>
      </c>
      <c r="U338" s="4">
        <f t="shared" si="231"/>
        <v>131.79835390946502</v>
      </c>
      <c r="V338" s="4">
        <f t="shared" si="232"/>
        <v>177</v>
      </c>
      <c r="W338" s="4">
        <f t="shared" si="233"/>
        <v>177</v>
      </c>
      <c r="X338" s="4">
        <f t="shared" si="234"/>
        <v>144.98666666666668</v>
      </c>
      <c r="Y338" s="4">
        <f t="shared" si="235"/>
        <v>194.42572944297081</v>
      </c>
      <c r="Z338" s="4">
        <f t="shared" si="236"/>
        <v>46.939498703543649</v>
      </c>
      <c r="AA338" s="4">
        <f t="shared" si="237"/>
        <v>49.523446019629226</v>
      </c>
      <c r="AB338" s="4">
        <f t="shared" si="238"/>
        <v>51.5</v>
      </c>
      <c r="AC338" s="4">
        <f t="shared" si="239"/>
        <v>0</v>
      </c>
      <c r="AD338" s="4">
        <f t="shared" si="240"/>
        <v>53.5</v>
      </c>
      <c r="AE338" s="4">
        <f t="shared" si="241"/>
        <v>50.621546961325976</v>
      </c>
      <c r="AF338" s="4">
        <f t="shared" si="242"/>
        <v>47.164495114006513</v>
      </c>
      <c r="AG338" s="4">
        <f t="shared" si="243"/>
        <v>53.69308600337267</v>
      </c>
      <c r="AH338" s="4">
        <f t="shared" si="244"/>
        <v>47.5</v>
      </c>
      <c r="AI338" s="4">
        <f t="shared" si="245"/>
        <v>48</v>
      </c>
      <c r="AJ338" s="4">
        <f t="shared" si="246"/>
        <v>42.941176470588225</v>
      </c>
      <c r="AK338" s="4">
        <f t="shared" si="247"/>
        <v>47.4</v>
      </c>
      <c r="AL338" s="4">
        <f t="shared" si="248"/>
        <v>49.278211382113817</v>
      </c>
      <c r="AM338" s="4">
        <f t="shared" si="249"/>
        <v>47.38490566037737</v>
      </c>
      <c r="AN338" s="4">
        <f t="shared" si="250"/>
        <v>41.65</v>
      </c>
      <c r="AO338" s="4">
        <f t="shared" si="251"/>
        <v>44.552040816326524</v>
      </c>
      <c r="AP338" s="4">
        <f t="shared" si="252"/>
        <v>38</v>
      </c>
      <c r="AQ338" s="4">
        <f t="shared" si="253"/>
        <v>18.296296296296294</v>
      </c>
      <c r="AR338" s="4">
        <f t="shared" si="254"/>
        <v>47.5</v>
      </c>
      <c r="AS338" s="4">
        <f t="shared" si="255"/>
        <v>48</v>
      </c>
      <c r="AT338" s="4">
        <f t="shared" si="256"/>
        <v>42.10638297872341</v>
      </c>
      <c r="AU338" s="4">
        <f t="shared" si="257"/>
        <v>45.000000000000014</v>
      </c>
      <c r="AV338"/>
      <c r="AW338" s="1">
        <f>FW171</f>
        <v>120.1</v>
      </c>
      <c r="AX338" s="1">
        <f>AVERAGE(FW170:FW173)</f>
        <v>119.64999999999999</v>
      </c>
      <c r="AY338" s="5">
        <f t="shared" si="258"/>
        <v>133.80000000000001</v>
      </c>
      <c r="AZ338" s="5">
        <f t="shared" si="259"/>
        <v>133.69999999999999</v>
      </c>
      <c r="BA338" s="1"/>
      <c r="BB338"/>
      <c r="BC338"/>
      <c r="BD338"/>
      <c r="BE338" s="3"/>
      <c r="DA338" s="1"/>
      <c r="FA338" s="35"/>
      <c r="FB338" s="35"/>
      <c r="FC338" s="35"/>
      <c r="FD338" s="35"/>
      <c r="FE338" s="35"/>
      <c r="FT338">
        <f t="shared" si="212"/>
        <v>2001</v>
      </c>
      <c r="FU338" s="1">
        <f t="shared" si="213"/>
        <v>2</v>
      </c>
      <c r="FV338">
        <v>175.8</v>
      </c>
      <c r="FW338" s="1">
        <v>137.4</v>
      </c>
    </row>
    <row r="339" spans="1:179" x14ac:dyDescent="0.2">
      <c r="A339" s="1">
        <v>1991</v>
      </c>
      <c r="B339" s="1">
        <v>1</v>
      </c>
      <c r="C339" s="1">
        <f t="shared" si="260"/>
        <v>57</v>
      </c>
      <c r="D339" s="4">
        <f t="shared" si="214"/>
        <v>204.95737300547296</v>
      </c>
      <c r="E339" s="4">
        <f t="shared" si="215"/>
        <v>219.13463035019453</v>
      </c>
      <c r="F339" s="4">
        <f t="shared" si="216"/>
        <v>180</v>
      </c>
      <c r="G339" s="4">
        <f t="shared" si="217"/>
        <v>0</v>
      </c>
      <c r="H339" s="4">
        <f t="shared" si="218"/>
        <v>225</v>
      </c>
      <c r="I339" s="4">
        <f t="shared" si="219"/>
        <v>218.76969445021825</v>
      </c>
      <c r="J339" s="4">
        <f t="shared" si="220"/>
        <v>205.92950886212958</v>
      </c>
      <c r="K339" s="4">
        <f t="shared" si="221"/>
        <v>228.5773862490359</v>
      </c>
      <c r="L339" s="4">
        <f t="shared" si="222"/>
        <v>198</v>
      </c>
      <c r="M339" s="4">
        <f t="shared" si="223"/>
        <v>203</v>
      </c>
      <c r="N339" s="4">
        <f t="shared" si="224"/>
        <v>196.67187936330629</v>
      </c>
      <c r="O339" s="4">
        <f t="shared" si="225"/>
        <v>205</v>
      </c>
      <c r="P339" s="4">
        <f t="shared" si="226"/>
        <v>159.70351145038165</v>
      </c>
      <c r="Q339" s="4">
        <f t="shared" si="227"/>
        <v>183.00000000000006</v>
      </c>
      <c r="R339" s="4">
        <f t="shared" si="228"/>
        <v>150</v>
      </c>
      <c r="S339" s="4">
        <f t="shared" si="229"/>
        <v>213.61231999999998</v>
      </c>
      <c r="T339" s="4">
        <f t="shared" si="230"/>
        <v>125.98203592814372</v>
      </c>
      <c r="U339" s="4">
        <f t="shared" si="231"/>
        <v>120.84773662551441</v>
      </c>
      <c r="V339" s="4">
        <f t="shared" si="232"/>
        <v>163</v>
      </c>
      <c r="W339" s="4">
        <f t="shared" si="233"/>
        <v>164</v>
      </c>
      <c r="X339" s="4">
        <f t="shared" si="234"/>
        <v>146.73333333333335</v>
      </c>
      <c r="Y339" s="4">
        <f t="shared" si="235"/>
        <v>175.12599469496018</v>
      </c>
      <c r="Z339" s="4">
        <f t="shared" si="236"/>
        <v>45.984874675885912</v>
      </c>
      <c r="AA339" s="4">
        <f t="shared" si="237"/>
        <v>48.332061068702288</v>
      </c>
      <c r="AB339" s="4">
        <f t="shared" si="238"/>
        <v>50</v>
      </c>
      <c r="AC339" s="4">
        <f t="shared" si="239"/>
        <v>0</v>
      </c>
      <c r="AD339" s="4">
        <f t="shared" si="240"/>
        <v>50.5</v>
      </c>
      <c r="AE339" s="4">
        <f t="shared" si="241"/>
        <v>50.500000000000014</v>
      </c>
      <c r="AF339" s="4">
        <f t="shared" si="242"/>
        <v>50.807817589576544</v>
      </c>
      <c r="AG339" s="4">
        <f t="shared" si="243"/>
        <v>59.295109612141637</v>
      </c>
      <c r="AH339" s="4">
        <f t="shared" si="244"/>
        <v>50</v>
      </c>
      <c r="AI339" s="4">
        <f t="shared" si="245"/>
        <v>49</v>
      </c>
      <c r="AJ339" s="4">
        <f t="shared" si="246"/>
        <v>45.117647058823515</v>
      </c>
      <c r="AK339" s="4">
        <f t="shared" si="247"/>
        <v>50</v>
      </c>
      <c r="AL339" s="4">
        <f t="shared" si="248"/>
        <v>49.106829268292671</v>
      </c>
      <c r="AM339" s="4">
        <f t="shared" si="249"/>
        <v>46.99056603773586</v>
      </c>
      <c r="AN339" s="4">
        <f t="shared" si="250"/>
        <v>42.55</v>
      </c>
      <c r="AO339" s="4">
        <f t="shared" si="251"/>
        <v>46.276530612244898</v>
      </c>
      <c r="AP339" s="4">
        <f t="shared" si="252"/>
        <v>42.607142857142861</v>
      </c>
      <c r="AQ339" s="4">
        <f t="shared" si="253"/>
        <v>37.759259259259252</v>
      </c>
      <c r="AR339" s="4">
        <f t="shared" si="254"/>
        <v>45</v>
      </c>
      <c r="AS339" s="4">
        <f t="shared" si="255"/>
        <v>45</v>
      </c>
      <c r="AT339" s="4">
        <f t="shared" si="256"/>
        <v>43.159574468085111</v>
      </c>
      <c r="AU339" s="4">
        <f t="shared" si="257"/>
        <v>46.810897435897445</v>
      </c>
      <c r="AV339"/>
      <c r="AW339" s="5">
        <f>FW174</f>
        <v>117.2</v>
      </c>
      <c r="AX339" s="5">
        <f>AVERAGE(FW173:FW176)</f>
        <v>117.1</v>
      </c>
      <c r="AY339" s="5">
        <f t="shared" si="258"/>
        <v>134.80000000000001</v>
      </c>
      <c r="AZ339" s="5">
        <f t="shared" si="259"/>
        <v>134.80000000000001</v>
      </c>
      <c r="BA339" s="5"/>
      <c r="BB339"/>
      <c r="BC339"/>
      <c r="BD339"/>
      <c r="BE339" s="3"/>
      <c r="DA339" s="1"/>
      <c r="FA339" s="35"/>
      <c r="FB339" s="35"/>
      <c r="FC339" s="35"/>
      <c r="FD339" s="35"/>
      <c r="FE339" s="35"/>
      <c r="FT339">
        <f t="shared" si="212"/>
        <v>2001</v>
      </c>
      <c r="FU339" s="1">
        <f t="shared" si="213"/>
        <v>3</v>
      </c>
      <c r="FV339">
        <v>176.2</v>
      </c>
      <c r="FW339" s="1">
        <v>135.9</v>
      </c>
    </row>
    <row r="340" spans="1:179" x14ac:dyDescent="0.2">
      <c r="A340" s="1">
        <v>1991</v>
      </c>
      <c r="B340" s="1">
        <v>2</v>
      </c>
      <c r="C340" s="1">
        <f t="shared" si="260"/>
        <v>58</v>
      </c>
      <c r="D340" s="4">
        <f t="shared" si="214"/>
        <v>218.92692515223931</v>
      </c>
      <c r="E340" s="4">
        <f t="shared" si="215"/>
        <v>220.57246333433102</v>
      </c>
      <c r="F340" s="4">
        <f t="shared" si="216"/>
        <v>179</v>
      </c>
      <c r="G340" s="4">
        <f t="shared" si="217"/>
        <v>0</v>
      </c>
      <c r="H340" s="4">
        <f t="shared" si="218"/>
        <v>250</v>
      </c>
      <c r="I340" s="4">
        <f t="shared" si="219"/>
        <v>236.64934525046769</v>
      </c>
      <c r="J340" s="4">
        <f t="shared" si="220"/>
        <v>200.21796779867404</v>
      </c>
      <c r="K340" s="4">
        <f t="shared" si="221"/>
        <v>226.39063890371943</v>
      </c>
      <c r="L340" s="4">
        <f t="shared" si="222"/>
        <v>210</v>
      </c>
      <c r="M340" s="4">
        <f t="shared" si="223"/>
        <v>198</v>
      </c>
      <c r="N340" s="4">
        <f t="shared" si="224"/>
        <v>201.13934655124262</v>
      </c>
      <c r="O340" s="4">
        <f t="shared" si="225"/>
        <v>209</v>
      </c>
      <c r="P340" s="4">
        <f t="shared" si="226"/>
        <v>172.35236641221371</v>
      </c>
      <c r="Q340" s="4">
        <f t="shared" si="227"/>
        <v>178.00000000000006</v>
      </c>
      <c r="R340" s="4">
        <f t="shared" si="228"/>
        <v>151</v>
      </c>
      <c r="S340" s="4">
        <f t="shared" si="229"/>
        <v>232.80192</v>
      </c>
      <c r="T340" s="4">
        <f t="shared" si="230"/>
        <v>120.61077844311377</v>
      </c>
      <c r="U340" s="4">
        <f t="shared" si="231"/>
        <v>126.34979423868313</v>
      </c>
      <c r="V340" s="4">
        <f t="shared" si="232"/>
        <v>175</v>
      </c>
      <c r="W340" s="4">
        <f t="shared" si="233"/>
        <v>176</v>
      </c>
      <c r="X340" s="4">
        <f t="shared" si="234"/>
        <v>146.73333333333335</v>
      </c>
      <c r="Y340" s="4">
        <f t="shared" si="235"/>
        <v>185.92705570291776</v>
      </c>
      <c r="Z340" s="4">
        <f t="shared" si="236"/>
        <v>49.848746758859122</v>
      </c>
      <c r="AA340" s="4">
        <f t="shared" si="237"/>
        <v>53.691384950926938</v>
      </c>
      <c r="AB340" s="4">
        <f t="shared" si="238"/>
        <v>54.75</v>
      </c>
      <c r="AC340" s="4">
        <f t="shared" si="239"/>
        <v>0</v>
      </c>
      <c r="AD340" s="4">
        <f t="shared" si="240"/>
        <v>55</v>
      </c>
      <c r="AE340" s="4">
        <f t="shared" si="241"/>
        <v>55.000000000000007</v>
      </c>
      <c r="AF340" s="4">
        <f t="shared" si="242"/>
        <v>50.188925081433226</v>
      </c>
      <c r="AG340" s="4">
        <f t="shared" si="243"/>
        <v>57.579258010118025</v>
      </c>
      <c r="AH340" s="4">
        <f t="shared" si="244"/>
        <v>56.5</v>
      </c>
      <c r="AI340" s="4">
        <f t="shared" si="245"/>
        <v>55</v>
      </c>
      <c r="AJ340" s="4">
        <f t="shared" si="246"/>
        <v>50.147058823529392</v>
      </c>
      <c r="AK340" s="4">
        <f t="shared" si="247"/>
        <v>54</v>
      </c>
      <c r="AL340" s="4">
        <f t="shared" si="248"/>
        <v>49.995934959349583</v>
      </c>
      <c r="AM340" s="4">
        <f t="shared" si="249"/>
        <v>50.14150943396227</v>
      </c>
      <c r="AN340" s="4">
        <f t="shared" si="250"/>
        <v>47.65</v>
      </c>
      <c r="AO340" s="4">
        <f t="shared" si="251"/>
        <v>51.414285714285711</v>
      </c>
      <c r="AP340" s="4">
        <f t="shared" si="252"/>
        <v>44</v>
      </c>
      <c r="AQ340" s="4">
        <f t="shared" si="253"/>
        <v>37.759259259259252</v>
      </c>
      <c r="AR340" s="4">
        <f t="shared" si="254"/>
        <v>47.5</v>
      </c>
      <c r="AS340" s="4">
        <f t="shared" si="255"/>
        <v>47</v>
      </c>
      <c r="AT340" s="4">
        <f t="shared" si="256"/>
        <v>43.936170212765958</v>
      </c>
      <c r="AU340" s="4">
        <f t="shared" si="257"/>
        <v>49.275641025641036</v>
      </c>
      <c r="AV340"/>
      <c r="AW340" s="5">
        <f>FW177</f>
        <v>116.5</v>
      </c>
      <c r="AX340" s="5">
        <f>AVERAGE(FW176:FW179)</f>
        <v>116.25</v>
      </c>
      <c r="AY340" s="5">
        <f t="shared" si="258"/>
        <v>135.6</v>
      </c>
      <c r="AZ340" s="5">
        <f t="shared" si="259"/>
        <v>135.6</v>
      </c>
      <c r="BA340" s="5"/>
      <c r="BB340"/>
      <c r="BC340"/>
      <c r="BD340"/>
      <c r="BE340" s="3"/>
      <c r="DA340" s="1"/>
      <c r="FA340" s="35"/>
      <c r="FB340" s="35"/>
      <c r="FC340" s="35"/>
      <c r="FD340" s="35"/>
      <c r="FE340" s="35"/>
      <c r="FT340">
        <f t="shared" si="212"/>
        <v>2001</v>
      </c>
      <c r="FU340" s="1">
        <f t="shared" si="213"/>
        <v>4</v>
      </c>
      <c r="FV340">
        <v>176.9</v>
      </c>
      <c r="FW340" s="1">
        <v>136.4</v>
      </c>
    </row>
    <row r="341" spans="1:179" x14ac:dyDescent="0.2">
      <c r="A341" s="1">
        <v>1991</v>
      </c>
      <c r="B341" s="1">
        <v>3</v>
      </c>
      <c r="C341" s="1">
        <f t="shared" si="260"/>
        <v>59</v>
      </c>
      <c r="D341" s="4">
        <f t="shared" si="214"/>
        <v>208.39343251368231</v>
      </c>
      <c r="E341" s="4">
        <f t="shared" si="215"/>
        <v>219.41418736905115</v>
      </c>
      <c r="F341" s="4">
        <f t="shared" si="216"/>
        <v>199</v>
      </c>
      <c r="G341" s="4">
        <f t="shared" si="217"/>
        <v>0</v>
      </c>
      <c r="H341" s="4">
        <f t="shared" si="218"/>
        <v>232</v>
      </c>
      <c r="I341" s="4">
        <f t="shared" si="219"/>
        <v>232.89004364996882</v>
      </c>
      <c r="J341" s="4">
        <f t="shared" si="220"/>
        <v>209.48721417940737</v>
      </c>
      <c r="K341" s="4">
        <f t="shared" si="221"/>
        <v>248.0491190603309</v>
      </c>
      <c r="L341" s="4">
        <f t="shared" si="222"/>
        <v>202</v>
      </c>
      <c r="M341" s="4">
        <f t="shared" si="223"/>
        <v>199</v>
      </c>
      <c r="N341" s="4">
        <f t="shared" si="224"/>
        <v>217.16950572465788</v>
      </c>
      <c r="O341" s="4">
        <f t="shared" si="225"/>
        <v>226</v>
      </c>
      <c r="P341" s="4">
        <f t="shared" si="226"/>
        <v>160.76427480916027</v>
      </c>
      <c r="Q341" s="4">
        <f t="shared" si="227"/>
        <v>165.00000000000006</v>
      </c>
      <c r="R341" s="4">
        <f t="shared" si="228"/>
        <v>157</v>
      </c>
      <c r="S341" s="4">
        <f t="shared" si="229"/>
        <v>238.95167999999998</v>
      </c>
      <c r="T341" s="4">
        <f t="shared" si="230"/>
        <v>110.81437125748502</v>
      </c>
      <c r="U341" s="4">
        <f t="shared" si="231"/>
        <v>121.14814814814815</v>
      </c>
      <c r="V341" s="4">
        <f t="shared" si="232"/>
        <v>190</v>
      </c>
      <c r="W341" s="4">
        <f t="shared" si="233"/>
        <v>185</v>
      </c>
      <c r="X341" s="4">
        <f t="shared" si="234"/>
        <v>162.42666666666668</v>
      </c>
      <c r="Y341" s="4">
        <f t="shared" si="235"/>
        <v>203.52652519893897</v>
      </c>
      <c r="Z341" s="4">
        <f t="shared" si="236"/>
        <v>51.348746758859122</v>
      </c>
      <c r="AA341" s="4">
        <f t="shared" si="237"/>
        <v>54.929661941112329</v>
      </c>
      <c r="AB341" s="4">
        <f t="shared" si="238"/>
        <v>55.5</v>
      </c>
      <c r="AC341" s="4">
        <f t="shared" si="239"/>
        <v>0</v>
      </c>
      <c r="AD341" s="4">
        <f t="shared" si="240"/>
        <v>57.5</v>
      </c>
      <c r="AE341" s="4">
        <f t="shared" si="241"/>
        <v>57.500000000000014</v>
      </c>
      <c r="AF341" s="4">
        <f t="shared" si="242"/>
        <v>55.188925081433226</v>
      </c>
      <c r="AG341" s="4">
        <f t="shared" si="243"/>
        <v>63.056492411467097</v>
      </c>
      <c r="AH341" s="4">
        <f t="shared" si="244"/>
        <v>55</v>
      </c>
      <c r="AI341" s="4">
        <f t="shared" si="245"/>
        <v>54</v>
      </c>
      <c r="AJ341" s="4">
        <f t="shared" si="246"/>
        <v>48.882352941176457</v>
      </c>
      <c r="AK341" s="4">
        <f t="shared" si="247"/>
        <v>48</v>
      </c>
      <c r="AL341" s="4">
        <f t="shared" si="248"/>
        <v>48.499999999999993</v>
      </c>
      <c r="AM341" s="4">
        <f t="shared" si="249"/>
        <v>49.216981132075482</v>
      </c>
      <c r="AN341" s="4">
        <f t="shared" si="250"/>
        <v>45.75</v>
      </c>
      <c r="AO341" s="4">
        <f t="shared" si="251"/>
        <v>53.362244897959179</v>
      </c>
      <c r="AP341" s="4">
        <f t="shared" si="252"/>
        <v>44.785714285714285</v>
      </c>
      <c r="AQ341" s="4">
        <f t="shared" si="253"/>
        <v>40.962962962962962</v>
      </c>
      <c r="AR341" s="4">
        <f t="shared" si="254"/>
        <v>47.5</v>
      </c>
      <c r="AS341" s="4">
        <f t="shared" si="255"/>
        <v>50</v>
      </c>
      <c r="AT341" s="4">
        <f t="shared" si="256"/>
        <v>44.744680851063833</v>
      </c>
      <c r="AU341" s="4">
        <f t="shared" si="257"/>
        <v>48.551282051282058</v>
      </c>
      <c r="AV341"/>
      <c r="AW341" s="5">
        <f>FW180</f>
        <v>116.2</v>
      </c>
      <c r="AX341" s="5">
        <f>AVERAGE(FW179:FW182)</f>
        <v>116.19999999999999</v>
      </c>
      <c r="AY341" s="5">
        <f t="shared" si="258"/>
        <v>136.6</v>
      </c>
      <c r="AZ341" s="5">
        <f t="shared" si="259"/>
        <v>136.66666666666663</v>
      </c>
      <c r="BA341" s="5"/>
      <c r="BB341"/>
      <c r="BC341"/>
      <c r="BD341"/>
      <c r="BE341" s="3"/>
      <c r="DA341" s="1"/>
      <c r="FA341" s="35"/>
      <c r="FB341" s="35"/>
      <c r="FC341" s="35"/>
      <c r="FD341" s="35"/>
      <c r="FE341" s="35"/>
      <c r="FT341">
        <f t="shared" si="212"/>
        <v>2001</v>
      </c>
      <c r="FU341" s="1">
        <f t="shared" si="213"/>
        <v>5</v>
      </c>
      <c r="FV341">
        <v>177.7</v>
      </c>
      <c r="FW341" s="1">
        <v>136.80000000000001</v>
      </c>
    </row>
    <row r="342" spans="1:179" x14ac:dyDescent="0.2">
      <c r="A342" s="1">
        <v>1991</v>
      </c>
      <c r="B342" s="1">
        <v>4</v>
      </c>
      <c r="C342" s="1">
        <f t="shared" si="260"/>
        <v>60</v>
      </c>
      <c r="D342" s="4">
        <f t="shared" si="214"/>
        <v>218.90256686965239</v>
      </c>
      <c r="E342" s="4">
        <f t="shared" si="215"/>
        <v>232.25591140377131</v>
      </c>
      <c r="F342" s="4">
        <f t="shared" si="216"/>
        <v>202</v>
      </c>
      <c r="G342" s="4">
        <f t="shared" si="217"/>
        <v>0</v>
      </c>
      <c r="H342" s="4">
        <f t="shared" si="218"/>
        <v>234</v>
      </c>
      <c r="I342" s="4">
        <f t="shared" si="219"/>
        <v>237.56017459987527</v>
      </c>
      <c r="J342" s="4">
        <f t="shared" si="220"/>
        <v>211.96157488837773</v>
      </c>
      <c r="K342" s="4">
        <f t="shared" si="221"/>
        <v>246.68303968677691</v>
      </c>
      <c r="L342" s="4">
        <f t="shared" si="222"/>
        <v>194</v>
      </c>
      <c r="M342" s="4">
        <f t="shared" si="223"/>
        <v>200</v>
      </c>
      <c r="N342" s="4">
        <f t="shared" si="224"/>
        <v>206.02736665735824</v>
      </c>
      <c r="O342" s="4">
        <f t="shared" si="225"/>
        <v>212</v>
      </c>
      <c r="P342" s="4">
        <f t="shared" si="226"/>
        <v>185.76427480916027</v>
      </c>
      <c r="Q342" s="4">
        <f t="shared" si="227"/>
        <v>190.00000000000006</v>
      </c>
      <c r="R342" s="4">
        <f t="shared" si="228"/>
        <v>168</v>
      </c>
      <c r="S342" s="4">
        <f t="shared" si="229"/>
        <v>261.61231999999995</v>
      </c>
      <c r="T342" s="4">
        <f t="shared" si="230"/>
        <v>124.40718562874251</v>
      </c>
      <c r="U342" s="4">
        <f t="shared" si="231"/>
        <v>130.44855967078189</v>
      </c>
      <c r="V342" s="4">
        <f t="shared" si="232"/>
        <v>193</v>
      </c>
      <c r="W342" s="4">
        <f t="shared" si="233"/>
        <v>210</v>
      </c>
      <c r="X342" s="4">
        <f t="shared" si="234"/>
        <v>166.73333333333335</v>
      </c>
      <c r="Y342" s="4">
        <f t="shared" si="235"/>
        <v>212.00265251989387</v>
      </c>
      <c r="Z342" s="4">
        <f t="shared" si="236"/>
        <v>51.606309420916162</v>
      </c>
      <c r="AA342" s="4">
        <f t="shared" si="237"/>
        <v>55.191384950926938</v>
      </c>
      <c r="AB342" s="4">
        <f t="shared" si="238"/>
        <v>56</v>
      </c>
      <c r="AC342" s="4">
        <f t="shared" si="239"/>
        <v>0</v>
      </c>
      <c r="AD342" s="4">
        <f t="shared" si="240"/>
        <v>59.5</v>
      </c>
      <c r="AE342" s="4">
        <f t="shared" si="241"/>
        <v>59.500000000000014</v>
      </c>
      <c r="AF342" s="4">
        <f t="shared" si="242"/>
        <v>55.188925081433226</v>
      </c>
      <c r="AG342" s="4">
        <f t="shared" si="243"/>
        <v>61.38617200674534</v>
      </c>
      <c r="AH342" s="4">
        <f t="shared" si="244"/>
        <v>55</v>
      </c>
      <c r="AI342" s="4">
        <f t="shared" si="245"/>
        <v>55.5</v>
      </c>
      <c r="AJ342" s="4">
        <f t="shared" si="246"/>
        <v>50.441176470588218</v>
      </c>
      <c r="AK342" s="4">
        <f t="shared" si="247"/>
        <v>52.5</v>
      </c>
      <c r="AL342" s="4">
        <f t="shared" si="248"/>
        <v>49.504065040650403</v>
      </c>
      <c r="AM342" s="4">
        <f t="shared" si="249"/>
        <v>48.64150943396227</v>
      </c>
      <c r="AN342" s="4">
        <f t="shared" si="250"/>
        <v>48.2</v>
      </c>
      <c r="AO342" s="4">
        <f t="shared" si="251"/>
        <v>56.396938775510193</v>
      </c>
      <c r="AP342" s="4">
        <f t="shared" si="252"/>
        <v>45.285714285714285</v>
      </c>
      <c r="AQ342" s="4">
        <f t="shared" si="253"/>
        <v>41.722222222222214</v>
      </c>
      <c r="AR342" s="4">
        <f t="shared" si="254"/>
        <v>53.5</v>
      </c>
      <c r="AS342" s="4">
        <f t="shared" si="255"/>
        <v>52.5</v>
      </c>
      <c r="AT342" s="4">
        <f t="shared" si="256"/>
        <v>46.829787234042556</v>
      </c>
      <c r="AU342" s="4">
        <f t="shared" si="257"/>
        <v>50.378205128205146</v>
      </c>
      <c r="AV342"/>
      <c r="AW342" s="5">
        <f>FW183</f>
        <v>116.4</v>
      </c>
      <c r="AX342" s="5">
        <f>AVERAGE(FW182:FW185)</f>
        <v>116.07500000000002</v>
      </c>
      <c r="AY342" s="5">
        <f t="shared" si="258"/>
        <v>137.80000000000001</v>
      </c>
      <c r="AZ342" s="5">
        <f t="shared" si="259"/>
        <v>137.69999999999999</v>
      </c>
      <c r="BA342" s="5"/>
      <c r="BB342"/>
      <c r="BC342"/>
      <c r="BD342"/>
      <c r="BE342" s="3"/>
      <c r="DA342" s="1"/>
      <c r="FA342" s="35"/>
      <c r="FB342" s="35"/>
      <c r="FC342" s="35"/>
      <c r="FD342" s="35"/>
      <c r="FE342" s="35"/>
      <c r="FT342">
        <f t="shared" si="212"/>
        <v>2001</v>
      </c>
      <c r="FU342" s="1">
        <f t="shared" si="213"/>
        <v>6</v>
      </c>
      <c r="FV342">
        <v>178</v>
      </c>
      <c r="FW342" s="1">
        <v>135.5</v>
      </c>
    </row>
    <row r="343" spans="1:179" x14ac:dyDescent="0.2">
      <c r="A343" s="1">
        <v>1992</v>
      </c>
      <c r="B343" s="1">
        <v>1</v>
      </c>
      <c r="C343" s="1">
        <f t="shared" si="260"/>
        <v>61</v>
      </c>
      <c r="D343" s="5">
        <f t="shared" ref="D343:D374" si="261">F154</f>
        <v>240</v>
      </c>
      <c r="E343" s="5">
        <f t="shared" ref="E343:E374" si="262">G154</f>
        <v>250</v>
      </c>
      <c r="F343" s="10">
        <f t="shared" ref="F343:F374" si="263">M154</f>
        <v>203</v>
      </c>
      <c r="G343" s="10">
        <f t="shared" ref="G343:G374" si="264">N154</f>
        <v>192</v>
      </c>
      <c r="H343" s="5">
        <f t="shared" ref="H343:H374" si="265">T154</f>
        <v>236</v>
      </c>
      <c r="I343" s="5">
        <f t="shared" ref="I343:I374" si="266">U154</f>
        <v>228</v>
      </c>
      <c r="J343" s="5">
        <f t="shared" ref="J343:J374" si="267">AA154</f>
        <v>260</v>
      </c>
      <c r="K343" s="5">
        <f t="shared" ref="K343:K374" si="268">AB154</f>
        <v>263</v>
      </c>
      <c r="L343" s="5">
        <f t="shared" ref="L343:L374" si="269">AH154</f>
        <v>219</v>
      </c>
      <c r="M343" s="5">
        <f t="shared" ref="M343:M374" si="270">AI154</f>
        <v>213</v>
      </c>
      <c r="N343" s="5">
        <f t="shared" ref="N343:N374" si="271">AO154</f>
        <v>199</v>
      </c>
      <c r="O343" s="5">
        <f t="shared" ref="O343:O374" si="272">AP154</f>
        <v>208</v>
      </c>
      <c r="P343" s="5">
        <f t="shared" ref="P343:P374" si="273">AV154</f>
        <v>165</v>
      </c>
      <c r="Q343" s="5">
        <f t="shared" ref="Q343:Q374" si="274">AW154</f>
        <v>260</v>
      </c>
      <c r="R343" s="5">
        <f t="shared" ref="R343:R374" si="275">BC154</f>
        <v>251</v>
      </c>
      <c r="S343" s="5">
        <f t="shared" ref="S343:S374" si="276">BD154</f>
        <v>255</v>
      </c>
      <c r="T343" s="5">
        <f t="shared" ref="T343:T374" si="277">BJ154</f>
        <v>128</v>
      </c>
      <c r="U343" s="5">
        <f t="shared" ref="U343:U374" si="278">BK154</f>
        <v>132</v>
      </c>
      <c r="V343" s="5">
        <f t="shared" ref="V343:V374" si="279">BP154</f>
        <v>198</v>
      </c>
      <c r="W343" s="5">
        <f t="shared" ref="W343:W374" si="280">BQ154</f>
        <v>213</v>
      </c>
      <c r="X343" s="5">
        <f t="shared" ref="X343:X374" si="281">BU154</f>
        <v>173</v>
      </c>
      <c r="Y343" s="5">
        <f t="shared" ref="Y343:Y374" si="282">BV154</f>
        <v>196</v>
      </c>
      <c r="Z343" s="5">
        <f t="shared" ref="Z343:Z374" si="283">CC154</f>
        <v>47.5</v>
      </c>
      <c r="AA343" s="5">
        <f t="shared" ref="AA343:AA374" si="284">CD154</f>
        <v>52.5</v>
      </c>
      <c r="AB343" s="5">
        <f t="shared" ref="AB343:AB374" si="285">CJ154</f>
        <v>54.5</v>
      </c>
      <c r="AC343" s="5">
        <f t="shared" ref="AC343:AC374" si="286">CK154</f>
        <v>51.5</v>
      </c>
      <c r="AD343" s="5">
        <f t="shared" ref="AD343:AD374" si="287">CQ154</f>
        <v>59</v>
      </c>
      <c r="AE343" s="5">
        <f t="shared" ref="AE343:AE374" si="288">CR154</f>
        <v>58</v>
      </c>
      <c r="AF343" s="5">
        <f t="shared" ref="AF343:AF374" si="289">CX154</f>
        <v>60.5</v>
      </c>
      <c r="AG343" s="5">
        <f t="shared" ref="AG343:AG374" si="290">CY154</f>
        <v>70</v>
      </c>
      <c r="AH343" s="5">
        <f t="shared" ref="AH343:AH374" si="291">DE154</f>
        <v>55</v>
      </c>
      <c r="AI343" s="5">
        <f t="shared" ref="AI343:AI374" si="292">DF154</f>
        <v>55</v>
      </c>
      <c r="AJ343" s="5">
        <f t="shared" ref="AJ343:AJ374" si="293">DL154</f>
        <v>51</v>
      </c>
      <c r="AK343" s="5">
        <f t="shared" ref="AK343:AK374" si="294">DM154</f>
        <v>52.5</v>
      </c>
      <c r="AL343" s="5">
        <f t="shared" ref="AL343:AL374" si="295">DS154</f>
        <v>45</v>
      </c>
      <c r="AM343" s="5">
        <f t="shared" ref="AM343:AM374" si="296">DT154</f>
        <v>48.5</v>
      </c>
      <c r="AN343" s="5">
        <f t="shared" ref="AN343:AN374" si="297">DZ154</f>
        <v>55</v>
      </c>
      <c r="AO343" s="5">
        <f t="shared" ref="AO343:AO374" si="298">EA154</f>
        <v>58.5</v>
      </c>
      <c r="AP343" s="5">
        <f t="shared" ref="AP343:AP374" si="299">EG154</f>
        <v>42</v>
      </c>
      <c r="AQ343" s="5">
        <f t="shared" ref="AQ343:AQ374" si="300">EH154</f>
        <v>43</v>
      </c>
      <c r="AR343" s="5">
        <f t="shared" ref="AR343:AR374" si="301">EM154</f>
        <v>52</v>
      </c>
      <c r="AS343" s="5">
        <f t="shared" ref="AS343:AS374" si="302">EN154</f>
        <v>52.5</v>
      </c>
      <c r="AT343" s="5">
        <f t="shared" ref="AT343:AT374" si="303">ER154</f>
        <v>49</v>
      </c>
      <c r="AU343" s="5">
        <f t="shared" ref="AU343:AU374" si="304">ES154</f>
        <v>52.5</v>
      </c>
      <c r="AV343"/>
      <c r="AW343" s="5">
        <f>FW186</f>
        <v>116</v>
      </c>
      <c r="AX343" s="5">
        <f>AVERAGE(FW185:FW188)</f>
        <v>116</v>
      </c>
      <c r="AY343" s="5">
        <f t="shared" si="258"/>
        <v>138.6</v>
      </c>
      <c r="AZ343" s="5">
        <f t="shared" si="259"/>
        <v>138.66666666666666</v>
      </c>
      <c r="BA343" s="5"/>
      <c r="BB343"/>
      <c r="BC343"/>
      <c r="BD343"/>
      <c r="BE343" s="3"/>
      <c r="BF343"/>
      <c r="BG343"/>
      <c r="BH343"/>
      <c r="DA343" s="1"/>
      <c r="FA343" s="35"/>
      <c r="FB343" s="35"/>
      <c r="FC343" s="35"/>
      <c r="FD343" s="35"/>
      <c r="FE343" s="35"/>
      <c r="FT343">
        <f t="shared" si="212"/>
        <v>2001</v>
      </c>
      <c r="FU343" s="1">
        <f t="shared" si="213"/>
        <v>7</v>
      </c>
      <c r="FV343">
        <v>177.5</v>
      </c>
      <c r="FW343" s="1">
        <v>133.4</v>
      </c>
    </row>
    <row r="344" spans="1:179" x14ac:dyDescent="0.2">
      <c r="A344" s="1">
        <v>1992</v>
      </c>
      <c r="B344" s="1">
        <v>2</v>
      </c>
      <c r="C344" s="1">
        <f t="shared" si="260"/>
        <v>62</v>
      </c>
      <c r="D344" s="5">
        <f t="shared" si="261"/>
        <v>238</v>
      </c>
      <c r="E344" s="5">
        <f t="shared" si="262"/>
        <v>275</v>
      </c>
      <c r="F344" s="10">
        <f t="shared" si="263"/>
        <v>273</v>
      </c>
      <c r="G344" s="10">
        <f t="shared" si="264"/>
        <v>245</v>
      </c>
      <c r="H344" s="5">
        <f t="shared" si="265"/>
        <v>229</v>
      </c>
      <c r="I344" s="5">
        <f t="shared" si="266"/>
        <v>233</v>
      </c>
      <c r="J344" s="5">
        <f t="shared" si="267"/>
        <v>260</v>
      </c>
      <c r="K344" s="5">
        <f t="shared" si="268"/>
        <v>269</v>
      </c>
      <c r="L344" s="5">
        <f t="shared" si="269"/>
        <v>218</v>
      </c>
      <c r="M344" s="5">
        <f t="shared" si="270"/>
        <v>214</v>
      </c>
      <c r="N344" s="5">
        <f t="shared" si="271"/>
        <v>205</v>
      </c>
      <c r="O344" s="5">
        <f t="shared" si="272"/>
        <v>219</v>
      </c>
      <c r="P344" s="5">
        <f t="shared" si="273"/>
        <v>163</v>
      </c>
      <c r="Q344" s="5">
        <f t="shared" si="274"/>
        <v>237</v>
      </c>
      <c r="R344" s="5">
        <f t="shared" si="275"/>
        <v>256</v>
      </c>
      <c r="S344" s="5">
        <f t="shared" si="276"/>
        <v>274</v>
      </c>
      <c r="T344" s="5">
        <f t="shared" si="277"/>
        <v>136</v>
      </c>
      <c r="U344" s="5">
        <f t="shared" si="278"/>
        <v>158</v>
      </c>
      <c r="V344" s="5">
        <f t="shared" si="279"/>
        <v>253</v>
      </c>
      <c r="W344" s="5">
        <f t="shared" si="280"/>
        <v>269</v>
      </c>
      <c r="X344" s="5">
        <f t="shared" si="281"/>
        <v>196</v>
      </c>
      <c r="Y344" s="5">
        <f t="shared" si="282"/>
        <v>211</v>
      </c>
      <c r="Z344" s="5">
        <f t="shared" si="283"/>
        <v>52.5</v>
      </c>
      <c r="AA344" s="5">
        <f t="shared" si="284"/>
        <v>52.5</v>
      </c>
      <c r="AB344" s="5">
        <f t="shared" si="285"/>
        <v>55</v>
      </c>
      <c r="AC344" s="5">
        <f t="shared" si="286"/>
        <v>47</v>
      </c>
      <c r="AD344" s="5">
        <f t="shared" si="287"/>
        <v>58.75</v>
      </c>
      <c r="AE344" s="5">
        <f t="shared" si="288"/>
        <v>57.5</v>
      </c>
      <c r="AF344" s="5">
        <f t="shared" si="289"/>
        <v>61.59</v>
      </c>
      <c r="AG344" s="5">
        <f t="shared" si="290"/>
        <v>67.7</v>
      </c>
      <c r="AH344" s="5">
        <f t="shared" si="291"/>
        <v>77.86</v>
      </c>
      <c r="AI344" s="5">
        <f t="shared" si="292"/>
        <v>76.25</v>
      </c>
      <c r="AJ344" s="5">
        <f t="shared" si="293"/>
        <v>51.75</v>
      </c>
      <c r="AK344" s="5">
        <f t="shared" si="294"/>
        <v>54</v>
      </c>
      <c r="AL344" s="5">
        <f t="shared" si="295"/>
        <v>45</v>
      </c>
      <c r="AM344" s="5">
        <f t="shared" si="296"/>
        <v>50</v>
      </c>
      <c r="AN344" s="5">
        <f t="shared" si="297"/>
        <v>52</v>
      </c>
      <c r="AO344" s="5">
        <f t="shared" si="298"/>
        <v>58</v>
      </c>
      <c r="AP344" s="5">
        <f t="shared" si="299"/>
        <v>40.5</v>
      </c>
      <c r="AQ344" s="5">
        <f t="shared" si="300"/>
        <v>42.5</v>
      </c>
      <c r="AR344" s="5">
        <f t="shared" si="301"/>
        <v>54</v>
      </c>
      <c r="AS344" s="5">
        <f t="shared" si="302"/>
        <v>53.38</v>
      </c>
      <c r="AT344" s="5">
        <f t="shared" si="303"/>
        <v>48.5</v>
      </c>
      <c r="AU344" s="5">
        <f t="shared" si="304"/>
        <v>50</v>
      </c>
      <c r="AV344"/>
      <c r="AW344" s="5">
        <f>FW189</f>
        <v>117.2</v>
      </c>
      <c r="AX344" s="5">
        <f>AVERAGE(FW188:FW191)</f>
        <v>117.35</v>
      </c>
      <c r="AY344" s="5">
        <f t="shared" si="258"/>
        <v>139.69999999999999</v>
      </c>
      <c r="AZ344" s="5">
        <f t="shared" si="259"/>
        <v>139.80000000000001</v>
      </c>
      <c r="BA344" s="5"/>
      <c r="BB344"/>
      <c r="BC344"/>
      <c r="BD344"/>
      <c r="BE344" s="3"/>
      <c r="BF344"/>
      <c r="BG344"/>
      <c r="BH344"/>
      <c r="DA344" s="1"/>
      <c r="FA344" s="35"/>
      <c r="FB344" s="35"/>
      <c r="FC344" s="35"/>
      <c r="FD344" s="35"/>
      <c r="FE344" s="35"/>
      <c r="FT344">
        <f t="shared" si="212"/>
        <v>2001</v>
      </c>
      <c r="FU344" s="1">
        <f t="shared" si="213"/>
        <v>8</v>
      </c>
      <c r="FV344">
        <v>177.5</v>
      </c>
      <c r="FW344" s="1">
        <v>133.4</v>
      </c>
    </row>
    <row r="345" spans="1:179" x14ac:dyDescent="0.2">
      <c r="A345" s="1">
        <v>1992</v>
      </c>
      <c r="B345" s="1">
        <v>3</v>
      </c>
      <c r="C345" s="1">
        <f t="shared" si="260"/>
        <v>63</v>
      </c>
      <c r="D345" s="5">
        <f t="shared" si="261"/>
        <v>259</v>
      </c>
      <c r="E345" s="5">
        <f t="shared" si="262"/>
        <v>267</v>
      </c>
      <c r="F345" s="10">
        <f t="shared" si="263"/>
        <v>267</v>
      </c>
      <c r="G345" s="10">
        <f t="shared" si="264"/>
        <v>240</v>
      </c>
      <c r="H345" s="5">
        <f t="shared" si="265"/>
        <v>248</v>
      </c>
      <c r="I345" s="5">
        <f t="shared" si="266"/>
        <v>249</v>
      </c>
      <c r="J345" s="5">
        <f t="shared" si="267"/>
        <v>278</v>
      </c>
      <c r="K345" s="5">
        <f t="shared" si="268"/>
        <v>278</v>
      </c>
      <c r="L345" s="5">
        <f t="shared" si="269"/>
        <v>270</v>
      </c>
      <c r="M345" s="5">
        <f t="shared" si="270"/>
        <v>259</v>
      </c>
      <c r="N345" s="5">
        <f t="shared" si="271"/>
        <v>238</v>
      </c>
      <c r="O345" s="5">
        <f t="shared" si="272"/>
        <v>247</v>
      </c>
      <c r="P345" s="5">
        <f t="shared" si="273"/>
        <v>175</v>
      </c>
      <c r="Q345" s="5">
        <f t="shared" si="274"/>
        <v>261</v>
      </c>
      <c r="R345" s="5">
        <f t="shared" si="275"/>
        <v>253</v>
      </c>
      <c r="S345" s="5">
        <f t="shared" si="276"/>
        <v>273</v>
      </c>
      <c r="T345" s="5">
        <f t="shared" si="277"/>
        <v>161</v>
      </c>
      <c r="U345" s="5">
        <f t="shared" si="278"/>
        <v>145</v>
      </c>
      <c r="V345" s="5">
        <f t="shared" si="279"/>
        <v>242</v>
      </c>
      <c r="W345" s="5">
        <f t="shared" si="280"/>
        <v>237</v>
      </c>
      <c r="X345" s="5">
        <f t="shared" si="281"/>
        <v>124</v>
      </c>
      <c r="Y345" s="5">
        <f t="shared" si="282"/>
        <v>147</v>
      </c>
      <c r="Z345" s="5">
        <f t="shared" si="283"/>
        <v>45</v>
      </c>
      <c r="AA345" s="5">
        <f t="shared" si="284"/>
        <v>53.5</v>
      </c>
      <c r="AB345" s="5">
        <f t="shared" si="285"/>
        <v>55</v>
      </c>
      <c r="AC345" s="5">
        <f t="shared" si="286"/>
        <v>53</v>
      </c>
      <c r="AD345" s="5">
        <f t="shared" si="287"/>
        <v>58</v>
      </c>
      <c r="AE345" s="5">
        <f t="shared" si="288"/>
        <v>56.25</v>
      </c>
      <c r="AF345" s="5">
        <f t="shared" si="289"/>
        <v>65</v>
      </c>
      <c r="AG345" s="5">
        <f t="shared" si="290"/>
        <v>65</v>
      </c>
      <c r="AH345" s="5">
        <f t="shared" si="291"/>
        <v>56</v>
      </c>
      <c r="AI345" s="5">
        <f t="shared" si="292"/>
        <v>59.18</v>
      </c>
      <c r="AJ345" s="5">
        <f t="shared" si="293"/>
        <v>47.5</v>
      </c>
      <c r="AK345" s="5">
        <f t="shared" si="294"/>
        <v>51.25</v>
      </c>
      <c r="AL345" s="5">
        <f t="shared" si="295"/>
        <v>45</v>
      </c>
      <c r="AM345" s="5">
        <f t="shared" si="296"/>
        <v>49.23</v>
      </c>
      <c r="AN345" s="5">
        <f t="shared" si="297"/>
        <v>56</v>
      </c>
      <c r="AO345" s="5">
        <f t="shared" si="298"/>
        <v>60</v>
      </c>
      <c r="AP345" s="5">
        <f t="shared" si="299"/>
        <v>40.799999999999997</v>
      </c>
      <c r="AQ345" s="5">
        <f t="shared" si="300"/>
        <v>42.34</v>
      </c>
      <c r="AR345" s="5">
        <f t="shared" si="301"/>
        <v>55.25</v>
      </c>
      <c r="AS345" s="5">
        <f t="shared" si="302"/>
        <v>52.5</v>
      </c>
      <c r="AT345" s="5">
        <f t="shared" si="303"/>
        <v>46.1</v>
      </c>
      <c r="AU345" s="5">
        <f t="shared" si="304"/>
        <v>50</v>
      </c>
      <c r="AV345"/>
      <c r="AW345" s="5">
        <f>FW192</f>
        <v>117.7</v>
      </c>
      <c r="AX345" s="5">
        <f>AVERAGE(FW191:FW194)</f>
        <v>117.92500000000001</v>
      </c>
      <c r="AY345" s="5">
        <f t="shared" si="258"/>
        <v>140.9</v>
      </c>
      <c r="AZ345" s="5">
        <f t="shared" si="259"/>
        <v>140.9</v>
      </c>
      <c r="BA345" s="5"/>
      <c r="BB345"/>
      <c r="BC345"/>
      <c r="BD345"/>
      <c r="BE345" s="3"/>
      <c r="BF345"/>
      <c r="BG345"/>
      <c r="BH345"/>
      <c r="DA345" s="1"/>
      <c r="FA345" s="35"/>
      <c r="FB345" s="35"/>
      <c r="FC345" s="35"/>
      <c r="FD345" s="35"/>
      <c r="FE345" s="35"/>
      <c r="FT345">
        <f t="shared" si="212"/>
        <v>2001</v>
      </c>
      <c r="FU345" s="1">
        <f t="shared" si="213"/>
        <v>9</v>
      </c>
      <c r="FV345">
        <v>178.3</v>
      </c>
      <c r="FW345" s="1">
        <v>133.30000000000001</v>
      </c>
    </row>
    <row r="346" spans="1:179" x14ac:dyDescent="0.2">
      <c r="A346" s="1">
        <v>1992</v>
      </c>
      <c r="B346" s="1">
        <v>4</v>
      </c>
      <c r="C346" s="1">
        <f t="shared" si="260"/>
        <v>64</v>
      </c>
      <c r="D346" s="5">
        <f t="shared" si="261"/>
        <v>260</v>
      </c>
      <c r="E346" s="5">
        <f t="shared" si="262"/>
        <v>280</v>
      </c>
      <c r="F346" s="10">
        <f t="shared" si="263"/>
        <v>273</v>
      </c>
      <c r="G346" s="10">
        <f t="shared" si="264"/>
        <v>243</v>
      </c>
      <c r="H346" s="5">
        <f t="shared" si="265"/>
        <v>260</v>
      </c>
      <c r="I346" s="5">
        <f t="shared" si="266"/>
        <v>256</v>
      </c>
      <c r="J346" s="5">
        <f t="shared" si="267"/>
        <v>288</v>
      </c>
      <c r="K346" s="5">
        <f t="shared" si="268"/>
        <v>303</v>
      </c>
      <c r="L346" s="5">
        <f t="shared" si="269"/>
        <v>267</v>
      </c>
      <c r="M346" s="5">
        <f t="shared" si="270"/>
        <v>260</v>
      </c>
      <c r="N346" s="5">
        <f t="shared" si="271"/>
        <v>240</v>
      </c>
      <c r="O346" s="5">
        <f t="shared" si="272"/>
        <v>245</v>
      </c>
      <c r="P346" s="5">
        <f t="shared" si="273"/>
        <v>190</v>
      </c>
      <c r="Q346" s="5">
        <f t="shared" si="274"/>
        <v>218</v>
      </c>
      <c r="R346" s="5">
        <f t="shared" si="275"/>
        <v>251</v>
      </c>
      <c r="S346" s="5">
        <f t="shared" si="276"/>
        <v>297</v>
      </c>
      <c r="T346" s="5">
        <f t="shared" si="277"/>
        <v>155</v>
      </c>
      <c r="U346" s="5">
        <f t="shared" si="278"/>
        <v>150</v>
      </c>
      <c r="V346" s="5">
        <f t="shared" si="279"/>
        <v>263</v>
      </c>
      <c r="W346" s="5">
        <f t="shared" si="280"/>
        <v>233</v>
      </c>
      <c r="X346" s="5">
        <f t="shared" si="281"/>
        <v>203</v>
      </c>
      <c r="Y346" s="5">
        <f t="shared" si="282"/>
        <v>244</v>
      </c>
      <c r="Z346" s="5">
        <f t="shared" si="283"/>
        <v>48.85</v>
      </c>
      <c r="AA346" s="5">
        <f t="shared" si="284"/>
        <v>48.85</v>
      </c>
      <c r="AB346" s="5">
        <f t="shared" si="285"/>
        <v>53</v>
      </c>
      <c r="AC346" s="5">
        <f t="shared" si="286"/>
        <v>51.75</v>
      </c>
      <c r="AD346" s="5">
        <f t="shared" si="287"/>
        <v>60</v>
      </c>
      <c r="AE346" s="5">
        <f t="shared" si="288"/>
        <v>57.5</v>
      </c>
      <c r="AF346" s="5">
        <f t="shared" si="289"/>
        <v>57</v>
      </c>
      <c r="AG346" s="5">
        <f t="shared" si="290"/>
        <v>57</v>
      </c>
      <c r="AH346" s="5">
        <f t="shared" si="291"/>
        <v>56</v>
      </c>
      <c r="AI346" s="5">
        <f t="shared" si="292"/>
        <v>61.3</v>
      </c>
      <c r="AJ346" s="5">
        <f t="shared" si="293"/>
        <v>49.1</v>
      </c>
      <c r="AK346" s="5">
        <f t="shared" si="294"/>
        <v>50</v>
      </c>
      <c r="AL346" s="5">
        <f t="shared" si="295"/>
        <v>46.02</v>
      </c>
      <c r="AM346" s="5">
        <f t="shared" si="296"/>
        <v>46.58</v>
      </c>
      <c r="AN346" s="5">
        <f t="shared" si="297"/>
        <v>54.5</v>
      </c>
      <c r="AO346" s="5">
        <f t="shared" si="298"/>
        <v>62</v>
      </c>
      <c r="AP346" s="5">
        <f t="shared" si="299"/>
        <v>43.5</v>
      </c>
      <c r="AQ346" s="5">
        <f t="shared" si="300"/>
        <v>42.6</v>
      </c>
      <c r="AR346" s="5">
        <f t="shared" si="301"/>
        <v>57.3</v>
      </c>
      <c r="AS346" s="5">
        <f t="shared" si="302"/>
        <v>51.85</v>
      </c>
      <c r="AT346" s="5">
        <f t="shared" si="303"/>
        <v>51.5</v>
      </c>
      <c r="AU346" s="5">
        <f t="shared" si="304"/>
        <v>62</v>
      </c>
      <c r="AV346"/>
      <c r="AW346" s="5">
        <f>FW195</f>
        <v>117.8</v>
      </c>
      <c r="AX346" s="5">
        <f>AVERAGE(FW194:FW197)</f>
        <v>117.875</v>
      </c>
      <c r="AY346" s="5">
        <f t="shared" si="258"/>
        <v>142</v>
      </c>
      <c r="AZ346" s="5">
        <f t="shared" si="259"/>
        <v>141.9</v>
      </c>
      <c r="BA346" s="5"/>
      <c r="BB346"/>
      <c r="BC346"/>
      <c r="BD346"/>
      <c r="BE346" s="3"/>
      <c r="BF346"/>
      <c r="BG346"/>
      <c r="BH346"/>
      <c r="DA346" s="1"/>
      <c r="FA346" s="35"/>
      <c r="FB346" s="35"/>
      <c r="FC346" s="35"/>
      <c r="FD346" s="35"/>
      <c r="FE346" s="35"/>
      <c r="FT346">
        <f>FT334+1</f>
        <v>2001</v>
      </c>
      <c r="FU346" s="1">
        <f>FU334</f>
        <v>10</v>
      </c>
      <c r="FV346">
        <v>177.7</v>
      </c>
      <c r="FW346" s="1">
        <v>130.30000000000001</v>
      </c>
    </row>
    <row r="347" spans="1:179" x14ac:dyDescent="0.2">
      <c r="A347" s="1">
        <v>1993</v>
      </c>
      <c r="B347" s="1">
        <v>1</v>
      </c>
      <c r="C347" s="1">
        <f t="shared" si="260"/>
        <v>65</v>
      </c>
      <c r="D347" s="5">
        <f t="shared" si="261"/>
        <v>277</v>
      </c>
      <c r="E347" s="5">
        <f t="shared" si="262"/>
        <v>300</v>
      </c>
      <c r="F347" s="10">
        <f t="shared" si="263"/>
        <v>352</v>
      </c>
      <c r="G347" s="10">
        <f t="shared" si="264"/>
        <v>265</v>
      </c>
      <c r="H347" s="5">
        <f t="shared" si="265"/>
        <v>280</v>
      </c>
      <c r="I347" s="5">
        <f t="shared" si="266"/>
        <v>274</v>
      </c>
      <c r="J347" s="5">
        <f t="shared" si="267"/>
        <v>275</v>
      </c>
      <c r="K347" s="5">
        <f t="shared" si="268"/>
        <v>314</v>
      </c>
      <c r="L347" s="5">
        <f t="shared" si="269"/>
        <v>273</v>
      </c>
      <c r="M347" s="5">
        <f t="shared" si="270"/>
        <v>283</v>
      </c>
      <c r="N347" s="5">
        <f t="shared" si="271"/>
        <v>261</v>
      </c>
      <c r="O347" s="5">
        <f t="shared" si="272"/>
        <v>302</v>
      </c>
      <c r="P347" s="5">
        <f t="shared" si="273"/>
        <v>163</v>
      </c>
      <c r="Q347" s="5">
        <f t="shared" si="274"/>
        <v>270</v>
      </c>
      <c r="R347" s="5">
        <f t="shared" si="275"/>
        <v>285</v>
      </c>
      <c r="S347" s="5">
        <f t="shared" si="276"/>
        <v>350</v>
      </c>
      <c r="T347" s="5">
        <f t="shared" si="277"/>
        <v>151</v>
      </c>
      <c r="U347" s="5">
        <f t="shared" si="278"/>
        <v>134</v>
      </c>
      <c r="V347" s="5">
        <f t="shared" si="279"/>
        <v>271</v>
      </c>
      <c r="W347" s="5">
        <f t="shared" si="280"/>
        <v>281</v>
      </c>
      <c r="X347" s="5">
        <f t="shared" si="281"/>
        <v>207</v>
      </c>
      <c r="Y347" s="5">
        <f t="shared" si="282"/>
        <v>240</v>
      </c>
      <c r="Z347" s="5">
        <f t="shared" si="283"/>
        <v>65</v>
      </c>
      <c r="AA347" s="5">
        <f t="shared" si="284"/>
        <v>58.5</v>
      </c>
      <c r="AB347" s="5">
        <f t="shared" si="285"/>
        <v>43.75</v>
      </c>
      <c r="AC347" s="5">
        <f t="shared" si="286"/>
        <v>41.85</v>
      </c>
      <c r="AD347" s="5">
        <f t="shared" si="287"/>
        <v>65.45</v>
      </c>
      <c r="AE347" s="5">
        <f t="shared" si="288"/>
        <v>67</v>
      </c>
      <c r="AF347" s="5">
        <f t="shared" si="289"/>
        <v>64</v>
      </c>
      <c r="AG347" s="5">
        <f t="shared" si="290"/>
        <v>71.09</v>
      </c>
      <c r="AH347" s="5">
        <f t="shared" si="291"/>
        <v>58</v>
      </c>
      <c r="AI347" s="5">
        <f t="shared" si="292"/>
        <v>108.69</v>
      </c>
      <c r="AJ347" s="5">
        <f t="shared" si="293"/>
        <v>53</v>
      </c>
      <c r="AK347" s="5">
        <f t="shared" si="294"/>
        <v>57.5</v>
      </c>
      <c r="AL347" s="5">
        <f t="shared" si="295"/>
        <v>51.63</v>
      </c>
      <c r="AM347" s="5">
        <f t="shared" si="296"/>
        <v>47.84</v>
      </c>
      <c r="AN347" s="5">
        <f t="shared" si="297"/>
        <v>59.86</v>
      </c>
      <c r="AO347" s="5">
        <f t="shared" si="298"/>
        <v>64.75</v>
      </c>
      <c r="AP347" s="5">
        <f t="shared" si="299"/>
        <v>43.25</v>
      </c>
      <c r="AQ347" s="5">
        <f t="shared" si="300"/>
        <v>43.08</v>
      </c>
      <c r="AR347" s="5">
        <f t="shared" si="301"/>
        <v>60.45</v>
      </c>
      <c r="AS347" s="5">
        <f t="shared" si="302"/>
        <v>60.6</v>
      </c>
      <c r="AT347" s="5">
        <f t="shared" si="303"/>
        <v>53.36</v>
      </c>
      <c r="AU347" s="5">
        <f t="shared" si="304"/>
        <v>58.35</v>
      </c>
      <c r="AV347"/>
      <c r="AW347" s="5">
        <f>FW198</f>
        <v>118.4</v>
      </c>
      <c r="AX347" s="5">
        <f>AVERAGE(FW197:FW200)</f>
        <v>118.60000000000001</v>
      </c>
      <c r="AY347" s="5">
        <f t="shared" si="258"/>
        <v>143.1</v>
      </c>
      <c r="AZ347" s="5">
        <f t="shared" si="259"/>
        <v>143.1</v>
      </c>
      <c r="BA347" s="5"/>
      <c r="BB347"/>
      <c r="BC347"/>
      <c r="BD347"/>
      <c r="BE347" s="3"/>
      <c r="BF347"/>
      <c r="BG347"/>
      <c r="BH347"/>
      <c r="DA347" s="1"/>
      <c r="FA347" s="35"/>
      <c r="FB347" s="35"/>
      <c r="FC347" s="35"/>
      <c r="FD347" s="35"/>
      <c r="FE347" s="35"/>
      <c r="FT347">
        <f>FT335+1</f>
        <v>2001</v>
      </c>
      <c r="FU347" s="1">
        <f>FU335</f>
        <v>11</v>
      </c>
      <c r="FV347">
        <v>177.4</v>
      </c>
      <c r="FW347" s="1">
        <v>129.80000000000001</v>
      </c>
    </row>
    <row r="348" spans="1:179" x14ac:dyDescent="0.2">
      <c r="A348" s="1">
        <v>1993</v>
      </c>
      <c r="B348" s="1">
        <v>2</v>
      </c>
      <c r="C348" s="1">
        <f t="shared" si="260"/>
        <v>66</v>
      </c>
      <c r="D348" s="5">
        <f t="shared" si="261"/>
        <v>266</v>
      </c>
      <c r="E348" s="5">
        <f t="shared" si="262"/>
        <v>282</v>
      </c>
      <c r="F348" s="10">
        <f t="shared" si="263"/>
        <v>294</v>
      </c>
      <c r="G348" s="10">
        <f t="shared" si="264"/>
        <v>270</v>
      </c>
      <c r="H348" s="5">
        <f t="shared" si="265"/>
        <v>275</v>
      </c>
      <c r="I348" s="5">
        <f t="shared" si="266"/>
        <v>280</v>
      </c>
      <c r="J348" s="5">
        <f t="shared" si="267"/>
        <v>308</v>
      </c>
      <c r="K348" s="5">
        <f t="shared" si="268"/>
        <v>345</v>
      </c>
      <c r="L348" s="5">
        <f t="shared" si="269"/>
        <v>284</v>
      </c>
      <c r="M348" s="5">
        <f t="shared" si="270"/>
        <v>279</v>
      </c>
      <c r="N348" s="5">
        <f t="shared" si="271"/>
        <v>263</v>
      </c>
      <c r="O348" s="5">
        <f t="shared" si="272"/>
        <v>273</v>
      </c>
      <c r="P348" s="5">
        <f t="shared" si="273"/>
        <v>188</v>
      </c>
      <c r="Q348" s="5">
        <f t="shared" si="274"/>
        <v>275</v>
      </c>
      <c r="R348" s="5">
        <f t="shared" si="275"/>
        <v>270</v>
      </c>
      <c r="S348" s="5">
        <f t="shared" si="276"/>
        <v>285</v>
      </c>
      <c r="T348" s="5">
        <f t="shared" si="277"/>
        <v>157</v>
      </c>
      <c r="U348" s="5">
        <f t="shared" si="278"/>
        <v>209</v>
      </c>
      <c r="V348" s="5">
        <f t="shared" si="279"/>
        <v>284</v>
      </c>
      <c r="W348" s="5">
        <f t="shared" si="280"/>
        <v>276</v>
      </c>
      <c r="X348" s="5">
        <f t="shared" si="281"/>
        <v>203</v>
      </c>
      <c r="Y348" s="5">
        <f t="shared" si="282"/>
        <v>263</v>
      </c>
      <c r="Z348" s="5">
        <f t="shared" si="283"/>
        <v>63.91</v>
      </c>
      <c r="AA348" s="5">
        <f t="shared" si="284"/>
        <v>63</v>
      </c>
      <c r="AB348" s="5">
        <f t="shared" si="285"/>
        <v>49.25</v>
      </c>
      <c r="AC348" s="5">
        <f t="shared" si="286"/>
        <v>43.9</v>
      </c>
      <c r="AD348" s="5">
        <f t="shared" si="287"/>
        <v>57.3</v>
      </c>
      <c r="AE348" s="5">
        <f t="shared" si="288"/>
        <v>65</v>
      </c>
      <c r="AF348" s="5">
        <f t="shared" si="289"/>
        <v>65.56</v>
      </c>
      <c r="AG348" s="5">
        <f t="shared" si="290"/>
        <v>73.5</v>
      </c>
      <c r="AH348" s="5">
        <f t="shared" si="291"/>
        <v>62.5</v>
      </c>
      <c r="AI348" s="5">
        <f t="shared" si="292"/>
        <v>60</v>
      </c>
      <c r="AJ348" s="5">
        <f t="shared" si="293"/>
        <v>57.5</v>
      </c>
      <c r="AK348" s="5">
        <f t="shared" si="294"/>
        <v>59</v>
      </c>
      <c r="AL348" s="5">
        <f t="shared" si="295"/>
        <v>57.5</v>
      </c>
      <c r="AM348" s="5">
        <f t="shared" si="296"/>
        <v>59</v>
      </c>
      <c r="AN348" s="5">
        <f t="shared" si="297"/>
        <v>62.98</v>
      </c>
      <c r="AO348" s="5">
        <f t="shared" si="298"/>
        <v>69.11</v>
      </c>
      <c r="AP348" s="5">
        <f t="shared" si="299"/>
        <v>43.5</v>
      </c>
      <c r="AQ348" s="5">
        <f t="shared" si="300"/>
        <v>42.89</v>
      </c>
      <c r="AR348" s="5">
        <f t="shared" si="301"/>
        <v>61.6</v>
      </c>
      <c r="AS348" s="5">
        <f t="shared" si="302"/>
        <v>61.02</v>
      </c>
      <c r="AT348" s="5">
        <f t="shared" si="303"/>
        <v>53.5</v>
      </c>
      <c r="AU348" s="5">
        <f t="shared" si="304"/>
        <v>59.84</v>
      </c>
      <c r="AV348"/>
      <c r="AW348" s="5">
        <f>FW201</f>
        <v>119.7</v>
      </c>
      <c r="AX348" s="5">
        <f>AVERAGE(FW200:FW203)</f>
        <v>119.425</v>
      </c>
      <c r="AY348" s="5">
        <f t="shared" si="258"/>
        <v>144.19999999999999</v>
      </c>
      <c r="AZ348" s="5">
        <f t="shared" si="259"/>
        <v>144.19999999999999</v>
      </c>
      <c r="BA348" s="5"/>
      <c r="BB348"/>
      <c r="BC348"/>
      <c r="BD348"/>
      <c r="BE348" s="3"/>
      <c r="BF348"/>
      <c r="BG348"/>
      <c r="BH348"/>
      <c r="DA348" s="1"/>
      <c r="FA348" s="35"/>
      <c r="FB348" s="35"/>
      <c r="FC348" s="35"/>
      <c r="FD348" s="35"/>
      <c r="FE348" s="35"/>
      <c r="FT348">
        <f>FT336+1</f>
        <v>2001</v>
      </c>
      <c r="FU348" s="1">
        <f>FU336</f>
        <v>12</v>
      </c>
      <c r="FV348">
        <v>176.7</v>
      </c>
      <c r="FW348" s="1">
        <v>128.1</v>
      </c>
    </row>
    <row r="349" spans="1:179" x14ac:dyDescent="0.2">
      <c r="A349" s="1">
        <v>1993</v>
      </c>
      <c r="B349" s="1">
        <v>3</v>
      </c>
      <c r="C349" s="1">
        <f t="shared" ref="C349:C364" si="305">C348+1</f>
        <v>67</v>
      </c>
      <c r="D349" s="5">
        <f t="shared" si="261"/>
        <v>256</v>
      </c>
      <c r="E349" s="5">
        <f t="shared" si="262"/>
        <v>284</v>
      </c>
      <c r="F349" s="10">
        <f t="shared" si="263"/>
        <v>281</v>
      </c>
      <c r="G349" s="10">
        <f t="shared" si="264"/>
        <v>268</v>
      </c>
      <c r="H349" s="5">
        <f t="shared" si="265"/>
        <v>255</v>
      </c>
      <c r="I349" s="5">
        <f t="shared" si="266"/>
        <v>262</v>
      </c>
      <c r="J349" s="5">
        <f t="shared" si="267"/>
        <v>295</v>
      </c>
      <c r="K349" s="5">
        <f t="shared" si="268"/>
        <v>330</v>
      </c>
      <c r="L349" s="5">
        <f t="shared" si="269"/>
        <v>273</v>
      </c>
      <c r="M349" s="5">
        <f t="shared" si="270"/>
        <v>276</v>
      </c>
      <c r="N349" s="5">
        <f t="shared" si="271"/>
        <v>244</v>
      </c>
      <c r="O349" s="5">
        <f t="shared" si="272"/>
        <v>257</v>
      </c>
      <c r="P349" s="5">
        <f t="shared" si="273"/>
        <v>200</v>
      </c>
      <c r="Q349" s="5">
        <f t="shared" si="274"/>
        <v>258</v>
      </c>
      <c r="R349" s="5">
        <f t="shared" si="275"/>
        <v>257</v>
      </c>
      <c r="S349" s="5">
        <f t="shared" si="276"/>
        <v>295</v>
      </c>
      <c r="T349" s="5">
        <f t="shared" si="277"/>
        <v>163</v>
      </c>
      <c r="U349" s="5">
        <f t="shared" si="278"/>
        <v>194</v>
      </c>
      <c r="V349" s="5">
        <f t="shared" si="279"/>
        <v>285</v>
      </c>
      <c r="W349" s="5">
        <f t="shared" si="280"/>
        <v>273</v>
      </c>
      <c r="X349" s="5">
        <f t="shared" si="281"/>
        <v>180</v>
      </c>
      <c r="Y349" s="5">
        <f t="shared" si="282"/>
        <v>228</v>
      </c>
      <c r="Z349" s="5">
        <f t="shared" si="283"/>
        <v>66.59</v>
      </c>
      <c r="AA349" s="5">
        <f t="shared" si="284"/>
        <v>67.239999999999995</v>
      </c>
      <c r="AB349" s="5">
        <f t="shared" si="285"/>
        <v>60.43</v>
      </c>
      <c r="AC349" s="5">
        <f t="shared" si="286"/>
        <v>54.02</v>
      </c>
      <c r="AD349" s="5">
        <f t="shared" si="287"/>
        <v>64.599999999999994</v>
      </c>
      <c r="AE349" s="5">
        <f t="shared" si="288"/>
        <v>66.64</v>
      </c>
      <c r="AF349" s="5">
        <f t="shared" si="289"/>
        <v>63.5</v>
      </c>
      <c r="AG349" s="5">
        <f t="shared" si="290"/>
        <v>67.5</v>
      </c>
      <c r="AH349" s="5">
        <f t="shared" si="291"/>
        <v>59.25</v>
      </c>
      <c r="AI349" s="5">
        <f t="shared" si="292"/>
        <v>60.44</v>
      </c>
      <c r="AJ349" s="5">
        <f t="shared" si="293"/>
        <v>58.5</v>
      </c>
      <c r="AK349" s="5">
        <f t="shared" si="294"/>
        <v>60.5</v>
      </c>
      <c r="AL349" s="5">
        <f t="shared" si="295"/>
        <v>55</v>
      </c>
      <c r="AM349" s="5">
        <f t="shared" si="296"/>
        <v>55.65</v>
      </c>
      <c r="AN349" s="5">
        <f t="shared" si="297"/>
        <v>62.31</v>
      </c>
      <c r="AO349" s="5">
        <f t="shared" si="298"/>
        <v>67.5</v>
      </c>
      <c r="AP349" s="5">
        <f t="shared" si="299"/>
        <v>50.45</v>
      </c>
      <c r="AQ349" s="5">
        <f t="shared" si="300"/>
        <v>48.47</v>
      </c>
      <c r="AR349" s="5">
        <f t="shared" si="301"/>
        <v>61.2</v>
      </c>
      <c r="AS349" s="5">
        <f t="shared" si="302"/>
        <v>60.75</v>
      </c>
      <c r="AT349" s="5">
        <f t="shared" si="303"/>
        <v>52.75</v>
      </c>
      <c r="AU349" s="5">
        <f t="shared" si="304"/>
        <v>57.58</v>
      </c>
      <c r="AV349"/>
      <c r="AW349" s="5">
        <f>FW204</f>
        <v>118.7</v>
      </c>
      <c r="AX349" s="5">
        <f>AVERAGE(FW203:FW206)</f>
        <v>118.92500000000001</v>
      </c>
      <c r="AY349" s="5">
        <f t="shared" si="258"/>
        <v>144.80000000000001</v>
      </c>
      <c r="AZ349" s="5">
        <f t="shared" si="259"/>
        <v>144.76666666666668</v>
      </c>
      <c r="BA349" s="5"/>
      <c r="BB349"/>
      <c r="BC349"/>
      <c r="BD349"/>
      <c r="BE349" s="3"/>
      <c r="BF349"/>
      <c r="BG349"/>
      <c r="BH349"/>
      <c r="DA349" s="1"/>
      <c r="FA349" s="35"/>
      <c r="FB349" s="35"/>
      <c r="FC349" s="35"/>
      <c r="FD349" s="35"/>
      <c r="FE349" s="35"/>
      <c r="FT349" s="1">
        <v>2002</v>
      </c>
      <c r="FU349" s="1">
        <v>1</v>
      </c>
      <c r="FV349">
        <v>177.1</v>
      </c>
      <c r="FW349" s="1">
        <v>128.5</v>
      </c>
    </row>
    <row r="350" spans="1:179" x14ac:dyDescent="0.2">
      <c r="A350" s="1">
        <v>1993</v>
      </c>
      <c r="B350" s="1">
        <v>4</v>
      </c>
      <c r="C350" s="1">
        <f t="shared" si="305"/>
        <v>68</v>
      </c>
      <c r="D350" s="5">
        <f t="shared" si="261"/>
        <v>279</v>
      </c>
      <c r="E350" s="5">
        <f t="shared" si="262"/>
        <v>330</v>
      </c>
      <c r="F350" s="10">
        <f t="shared" si="263"/>
        <v>282</v>
      </c>
      <c r="G350" s="10">
        <f t="shared" si="264"/>
        <v>270</v>
      </c>
      <c r="H350" s="5">
        <f t="shared" si="265"/>
        <v>292</v>
      </c>
      <c r="I350" s="5">
        <f t="shared" si="266"/>
        <v>285</v>
      </c>
      <c r="J350" s="5">
        <f t="shared" si="267"/>
        <v>293</v>
      </c>
      <c r="K350" s="5">
        <f t="shared" si="268"/>
        <v>325</v>
      </c>
      <c r="L350" s="5">
        <f t="shared" si="269"/>
        <v>275</v>
      </c>
      <c r="M350" s="5">
        <f t="shared" si="270"/>
        <v>277</v>
      </c>
      <c r="N350" s="5">
        <f t="shared" si="271"/>
        <v>285</v>
      </c>
      <c r="O350" s="5">
        <f t="shared" si="272"/>
        <v>293</v>
      </c>
      <c r="P350" s="5">
        <f t="shared" si="273"/>
        <v>198</v>
      </c>
      <c r="Q350" s="5">
        <f t="shared" si="274"/>
        <v>254</v>
      </c>
      <c r="R350" s="5">
        <f t="shared" si="275"/>
        <v>252</v>
      </c>
      <c r="S350" s="5">
        <f t="shared" si="276"/>
        <v>297</v>
      </c>
      <c r="T350" s="5">
        <f t="shared" si="277"/>
        <v>170</v>
      </c>
      <c r="U350" s="5">
        <f t="shared" si="278"/>
        <v>203</v>
      </c>
      <c r="V350" s="5">
        <f t="shared" si="279"/>
        <v>294</v>
      </c>
      <c r="W350" s="5">
        <f t="shared" si="280"/>
        <v>319</v>
      </c>
      <c r="X350" s="5">
        <f t="shared" si="281"/>
        <v>189</v>
      </c>
      <c r="Y350" s="5">
        <f t="shared" si="282"/>
        <v>245</v>
      </c>
      <c r="Z350" s="5">
        <f t="shared" si="283"/>
        <v>70.25</v>
      </c>
      <c r="AA350" s="5">
        <f t="shared" si="284"/>
        <v>66</v>
      </c>
      <c r="AB350" s="5">
        <f t="shared" si="285"/>
        <v>42.5</v>
      </c>
      <c r="AC350" s="5">
        <f t="shared" si="286"/>
        <v>59</v>
      </c>
      <c r="AD350" s="5">
        <f t="shared" si="287"/>
        <v>70.5</v>
      </c>
      <c r="AE350" s="5">
        <f t="shared" si="288"/>
        <v>67.650000000000006</v>
      </c>
      <c r="AF350" s="5">
        <f t="shared" si="289"/>
        <v>62.83</v>
      </c>
      <c r="AG350" s="5">
        <f t="shared" si="290"/>
        <v>62.83</v>
      </c>
      <c r="AH350" s="5">
        <f t="shared" si="291"/>
        <v>59.44</v>
      </c>
      <c r="AI350" s="5">
        <f t="shared" si="292"/>
        <v>60.3</v>
      </c>
      <c r="AJ350" s="5">
        <f t="shared" si="293"/>
        <v>56.58</v>
      </c>
      <c r="AK350" s="5">
        <f t="shared" si="294"/>
        <v>59.11</v>
      </c>
      <c r="AL350" s="5">
        <f t="shared" si="295"/>
        <v>50.5</v>
      </c>
      <c r="AM350" s="5">
        <f t="shared" si="296"/>
        <v>52.89</v>
      </c>
      <c r="AN350" s="5">
        <f t="shared" si="297"/>
        <v>56.21</v>
      </c>
      <c r="AO350" s="5">
        <f t="shared" si="298"/>
        <v>56.42</v>
      </c>
      <c r="AP350" s="5">
        <f t="shared" si="299"/>
        <v>50.45</v>
      </c>
      <c r="AQ350" s="5">
        <f t="shared" si="300"/>
        <v>50.13</v>
      </c>
      <c r="AR350" s="5">
        <f t="shared" si="301"/>
        <v>57.5</v>
      </c>
      <c r="AS350" s="5">
        <f t="shared" si="302"/>
        <v>58.64</v>
      </c>
      <c r="AT350" s="5">
        <f t="shared" si="303"/>
        <v>49.95</v>
      </c>
      <c r="AU350" s="5">
        <f t="shared" si="304"/>
        <v>55.64</v>
      </c>
      <c r="AV350"/>
      <c r="AW350" s="1">
        <f>FW207</f>
        <v>119</v>
      </c>
      <c r="AX350" s="1">
        <f>AVERAGE(FW206:FW209)</f>
        <v>118.94999999999999</v>
      </c>
      <c r="AY350" s="5">
        <f t="shared" si="258"/>
        <v>145.80000000000001</v>
      </c>
      <c r="AZ350" s="5">
        <f t="shared" si="259"/>
        <v>145.76666666666665</v>
      </c>
      <c r="BA350" s="1"/>
      <c r="BB350"/>
      <c r="BC350"/>
      <c r="BD350"/>
      <c r="BE350" s="3"/>
      <c r="BF350"/>
      <c r="BG350"/>
      <c r="BH350"/>
      <c r="DA350" s="1"/>
      <c r="FA350" s="35"/>
      <c r="FB350" s="35"/>
      <c r="FC350" s="35"/>
      <c r="FD350" s="35"/>
      <c r="FE350" s="35"/>
      <c r="FT350" s="1">
        <v>2002</v>
      </c>
      <c r="FU350" s="1">
        <v>2</v>
      </c>
      <c r="FV350">
        <v>177.8</v>
      </c>
      <c r="FW350" s="1">
        <v>128.4</v>
      </c>
    </row>
    <row r="351" spans="1:179" x14ac:dyDescent="0.2">
      <c r="A351" s="1">
        <v>1994</v>
      </c>
      <c r="B351" s="1">
        <v>1</v>
      </c>
      <c r="C351" s="1">
        <f t="shared" si="305"/>
        <v>69</v>
      </c>
      <c r="D351" s="5">
        <f t="shared" si="261"/>
        <v>399</v>
      </c>
      <c r="E351" s="5">
        <f t="shared" si="262"/>
        <v>492</v>
      </c>
      <c r="F351" s="10">
        <f t="shared" si="263"/>
        <v>389</v>
      </c>
      <c r="G351" s="10">
        <f t="shared" si="264"/>
        <v>370</v>
      </c>
      <c r="H351" s="5">
        <f t="shared" si="265"/>
        <v>345</v>
      </c>
      <c r="I351" s="5">
        <f t="shared" si="266"/>
        <v>357</v>
      </c>
      <c r="J351" s="5">
        <f t="shared" si="267"/>
        <v>313</v>
      </c>
      <c r="K351" s="5">
        <f t="shared" si="268"/>
        <v>365</v>
      </c>
      <c r="L351" s="5">
        <f t="shared" si="269"/>
        <v>290</v>
      </c>
      <c r="M351" s="5">
        <f t="shared" si="270"/>
        <v>298</v>
      </c>
      <c r="N351" s="5">
        <f t="shared" si="271"/>
        <v>293</v>
      </c>
      <c r="O351" s="5">
        <f t="shared" si="272"/>
        <v>306</v>
      </c>
      <c r="P351" s="5">
        <f t="shared" si="273"/>
        <v>225</v>
      </c>
      <c r="Q351" s="5">
        <f t="shared" si="274"/>
        <v>263</v>
      </c>
      <c r="R351" s="5">
        <f t="shared" si="275"/>
        <v>305</v>
      </c>
      <c r="S351" s="5">
        <f t="shared" si="276"/>
        <v>347</v>
      </c>
      <c r="T351" s="5">
        <f t="shared" si="277"/>
        <v>216</v>
      </c>
      <c r="U351" s="5">
        <f t="shared" si="278"/>
        <v>238</v>
      </c>
      <c r="V351" s="5">
        <f t="shared" si="279"/>
        <v>339</v>
      </c>
      <c r="W351" s="5">
        <f t="shared" si="280"/>
        <v>333</v>
      </c>
      <c r="X351" s="5">
        <f t="shared" si="281"/>
        <v>195</v>
      </c>
      <c r="Y351" s="5">
        <f t="shared" si="282"/>
        <v>285</v>
      </c>
      <c r="Z351" s="5">
        <f t="shared" si="283"/>
        <v>66.849999999999994</v>
      </c>
      <c r="AA351" s="5">
        <f t="shared" si="284"/>
        <v>68.180000000000007</v>
      </c>
      <c r="AB351" s="5">
        <f t="shared" si="285"/>
        <v>48.7</v>
      </c>
      <c r="AC351" s="5">
        <f t="shared" si="286"/>
        <v>61</v>
      </c>
      <c r="AD351" s="5">
        <f t="shared" si="287"/>
        <v>64</v>
      </c>
      <c r="AE351" s="5">
        <f t="shared" si="288"/>
        <v>66.92</v>
      </c>
      <c r="AF351" s="5">
        <f t="shared" si="289"/>
        <v>61.84</v>
      </c>
      <c r="AG351" s="5">
        <f t="shared" si="290"/>
        <v>61.84</v>
      </c>
      <c r="AH351" s="5">
        <f t="shared" si="291"/>
        <v>60</v>
      </c>
      <c r="AI351" s="5">
        <f t="shared" si="292"/>
        <v>60.62</v>
      </c>
      <c r="AJ351" s="5">
        <f t="shared" si="293"/>
        <v>57.55</v>
      </c>
      <c r="AK351" s="5">
        <f t="shared" si="294"/>
        <v>58.5</v>
      </c>
      <c r="AL351" s="5">
        <f t="shared" si="295"/>
        <v>53.72</v>
      </c>
      <c r="AM351" s="5">
        <f t="shared" si="296"/>
        <v>56</v>
      </c>
      <c r="AN351" s="5">
        <f t="shared" si="297"/>
        <v>56.59</v>
      </c>
      <c r="AO351" s="5">
        <f t="shared" si="298"/>
        <v>57.25</v>
      </c>
      <c r="AP351" s="5">
        <f t="shared" si="299"/>
        <v>49.05</v>
      </c>
      <c r="AQ351" s="5">
        <f t="shared" si="300"/>
        <v>48.25</v>
      </c>
      <c r="AR351" s="5">
        <f t="shared" si="301"/>
        <v>54.35</v>
      </c>
      <c r="AS351" s="5">
        <f t="shared" si="302"/>
        <v>60.81</v>
      </c>
      <c r="AT351" s="5">
        <f t="shared" si="303"/>
        <v>49.18</v>
      </c>
      <c r="AU351" s="5">
        <f t="shared" si="304"/>
        <v>50</v>
      </c>
      <c r="AV351"/>
      <c r="AW351" s="1">
        <f>FW210</f>
        <v>119.3</v>
      </c>
      <c r="AX351" s="1">
        <f>AVERAGE(FW209:FW212)</f>
        <v>119.44999999999999</v>
      </c>
      <c r="AY351" s="5">
        <f t="shared" si="258"/>
        <v>146.69999999999999</v>
      </c>
      <c r="AZ351" s="5">
        <f t="shared" si="259"/>
        <v>146.69999999999999</v>
      </c>
      <c r="BA351" s="1"/>
      <c r="BB351"/>
      <c r="BC351"/>
      <c r="BD351"/>
      <c r="BE351" s="3"/>
      <c r="BF351"/>
      <c r="BG351"/>
      <c r="BH351"/>
      <c r="DA351" s="1"/>
      <c r="FA351" s="35"/>
      <c r="FB351" s="35"/>
      <c r="FC351" s="35"/>
      <c r="FD351" s="35"/>
      <c r="FE351" s="35"/>
      <c r="FT351">
        <f t="shared" ref="FT351:FT414" si="306">FT339+1</f>
        <v>2002</v>
      </c>
      <c r="FU351" s="1">
        <f t="shared" ref="FU351:FU414" si="307">FU339</f>
        <v>3</v>
      </c>
      <c r="FV351">
        <v>178.8</v>
      </c>
      <c r="FW351" s="1">
        <v>129.80000000000001</v>
      </c>
    </row>
    <row r="352" spans="1:179" x14ac:dyDescent="0.2">
      <c r="A352" s="1">
        <v>1994</v>
      </c>
      <c r="B352" s="1">
        <v>2</v>
      </c>
      <c r="C352" s="1">
        <f t="shared" si="305"/>
        <v>70</v>
      </c>
      <c r="D352" s="5">
        <f t="shared" si="261"/>
        <v>316</v>
      </c>
      <c r="E352" s="5">
        <f t="shared" si="262"/>
        <v>397</v>
      </c>
      <c r="F352" s="10">
        <f t="shared" si="263"/>
        <v>396</v>
      </c>
      <c r="G352" s="10">
        <f t="shared" si="264"/>
        <v>341</v>
      </c>
      <c r="H352" s="5">
        <f t="shared" si="265"/>
        <v>322</v>
      </c>
      <c r="I352" s="5">
        <f t="shared" si="266"/>
        <v>297</v>
      </c>
      <c r="J352" s="5">
        <f t="shared" si="267"/>
        <v>328</v>
      </c>
      <c r="K352" s="5">
        <f t="shared" si="268"/>
        <v>351</v>
      </c>
      <c r="L352" s="5">
        <f t="shared" si="269"/>
        <v>278</v>
      </c>
      <c r="M352" s="5">
        <f t="shared" si="270"/>
        <v>293</v>
      </c>
      <c r="N352" s="5">
        <f t="shared" si="271"/>
        <v>271</v>
      </c>
      <c r="O352" s="5">
        <f t="shared" si="272"/>
        <v>327</v>
      </c>
      <c r="P352" s="5">
        <f t="shared" si="273"/>
        <v>212</v>
      </c>
      <c r="Q352" s="5">
        <f t="shared" si="274"/>
        <v>272</v>
      </c>
      <c r="R352" s="5">
        <f t="shared" si="275"/>
        <v>288</v>
      </c>
      <c r="S352" s="5">
        <f t="shared" si="276"/>
        <v>335</v>
      </c>
      <c r="T352" s="5">
        <f t="shared" si="277"/>
        <v>208</v>
      </c>
      <c r="U352" s="5">
        <f t="shared" si="278"/>
        <v>228</v>
      </c>
      <c r="V352" s="5">
        <f t="shared" si="279"/>
        <v>327</v>
      </c>
      <c r="W352" s="5">
        <f t="shared" si="280"/>
        <v>316</v>
      </c>
      <c r="X352" s="5">
        <f t="shared" si="281"/>
        <v>188</v>
      </c>
      <c r="Y352" s="5">
        <f t="shared" si="282"/>
        <v>270</v>
      </c>
      <c r="Z352" s="5">
        <f t="shared" si="283"/>
        <v>61.84</v>
      </c>
      <c r="AA352" s="5">
        <f t="shared" si="284"/>
        <v>59</v>
      </c>
      <c r="AB352" s="5">
        <f t="shared" si="285"/>
        <v>50.93</v>
      </c>
      <c r="AC352" s="5">
        <f t="shared" si="286"/>
        <v>55.06</v>
      </c>
      <c r="AD352" s="5">
        <f t="shared" si="287"/>
        <v>60.5</v>
      </c>
      <c r="AE352" s="5">
        <f t="shared" si="288"/>
        <v>62.06</v>
      </c>
      <c r="AF352" s="5">
        <f t="shared" si="289"/>
        <v>59.5</v>
      </c>
      <c r="AG352" s="5">
        <f t="shared" si="290"/>
        <v>64</v>
      </c>
      <c r="AH352" s="5">
        <f t="shared" si="291"/>
        <v>57</v>
      </c>
      <c r="AI352" s="5">
        <f t="shared" si="292"/>
        <v>55.6</v>
      </c>
      <c r="AJ352" s="5">
        <f t="shared" si="293"/>
        <v>52.86</v>
      </c>
      <c r="AK352" s="5">
        <f t="shared" si="294"/>
        <v>57.5</v>
      </c>
      <c r="AL352" s="5">
        <f t="shared" si="295"/>
        <v>49.58</v>
      </c>
      <c r="AM352" s="5">
        <f t="shared" si="296"/>
        <v>54.8</v>
      </c>
      <c r="AN352" s="5">
        <f t="shared" si="297"/>
        <v>58.25</v>
      </c>
      <c r="AO352" s="5">
        <f t="shared" si="298"/>
        <v>57</v>
      </c>
      <c r="AP352" s="5">
        <f t="shared" si="299"/>
        <v>49.75</v>
      </c>
      <c r="AQ352" s="5">
        <f t="shared" si="300"/>
        <v>48.56</v>
      </c>
      <c r="AR352" s="5">
        <f t="shared" si="301"/>
        <v>51.23</v>
      </c>
      <c r="AS352" s="5">
        <f t="shared" si="302"/>
        <v>56.36</v>
      </c>
      <c r="AT352" s="5">
        <f t="shared" si="303"/>
        <v>49.1</v>
      </c>
      <c r="AU352" s="5">
        <f t="shared" si="304"/>
        <v>51.97</v>
      </c>
      <c r="AV352"/>
      <c r="AW352" s="1">
        <f>FW213</f>
        <v>119.9</v>
      </c>
      <c r="AX352" s="1">
        <f>AVERAGE(FW212:FW215)</f>
        <v>120.2</v>
      </c>
      <c r="AY352" s="5">
        <f t="shared" si="258"/>
        <v>147.5</v>
      </c>
      <c r="AZ352" s="5">
        <f t="shared" si="259"/>
        <v>147.63333333333333</v>
      </c>
      <c r="BA352" s="1"/>
      <c r="BB352"/>
      <c r="BC352"/>
      <c r="BD352"/>
      <c r="BE352" s="3"/>
      <c r="BF352"/>
      <c r="BG352"/>
      <c r="BH352"/>
      <c r="DA352" s="1"/>
      <c r="FA352" s="35"/>
      <c r="FB352" s="35"/>
      <c r="FC352" s="35"/>
      <c r="FD352" s="35"/>
      <c r="FE352" s="35"/>
      <c r="FT352">
        <f t="shared" si="306"/>
        <v>2002</v>
      </c>
      <c r="FU352" s="1">
        <f t="shared" si="307"/>
        <v>4</v>
      </c>
      <c r="FV352">
        <v>179.8</v>
      </c>
      <c r="FW352" s="1">
        <v>130.80000000000001</v>
      </c>
    </row>
    <row r="353" spans="1:179" x14ac:dyDescent="0.2">
      <c r="A353" s="1">
        <v>1994</v>
      </c>
      <c r="B353" s="1">
        <v>3</v>
      </c>
      <c r="C353" s="1">
        <f t="shared" si="305"/>
        <v>71</v>
      </c>
      <c r="D353" s="5">
        <f t="shared" si="261"/>
        <v>314</v>
      </c>
      <c r="E353" s="5">
        <f t="shared" si="262"/>
        <v>421</v>
      </c>
      <c r="F353" s="10">
        <f t="shared" si="263"/>
        <v>368</v>
      </c>
      <c r="G353" s="10">
        <f t="shared" si="264"/>
        <v>315</v>
      </c>
      <c r="H353" s="5">
        <f t="shared" si="265"/>
        <v>333</v>
      </c>
      <c r="I353" s="5">
        <f t="shared" si="266"/>
        <v>293</v>
      </c>
      <c r="J353" s="5">
        <f t="shared" si="267"/>
        <v>335</v>
      </c>
      <c r="K353" s="5">
        <f t="shared" si="268"/>
        <v>344</v>
      </c>
      <c r="L353" s="5">
        <f t="shared" si="269"/>
        <v>289</v>
      </c>
      <c r="M353" s="5">
        <f t="shared" si="270"/>
        <v>295</v>
      </c>
      <c r="N353" s="5">
        <f t="shared" si="271"/>
        <v>290</v>
      </c>
      <c r="O353" s="5">
        <f t="shared" si="272"/>
        <v>319</v>
      </c>
      <c r="P353" s="5">
        <f t="shared" si="273"/>
        <v>239</v>
      </c>
      <c r="Q353" s="5">
        <f t="shared" si="274"/>
        <v>308</v>
      </c>
      <c r="R353" s="5">
        <f t="shared" si="275"/>
        <v>336</v>
      </c>
      <c r="S353" s="5">
        <f t="shared" si="276"/>
        <v>358</v>
      </c>
      <c r="T353" s="5">
        <f t="shared" si="277"/>
        <v>221</v>
      </c>
      <c r="U353" s="5">
        <f t="shared" si="278"/>
        <v>248</v>
      </c>
      <c r="V353" s="5">
        <f t="shared" si="279"/>
        <v>335</v>
      </c>
      <c r="W353" s="5">
        <f t="shared" si="280"/>
        <v>364</v>
      </c>
      <c r="X353" s="5">
        <f t="shared" si="281"/>
        <v>240</v>
      </c>
      <c r="Y353" s="5">
        <f t="shared" si="282"/>
        <v>270</v>
      </c>
      <c r="Z353" s="5">
        <f t="shared" si="283"/>
        <v>57.5</v>
      </c>
      <c r="AA353" s="5">
        <f t="shared" si="284"/>
        <v>57.48</v>
      </c>
      <c r="AB353" s="5">
        <f t="shared" si="285"/>
        <v>61.55</v>
      </c>
      <c r="AC353" s="5">
        <f t="shared" si="286"/>
        <v>56.5</v>
      </c>
      <c r="AD353" s="5">
        <f t="shared" si="287"/>
        <v>60.5</v>
      </c>
      <c r="AE353" s="5">
        <f t="shared" si="288"/>
        <v>60.79</v>
      </c>
      <c r="AF353" s="5">
        <f t="shared" si="289"/>
        <v>56.73</v>
      </c>
      <c r="AG353" s="5">
        <f t="shared" si="290"/>
        <v>56.73</v>
      </c>
      <c r="AH353" s="5">
        <f t="shared" si="291"/>
        <v>56.81</v>
      </c>
      <c r="AI353" s="5">
        <f t="shared" si="292"/>
        <v>56.5</v>
      </c>
      <c r="AJ353" s="5">
        <f t="shared" si="293"/>
        <v>54.14</v>
      </c>
      <c r="AK353" s="5">
        <f t="shared" si="294"/>
        <v>57.95</v>
      </c>
      <c r="AL353" s="5">
        <f t="shared" si="295"/>
        <v>50.7</v>
      </c>
      <c r="AM353" s="5">
        <f t="shared" si="296"/>
        <v>54.56</v>
      </c>
      <c r="AN353" s="5">
        <f t="shared" si="297"/>
        <v>59.34</v>
      </c>
      <c r="AO353" s="5">
        <f t="shared" si="298"/>
        <v>62.29</v>
      </c>
      <c r="AP353" s="5">
        <f t="shared" si="299"/>
        <v>50.22</v>
      </c>
      <c r="AQ353" s="5">
        <f t="shared" si="300"/>
        <v>52</v>
      </c>
      <c r="AR353" s="5">
        <f t="shared" si="301"/>
        <v>49.66</v>
      </c>
      <c r="AS353" s="5">
        <f t="shared" si="302"/>
        <v>53.96</v>
      </c>
      <c r="AT353" s="5">
        <f t="shared" si="303"/>
        <v>50</v>
      </c>
      <c r="AU353" s="5">
        <f t="shared" si="304"/>
        <v>52.32</v>
      </c>
      <c r="AV353"/>
      <c r="AW353" s="1">
        <f>FW216</f>
        <v>121.2</v>
      </c>
      <c r="AX353" s="1">
        <f>AVERAGE(FW215:FW218)</f>
        <v>120.94999999999999</v>
      </c>
      <c r="AY353" s="5">
        <f t="shared" si="258"/>
        <v>149</v>
      </c>
      <c r="AZ353" s="5">
        <f t="shared" si="259"/>
        <v>148.93333333333331</v>
      </c>
      <c r="BA353" s="1"/>
      <c r="BB353"/>
      <c r="BC353"/>
      <c r="BD353"/>
      <c r="BE353" s="3"/>
      <c r="BF353"/>
      <c r="BG353"/>
      <c r="BH353"/>
      <c r="DA353" s="1"/>
      <c r="FA353" s="35"/>
      <c r="FB353" s="35"/>
      <c r="FC353" s="35"/>
      <c r="FD353" s="35"/>
      <c r="FE353" s="35"/>
      <c r="FT353">
        <f t="shared" si="306"/>
        <v>2002</v>
      </c>
      <c r="FU353" s="1">
        <f t="shared" si="307"/>
        <v>5</v>
      </c>
      <c r="FV353">
        <v>179.8</v>
      </c>
      <c r="FW353" s="1">
        <v>130.80000000000001</v>
      </c>
    </row>
    <row r="354" spans="1:179" x14ac:dyDescent="0.2">
      <c r="A354" s="1">
        <v>1994</v>
      </c>
      <c r="B354" s="1">
        <v>4</v>
      </c>
      <c r="C354" s="1">
        <f t="shared" si="305"/>
        <v>72</v>
      </c>
      <c r="D354" s="5">
        <f t="shared" si="261"/>
        <v>340</v>
      </c>
      <c r="E354" s="5">
        <f t="shared" si="262"/>
        <v>449</v>
      </c>
      <c r="F354" s="10">
        <f t="shared" si="263"/>
        <v>364</v>
      </c>
      <c r="G354" s="10">
        <f t="shared" si="264"/>
        <v>339</v>
      </c>
      <c r="H354" s="5">
        <f t="shared" si="265"/>
        <v>386</v>
      </c>
      <c r="I354" s="5">
        <f t="shared" si="266"/>
        <v>361</v>
      </c>
      <c r="J354" s="5">
        <f t="shared" si="267"/>
        <v>344</v>
      </c>
      <c r="K354" s="5">
        <f t="shared" si="268"/>
        <v>376</v>
      </c>
      <c r="L354" s="5">
        <f t="shared" si="269"/>
        <v>335</v>
      </c>
      <c r="M354" s="5">
        <f t="shared" si="270"/>
        <v>385</v>
      </c>
      <c r="N354" s="5">
        <f t="shared" si="271"/>
        <v>347</v>
      </c>
      <c r="O354" s="5">
        <f t="shared" si="272"/>
        <v>366</v>
      </c>
      <c r="P354" s="5">
        <f t="shared" si="273"/>
        <v>246</v>
      </c>
      <c r="Q354" s="5">
        <f t="shared" si="274"/>
        <v>303</v>
      </c>
      <c r="R354" s="5">
        <f t="shared" si="275"/>
        <v>337</v>
      </c>
      <c r="S354" s="5">
        <f t="shared" si="276"/>
        <v>395</v>
      </c>
      <c r="T354" s="5">
        <f t="shared" si="277"/>
        <v>266</v>
      </c>
      <c r="U354" s="5">
        <f t="shared" si="278"/>
        <v>252</v>
      </c>
      <c r="V354" s="5">
        <f t="shared" si="279"/>
        <v>357</v>
      </c>
      <c r="W354" s="5">
        <f t="shared" si="280"/>
        <v>364</v>
      </c>
      <c r="X354" s="5">
        <f t="shared" si="281"/>
        <v>250</v>
      </c>
      <c r="Y354" s="5">
        <f t="shared" si="282"/>
        <v>298</v>
      </c>
      <c r="Z354" s="5">
        <f t="shared" si="283"/>
        <v>58.34</v>
      </c>
      <c r="AA354" s="5">
        <f t="shared" si="284"/>
        <v>62.34</v>
      </c>
      <c r="AB354" s="5">
        <f t="shared" si="285"/>
        <v>57.5</v>
      </c>
      <c r="AC354" s="5">
        <f t="shared" si="286"/>
        <v>56.25</v>
      </c>
      <c r="AD354" s="5">
        <f t="shared" si="287"/>
        <v>63</v>
      </c>
      <c r="AE354" s="5">
        <f t="shared" si="288"/>
        <v>62.24</v>
      </c>
      <c r="AF354" s="5">
        <f t="shared" si="289"/>
        <v>57.7</v>
      </c>
      <c r="AG354" s="5">
        <f t="shared" si="290"/>
        <v>66.39</v>
      </c>
      <c r="AH354" s="5">
        <f t="shared" si="291"/>
        <v>54.75</v>
      </c>
      <c r="AI354" s="5">
        <f t="shared" si="292"/>
        <v>54.09</v>
      </c>
      <c r="AJ354" s="5">
        <f t="shared" si="293"/>
        <v>52.85</v>
      </c>
      <c r="AK354" s="5">
        <f t="shared" si="294"/>
        <v>55</v>
      </c>
      <c r="AL354" s="5">
        <f t="shared" si="295"/>
        <v>50.83</v>
      </c>
      <c r="AM354" s="5">
        <f t="shared" si="296"/>
        <v>50.75</v>
      </c>
      <c r="AN354" s="5">
        <f t="shared" si="297"/>
        <v>59.62</v>
      </c>
      <c r="AO354" s="5">
        <f t="shared" si="298"/>
        <v>62.3</v>
      </c>
      <c r="AP354" s="5">
        <f t="shared" si="299"/>
        <v>48.98</v>
      </c>
      <c r="AQ354" s="5">
        <f t="shared" si="300"/>
        <v>49.56</v>
      </c>
      <c r="AR354" s="5">
        <f t="shared" si="301"/>
        <v>54.94</v>
      </c>
      <c r="AS354" s="5">
        <f t="shared" si="302"/>
        <v>54</v>
      </c>
      <c r="AT354" s="5">
        <f t="shared" si="303"/>
        <v>52.36</v>
      </c>
      <c r="AU354" s="5">
        <f t="shared" si="304"/>
        <v>54.45</v>
      </c>
      <c r="AV354"/>
      <c r="AW354" s="1">
        <f>FW219</f>
        <v>121.5</v>
      </c>
      <c r="AX354" s="1">
        <f>AVERAGE(FW218:FW221)</f>
        <v>121.80000000000001</v>
      </c>
      <c r="AY354" s="5">
        <f t="shared" si="258"/>
        <v>149.69999999999999</v>
      </c>
      <c r="AZ354" s="5">
        <f t="shared" si="259"/>
        <v>149.63333333333333</v>
      </c>
      <c r="BA354" s="1"/>
      <c r="BB354"/>
      <c r="BC354"/>
      <c r="BD354"/>
      <c r="BE354" s="3"/>
      <c r="BF354"/>
      <c r="BG354"/>
      <c r="BH354"/>
      <c r="DA354" s="1"/>
      <c r="FA354" s="35"/>
      <c r="FB354" s="35"/>
      <c r="FC354" s="35"/>
      <c r="FD354" s="35"/>
      <c r="FE354" s="35"/>
      <c r="FT354">
        <f t="shared" si="306"/>
        <v>2002</v>
      </c>
      <c r="FU354" s="1">
        <f t="shared" si="307"/>
        <v>6</v>
      </c>
      <c r="FV354">
        <v>179.9</v>
      </c>
      <c r="FW354" s="1">
        <v>130.9</v>
      </c>
    </row>
    <row r="355" spans="1:179" x14ac:dyDescent="0.2">
      <c r="A355" s="1">
        <v>1995</v>
      </c>
      <c r="B355" s="1">
        <v>1</v>
      </c>
      <c r="C355" s="1">
        <f t="shared" si="305"/>
        <v>73</v>
      </c>
      <c r="D355" s="5">
        <f t="shared" si="261"/>
        <v>342</v>
      </c>
      <c r="E355" s="5">
        <f t="shared" si="262"/>
        <v>480</v>
      </c>
      <c r="F355" s="10">
        <f t="shared" si="263"/>
        <v>342</v>
      </c>
      <c r="G355" s="10">
        <f t="shared" si="264"/>
        <v>359</v>
      </c>
      <c r="H355" s="5">
        <f t="shared" si="265"/>
        <v>399</v>
      </c>
      <c r="I355" s="5">
        <f t="shared" si="266"/>
        <v>396</v>
      </c>
      <c r="J355" s="5">
        <f t="shared" si="267"/>
        <v>396</v>
      </c>
      <c r="K355" s="5">
        <f t="shared" si="268"/>
        <v>440</v>
      </c>
      <c r="L355" s="5">
        <f t="shared" si="269"/>
        <v>370</v>
      </c>
      <c r="M355" s="5">
        <f t="shared" si="270"/>
        <v>435</v>
      </c>
      <c r="N355" s="5">
        <f t="shared" si="271"/>
        <v>380</v>
      </c>
      <c r="O355" s="5">
        <f t="shared" si="272"/>
        <v>407</v>
      </c>
      <c r="P355" s="5">
        <f t="shared" si="273"/>
        <v>204</v>
      </c>
      <c r="Q355" s="5">
        <f t="shared" si="274"/>
        <v>309</v>
      </c>
      <c r="R355" s="5">
        <f t="shared" si="275"/>
        <v>301</v>
      </c>
      <c r="S355" s="5">
        <f t="shared" si="276"/>
        <v>430</v>
      </c>
      <c r="T355" s="5">
        <f t="shared" si="277"/>
        <v>264</v>
      </c>
      <c r="U355" s="5">
        <f t="shared" si="278"/>
        <v>284</v>
      </c>
      <c r="V355" s="5">
        <f t="shared" si="279"/>
        <v>368</v>
      </c>
      <c r="W355" s="5">
        <f t="shared" si="280"/>
        <v>438</v>
      </c>
      <c r="X355" s="5">
        <f t="shared" si="281"/>
        <v>263</v>
      </c>
      <c r="Y355" s="5">
        <f t="shared" si="282"/>
        <v>258</v>
      </c>
      <c r="Z355" s="5">
        <f t="shared" si="283"/>
        <v>64.75</v>
      </c>
      <c r="AA355" s="5">
        <f t="shared" si="284"/>
        <v>65.739999999999995</v>
      </c>
      <c r="AB355" s="5">
        <f t="shared" si="285"/>
        <v>63.15</v>
      </c>
      <c r="AC355" s="5">
        <f t="shared" si="286"/>
        <v>60.58</v>
      </c>
      <c r="AD355" s="5">
        <f t="shared" si="287"/>
        <v>71</v>
      </c>
      <c r="AE355" s="5">
        <f t="shared" si="288"/>
        <v>72.06</v>
      </c>
      <c r="AF355" s="5">
        <f t="shared" si="289"/>
        <v>63.75</v>
      </c>
      <c r="AG355" s="5">
        <f t="shared" si="290"/>
        <v>75.06</v>
      </c>
      <c r="AH355" s="5">
        <f t="shared" si="291"/>
        <v>73.5</v>
      </c>
      <c r="AI355" s="5">
        <f t="shared" si="292"/>
        <v>69.010000000000005</v>
      </c>
      <c r="AJ355" s="5">
        <f t="shared" si="293"/>
        <v>58.75</v>
      </c>
      <c r="AK355" s="5">
        <f t="shared" si="294"/>
        <v>58.82</v>
      </c>
      <c r="AL355" s="5">
        <f t="shared" si="295"/>
        <v>50</v>
      </c>
      <c r="AM355" s="5">
        <f t="shared" si="296"/>
        <v>50</v>
      </c>
      <c r="AN355" s="5">
        <f t="shared" si="297"/>
        <v>61.26</v>
      </c>
      <c r="AO355" s="5">
        <f t="shared" si="298"/>
        <v>73.36</v>
      </c>
      <c r="AP355" s="5">
        <f t="shared" si="299"/>
        <v>46.76</v>
      </c>
      <c r="AQ355" s="5">
        <f t="shared" si="300"/>
        <v>49.97</v>
      </c>
      <c r="AR355" s="5">
        <f t="shared" si="301"/>
        <v>56.45</v>
      </c>
      <c r="AS355" s="5">
        <f t="shared" si="302"/>
        <v>56.54</v>
      </c>
      <c r="AT355" s="5">
        <f t="shared" si="303"/>
        <v>57.51</v>
      </c>
      <c r="AU355" s="5">
        <f t="shared" si="304"/>
        <v>59.48</v>
      </c>
      <c r="AV355"/>
      <c r="AW355" s="1">
        <f>FW222</f>
        <v>123.5</v>
      </c>
      <c r="AX355" s="1">
        <f>AVERAGE(FW221:FW224)</f>
        <v>123.72499999999999</v>
      </c>
      <c r="AY355" s="5">
        <f t="shared" si="258"/>
        <v>150.9</v>
      </c>
      <c r="AZ355" s="5">
        <f t="shared" si="259"/>
        <v>150.86666666666667</v>
      </c>
      <c r="BA355" s="1"/>
      <c r="BB355"/>
      <c r="BC355"/>
      <c r="BD355"/>
      <c r="BE355" s="3"/>
      <c r="BF355"/>
      <c r="BG355"/>
      <c r="BH355"/>
      <c r="DA355" s="1"/>
      <c r="FA355" s="35"/>
      <c r="FB355" s="35"/>
      <c r="FC355" s="35"/>
      <c r="FD355" s="35"/>
      <c r="FE355" s="35"/>
      <c r="FT355">
        <f t="shared" si="306"/>
        <v>2002</v>
      </c>
      <c r="FU355" s="1">
        <f t="shared" si="307"/>
        <v>7</v>
      </c>
      <c r="FV355">
        <v>180.1</v>
      </c>
      <c r="FW355" s="1">
        <v>131.19999999999999</v>
      </c>
    </row>
    <row r="356" spans="1:179" x14ac:dyDescent="0.2">
      <c r="A356" s="1">
        <v>1995</v>
      </c>
      <c r="B356" s="1">
        <v>2</v>
      </c>
      <c r="C356" s="1">
        <f t="shared" si="305"/>
        <v>74</v>
      </c>
      <c r="D356" s="5">
        <f t="shared" si="261"/>
        <v>385</v>
      </c>
      <c r="E356" s="5">
        <f t="shared" si="262"/>
        <v>482</v>
      </c>
      <c r="F356" s="10">
        <f t="shared" si="263"/>
        <v>379</v>
      </c>
      <c r="G356" s="10">
        <f t="shared" si="264"/>
        <v>357</v>
      </c>
      <c r="H356" s="5">
        <f t="shared" si="265"/>
        <v>370</v>
      </c>
      <c r="I356" s="5">
        <f t="shared" si="266"/>
        <v>380</v>
      </c>
      <c r="J356" s="5">
        <f t="shared" si="267"/>
        <v>413</v>
      </c>
      <c r="K356" s="5">
        <f t="shared" si="268"/>
        <v>460</v>
      </c>
      <c r="L356" s="5">
        <f t="shared" si="269"/>
        <v>353</v>
      </c>
      <c r="M356" s="5">
        <f t="shared" si="270"/>
        <v>350</v>
      </c>
      <c r="N356" s="5">
        <f t="shared" si="271"/>
        <v>450</v>
      </c>
      <c r="O356" s="5">
        <f t="shared" si="272"/>
        <v>456</v>
      </c>
      <c r="P356" s="5">
        <f t="shared" si="273"/>
        <v>275</v>
      </c>
      <c r="Q356" s="5">
        <f t="shared" si="274"/>
        <v>363</v>
      </c>
      <c r="R356" s="5">
        <f t="shared" si="275"/>
        <v>321</v>
      </c>
      <c r="S356" s="5">
        <f t="shared" si="276"/>
        <v>393</v>
      </c>
      <c r="T356" s="5">
        <f t="shared" si="277"/>
        <v>229</v>
      </c>
      <c r="U356" s="5">
        <f t="shared" si="278"/>
        <v>240</v>
      </c>
      <c r="V356" s="5">
        <f t="shared" si="279"/>
        <v>384</v>
      </c>
      <c r="W356" s="5">
        <f t="shared" si="280"/>
        <v>382</v>
      </c>
      <c r="X356" s="5">
        <f t="shared" si="281"/>
        <v>213</v>
      </c>
      <c r="Y356" s="5">
        <f t="shared" si="282"/>
        <v>340</v>
      </c>
      <c r="Z356" s="5">
        <f t="shared" si="283"/>
        <v>70.17</v>
      </c>
      <c r="AA356" s="5">
        <f t="shared" si="284"/>
        <v>70.17</v>
      </c>
      <c r="AB356" s="5">
        <f t="shared" si="285"/>
        <v>64.53</v>
      </c>
      <c r="AC356" s="5">
        <f t="shared" si="286"/>
        <v>63</v>
      </c>
      <c r="AD356" s="5">
        <f t="shared" si="287"/>
        <v>70</v>
      </c>
      <c r="AE356" s="5">
        <f t="shared" si="288"/>
        <v>68.03</v>
      </c>
      <c r="AF356" s="5">
        <f t="shared" si="289"/>
        <v>61.46</v>
      </c>
      <c r="AG356" s="5">
        <f t="shared" si="290"/>
        <v>61.46</v>
      </c>
      <c r="AH356" s="5">
        <f t="shared" si="291"/>
        <v>65.8</v>
      </c>
      <c r="AI356" s="5">
        <f t="shared" si="292"/>
        <v>69</v>
      </c>
      <c r="AJ356" s="5">
        <f t="shared" si="293"/>
        <v>68.06</v>
      </c>
      <c r="AK356" s="5">
        <f t="shared" si="294"/>
        <v>62.5</v>
      </c>
      <c r="AL356" s="5">
        <f t="shared" si="295"/>
        <v>50.85</v>
      </c>
      <c r="AM356" s="5">
        <f t="shared" si="296"/>
        <v>63.25</v>
      </c>
      <c r="AN356" s="5">
        <f t="shared" si="297"/>
        <v>61.56</v>
      </c>
      <c r="AO356" s="5">
        <f t="shared" si="298"/>
        <v>72.849999999999994</v>
      </c>
      <c r="AP356" s="5">
        <f t="shared" si="299"/>
        <v>46.83</v>
      </c>
      <c r="AQ356" s="5">
        <f t="shared" si="300"/>
        <v>51.78</v>
      </c>
      <c r="AR356" s="5">
        <f t="shared" si="301"/>
        <v>57.75</v>
      </c>
      <c r="AS356" s="5">
        <f t="shared" si="302"/>
        <v>62.16</v>
      </c>
      <c r="AT356" s="5">
        <f t="shared" si="303"/>
        <v>58.22</v>
      </c>
      <c r="AU356" s="5">
        <f t="shared" si="304"/>
        <v>63.75</v>
      </c>
      <c r="AV356"/>
      <c r="AW356" s="1">
        <f>FW225</f>
        <v>124.9</v>
      </c>
      <c r="AX356" s="1">
        <f>AVERAGE(FW224:FW227)</f>
        <v>125.02500000000001</v>
      </c>
      <c r="AY356" s="5">
        <f t="shared" si="258"/>
        <v>152.19999999999999</v>
      </c>
      <c r="AZ356" s="5">
        <f t="shared" si="259"/>
        <v>152.19999999999999</v>
      </c>
      <c r="BA356" s="1"/>
      <c r="BB356"/>
      <c r="BC356"/>
      <c r="BD356"/>
      <c r="BE356" s="3"/>
      <c r="BF356"/>
      <c r="BG356"/>
      <c r="BH356"/>
      <c r="DA356" s="1"/>
      <c r="FA356" s="35"/>
      <c r="FB356" s="35"/>
      <c r="FC356" s="35"/>
      <c r="FD356" s="35"/>
      <c r="FE356" s="35"/>
      <c r="FT356">
        <f t="shared" si="306"/>
        <v>2002</v>
      </c>
      <c r="FU356" s="1">
        <f t="shared" si="307"/>
        <v>8</v>
      </c>
      <c r="FV356">
        <v>180.7</v>
      </c>
      <c r="FW356" s="1">
        <v>131.5</v>
      </c>
    </row>
    <row r="357" spans="1:179" x14ac:dyDescent="0.2">
      <c r="A357" s="1">
        <v>1995</v>
      </c>
      <c r="B357" s="1">
        <v>3</v>
      </c>
      <c r="C357" s="1">
        <f t="shared" si="305"/>
        <v>75</v>
      </c>
      <c r="D357" s="5">
        <f t="shared" si="261"/>
        <v>349</v>
      </c>
      <c r="E357" s="5">
        <f t="shared" si="262"/>
        <v>426</v>
      </c>
      <c r="F357" s="10">
        <f t="shared" si="263"/>
        <v>319</v>
      </c>
      <c r="G357" s="10">
        <f t="shared" si="264"/>
        <v>325</v>
      </c>
      <c r="H357" s="5">
        <f t="shared" si="265"/>
        <v>492</v>
      </c>
      <c r="I357" s="5">
        <f t="shared" si="266"/>
        <v>500</v>
      </c>
      <c r="J357" s="5">
        <f t="shared" si="267"/>
        <v>371</v>
      </c>
      <c r="K357" s="5">
        <f t="shared" si="268"/>
        <v>396</v>
      </c>
      <c r="L357" s="5">
        <f t="shared" si="269"/>
        <v>356</v>
      </c>
      <c r="M357" s="5">
        <f t="shared" si="270"/>
        <v>347</v>
      </c>
      <c r="N357" s="5">
        <f t="shared" si="271"/>
        <v>347</v>
      </c>
      <c r="O357" s="5">
        <f t="shared" si="272"/>
        <v>348</v>
      </c>
      <c r="P357" s="5">
        <f t="shared" si="273"/>
        <v>231</v>
      </c>
      <c r="Q357" s="5">
        <f t="shared" si="274"/>
        <v>305</v>
      </c>
      <c r="R357" s="5">
        <f t="shared" si="275"/>
        <v>254</v>
      </c>
      <c r="S357" s="5">
        <f t="shared" si="276"/>
        <v>399</v>
      </c>
      <c r="T357" s="5">
        <f t="shared" si="277"/>
        <v>193</v>
      </c>
      <c r="U357" s="5">
        <f t="shared" si="278"/>
        <v>260</v>
      </c>
      <c r="V357" s="5">
        <f t="shared" si="279"/>
        <v>368</v>
      </c>
      <c r="W357" s="5">
        <f t="shared" si="280"/>
        <v>370</v>
      </c>
      <c r="X357" s="5">
        <f t="shared" si="281"/>
        <v>198</v>
      </c>
      <c r="Y357" s="5">
        <f t="shared" si="282"/>
        <v>261</v>
      </c>
      <c r="Z357" s="5">
        <f t="shared" si="283"/>
        <v>58.96</v>
      </c>
      <c r="AA357" s="5">
        <f t="shared" si="284"/>
        <v>65.66</v>
      </c>
      <c r="AB357" s="5">
        <f t="shared" si="285"/>
        <v>57.75</v>
      </c>
      <c r="AC357" s="5">
        <f t="shared" si="286"/>
        <v>64.75</v>
      </c>
      <c r="AD357" s="5">
        <f t="shared" si="287"/>
        <v>68.78</v>
      </c>
      <c r="AE357" s="5">
        <f t="shared" si="288"/>
        <v>66.31</v>
      </c>
      <c r="AF357" s="5">
        <f t="shared" si="289"/>
        <v>58.35</v>
      </c>
      <c r="AG357" s="5">
        <f t="shared" si="290"/>
        <v>71.5</v>
      </c>
      <c r="AH357" s="5">
        <f t="shared" si="291"/>
        <v>57.62</v>
      </c>
      <c r="AI357" s="5">
        <f t="shared" si="292"/>
        <v>73.5</v>
      </c>
      <c r="AJ357" s="5">
        <f t="shared" si="293"/>
        <v>56.21</v>
      </c>
      <c r="AK357" s="5">
        <f t="shared" si="294"/>
        <v>58.75</v>
      </c>
      <c r="AL357" s="5">
        <f t="shared" si="295"/>
        <v>52.5</v>
      </c>
      <c r="AM357" s="5">
        <f t="shared" si="296"/>
        <v>57.75</v>
      </c>
      <c r="AN357" s="5">
        <f t="shared" si="297"/>
        <v>52.5</v>
      </c>
      <c r="AO357" s="5">
        <f t="shared" si="298"/>
        <v>63.55</v>
      </c>
      <c r="AP357" s="5">
        <f t="shared" si="299"/>
        <v>49.15</v>
      </c>
      <c r="AQ357" s="5">
        <f t="shared" si="300"/>
        <v>54.55</v>
      </c>
      <c r="AR357" s="5">
        <f t="shared" si="301"/>
        <v>52.95</v>
      </c>
      <c r="AS357" s="5">
        <f t="shared" si="302"/>
        <v>57.56</v>
      </c>
      <c r="AT357" s="5">
        <f t="shared" si="303"/>
        <v>56.25</v>
      </c>
      <c r="AU357" s="5">
        <f t="shared" si="304"/>
        <v>61.1</v>
      </c>
      <c r="AV357"/>
      <c r="AW357" s="1">
        <f>FW228</f>
        <v>125.1</v>
      </c>
      <c r="AX357" s="1">
        <f>AVERAGE(FW227:FW274)</f>
        <v>125.22499999999999</v>
      </c>
      <c r="AY357" s="5">
        <f t="shared" si="258"/>
        <v>152.9</v>
      </c>
      <c r="AZ357" s="5">
        <f t="shared" si="259"/>
        <v>152.86666666666665</v>
      </c>
      <c r="BA357" s="1"/>
      <c r="BB357"/>
      <c r="BC357"/>
      <c r="BD357"/>
      <c r="BE357" s="3"/>
      <c r="BF357"/>
      <c r="BG357"/>
      <c r="BH357"/>
      <c r="DA357" s="1"/>
      <c r="FA357" s="35"/>
      <c r="FB357" s="35"/>
      <c r="FC357" s="35"/>
      <c r="FD357" s="35"/>
      <c r="FE357" s="35"/>
      <c r="FT357">
        <f t="shared" si="306"/>
        <v>2002</v>
      </c>
      <c r="FU357" s="1">
        <f t="shared" si="307"/>
        <v>9</v>
      </c>
      <c r="FV357">
        <v>181</v>
      </c>
      <c r="FW357" s="1">
        <v>132.30000000000001</v>
      </c>
    </row>
    <row r="358" spans="1:179" x14ac:dyDescent="0.2">
      <c r="A358" s="1">
        <v>1995</v>
      </c>
      <c r="B358" s="1">
        <v>4</v>
      </c>
      <c r="C358" s="1">
        <f t="shared" si="305"/>
        <v>76</v>
      </c>
      <c r="D358" s="5">
        <f t="shared" si="261"/>
        <v>350</v>
      </c>
      <c r="E358" s="5">
        <f t="shared" si="262"/>
        <v>413</v>
      </c>
      <c r="F358" s="10">
        <f t="shared" si="263"/>
        <v>325</v>
      </c>
      <c r="G358" s="10">
        <f t="shared" si="264"/>
        <v>330</v>
      </c>
      <c r="H358" s="5">
        <f t="shared" si="265"/>
        <v>476</v>
      </c>
      <c r="I358" s="5">
        <f t="shared" si="266"/>
        <v>469</v>
      </c>
      <c r="J358" s="5">
        <f t="shared" si="267"/>
        <v>385</v>
      </c>
      <c r="K358" s="5">
        <f t="shared" si="268"/>
        <v>399</v>
      </c>
      <c r="L358" s="5">
        <f t="shared" si="269"/>
        <v>360</v>
      </c>
      <c r="M358" s="5">
        <f t="shared" si="270"/>
        <v>350</v>
      </c>
      <c r="N358" s="5">
        <f t="shared" si="271"/>
        <v>337</v>
      </c>
      <c r="O358" s="5">
        <f t="shared" si="272"/>
        <v>350</v>
      </c>
      <c r="P358" s="5">
        <f t="shared" si="273"/>
        <v>222</v>
      </c>
      <c r="Q358" s="5">
        <f t="shared" si="274"/>
        <v>201</v>
      </c>
      <c r="R358" s="5">
        <f t="shared" si="275"/>
        <v>259</v>
      </c>
      <c r="S358" s="5">
        <f t="shared" si="276"/>
        <v>367</v>
      </c>
      <c r="T358" s="5">
        <f t="shared" si="277"/>
        <v>195</v>
      </c>
      <c r="U358" s="5">
        <f t="shared" si="278"/>
        <v>259</v>
      </c>
      <c r="V358" s="5">
        <f t="shared" si="279"/>
        <v>378</v>
      </c>
      <c r="W358" s="5">
        <f t="shared" si="280"/>
        <v>371</v>
      </c>
      <c r="X358" s="5">
        <f t="shared" si="281"/>
        <v>232</v>
      </c>
      <c r="Y358" s="5">
        <f t="shared" si="282"/>
        <v>260</v>
      </c>
      <c r="Z358" s="5">
        <f t="shared" si="283"/>
        <v>60</v>
      </c>
      <c r="AA358" s="5">
        <f t="shared" si="284"/>
        <v>65</v>
      </c>
      <c r="AB358" s="5">
        <f t="shared" si="285"/>
        <v>58.5</v>
      </c>
      <c r="AC358" s="5">
        <f t="shared" si="286"/>
        <v>62</v>
      </c>
      <c r="AD358" s="5">
        <f t="shared" si="287"/>
        <v>70.5</v>
      </c>
      <c r="AE358" s="5">
        <f t="shared" si="288"/>
        <v>68.5</v>
      </c>
      <c r="AF358" s="5">
        <f t="shared" si="289"/>
        <v>63.5</v>
      </c>
      <c r="AG358" s="5">
        <f t="shared" si="290"/>
        <v>63.5</v>
      </c>
      <c r="AH358" s="5">
        <f t="shared" si="291"/>
        <v>58.75</v>
      </c>
      <c r="AI358" s="5">
        <f t="shared" si="292"/>
        <v>71</v>
      </c>
      <c r="AJ358" s="5">
        <f t="shared" si="293"/>
        <v>64.25</v>
      </c>
      <c r="AK358" s="5">
        <f t="shared" si="294"/>
        <v>60</v>
      </c>
      <c r="AL358" s="5">
        <f t="shared" si="295"/>
        <v>49.5</v>
      </c>
      <c r="AM358" s="5">
        <f t="shared" si="296"/>
        <v>55</v>
      </c>
      <c r="AN358" s="5">
        <f t="shared" si="297"/>
        <v>50</v>
      </c>
      <c r="AO358" s="5">
        <f t="shared" si="298"/>
        <v>67.5</v>
      </c>
      <c r="AP358" s="5">
        <f t="shared" si="299"/>
        <v>49.25</v>
      </c>
      <c r="AQ358" s="5">
        <f t="shared" si="300"/>
        <v>54.25</v>
      </c>
      <c r="AR358" s="5">
        <f t="shared" si="301"/>
        <v>55</v>
      </c>
      <c r="AS358" s="5">
        <f t="shared" si="302"/>
        <v>58.5</v>
      </c>
      <c r="AT358" s="5">
        <f t="shared" si="303"/>
        <v>59.53</v>
      </c>
      <c r="AU358" s="5">
        <f t="shared" si="304"/>
        <v>59.48</v>
      </c>
      <c r="AV358"/>
      <c r="AW358" s="1">
        <f>FW275</f>
        <v>125.4</v>
      </c>
      <c r="AX358" s="1">
        <f>AVERAGE(FW274:FW277)</f>
        <v>125.675</v>
      </c>
      <c r="AY358" s="5">
        <f t="shared" si="258"/>
        <v>153.6</v>
      </c>
      <c r="AZ358" s="5">
        <f t="shared" si="259"/>
        <v>153.6</v>
      </c>
      <c r="BA358" s="1"/>
      <c r="BB358"/>
      <c r="BC358"/>
      <c r="BD358"/>
      <c r="BE358" s="3"/>
      <c r="BF358"/>
      <c r="BG358"/>
      <c r="BH358"/>
      <c r="DA358" s="1"/>
      <c r="FA358" s="35"/>
      <c r="FB358" s="35"/>
      <c r="FC358" s="35"/>
      <c r="FD358" s="35"/>
      <c r="FE358" s="35"/>
      <c r="FT358">
        <f t="shared" si="306"/>
        <v>2002</v>
      </c>
      <c r="FU358" s="1">
        <f t="shared" si="307"/>
        <v>10</v>
      </c>
      <c r="FV358">
        <v>181.3</v>
      </c>
      <c r="FW358" s="1">
        <v>133.19999999999999</v>
      </c>
    </row>
    <row r="359" spans="1:179" x14ac:dyDescent="0.2">
      <c r="A359" s="1">
        <v>1996</v>
      </c>
      <c r="B359" s="1">
        <v>1</v>
      </c>
      <c r="C359" s="1">
        <f t="shared" si="305"/>
        <v>77</v>
      </c>
      <c r="D359" s="5">
        <f t="shared" si="261"/>
        <v>372</v>
      </c>
      <c r="E359" s="5">
        <f t="shared" si="262"/>
        <v>386</v>
      </c>
      <c r="F359" s="10">
        <f t="shared" si="263"/>
        <v>281</v>
      </c>
      <c r="G359" s="10">
        <f t="shared" si="264"/>
        <v>308</v>
      </c>
      <c r="H359" s="5">
        <f t="shared" si="265"/>
        <v>469</v>
      </c>
      <c r="I359" s="5">
        <f t="shared" si="266"/>
        <v>465</v>
      </c>
      <c r="J359" s="5">
        <f t="shared" si="267"/>
        <v>364</v>
      </c>
      <c r="K359" s="5">
        <f t="shared" si="268"/>
        <v>397</v>
      </c>
      <c r="L359" s="5">
        <f t="shared" si="269"/>
        <v>326</v>
      </c>
      <c r="M359" s="5">
        <f t="shared" si="270"/>
        <v>330</v>
      </c>
      <c r="N359" s="5">
        <f t="shared" si="271"/>
        <v>330</v>
      </c>
      <c r="O359" s="5">
        <f t="shared" si="272"/>
        <v>313</v>
      </c>
      <c r="P359" s="5">
        <f t="shared" si="273"/>
        <v>175</v>
      </c>
      <c r="Q359" s="5">
        <f t="shared" si="274"/>
        <v>296</v>
      </c>
      <c r="R359" s="5">
        <f t="shared" si="275"/>
        <v>338</v>
      </c>
      <c r="S359" s="5">
        <f t="shared" si="276"/>
        <v>348</v>
      </c>
      <c r="T359" s="5">
        <f t="shared" si="277"/>
        <v>225</v>
      </c>
      <c r="U359" s="5">
        <f t="shared" si="278"/>
        <v>293</v>
      </c>
      <c r="V359" s="5">
        <f t="shared" si="279"/>
        <v>360</v>
      </c>
      <c r="W359" s="5">
        <f t="shared" si="280"/>
        <v>336</v>
      </c>
      <c r="X359" s="5">
        <f t="shared" si="281"/>
        <v>240</v>
      </c>
      <c r="Y359" s="5">
        <f t="shared" si="282"/>
        <v>270</v>
      </c>
      <c r="Z359" s="5">
        <f t="shared" si="283"/>
        <v>66.319999999999993</v>
      </c>
      <c r="AA359" s="5">
        <f t="shared" si="284"/>
        <v>64.319999999999993</v>
      </c>
      <c r="AB359" s="5">
        <f t="shared" si="285"/>
        <v>53.6</v>
      </c>
      <c r="AC359" s="5">
        <f t="shared" si="286"/>
        <v>54.94</v>
      </c>
      <c r="AD359" s="5">
        <f t="shared" si="287"/>
        <v>72.36</v>
      </c>
      <c r="AE359" s="5">
        <f t="shared" si="288"/>
        <v>73.42</v>
      </c>
      <c r="AF359" s="5">
        <f t="shared" si="289"/>
        <v>65.5</v>
      </c>
      <c r="AG359" s="5">
        <f t="shared" si="290"/>
        <v>72.52</v>
      </c>
      <c r="AH359" s="5">
        <f t="shared" si="291"/>
        <v>64.319999999999993</v>
      </c>
      <c r="AI359" s="5">
        <f t="shared" si="292"/>
        <v>71.02</v>
      </c>
      <c r="AJ359" s="5">
        <f t="shared" si="293"/>
        <v>64.25</v>
      </c>
      <c r="AK359" s="5">
        <f t="shared" si="294"/>
        <v>60</v>
      </c>
      <c r="AL359" s="5">
        <f t="shared" si="295"/>
        <v>51.25</v>
      </c>
      <c r="AM359" s="5">
        <f t="shared" si="296"/>
        <v>47</v>
      </c>
      <c r="AN359" s="5">
        <f t="shared" si="297"/>
        <v>52.5</v>
      </c>
      <c r="AO359" s="5">
        <f t="shared" si="298"/>
        <v>64.25</v>
      </c>
      <c r="AP359" s="5">
        <f t="shared" si="299"/>
        <v>49.25</v>
      </c>
      <c r="AQ359" s="5">
        <f t="shared" si="300"/>
        <v>54.25</v>
      </c>
      <c r="AR359" s="5">
        <f t="shared" si="301"/>
        <v>58.96</v>
      </c>
      <c r="AS359" s="5">
        <f t="shared" si="302"/>
        <v>67</v>
      </c>
      <c r="AT359" s="5">
        <f t="shared" si="303"/>
        <v>59.63</v>
      </c>
      <c r="AU359" s="5">
        <f t="shared" si="304"/>
        <v>59.63</v>
      </c>
      <c r="AV359"/>
      <c r="AW359" s="1">
        <f>FW278</f>
        <v>126.2</v>
      </c>
      <c r="AX359" s="1">
        <f>AVERAGE(FW277:FW280)</f>
        <v>126.57499999999999</v>
      </c>
      <c r="AY359" s="5">
        <f t="shared" ref="AY359:AY390" si="308">GF170</f>
        <v>154.9</v>
      </c>
      <c r="AZ359" s="5">
        <f t="shared" ref="AZ359:AZ390" si="309">GG170</f>
        <v>155</v>
      </c>
      <c r="BA359" s="1"/>
      <c r="BB359"/>
      <c r="BC359"/>
      <c r="BD359"/>
      <c r="BE359" s="3"/>
      <c r="BF359"/>
      <c r="BG359"/>
      <c r="BH359"/>
      <c r="DA359" s="1"/>
      <c r="FA359" s="35"/>
      <c r="FB359" s="35"/>
      <c r="FC359" s="35"/>
      <c r="FD359" s="35"/>
      <c r="FE359" s="35"/>
      <c r="FT359">
        <f t="shared" si="306"/>
        <v>2002</v>
      </c>
      <c r="FU359" s="1">
        <f t="shared" si="307"/>
        <v>11</v>
      </c>
      <c r="FV359">
        <v>181.3</v>
      </c>
      <c r="FW359" s="1">
        <v>133.1</v>
      </c>
    </row>
    <row r="360" spans="1:179" x14ac:dyDescent="0.2">
      <c r="A360" s="1">
        <v>1996</v>
      </c>
      <c r="B360" s="1">
        <v>2</v>
      </c>
      <c r="C360" s="1">
        <f t="shared" si="305"/>
        <v>78</v>
      </c>
      <c r="D360" s="5">
        <f t="shared" si="261"/>
        <v>373</v>
      </c>
      <c r="E360" s="5">
        <f t="shared" si="262"/>
        <v>339</v>
      </c>
      <c r="F360" s="10">
        <f t="shared" si="263"/>
        <v>291</v>
      </c>
      <c r="G360" s="10">
        <f t="shared" si="264"/>
        <v>285</v>
      </c>
      <c r="H360" s="5">
        <f t="shared" si="265"/>
        <v>338</v>
      </c>
      <c r="I360" s="5">
        <f t="shared" si="266"/>
        <v>338</v>
      </c>
      <c r="J360" s="5">
        <f t="shared" si="267"/>
        <v>357</v>
      </c>
      <c r="K360" s="5">
        <f t="shared" si="268"/>
        <v>420</v>
      </c>
      <c r="L360" s="5">
        <f t="shared" si="269"/>
        <v>319</v>
      </c>
      <c r="M360" s="5">
        <f t="shared" si="270"/>
        <v>282</v>
      </c>
      <c r="N360" s="5">
        <f t="shared" si="271"/>
        <v>330</v>
      </c>
      <c r="O360" s="5">
        <f t="shared" si="272"/>
        <v>280</v>
      </c>
      <c r="P360" s="5">
        <f t="shared" si="273"/>
        <v>218</v>
      </c>
      <c r="Q360" s="5">
        <f t="shared" si="274"/>
        <v>418</v>
      </c>
      <c r="R360" s="5">
        <f t="shared" si="275"/>
        <v>377</v>
      </c>
      <c r="S360" s="5">
        <f t="shared" si="276"/>
        <v>356</v>
      </c>
      <c r="T360" s="5">
        <f t="shared" si="277"/>
        <v>250</v>
      </c>
      <c r="U360" s="5">
        <f t="shared" si="278"/>
        <v>300</v>
      </c>
      <c r="V360" s="5">
        <f t="shared" si="279"/>
        <v>349</v>
      </c>
      <c r="W360" s="5">
        <f t="shared" si="280"/>
        <v>375</v>
      </c>
      <c r="X360" s="5">
        <f t="shared" si="281"/>
        <v>222</v>
      </c>
      <c r="Y360" s="5">
        <f t="shared" si="282"/>
        <v>264</v>
      </c>
      <c r="Z360" s="5">
        <f t="shared" si="283"/>
        <v>58.73</v>
      </c>
      <c r="AA360" s="5">
        <f t="shared" si="284"/>
        <v>63.5</v>
      </c>
      <c r="AB360" s="5">
        <f t="shared" si="285"/>
        <v>67</v>
      </c>
      <c r="AC360" s="5">
        <f t="shared" si="286"/>
        <v>52.26</v>
      </c>
      <c r="AD360" s="5">
        <f t="shared" si="287"/>
        <v>60.3</v>
      </c>
      <c r="AE360" s="5">
        <f t="shared" si="288"/>
        <v>71.77</v>
      </c>
      <c r="AF360" s="5">
        <f t="shared" si="289"/>
        <v>63.07</v>
      </c>
      <c r="AG360" s="5">
        <f t="shared" si="290"/>
        <v>73.7</v>
      </c>
      <c r="AH360" s="5">
        <f t="shared" si="291"/>
        <v>61.93</v>
      </c>
      <c r="AI360" s="5">
        <f t="shared" si="292"/>
        <v>57.62</v>
      </c>
      <c r="AJ360" s="5">
        <f t="shared" si="293"/>
        <v>56.28</v>
      </c>
      <c r="AK360" s="5">
        <f t="shared" si="294"/>
        <v>61.64</v>
      </c>
      <c r="AL360" s="5">
        <f t="shared" si="295"/>
        <v>47.03</v>
      </c>
      <c r="AM360" s="5">
        <f t="shared" si="296"/>
        <v>52.26</v>
      </c>
      <c r="AN360" s="5">
        <f t="shared" si="297"/>
        <v>54.25</v>
      </c>
      <c r="AO360" s="5">
        <f t="shared" si="298"/>
        <v>62</v>
      </c>
      <c r="AP360" s="5">
        <f t="shared" si="299"/>
        <v>53.9</v>
      </c>
      <c r="AQ360" s="5">
        <f t="shared" si="300"/>
        <v>54.94</v>
      </c>
      <c r="AR360" s="5">
        <f t="shared" si="301"/>
        <v>58.96</v>
      </c>
      <c r="AS360" s="5">
        <f t="shared" si="302"/>
        <v>56</v>
      </c>
      <c r="AT360" s="5">
        <f t="shared" si="303"/>
        <v>52</v>
      </c>
      <c r="AU360" s="5">
        <f t="shared" si="304"/>
        <v>52.26</v>
      </c>
      <c r="AV360"/>
      <c r="AW360" s="1">
        <f>FW281</f>
        <v>128.1</v>
      </c>
      <c r="AX360" s="1">
        <f>AVERAGE(FW280:FW283)</f>
        <v>127.875</v>
      </c>
      <c r="AY360" s="5">
        <f t="shared" si="308"/>
        <v>156.6</v>
      </c>
      <c r="AZ360" s="5">
        <f t="shared" si="309"/>
        <v>156.5333333333333</v>
      </c>
      <c r="BA360" s="1"/>
      <c r="BB360"/>
      <c r="BC360"/>
      <c r="BD360"/>
      <c r="BE360" s="3"/>
      <c r="BF360"/>
      <c r="BG360"/>
      <c r="BH360"/>
      <c r="DA360" s="1"/>
      <c r="FA360" s="35"/>
      <c r="FB360" s="35"/>
      <c r="FC360" s="35"/>
      <c r="FD360" s="35"/>
      <c r="FE360" s="35"/>
      <c r="FT360">
        <f t="shared" si="306"/>
        <v>2002</v>
      </c>
      <c r="FU360" s="1">
        <f t="shared" si="307"/>
        <v>12</v>
      </c>
      <c r="FV360">
        <v>180.9</v>
      </c>
      <c r="FW360" s="1">
        <v>132.9</v>
      </c>
    </row>
    <row r="361" spans="1:179" x14ac:dyDescent="0.2">
      <c r="A361" s="1">
        <v>1996</v>
      </c>
      <c r="B361" s="1">
        <v>3</v>
      </c>
      <c r="C361" s="1">
        <f t="shared" si="305"/>
        <v>79</v>
      </c>
      <c r="D361" s="5">
        <f t="shared" si="261"/>
        <v>346</v>
      </c>
      <c r="E361" s="5">
        <f t="shared" si="262"/>
        <v>368</v>
      </c>
      <c r="F361" s="10">
        <f t="shared" si="263"/>
        <v>307</v>
      </c>
      <c r="G361" s="10">
        <f t="shared" si="264"/>
        <v>313</v>
      </c>
      <c r="H361" s="5">
        <f t="shared" si="265"/>
        <v>375</v>
      </c>
      <c r="I361" s="5">
        <f t="shared" si="266"/>
        <v>330</v>
      </c>
      <c r="J361" s="5">
        <f t="shared" si="267"/>
        <v>335</v>
      </c>
      <c r="K361" s="5">
        <f t="shared" si="268"/>
        <v>428</v>
      </c>
      <c r="L361" s="5">
        <f t="shared" si="269"/>
        <v>292</v>
      </c>
      <c r="M361" s="5">
        <f t="shared" si="270"/>
        <v>286</v>
      </c>
      <c r="N361" s="5">
        <f t="shared" si="271"/>
        <v>345</v>
      </c>
      <c r="O361" s="5">
        <f t="shared" si="272"/>
        <v>293</v>
      </c>
      <c r="P361" s="5">
        <f t="shared" si="273"/>
        <v>207</v>
      </c>
      <c r="Q361" s="5">
        <f t="shared" si="274"/>
        <v>310</v>
      </c>
      <c r="R361" s="5">
        <f t="shared" si="275"/>
        <v>376</v>
      </c>
      <c r="S361" s="5">
        <f t="shared" si="276"/>
        <v>381</v>
      </c>
      <c r="T361" s="5">
        <f t="shared" si="277"/>
        <v>265</v>
      </c>
      <c r="U361" s="5">
        <f t="shared" si="278"/>
        <v>225</v>
      </c>
      <c r="V361" s="5">
        <f t="shared" si="279"/>
        <v>349</v>
      </c>
      <c r="W361" s="5">
        <f t="shared" si="280"/>
        <v>375</v>
      </c>
      <c r="X361" s="5">
        <f t="shared" si="281"/>
        <v>234</v>
      </c>
      <c r="Y361" s="5">
        <f t="shared" si="282"/>
        <v>269</v>
      </c>
      <c r="Z361" s="5">
        <f t="shared" si="283"/>
        <v>74.8</v>
      </c>
      <c r="AA361" s="5">
        <f t="shared" si="284"/>
        <v>61.98</v>
      </c>
      <c r="AB361" s="5">
        <f t="shared" si="285"/>
        <v>51.59</v>
      </c>
      <c r="AC361" s="5">
        <f t="shared" si="286"/>
        <v>60.3</v>
      </c>
      <c r="AD361" s="5">
        <f t="shared" si="287"/>
        <v>71.02</v>
      </c>
      <c r="AE361" s="5">
        <f t="shared" si="288"/>
        <v>71.69</v>
      </c>
      <c r="AF361" s="5">
        <f t="shared" si="289"/>
        <v>58.88</v>
      </c>
      <c r="AG361" s="5">
        <f t="shared" si="290"/>
        <v>68.34</v>
      </c>
      <c r="AH361" s="5">
        <f t="shared" si="291"/>
        <v>62.32</v>
      </c>
      <c r="AI361" s="5">
        <f t="shared" si="292"/>
        <v>56.95</v>
      </c>
      <c r="AJ361" s="5">
        <f t="shared" si="293"/>
        <v>57.62</v>
      </c>
      <c r="AK361" s="5">
        <f t="shared" si="294"/>
        <v>61.64</v>
      </c>
      <c r="AL361" s="5">
        <f t="shared" si="295"/>
        <v>46.41</v>
      </c>
      <c r="AM361" s="5">
        <f t="shared" si="296"/>
        <v>46</v>
      </c>
      <c r="AN361" s="5">
        <f t="shared" si="297"/>
        <v>47.5</v>
      </c>
      <c r="AO361" s="5">
        <f t="shared" si="298"/>
        <v>59</v>
      </c>
      <c r="AP361" s="5">
        <f t="shared" si="299"/>
        <v>59.5</v>
      </c>
      <c r="AQ361" s="5">
        <f t="shared" si="300"/>
        <v>56.28</v>
      </c>
      <c r="AR361" s="5">
        <f t="shared" si="301"/>
        <v>56.28</v>
      </c>
      <c r="AS361" s="5">
        <f t="shared" si="302"/>
        <v>54.94</v>
      </c>
      <c r="AT361" s="5">
        <f t="shared" si="303"/>
        <v>54.5</v>
      </c>
      <c r="AU361" s="5">
        <f t="shared" si="304"/>
        <v>74.599999999999994</v>
      </c>
      <c r="AV361"/>
      <c r="AW361" s="1">
        <f>FW284</f>
        <v>128.30000000000001</v>
      </c>
      <c r="AX361" s="1">
        <f>AVERAGE(FW283:FW286)</f>
        <v>128.125</v>
      </c>
      <c r="AY361" s="5">
        <f t="shared" si="308"/>
        <v>157.30000000000001</v>
      </c>
      <c r="AZ361" s="5">
        <f t="shared" si="309"/>
        <v>157.36666666666667</v>
      </c>
      <c r="BA361" s="1"/>
      <c r="BB361"/>
      <c r="BC361"/>
      <c r="BD361"/>
      <c r="BE361" s="3"/>
      <c r="BF361"/>
      <c r="BG361"/>
      <c r="BH361"/>
      <c r="DA361" s="1"/>
      <c r="FA361" s="35"/>
      <c r="FB361" s="35"/>
      <c r="FC361" s="35"/>
      <c r="FD361" s="35"/>
      <c r="FE361" s="35"/>
      <c r="FT361">
        <f t="shared" si="306"/>
        <v>2003</v>
      </c>
      <c r="FU361" s="1">
        <f t="shared" si="307"/>
        <v>1</v>
      </c>
      <c r="FV361">
        <v>181.7</v>
      </c>
      <c r="FW361" s="1">
        <v>135.30000000000001</v>
      </c>
    </row>
    <row r="362" spans="1:179" x14ac:dyDescent="0.2">
      <c r="A362" s="1">
        <v>1996</v>
      </c>
      <c r="B362" s="1">
        <v>4</v>
      </c>
      <c r="C362" s="1">
        <f t="shared" si="305"/>
        <v>80</v>
      </c>
      <c r="D362" s="5">
        <f t="shared" si="261"/>
        <v>381</v>
      </c>
      <c r="E362" s="5">
        <f t="shared" si="262"/>
        <v>380</v>
      </c>
      <c r="F362" s="10">
        <f t="shared" si="263"/>
        <v>368</v>
      </c>
      <c r="G362" s="10">
        <f t="shared" si="264"/>
        <v>296</v>
      </c>
      <c r="H362" s="5">
        <f t="shared" si="265"/>
        <v>423</v>
      </c>
      <c r="I362" s="5">
        <f t="shared" si="266"/>
        <v>338</v>
      </c>
      <c r="J362" s="5">
        <f t="shared" si="267"/>
        <v>408</v>
      </c>
      <c r="K362" s="5">
        <f t="shared" si="268"/>
        <v>457</v>
      </c>
      <c r="L362" s="5">
        <f t="shared" si="269"/>
        <v>387</v>
      </c>
      <c r="M362" s="5">
        <f t="shared" si="270"/>
        <v>280</v>
      </c>
      <c r="N362" s="5">
        <f t="shared" si="271"/>
        <v>344</v>
      </c>
      <c r="O362" s="5">
        <f t="shared" si="272"/>
        <v>337</v>
      </c>
      <c r="P362" s="5">
        <f t="shared" si="273"/>
        <v>199</v>
      </c>
      <c r="Q362" s="5">
        <f t="shared" si="274"/>
        <v>396</v>
      </c>
      <c r="R362" s="5">
        <f t="shared" si="275"/>
        <v>295</v>
      </c>
      <c r="S362" s="5">
        <f t="shared" si="276"/>
        <v>394</v>
      </c>
      <c r="T362" s="5">
        <f t="shared" si="277"/>
        <v>215</v>
      </c>
      <c r="U362" s="5">
        <f t="shared" si="278"/>
        <v>243</v>
      </c>
      <c r="V362" s="5">
        <f t="shared" si="279"/>
        <v>387</v>
      </c>
      <c r="W362" s="5">
        <f t="shared" si="280"/>
        <v>439</v>
      </c>
      <c r="X362" s="5">
        <f t="shared" si="281"/>
        <v>300</v>
      </c>
      <c r="Y362" s="5">
        <f t="shared" si="282"/>
        <v>355</v>
      </c>
      <c r="Z362" s="5">
        <f t="shared" si="283"/>
        <v>63.34</v>
      </c>
      <c r="AA362" s="5">
        <f t="shared" si="284"/>
        <v>65.91</v>
      </c>
      <c r="AB362" s="5">
        <f t="shared" si="285"/>
        <v>53.6</v>
      </c>
      <c r="AC362" s="5">
        <f t="shared" si="286"/>
        <v>53.6</v>
      </c>
      <c r="AD362" s="5">
        <f t="shared" si="287"/>
        <v>71.02</v>
      </c>
      <c r="AE362" s="5">
        <f t="shared" si="288"/>
        <v>73.03</v>
      </c>
      <c r="AF362" s="5">
        <f t="shared" si="289"/>
        <v>66.61</v>
      </c>
      <c r="AG362" s="5">
        <f t="shared" si="290"/>
        <v>70.75</v>
      </c>
      <c r="AH362" s="5">
        <f t="shared" si="291"/>
        <v>63.91</v>
      </c>
      <c r="AI362" s="5">
        <f t="shared" si="292"/>
        <v>62.31</v>
      </c>
      <c r="AJ362" s="5">
        <f t="shared" si="293"/>
        <v>61.64</v>
      </c>
      <c r="AK362" s="5">
        <f t="shared" si="294"/>
        <v>61.64</v>
      </c>
      <c r="AL362" s="5">
        <f t="shared" si="295"/>
        <v>47.85</v>
      </c>
      <c r="AM362" s="5">
        <f t="shared" si="296"/>
        <v>53.87</v>
      </c>
      <c r="AN362" s="5">
        <f t="shared" si="297"/>
        <v>56.15</v>
      </c>
      <c r="AO362" s="5">
        <f t="shared" si="298"/>
        <v>62.37</v>
      </c>
      <c r="AP362" s="5">
        <f t="shared" si="299"/>
        <v>58.96</v>
      </c>
      <c r="AQ362" s="5">
        <f t="shared" si="300"/>
        <v>56.28</v>
      </c>
      <c r="AR362" s="5">
        <f t="shared" si="301"/>
        <v>56.28</v>
      </c>
      <c r="AS362" s="5">
        <f t="shared" si="302"/>
        <v>54.94</v>
      </c>
      <c r="AT362" s="5">
        <f t="shared" si="303"/>
        <v>52</v>
      </c>
      <c r="AU362" s="5">
        <f t="shared" si="304"/>
        <v>52.93</v>
      </c>
      <c r="AV362"/>
      <c r="AW362" s="1">
        <f>FW287</f>
        <v>128.19999999999999</v>
      </c>
      <c r="AX362" s="1">
        <f>AVERAGE(FW286:FW289)</f>
        <v>128.75</v>
      </c>
      <c r="AY362" s="5">
        <f t="shared" si="308"/>
        <v>158.6</v>
      </c>
      <c r="AZ362" s="5">
        <f t="shared" si="309"/>
        <v>158.5</v>
      </c>
      <c r="BA362" s="1"/>
      <c r="BB362"/>
      <c r="BC362"/>
      <c r="BD362"/>
      <c r="BE362" s="3"/>
      <c r="BF362"/>
      <c r="BG362"/>
      <c r="BH362"/>
      <c r="DA362" s="1"/>
      <c r="FA362" s="35"/>
      <c r="FB362" s="35"/>
      <c r="FC362" s="35"/>
      <c r="FD362" s="35"/>
      <c r="FE362" s="35"/>
      <c r="FT362">
        <f t="shared" si="306"/>
        <v>2003</v>
      </c>
      <c r="FU362" s="1">
        <f t="shared" si="307"/>
        <v>2</v>
      </c>
      <c r="FV362">
        <v>183.1</v>
      </c>
      <c r="FW362" s="1">
        <v>137.6</v>
      </c>
    </row>
    <row r="363" spans="1:179" x14ac:dyDescent="0.2">
      <c r="A363" s="1">
        <v>1997</v>
      </c>
      <c r="B363" s="1">
        <v>1</v>
      </c>
      <c r="C363" s="1">
        <f t="shared" si="305"/>
        <v>81</v>
      </c>
      <c r="D363" s="5">
        <f t="shared" si="261"/>
        <v>427</v>
      </c>
      <c r="E363" s="5">
        <f t="shared" si="262"/>
        <v>423</v>
      </c>
      <c r="F363" s="10">
        <f t="shared" si="263"/>
        <v>397</v>
      </c>
      <c r="G363" s="10">
        <f t="shared" si="264"/>
        <v>263</v>
      </c>
      <c r="H363" s="5">
        <f t="shared" si="265"/>
        <v>398</v>
      </c>
      <c r="I363" s="5">
        <f t="shared" si="266"/>
        <v>394</v>
      </c>
      <c r="J363" s="5">
        <f t="shared" si="267"/>
        <v>371</v>
      </c>
      <c r="K363" s="5">
        <f t="shared" si="268"/>
        <v>424</v>
      </c>
      <c r="L363" s="5">
        <f t="shared" si="269"/>
        <v>358</v>
      </c>
      <c r="M363" s="5">
        <f t="shared" si="270"/>
        <v>372</v>
      </c>
      <c r="N363" s="5">
        <f t="shared" si="271"/>
        <v>394</v>
      </c>
      <c r="O363" s="5">
        <f t="shared" si="272"/>
        <v>386</v>
      </c>
      <c r="P363" s="5">
        <f t="shared" si="273"/>
        <v>205</v>
      </c>
      <c r="Q363" s="5">
        <f t="shared" si="274"/>
        <v>381</v>
      </c>
      <c r="R363" s="5">
        <f t="shared" si="275"/>
        <v>396</v>
      </c>
      <c r="S363" s="5">
        <f t="shared" si="276"/>
        <v>403</v>
      </c>
      <c r="T363" s="5">
        <f t="shared" si="277"/>
        <v>188</v>
      </c>
      <c r="U363" s="5">
        <f t="shared" si="278"/>
        <v>234</v>
      </c>
      <c r="V363" s="5">
        <f t="shared" si="279"/>
        <v>390</v>
      </c>
      <c r="W363" s="5">
        <f t="shared" si="280"/>
        <v>413</v>
      </c>
      <c r="X363" s="5">
        <f t="shared" si="281"/>
        <v>321</v>
      </c>
      <c r="Y363" s="5">
        <f t="shared" si="282"/>
        <v>329</v>
      </c>
      <c r="Z363" s="5">
        <f t="shared" si="283"/>
        <v>73.260000000000005</v>
      </c>
      <c r="AA363" s="5">
        <f t="shared" si="284"/>
        <v>69.709999999999994</v>
      </c>
      <c r="AB363" s="5">
        <f t="shared" si="285"/>
        <v>62.08</v>
      </c>
      <c r="AC363" s="5">
        <f t="shared" si="286"/>
        <v>58.96</v>
      </c>
      <c r="AD363" s="5">
        <f t="shared" si="287"/>
        <v>71.41</v>
      </c>
      <c r="AE363" s="5">
        <f t="shared" si="288"/>
        <v>74.62</v>
      </c>
      <c r="AF363" s="5">
        <f t="shared" si="289"/>
        <v>65.14</v>
      </c>
      <c r="AG363" s="5">
        <f t="shared" si="290"/>
        <v>72.400000000000006</v>
      </c>
      <c r="AH363" s="5">
        <f t="shared" si="291"/>
        <v>74.010000000000005</v>
      </c>
      <c r="AI363" s="5">
        <f t="shared" si="292"/>
        <v>67.34</v>
      </c>
      <c r="AJ363" s="5">
        <f t="shared" si="293"/>
        <v>71.02</v>
      </c>
      <c r="AK363" s="5">
        <f t="shared" si="294"/>
        <v>66.33</v>
      </c>
      <c r="AL363" s="5">
        <f t="shared" si="295"/>
        <v>49.13</v>
      </c>
      <c r="AM363" s="5">
        <f t="shared" si="296"/>
        <v>54.85</v>
      </c>
      <c r="AN363" s="5">
        <f t="shared" si="297"/>
        <v>56.8</v>
      </c>
      <c r="AO363" s="5">
        <f t="shared" si="298"/>
        <v>70.52</v>
      </c>
      <c r="AP363" s="5">
        <f t="shared" si="299"/>
        <v>54.94</v>
      </c>
      <c r="AQ363" s="5">
        <f t="shared" si="300"/>
        <v>62.89</v>
      </c>
      <c r="AR363" s="5">
        <f t="shared" si="301"/>
        <v>66.33</v>
      </c>
      <c r="AS363" s="5">
        <f t="shared" si="302"/>
        <v>66.5</v>
      </c>
      <c r="AT363" s="5">
        <f t="shared" si="303"/>
        <v>58.5</v>
      </c>
      <c r="AU363" s="5">
        <f t="shared" si="304"/>
        <v>53.84</v>
      </c>
      <c r="AV363"/>
      <c r="AW363" s="1">
        <f>FW290</f>
        <v>128.5</v>
      </c>
      <c r="AX363" s="1">
        <f>AVERAGE(FW289:FW292)</f>
        <v>128.125</v>
      </c>
      <c r="AY363" s="5">
        <f t="shared" si="308"/>
        <v>159.6</v>
      </c>
      <c r="AZ363" s="5">
        <f t="shared" si="309"/>
        <v>159.56666666666666</v>
      </c>
      <c r="BA363" s="1"/>
      <c r="BB363"/>
      <c r="BC363"/>
      <c r="BD363"/>
      <c r="BE363" s="3"/>
      <c r="BF363"/>
      <c r="BG363"/>
      <c r="BH363"/>
      <c r="DA363" s="1"/>
      <c r="FA363" s="35"/>
      <c r="FB363" s="35"/>
      <c r="FC363" s="35"/>
      <c r="FD363" s="35"/>
      <c r="FE363" s="35"/>
      <c r="FT363">
        <f t="shared" si="306"/>
        <v>2003</v>
      </c>
      <c r="FU363" s="1">
        <f t="shared" si="307"/>
        <v>3</v>
      </c>
      <c r="FV363">
        <v>184.2</v>
      </c>
      <c r="FW363" s="1">
        <v>141.19999999999999</v>
      </c>
    </row>
    <row r="364" spans="1:179" x14ac:dyDescent="0.2">
      <c r="A364" s="1">
        <v>1997</v>
      </c>
      <c r="B364" s="1">
        <v>2</v>
      </c>
      <c r="C364" s="1">
        <f t="shared" si="305"/>
        <v>82</v>
      </c>
      <c r="D364" s="5">
        <f t="shared" si="261"/>
        <v>420</v>
      </c>
      <c r="E364" s="5">
        <f t="shared" si="262"/>
        <v>455</v>
      </c>
      <c r="F364" s="10">
        <f t="shared" si="263"/>
        <v>426</v>
      </c>
      <c r="G364" s="10">
        <f t="shared" si="264"/>
        <v>330</v>
      </c>
      <c r="H364" s="5">
        <f t="shared" si="265"/>
        <v>390</v>
      </c>
      <c r="I364" s="5">
        <f t="shared" si="266"/>
        <v>405</v>
      </c>
      <c r="J364" s="5">
        <f t="shared" si="267"/>
        <v>419</v>
      </c>
      <c r="K364" s="5">
        <f t="shared" si="268"/>
        <v>411</v>
      </c>
      <c r="L364" s="5">
        <f t="shared" si="269"/>
        <v>385</v>
      </c>
      <c r="M364" s="5">
        <f t="shared" si="270"/>
        <v>390</v>
      </c>
      <c r="N364" s="5">
        <f t="shared" si="271"/>
        <v>405</v>
      </c>
      <c r="O364" s="5">
        <f t="shared" si="272"/>
        <v>398</v>
      </c>
      <c r="P364" s="5">
        <f t="shared" si="273"/>
        <v>204</v>
      </c>
      <c r="Q364" s="5">
        <f t="shared" si="274"/>
        <v>366</v>
      </c>
      <c r="R364" s="5">
        <f t="shared" si="275"/>
        <v>353</v>
      </c>
      <c r="S364" s="5">
        <f t="shared" si="276"/>
        <v>408</v>
      </c>
      <c r="T364" s="5">
        <f t="shared" si="277"/>
        <v>195</v>
      </c>
      <c r="U364" s="5">
        <f t="shared" si="278"/>
        <v>225</v>
      </c>
      <c r="V364" s="5">
        <f t="shared" si="279"/>
        <v>394</v>
      </c>
      <c r="W364" s="5">
        <f t="shared" si="280"/>
        <v>401</v>
      </c>
      <c r="X364" s="5">
        <f t="shared" si="281"/>
        <v>301</v>
      </c>
      <c r="Y364" s="5">
        <f t="shared" si="282"/>
        <v>284</v>
      </c>
      <c r="Z364" s="5">
        <f t="shared" si="283"/>
        <v>71.02</v>
      </c>
      <c r="AA364" s="5">
        <f t="shared" si="284"/>
        <v>67.599999999999994</v>
      </c>
      <c r="AB364" s="5">
        <f t="shared" si="285"/>
        <v>68.150000000000006</v>
      </c>
      <c r="AC364" s="5">
        <f t="shared" si="286"/>
        <v>58.96</v>
      </c>
      <c r="AD364" s="5">
        <f t="shared" si="287"/>
        <v>71.02</v>
      </c>
      <c r="AE364" s="5">
        <f t="shared" si="288"/>
        <v>67</v>
      </c>
      <c r="AF364" s="5">
        <f t="shared" si="289"/>
        <v>63.65</v>
      </c>
      <c r="AG364" s="5">
        <f t="shared" si="290"/>
        <v>67.59</v>
      </c>
      <c r="AH364" s="5">
        <f t="shared" si="291"/>
        <v>75.709999999999994</v>
      </c>
      <c r="AI364" s="5">
        <f t="shared" si="292"/>
        <v>72.36</v>
      </c>
      <c r="AJ364" s="5">
        <f t="shared" si="293"/>
        <v>72.36</v>
      </c>
      <c r="AK364" s="5">
        <f t="shared" si="294"/>
        <v>64.319999999999993</v>
      </c>
      <c r="AL364" s="5">
        <f t="shared" si="295"/>
        <v>52</v>
      </c>
      <c r="AM364" s="5">
        <f t="shared" si="296"/>
        <v>54.07</v>
      </c>
      <c r="AN364" s="5">
        <f t="shared" si="297"/>
        <v>53.08</v>
      </c>
      <c r="AO364" s="5">
        <f t="shared" si="298"/>
        <v>66.569999999999993</v>
      </c>
      <c r="AP364" s="5">
        <f t="shared" si="299"/>
        <v>52.93</v>
      </c>
      <c r="AQ364" s="5">
        <f t="shared" si="300"/>
        <v>62.98</v>
      </c>
      <c r="AR364" s="5">
        <f t="shared" si="301"/>
        <v>69.680000000000007</v>
      </c>
      <c r="AS364" s="5">
        <f t="shared" si="302"/>
        <v>69.680000000000007</v>
      </c>
      <c r="AT364" s="5">
        <f t="shared" si="303"/>
        <v>60.3</v>
      </c>
      <c r="AU364" s="5">
        <f t="shared" si="304"/>
        <v>56.29</v>
      </c>
      <c r="AV364"/>
      <c r="AW364" s="1">
        <f>FW293</f>
        <v>127.4</v>
      </c>
      <c r="AX364" s="1">
        <f>AVERAGE(FW292:FW295)</f>
        <v>127.125</v>
      </c>
      <c r="AY364" s="5">
        <f t="shared" si="308"/>
        <v>160.1</v>
      </c>
      <c r="AZ364" s="5">
        <f t="shared" si="309"/>
        <v>160.19999999999999</v>
      </c>
      <c r="BA364" s="1"/>
      <c r="BB364"/>
      <c r="BC364"/>
      <c r="BD364"/>
      <c r="BE364" s="3"/>
      <c r="BF364"/>
      <c r="BG364"/>
      <c r="BH364"/>
      <c r="DA364" s="1"/>
      <c r="FA364" s="35"/>
      <c r="FB364" s="35"/>
      <c r="FC364" s="35"/>
      <c r="FD364" s="35"/>
      <c r="FE364" s="35"/>
      <c r="FT364">
        <f t="shared" si="306"/>
        <v>2003</v>
      </c>
      <c r="FU364" s="1">
        <f t="shared" si="307"/>
        <v>4</v>
      </c>
      <c r="FV364">
        <v>183.8</v>
      </c>
      <c r="FW364" s="1">
        <v>136.80000000000001</v>
      </c>
    </row>
    <row r="365" spans="1:179" x14ac:dyDescent="0.2">
      <c r="A365" s="1">
        <v>1997</v>
      </c>
      <c r="B365" s="1">
        <v>3</v>
      </c>
      <c r="C365" s="1">
        <f t="shared" ref="C365:C387" si="310">C364+1</f>
        <v>83</v>
      </c>
      <c r="D365" s="5">
        <f t="shared" si="261"/>
        <v>472</v>
      </c>
      <c r="E365" s="5">
        <f t="shared" si="262"/>
        <v>466</v>
      </c>
      <c r="F365" s="10">
        <f t="shared" si="263"/>
        <v>465</v>
      </c>
      <c r="G365" s="10">
        <f t="shared" si="264"/>
        <v>341</v>
      </c>
      <c r="H365" s="5">
        <f t="shared" si="265"/>
        <v>428</v>
      </c>
      <c r="I365" s="5">
        <f t="shared" si="266"/>
        <v>373</v>
      </c>
      <c r="J365" s="5">
        <f t="shared" si="267"/>
        <v>405</v>
      </c>
      <c r="K365" s="5">
        <f t="shared" si="268"/>
        <v>451</v>
      </c>
      <c r="L365" s="5">
        <f t="shared" si="269"/>
        <v>435</v>
      </c>
      <c r="M365" s="5">
        <f t="shared" si="270"/>
        <v>390</v>
      </c>
      <c r="N365" s="5">
        <f t="shared" si="271"/>
        <v>405</v>
      </c>
      <c r="O365" s="5">
        <f t="shared" si="272"/>
        <v>401</v>
      </c>
      <c r="P365" s="5">
        <f t="shared" si="273"/>
        <v>187</v>
      </c>
      <c r="Q365" s="5">
        <f t="shared" si="274"/>
        <v>436</v>
      </c>
      <c r="R365" s="5">
        <f t="shared" si="275"/>
        <v>396</v>
      </c>
      <c r="S365" s="5">
        <f t="shared" si="276"/>
        <v>406</v>
      </c>
      <c r="T365" s="5">
        <f t="shared" si="277"/>
        <v>203</v>
      </c>
      <c r="U365" s="5">
        <f t="shared" si="278"/>
        <v>225</v>
      </c>
      <c r="V365" s="5">
        <f t="shared" si="279"/>
        <v>368</v>
      </c>
      <c r="W365" s="5">
        <f t="shared" si="280"/>
        <v>394</v>
      </c>
      <c r="X365" s="5">
        <f t="shared" si="281"/>
        <v>301</v>
      </c>
      <c r="Y365" s="5">
        <f t="shared" si="282"/>
        <v>390</v>
      </c>
      <c r="Z365" s="5">
        <f t="shared" si="283"/>
        <v>68.34</v>
      </c>
      <c r="AA365" s="5">
        <f t="shared" si="284"/>
        <v>73.97</v>
      </c>
      <c r="AB365" s="5">
        <f t="shared" si="285"/>
        <v>66.33</v>
      </c>
      <c r="AC365" s="5">
        <f t="shared" si="286"/>
        <v>54.94</v>
      </c>
      <c r="AD365" s="5">
        <f t="shared" si="287"/>
        <v>64.989999999999995</v>
      </c>
      <c r="AE365" s="5">
        <f t="shared" si="288"/>
        <v>71.599999999999994</v>
      </c>
      <c r="AF365" s="5">
        <f t="shared" si="289"/>
        <v>65.14</v>
      </c>
      <c r="AG365" s="5">
        <f t="shared" si="290"/>
        <v>72.12</v>
      </c>
      <c r="AH365" s="5">
        <f t="shared" si="291"/>
        <v>68.290000000000006</v>
      </c>
      <c r="AI365" s="5">
        <f t="shared" si="292"/>
        <v>72.36</v>
      </c>
      <c r="AJ365" s="5">
        <f t="shared" si="293"/>
        <v>72.36</v>
      </c>
      <c r="AK365" s="5">
        <f t="shared" si="294"/>
        <v>65.66</v>
      </c>
      <c r="AL365" s="5">
        <f t="shared" si="295"/>
        <v>48.36</v>
      </c>
      <c r="AM365" s="5">
        <f t="shared" si="296"/>
        <v>53.65</v>
      </c>
      <c r="AN365" s="5">
        <f t="shared" si="297"/>
        <v>55.29</v>
      </c>
      <c r="AO365" s="5">
        <f t="shared" si="298"/>
        <v>66.239999999999995</v>
      </c>
      <c r="AP365" s="5">
        <f t="shared" si="299"/>
        <v>54.27</v>
      </c>
      <c r="AQ365" s="5">
        <f t="shared" si="300"/>
        <v>62.98</v>
      </c>
      <c r="AR365" s="5">
        <f t="shared" si="301"/>
        <v>68.680000000000007</v>
      </c>
      <c r="AS365" s="5">
        <f t="shared" si="302"/>
        <v>76.72</v>
      </c>
      <c r="AT365" s="5">
        <f t="shared" si="303"/>
        <v>60.3</v>
      </c>
      <c r="AU365" s="5">
        <f t="shared" si="304"/>
        <v>60.3</v>
      </c>
      <c r="AV365"/>
      <c r="AW365" s="1">
        <f>FW296</f>
        <v>127.2</v>
      </c>
      <c r="AX365" s="1">
        <f>AVERAGE(FW295:FW298)</f>
        <v>127.35000000000001</v>
      </c>
      <c r="AY365" s="5">
        <f t="shared" si="308"/>
        <v>160.80000000000001</v>
      </c>
      <c r="AZ365" s="5">
        <f t="shared" si="309"/>
        <v>160.83333333333331</v>
      </c>
      <c r="BA365" s="1"/>
      <c r="BB365"/>
      <c r="BC365"/>
      <c r="BD365"/>
      <c r="BE365" s="3"/>
      <c r="BF365"/>
      <c r="BG365"/>
      <c r="BH365"/>
      <c r="DA365" s="1"/>
      <c r="FA365" s="35"/>
      <c r="FB365" s="35"/>
      <c r="FC365" s="35"/>
      <c r="FD365" s="35"/>
      <c r="FE365" s="35"/>
      <c r="FT365">
        <f t="shared" si="306"/>
        <v>2003</v>
      </c>
      <c r="FU365" s="1">
        <f t="shared" si="307"/>
        <v>5</v>
      </c>
      <c r="FV365">
        <v>183.5</v>
      </c>
      <c r="FW365" s="1">
        <v>136.69999999999999</v>
      </c>
    </row>
    <row r="366" spans="1:179" x14ac:dyDescent="0.2">
      <c r="A366" s="1">
        <v>1997</v>
      </c>
      <c r="B366" s="1">
        <v>4</v>
      </c>
      <c r="C366" s="1">
        <f t="shared" si="310"/>
        <v>84</v>
      </c>
      <c r="D366" s="5">
        <f t="shared" si="261"/>
        <v>466</v>
      </c>
      <c r="E366" s="5">
        <f t="shared" si="262"/>
        <v>514</v>
      </c>
      <c r="F366" s="10">
        <f t="shared" si="263"/>
        <v>469</v>
      </c>
      <c r="G366" s="10">
        <f t="shared" si="264"/>
        <v>364</v>
      </c>
      <c r="H366" s="5">
        <f t="shared" si="265"/>
        <v>428</v>
      </c>
      <c r="I366" s="5">
        <f t="shared" si="266"/>
        <v>386</v>
      </c>
      <c r="J366" s="5">
        <f t="shared" si="267"/>
        <v>451</v>
      </c>
      <c r="K366" s="5">
        <f t="shared" si="268"/>
        <v>474</v>
      </c>
      <c r="L366" s="5">
        <f t="shared" si="269"/>
        <v>424</v>
      </c>
      <c r="M366" s="5">
        <f t="shared" si="270"/>
        <v>398</v>
      </c>
      <c r="N366" s="5">
        <f t="shared" si="271"/>
        <v>402</v>
      </c>
      <c r="O366" s="5">
        <f t="shared" si="272"/>
        <v>435</v>
      </c>
      <c r="P366" s="5">
        <f t="shared" si="273"/>
        <v>222</v>
      </c>
      <c r="Q366" s="5">
        <f t="shared" si="274"/>
        <v>433</v>
      </c>
      <c r="R366" s="5">
        <f t="shared" si="275"/>
        <v>407</v>
      </c>
      <c r="S366" s="5">
        <f t="shared" si="276"/>
        <v>435</v>
      </c>
      <c r="T366" s="5">
        <f t="shared" si="277"/>
        <v>356</v>
      </c>
      <c r="U366" s="5">
        <f t="shared" si="278"/>
        <v>356</v>
      </c>
      <c r="V366" s="5">
        <f t="shared" si="279"/>
        <v>525</v>
      </c>
      <c r="W366" s="5">
        <f t="shared" si="280"/>
        <v>525</v>
      </c>
      <c r="X366" s="5">
        <f t="shared" si="281"/>
        <v>276</v>
      </c>
      <c r="Y366" s="5">
        <f t="shared" si="282"/>
        <v>405</v>
      </c>
      <c r="Z366" s="5">
        <f t="shared" si="283"/>
        <v>85.09</v>
      </c>
      <c r="AA366" s="5">
        <f t="shared" si="284"/>
        <v>81.99</v>
      </c>
      <c r="AB366" s="5">
        <f t="shared" si="285"/>
        <v>58.96</v>
      </c>
      <c r="AC366" s="5">
        <f t="shared" si="286"/>
        <v>56.28</v>
      </c>
      <c r="AD366" s="5">
        <f t="shared" si="287"/>
        <v>72.36</v>
      </c>
      <c r="AE366" s="5">
        <f t="shared" si="288"/>
        <v>77.72</v>
      </c>
      <c r="AF366" s="5">
        <f t="shared" si="289"/>
        <v>73.59</v>
      </c>
      <c r="AG366" s="5">
        <f t="shared" si="290"/>
        <v>76.22</v>
      </c>
      <c r="AH366" s="5">
        <f t="shared" si="291"/>
        <v>80.819999999999993</v>
      </c>
      <c r="AI366" s="5">
        <f t="shared" si="292"/>
        <v>67.540000000000006</v>
      </c>
      <c r="AJ366" s="5">
        <f t="shared" si="293"/>
        <v>79.8</v>
      </c>
      <c r="AK366" s="5">
        <f t="shared" si="294"/>
        <v>68.34</v>
      </c>
      <c r="AL366" s="5">
        <f t="shared" si="295"/>
        <v>47.18</v>
      </c>
      <c r="AM366" s="5">
        <f t="shared" si="296"/>
        <v>55.95</v>
      </c>
      <c r="AN366" s="5">
        <f t="shared" si="297"/>
        <v>52.8</v>
      </c>
      <c r="AO366" s="5">
        <f t="shared" si="298"/>
        <v>69.55</v>
      </c>
      <c r="AP366" s="5">
        <f t="shared" si="299"/>
        <v>46.9</v>
      </c>
      <c r="AQ366" s="5">
        <f t="shared" si="300"/>
        <v>78.55</v>
      </c>
      <c r="AR366" s="5">
        <f t="shared" si="301"/>
        <v>69.680000000000007</v>
      </c>
      <c r="AS366" s="5">
        <f t="shared" si="302"/>
        <v>90.37</v>
      </c>
      <c r="AT366" s="5">
        <f t="shared" si="303"/>
        <v>64.989999999999995</v>
      </c>
      <c r="AU366" s="5">
        <f t="shared" si="304"/>
        <v>60.3</v>
      </c>
      <c r="AV366"/>
      <c r="AW366" s="1">
        <f>FW299</f>
        <v>127.9</v>
      </c>
      <c r="AX366" s="1">
        <f>AVERAGE(FW298:FW301)</f>
        <v>126.97499999999999</v>
      </c>
      <c r="AY366" s="5">
        <f t="shared" si="308"/>
        <v>161.5</v>
      </c>
      <c r="AZ366" s="5">
        <f t="shared" si="309"/>
        <v>161.46666666666667</v>
      </c>
      <c r="BA366" s="1"/>
      <c r="BB366"/>
      <c r="BC366"/>
      <c r="BD366"/>
      <c r="BE366" s="3"/>
      <c r="BF366"/>
      <c r="BG366"/>
      <c r="BH366"/>
      <c r="DA366" s="1"/>
      <c r="FA366" s="35"/>
      <c r="FB366" s="35"/>
      <c r="FC366" s="35"/>
      <c r="FD366" s="35"/>
      <c r="FE366" s="35"/>
      <c r="FT366">
        <f t="shared" si="306"/>
        <v>2003</v>
      </c>
      <c r="FU366" s="1">
        <f t="shared" si="307"/>
        <v>6</v>
      </c>
      <c r="FV366">
        <v>183.7</v>
      </c>
      <c r="FW366" s="1">
        <v>138</v>
      </c>
    </row>
    <row r="367" spans="1:179" x14ac:dyDescent="0.2">
      <c r="A367" s="1">
        <v>1998</v>
      </c>
      <c r="B367" s="13">
        <v>1</v>
      </c>
      <c r="C367" s="1">
        <f t="shared" si="310"/>
        <v>85</v>
      </c>
      <c r="D367" s="5">
        <f t="shared" si="261"/>
        <v>508</v>
      </c>
      <c r="E367" s="5">
        <f t="shared" si="262"/>
        <v>481</v>
      </c>
      <c r="F367" s="10">
        <f t="shared" si="263"/>
        <v>497</v>
      </c>
      <c r="G367" s="10">
        <f t="shared" si="264"/>
        <v>477</v>
      </c>
      <c r="H367" s="5">
        <f t="shared" si="265"/>
        <v>374</v>
      </c>
      <c r="I367" s="5">
        <f t="shared" si="266"/>
        <v>441</v>
      </c>
      <c r="J367" s="5">
        <f t="shared" si="267"/>
        <v>450</v>
      </c>
      <c r="K367" s="5">
        <f t="shared" si="268"/>
        <v>495</v>
      </c>
      <c r="L367" s="5">
        <f t="shared" si="269"/>
        <v>505</v>
      </c>
      <c r="M367" s="5">
        <f t="shared" si="270"/>
        <v>488</v>
      </c>
      <c r="N367" s="5">
        <f t="shared" si="271"/>
        <v>450</v>
      </c>
      <c r="O367" s="5">
        <f t="shared" si="272"/>
        <v>458</v>
      </c>
      <c r="P367" s="5">
        <f t="shared" si="273"/>
        <v>248</v>
      </c>
      <c r="Q367" s="5">
        <f t="shared" si="274"/>
        <v>450</v>
      </c>
      <c r="R367" s="5">
        <f t="shared" si="275"/>
        <v>416</v>
      </c>
      <c r="S367" s="5">
        <f t="shared" si="276"/>
        <v>474</v>
      </c>
      <c r="T367" s="5">
        <f t="shared" si="277"/>
        <v>253</v>
      </c>
      <c r="U367" s="5">
        <f t="shared" si="278"/>
        <v>441</v>
      </c>
      <c r="V367" s="5">
        <f t="shared" si="279"/>
        <v>525</v>
      </c>
      <c r="W367" s="5">
        <f t="shared" si="280"/>
        <v>466</v>
      </c>
      <c r="X367" s="5">
        <f t="shared" si="281"/>
        <v>338</v>
      </c>
      <c r="Y367" s="5">
        <f t="shared" si="282"/>
        <v>413</v>
      </c>
      <c r="Z367" s="5">
        <f t="shared" si="283"/>
        <v>89.34</v>
      </c>
      <c r="AA367" s="5">
        <f t="shared" si="284"/>
        <v>80.31</v>
      </c>
      <c r="AB367" s="5">
        <f t="shared" si="285"/>
        <v>70.81</v>
      </c>
      <c r="AC367" s="5">
        <f t="shared" si="286"/>
        <v>58.96</v>
      </c>
      <c r="AD367" s="5">
        <f t="shared" si="287"/>
        <v>88.24</v>
      </c>
      <c r="AE367" s="5">
        <f t="shared" si="288"/>
        <v>76.55</v>
      </c>
      <c r="AF367" s="5">
        <f t="shared" si="289"/>
        <v>73.62</v>
      </c>
      <c r="AG367" s="5">
        <f t="shared" si="290"/>
        <v>87.68</v>
      </c>
      <c r="AH367" s="5">
        <f t="shared" si="291"/>
        <v>84.29</v>
      </c>
      <c r="AI367" s="5">
        <f t="shared" si="292"/>
        <v>80.400000000000006</v>
      </c>
      <c r="AJ367" s="5">
        <f t="shared" si="293"/>
        <v>83.08</v>
      </c>
      <c r="AK367" s="5">
        <f t="shared" si="294"/>
        <v>85.76</v>
      </c>
      <c r="AL367" s="5">
        <f t="shared" si="295"/>
        <v>48.27</v>
      </c>
      <c r="AM367" s="5">
        <f t="shared" si="296"/>
        <v>56.28</v>
      </c>
      <c r="AN367" s="5">
        <f t="shared" si="297"/>
        <v>61.16</v>
      </c>
      <c r="AO367" s="5">
        <f t="shared" si="298"/>
        <v>79.25</v>
      </c>
      <c r="AP367" s="5">
        <f t="shared" si="299"/>
        <v>58.96</v>
      </c>
      <c r="AQ367" s="5">
        <f t="shared" si="300"/>
        <v>96.48</v>
      </c>
      <c r="AR367" s="5">
        <f t="shared" si="301"/>
        <v>81.739999999999995</v>
      </c>
      <c r="AS367" s="5">
        <f t="shared" si="302"/>
        <v>79.31</v>
      </c>
      <c r="AT367" s="5">
        <f t="shared" si="303"/>
        <v>77.72</v>
      </c>
      <c r="AU367" s="5">
        <f t="shared" si="304"/>
        <v>64.319999999999993</v>
      </c>
      <c r="AV367"/>
      <c r="AW367" s="1">
        <f>FW302</f>
        <v>125</v>
      </c>
      <c r="AX367" s="1">
        <f>AVERAGE(FW301:FW304)</f>
        <v>125</v>
      </c>
      <c r="AY367" s="5">
        <f t="shared" si="308"/>
        <v>161.9</v>
      </c>
      <c r="AZ367" s="5">
        <f t="shared" si="309"/>
        <v>161.9</v>
      </c>
      <c r="BA367" s="1"/>
      <c r="BB367"/>
      <c r="BC367"/>
      <c r="BD367"/>
      <c r="BE367"/>
      <c r="BF367"/>
      <c r="DA367" s="1"/>
      <c r="FA367" s="35"/>
      <c r="FB367" s="35"/>
      <c r="FC367" s="35"/>
      <c r="FD367" s="35"/>
      <c r="FE367" s="35"/>
      <c r="FT367">
        <f t="shared" si="306"/>
        <v>2003</v>
      </c>
      <c r="FU367" s="1">
        <f t="shared" si="307"/>
        <v>7</v>
      </c>
      <c r="FV367">
        <v>183.9</v>
      </c>
      <c r="FW367" s="1">
        <v>137.69999999999999</v>
      </c>
    </row>
    <row r="368" spans="1:179" x14ac:dyDescent="0.2">
      <c r="A368" s="55">
        <v>1998</v>
      </c>
      <c r="B368" s="56">
        <v>2</v>
      </c>
      <c r="C368" s="55">
        <f t="shared" si="310"/>
        <v>86</v>
      </c>
      <c r="D368" s="5">
        <f t="shared" si="261"/>
        <v>439</v>
      </c>
      <c r="E368" s="5">
        <f t="shared" si="262"/>
        <v>462</v>
      </c>
      <c r="F368" s="10">
        <f t="shared" si="263"/>
        <v>489</v>
      </c>
      <c r="G368" s="10">
        <f t="shared" si="264"/>
        <v>416</v>
      </c>
      <c r="H368" s="5">
        <f t="shared" si="265"/>
        <v>398</v>
      </c>
      <c r="I368" s="5">
        <f t="shared" si="266"/>
        <v>400</v>
      </c>
      <c r="J368" s="5">
        <f t="shared" si="267"/>
        <v>466</v>
      </c>
      <c r="K368" s="5">
        <f t="shared" si="268"/>
        <v>488</v>
      </c>
      <c r="L368" s="5">
        <f t="shared" si="269"/>
        <v>484</v>
      </c>
      <c r="M368" s="5">
        <f t="shared" si="270"/>
        <v>480</v>
      </c>
      <c r="N368" s="5">
        <f t="shared" si="271"/>
        <v>394</v>
      </c>
      <c r="O368" s="5">
        <f t="shared" si="272"/>
        <v>401</v>
      </c>
      <c r="P368" s="5">
        <f t="shared" si="273"/>
        <v>212</v>
      </c>
      <c r="Q368" s="5">
        <f t="shared" si="274"/>
        <v>450</v>
      </c>
      <c r="R368" s="5">
        <f t="shared" si="275"/>
        <v>413</v>
      </c>
      <c r="S368" s="5">
        <f t="shared" si="276"/>
        <v>451</v>
      </c>
      <c r="T368" s="5">
        <f t="shared" si="277"/>
        <v>263</v>
      </c>
      <c r="U368" s="5">
        <f t="shared" si="278"/>
        <v>319</v>
      </c>
      <c r="V368" s="5">
        <f t="shared" si="279"/>
        <v>416</v>
      </c>
      <c r="W368" s="5">
        <f t="shared" si="280"/>
        <v>390</v>
      </c>
      <c r="X368" s="5">
        <f t="shared" si="281"/>
        <v>378</v>
      </c>
      <c r="Y368" s="5">
        <f t="shared" si="282"/>
        <v>436</v>
      </c>
      <c r="Z368" s="5">
        <f t="shared" si="283"/>
        <v>65.66</v>
      </c>
      <c r="AA368" s="5">
        <f t="shared" si="284"/>
        <v>66.42</v>
      </c>
      <c r="AB368" s="5">
        <f t="shared" si="285"/>
        <v>74.37</v>
      </c>
      <c r="AC368" s="5">
        <f t="shared" si="286"/>
        <v>59.63</v>
      </c>
      <c r="AD368" s="5">
        <f t="shared" si="287"/>
        <v>75.040000000000006</v>
      </c>
      <c r="AE368" s="5">
        <f t="shared" si="288"/>
        <v>75.39</v>
      </c>
      <c r="AF368" s="5">
        <f t="shared" si="289"/>
        <v>71.760000000000005</v>
      </c>
      <c r="AG368" s="5">
        <f t="shared" si="290"/>
        <v>72.8</v>
      </c>
      <c r="AH368" s="5">
        <f t="shared" si="291"/>
        <v>78.52</v>
      </c>
      <c r="AI368" s="5">
        <f t="shared" si="292"/>
        <v>78.39</v>
      </c>
      <c r="AJ368" s="5">
        <f t="shared" si="293"/>
        <v>65.66</v>
      </c>
      <c r="AK368" s="5">
        <f t="shared" si="294"/>
        <v>50.92</v>
      </c>
      <c r="AL368" s="5">
        <f t="shared" si="295"/>
        <v>50.91</v>
      </c>
      <c r="AM368" s="5">
        <f t="shared" si="296"/>
        <v>61.05</v>
      </c>
      <c r="AN368" s="5">
        <f t="shared" si="297"/>
        <v>58.29</v>
      </c>
      <c r="AO368" s="5">
        <f t="shared" si="298"/>
        <v>73.040000000000006</v>
      </c>
      <c r="AP368" s="5">
        <f t="shared" si="299"/>
        <v>56.28</v>
      </c>
      <c r="AQ368" s="5">
        <f t="shared" si="300"/>
        <v>83.08</v>
      </c>
      <c r="AR368" s="5">
        <f t="shared" si="301"/>
        <v>79.06</v>
      </c>
      <c r="AS368" s="5">
        <f t="shared" si="302"/>
        <v>68.7</v>
      </c>
      <c r="AT368" s="5">
        <f t="shared" si="303"/>
        <v>57.62</v>
      </c>
      <c r="AU368" s="5">
        <f t="shared" si="304"/>
        <v>57.62</v>
      </c>
      <c r="AV368"/>
      <c r="AW368" s="1">
        <f>FW305</f>
        <v>125.1</v>
      </c>
      <c r="AX368" s="1">
        <f>AVERAGE(FW304:FW307)</f>
        <v>124.92500000000001</v>
      </c>
      <c r="AY368" s="5">
        <f t="shared" si="308"/>
        <v>162.80000000000001</v>
      </c>
      <c r="AZ368" s="5">
        <f t="shared" si="309"/>
        <v>162.76666666666665</v>
      </c>
      <c r="BA368" s="1"/>
      <c r="BB368"/>
      <c r="BC368"/>
      <c r="BD368"/>
      <c r="FT368">
        <f t="shared" si="306"/>
        <v>2003</v>
      </c>
      <c r="FU368" s="1">
        <f t="shared" si="307"/>
        <v>8</v>
      </c>
      <c r="FV368">
        <v>184.6</v>
      </c>
      <c r="FW368" s="1">
        <v>138</v>
      </c>
    </row>
    <row r="369" spans="1:179" x14ac:dyDescent="0.2">
      <c r="A369" s="1">
        <v>1998</v>
      </c>
      <c r="B369" s="13">
        <v>3</v>
      </c>
      <c r="C369" s="1">
        <f t="shared" si="310"/>
        <v>87</v>
      </c>
      <c r="D369" s="5">
        <f t="shared" si="261"/>
        <v>448</v>
      </c>
      <c r="E369" s="5">
        <f t="shared" si="262"/>
        <v>419</v>
      </c>
      <c r="F369" s="10">
        <f t="shared" si="263"/>
        <v>366</v>
      </c>
      <c r="G369" s="10">
        <f t="shared" si="264"/>
        <v>371</v>
      </c>
      <c r="H369" s="5">
        <f t="shared" si="265"/>
        <v>392</v>
      </c>
      <c r="I369" s="5">
        <f t="shared" si="266"/>
        <v>392</v>
      </c>
      <c r="J369" s="5">
        <f t="shared" si="267"/>
        <v>447</v>
      </c>
      <c r="K369" s="5">
        <f t="shared" si="268"/>
        <v>447</v>
      </c>
      <c r="L369" s="5">
        <f t="shared" si="269"/>
        <v>426</v>
      </c>
      <c r="M369" s="5">
        <f t="shared" si="270"/>
        <v>426</v>
      </c>
      <c r="N369" s="5">
        <f t="shared" si="271"/>
        <v>416</v>
      </c>
      <c r="O369" s="5">
        <f t="shared" si="272"/>
        <v>377</v>
      </c>
      <c r="P369" s="5">
        <f t="shared" si="273"/>
        <v>222</v>
      </c>
      <c r="Q369" s="5">
        <f t="shared" si="274"/>
        <v>409</v>
      </c>
      <c r="R369" s="5">
        <f t="shared" si="275"/>
        <v>398</v>
      </c>
      <c r="S369" s="5">
        <f t="shared" si="276"/>
        <v>410</v>
      </c>
      <c r="T369" s="5">
        <f t="shared" si="277"/>
        <v>206</v>
      </c>
      <c r="U369" s="5">
        <f t="shared" si="278"/>
        <v>216</v>
      </c>
      <c r="V369" s="5">
        <f t="shared" si="279"/>
        <v>420</v>
      </c>
      <c r="W369" s="5">
        <f t="shared" si="280"/>
        <v>409</v>
      </c>
      <c r="X369" s="5">
        <f t="shared" si="281"/>
        <v>461</v>
      </c>
      <c r="Y369" s="5">
        <f t="shared" si="282"/>
        <v>440</v>
      </c>
      <c r="Z369" s="5">
        <f t="shared" si="283"/>
        <v>62.31</v>
      </c>
      <c r="AA369" s="5">
        <f t="shared" si="284"/>
        <v>69.36</v>
      </c>
      <c r="AB369" s="5">
        <f t="shared" si="285"/>
        <v>56.95</v>
      </c>
      <c r="AC369" s="5">
        <f t="shared" si="286"/>
        <v>57.62</v>
      </c>
      <c r="AD369" s="5">
        <f t="shared" si="287"/>
        <v>68.34</v>
      </c>
      <c r="AE369" s="5">
        <f t="shared" si="288"/>
        <v>68.45</v>
      </c>
      <c r="AF369" s="5">
        <f t="shared" si="289"/>
        <v>69.08</v>
      </c>
      <c r="AG369" s="5">
        <f t="shared" si="290"/>
        <v>68.34</v>
      </c>
      <c r="AH369" s="5">
        <f t="shared" si="291"/>
        <v>68.11</v>
      </c>
      <c r="AI369" s="5">
        <f t="shared" si="292"/>
        <v>68.11</v>
      </c>
      <c r="AJ369" s="5">
        <f t="shared" si="293"/>
        <v>58.96</v>
      </c>
      <c r="AK369" s="5">
        <f t="shared" si="294"/>
        <v>58.96</v>
      </c>
      <c r="AL369" s="5">
        <f t="shared" si="295"/>
        <v>45.98</v>
      </c>
      <c r="AM369" s="5">
        <f t="shared" si="296"/>
        <v>57.02</v>
      </c>
      <c r="AN369" s="5">
        <f t="shared" si="297"/>
        <v>59.56</v>
      </c>
      <c r="AO369" s="5">
        <f t="shared" si="298"/>
        <v>69.56</v>
      </c>
      <c r="AP369" s="5">
        <f t="shared" si="299"/>
        <v>58.96</v>
      </c>
      <c r="AQ369" s="5">
        <f t="shared" si="300"/>
        <v>58.96</v>
      </c>
      <c r="AR369" s="5">
        <f t="shared" si="301"/>
        <v>74.22</v>
      </c>
      <c r="AS369" s="5">
        <f t="shared" si="302"/>
        <v>66.8</v>
      </c>
      <c r="AT369" s="5">
        <f t="shared" si="303"/>
        <v>71.02</v>
      </c>
      <c r="AU369" s="5">
        <f t="shared" si="304"/>
        <v>64.760000000000005</v>
      </c>
      <c r="AV369"/>
      <c r="AW369" s="1">
        <f>FW308</f>
        <v>124.2</v>
      </c>
      <c r="AX369" s="1">
        <f>AVERAGE(FW307:FW310)</f>
        <v>124.22500000000001</v>
      </c>
      <c r="AY369" s="5">
        <f t="shared" si="308"/>
        <v>163.4</v>
      </c>
      <c r="AZ369" s="5">
        <f t="shared" si="309"/>
        <v>163.4</v>
      </c>
      <c r="BA369" s="1"/>
      <c r="FT369">
        <f t="shared" si="306"/>
        <v>2003</v>
      </c>
      <c r="FU369" s="1">
        <f t="shared" si="307"/>
        <v>9</v>
      </c>
      <c r="FV369">
        <v>185.2</v>
      </c>
      <c r="FW369" s="1">
        <v>138.5</v>
      </c>
    </row>
    <row r="370" spans="1:179" x14ac:dyDescent="0.2">
      <c r="A370" s="1">
        <v>1998</v>
      </c>
      <c r="B370" s="13">
        <v>4</v>
      </c>
      <c r="C370" s="1">
        <f t="shared" si="310"/>
        <v>88</v>
      </c>
      <c r="D370" s="5">
        <f t="shared" si="261"/>
        <v>458</v>
      </c>
      <c r="E370" s="5">
        <f t="shared" si="262"/>
        <v>455</v>
      </c>
      <c r="F370" s="10">
        <f t="shared" si="263"/>
        <v>386</v>
      </c>
      <c r="G370" s="10">
        <f t="shared" si="264"/>
        <v>383</v>
      </c>
      <c r="H370" s="5">
        <f t="shared" si="265"/>
        <v>379</v>
      </c>
      <c r="I370" s="5">
        <f t="shared" si="266"/>
        <v>366</v>
      </c>
      <c r="J370" s="5">
        <f t="shared" si="267"/>
        <v>439</v>
      </c>
      <c r="K370" s="5">
        <f t="shared" si="268"/>
        <v>404</v>
      </c>
      <c r="L370" s="5">
        <f t="shared" si="269"/>
        <v>356</v>
      </c>
      <c r="M370" s="5">
        <f t="shared" si="270"/>
        <v>366</v>
      </c>
      <c r="N370" s="5">
        <f t="shared" si="271"/>
        <v>416</v>
      </c>
      <c r="O370" s="5">
        <f t="shared" si="272"/>
        <v>379</v>
      </c>
      <c r="P370" s="5">
        <f t="shared" si="273"/>
        <v>259</v>
      </c>
      <c r="Q370" s="5">
        <f t="shared" si="274"/>
        <v>381</v>
      </c>
      <c r="R370" s="5">
        <f t="shared" si="275"/>
        <v>375</v>
      </c>
      <c r="S370" s="5">
        <f t="shared" si="276"/>
        <v>364</v>
      </c>
      <c r="T370" s="5">
        <f t="shared" si="277"/>
        <v>263</v>
      </c>
      <c r="U370" s="5">
        <f t="shared" si="278"/>
        <v>218</v>
      </c>
      <c r="V370" s="5">
        <f t="shared" si="279"/>
        <v>385</v>
      </c>
      <c r="W370" s="5">
        <f t="shared" si="280"/>
        <v>385</v>
      </c>
      <c r="X370" s="5">
        <f t="shared" si="281"/>
        <v>356</v>
      </c>
      <c r="Y370" s="5">
        <f t="shared" si="282"/>
        <v>368</v>
      </c>
      <c r="Z370" s="5">
        <f t="shared" si="283"/>
        <v>66.67</v>
      </c>
      <c r="AA370" s="5">
        <f t="shared" si="284"/>
        <v>64.67</v>
      </c>
      <c r="AB370" s="5">
        <f t="shared" si="285"/>
        <v>61.64</v>
      </c>
      <c r="AC370" s="5">
        <f t="shared" si="286"/>
        <v>60.97</v>
      </c>
      <c r="AD370" s="5">
        <f t="shared" si="287"/>
        <v>68.150000000000006</v>
      </c>
      <c r="AE370" s="5">
        <f t="shared" si="288"/>
        <v>66.33</v>
      </c>
      <c r="AF370" s="5">
        <f t="shared" si="289"/>
        <v>60.8</v>
      </c>
      <c r="AG370" s="5">
        <f t="shared" si="290"/>
        <v>63.77</v>
      </c>
      <c r="AH370" s="5">
        <f t="shared" si="291"/>
        <v>74.13</v>
      </c>
      <c r="AI370" s="5">
        <f t="shared" si="292"/>
        <v>67</v>
      </c>
      <c r="AJ370" s="5">
        <f t="shared" si="293"/>
        <v>58.96</v>
      </c>
      <c r="AK370" s="5">
        <f t="shared" si="294"/>
        <v>67</v>
      </c>
      <c r="AL370" s="5">
        <f t="shared" si="295"/>
        <v>50.25</v>
      </c>
      <c r="AM370" s="5">
        <f t="shared" si="296"/>
        <v>59.2</v>
      </c>
      <c r="AN370" s="5">
        <f t="shared" si="297"/>
        <v>54.94</v>
      </c>
      <c r="AO370" s="5">
        <f t="shared" si="298"/>
        <v>62.99</v>
      </c>
      <c r="AP370" s="5">
        <f t="shared" si="299"/>
        <v>54.94</v>
      </c>
      <c r="AQ370" s="5">
        <f t="shared" si="300"/>
        <v>58.96</v>
      </c>
      <c r="AR370" s="5">
        <f t="shared" si="301"/>
        <v>69.680000000000007</v>
      </c>
      <c r="AS370" s="5">
        <f t="shared" si="302"/>
        <v>60.01</v>
      </c>
      <c r="AT370" s="5">
        <f t="shared" si="303"/>
        <v>65.66</v>
      </c>
      <c r="AU370" s="5">
        <f t="shared" si="304"/>
        <v>63.4</v>
      </c>
      <c r="AV370"/>
      <c r="AW370" s="1">
        <f>FW311</f>
        <v>123.6</v>
      </c>
      <c r="AX370" s="1">
        <f>AVERAGE(FW310:FW313)</f>
        <v>123.32499999999999</v>
      </c>
      <c r="AY370" s="5">
        <f t="shared" si="308"/>
        <v>164</v>
      </c>
      <c r="AZ370" s="5">
        <f t="shared" si="309"/>
        <v>163.96666666666664</v>
      </c>
      <c r="BA370" s="1"/>
      <c r="FT370">
        <f t="shared" si="306"/>
        <v>2003</v>
      </c>
      <c r="FU370" s="1">
        <f t="shared" si="307"/>
        <v>10</v>
      </c>
      <c r="FV370">
        <v>185</v>
      </c>
      <c r="FW370" s="1">
        <v>139.30000000000001</v>
      </c>
    </row>
    <row r="371" spans="1:179" x14ac:dyDescent="0.2">
      <c r="A371" s="1">
        <v>1999</v>
      </c>
      <c r="B371" s="13">
        <v>1</v>
      </c>
      <c r="C371" s="1">
        <f t="shared" si="310"/>
        <v>89</v>
      </c>
      <c r="D371" s="5">
        <f t="shared" si="261"/>
        <v>462</v>
      </c>
      <c r="E371" s="5">
        <f t="shared" si="262"/>
        <v>422</v>
      </c>
      <c r="F371" s="10">
        <f t="shared" si="263"/>
        <v>488</v>
      </c>
      <c r="G371" s="10">
        <f t="shared" si="264"/>
        <v>368</v>
      </c>
      <c r="H371" s="5">
        <f t="shared" si="265"/>
        <v>315</v>
      </c>
      <c r="I371" s="5">
        <f t="shared" si="266"/>
        <v>383</v>
      </c>
      <c r="J371" s="5">
        <f t="shared" si="267"/>
        <v>396</v>
      </c>
      <c r="K371" s="5">
        <f t="shared" si="268"/>
        <v>429</v>
      </c>
      <c r="L371" s="5">
        <f t="shared" si="269"/>
        <v>385</v>
      </c>
      <c r="M371" s="5">
        <f t="shared" si="270"/>
        <v>366</v>
      </c>
      <c r="N371" s="5">
        <f t="shared" si="271"/>
        <v>386</v>
      </c>
      <c r="O371" s="5">
        <f t="shared" si="272"/>
        <v>371</v>
      </c>
      <c r="P371" s="5">
        <f t="shared" si="273"/>
        <v>224</v>
      </c>
      <c r="Q371" s="5">
        <f t="shared" si="274"/>
        <v>400</v>
      </c>
      <c r="R371" s="5">
        <f t="shared" si="275"/>
        <v>388</v>
      </c>
      <c r="S371" s="5">
        <f t="shared" si="276"/>
        <v>379</v>
      </c>
      <c r="T371" s="5">
        <f t="shared" si="277"/>
        <v>234</v>
      </c>
      <c r="U371" s="5">
        <f t="shared" si="278"/>
        <v>225</v>
      </c>
      <c r="V371" s="5">
        <f t="shared" si="279"/>
        <v>405</v>
      </c>
      <c r="W371" s="5">
        <f t="shared" si="280"/>
        <v>488</v>
      </c>
      <c r="X371" s="5">
        <f t="shared" si="281"/>
        <v>264</v>
      </c>
      <c r="Y371" s="5">
        <f t="shared" si="282"/>
        <v>327</v>
      </c>
      <c r="Z371" s="5">
        <f t="shared" si="283"/>
        <v>58.79</v>
      </c>
      <c r="AA371" s="5">
        <f t="shared" si="284"/>
        <v>63.99</v>
      </c>
      <c r="AB371" s="5">
        <f t="shared" si="285"/>
        <v>67</v>
      </c>
      <c r="AC371" s="5">
        <f t="shared" si="286"/>
        <v>60.3</v>
      </c>
      <c r="AD371" s="5">
        <f t="shared" si="287"/>
        <v>72.36</v>
      </c>
      <c r="AE371" s="5">
        <f t="shared" si="288"/>
        <v>66.5</v>
      </c>
      <c r="AF371" s="5">
        <f t="shared" si="289"/>
        <v>59.31</v>
      </c>
      <c r="AG371" s="5">
        <f t="shared" si="290"/>
        <v>60.65</v>
      </c>
      <c r="AH371" s="5">
        <f t="shared" si="291"/>
        <v>71.569999999999993</v>
      </c>
      <c r="AI371" s="5">
        <f t="shared" si="292"/>
        <v>67</v>
      </c>
      <c r="AJ371" s="5">
        <f t="shared" si="293"/>
        <v>67</v>
      </c>
      <c r="AK371" s="5">
        <f t="shared" si="294"/>
        <v>54.94</v>
      </c>
      <c r="AL371" s="5">
        <f t="shared" si="295"/>
        <v>48.78</v>
      </c>
      <c r="AM371" s="5">
        <f t="shared" si="296"/>
        <v>53.94</v>
      </c>
      <c r="AN371" s="5">
        <f t="shared" si="297"/>
        <v>55.8</v>
      </c>
      <c r="AO371" s="5">
        <f t="shared" si="298"/>
        <v>58.69</v>
      </c>
      <c r="AP371" s="5">
        <f t="shared" si="299"/>
        <v>53.6</v>
      </c>
      <c r="AQ371" s="5">
        <f t="shared" si="300"/>
        <v>70.349999999999994</v>
      </c>
      <c r="AR371" s="5">
        <f t="shared" si="301"/>
        <v>72.36</v>
      </c>
      <c r="AS371" s="5">
        <f t="shared" si="302"/>
        <v>65.59</v>
      </c>
      <c r="AT371" s="5">
        <f t="shared" si="303"/>
        <v>64.59</v>
      </c>
      <c r="AU371" s="5">
        <f t="shared" si="304"/>
        <v>55.34</v>
      </c>
      <c r="AV371"/>
      <c r="AW371" s="1">
        <f>FW314</f>
        <v>122.3</v>
      </c>
      <c r="AX371" s="1">
        <f>AVERAGE(FW313:FW316)</f>
        <v>122.85</v>
      </c>
      <c r="AY371" s="5">
        <f t="shared" si="308"/>
        <v>164.5</v>
      </c>
      <c r="AZ371" s="5">
        <f t="shared" si="309"/>
        <v>164.6</v>
      </c>
      <c r="BA371" s="1"/>
      <c r="FT371">
        <f t="shared" si="306"/>
        <v>2003</v>
      </c>
      <c r="FU371" s="1">
        <f t="shared" si="307"/>
        <v>11</v>
      </c>
      <c r="FV371">
        <v>184.5</v>
      </c>
      <c r="FW371" s="1">
        <v>138.9</v>
      </c>
    </row>
    <row r="372" spans="1:179" x14ac:dyDescent="0.2">
      <c r="A372" s="1">
        <v>1999</v>
      </c>
      <c r="B372" s="13">
        <v>2</v>
      </c>
      <c r="C372" s="1">
        <f t="shared" si="310"/>
        <v>90</v>
      </c>
      <c r="D372" s="5">
        <f t="shared" si="261"/>
        <v>456</v>
      </c>
      <c r="E372" s="5">
        <f t="shared" si="262"/>
        <v>435</v>
      </c>
      <c r="F372" s="10">
        <f t="shared" si="263"/>
        <v>379</v>
      </c>
      <c r="G372" s="10">
        <f t="shared" si="264"/>
        <v>377</v>
      </c>
      <c r="H372" s="5">
        <f t="shared" si="265"/>
        <v>311</v>
      </c>
      <c r="I372" s="5">
        <f t="shared" si="266"/>
        <v>400</v>
      </c>
      <c r="J372" s="5">
        <f t="shared" si="267"/>
        <v>424</v>
      </c>
      <c r="K372" s="5">
        <f t="shared" si="268"/>
        <v>439</v>
      </c>
      <c r="L372" s="5">
        <f t="shared" si="269"/>
        <v>421</v>
      </c>
      <c r="M372" s="5">
        <f t="shared" si="270"/>
        <v>364</v>
      </c>
      <c r="N372" s="5">
        <f t="shared" si="271"/>
        <v>375</v>
      </c>
      <c r="O372" s="5">
        <f t="shared" si="272"/>
        <v>360</v>
      </c>
      <c r="P372" s="5">
        <f t="shared" si="273"/>
        <v>229</v>
      </c>
      <c r="Q372" s="5">
        <f t="shared" si="274"/>
        <v>354</v>
      </c>
      <c r="R372" s="5">
        <f t="shared" si="275"/>
        <v>360</v>
      </c>
      <c r="S372" s="5">
        <f t="shared" si="276"/>
        <v>417</v>
      </c>
      <c r="T372" s="5">
        <f t="shared" si="277"/>
        <v>303</v>
      </c>
      <c r="U372" s="5">
        <f t="shared" si="278"/>
        <v>206</v>
      </c>
      <c r="V372" s="5">
        <f t="shared" si="279"/>
        <v>401</v>
      </c>
      <c r="W372" s="5">
        <f t="shared" si="280"/>
        <v>431</v>
      </c>
      <c r="X372" s="5">
        <f t="shared" si="281"/>
        <v>305</v>
      </c>
      <c r="Y372" s="5">
        <f t="shared" si="282"/>
        <v>334</v>
      </c>
      <c r="Z372" s="5">
        <f t="shared" si="283"/>
        <v>58.29</v>
      </c>
      <c r="AA372" s="5">
        <f t="shared" si="284"/>
        <v>60.3</v>
      </c>
      <c r="AB372" s="5">
        <f t="shared" si="285"/>
        <v>57.62</v>
      </c>
      <c r="AC372" s="5">
        <f t="shared" si="286"/>
        <v>56.28</v>
      </c>
      <c r="AD372" s="5">
        <f t="shared" si="287"/>
        <v>64.47</v>
      </c>
      <c r="AE372" s="5">
        <f t="shared" si="288"/>
        <v>64.7</v>
      </c>
      <c r="AF372" s="5">
        <f t="shared" si="289"/>
        <v>56.49</v>
      </c>
      <c r="AG372" s="5">
        <f t="shared" si="290"/>
        <v>62.22</v>
      </c>
      <c r="AH372" s="5">
        <f t="shared" si="291"/>
        <v>64.790000000000006</v>
      </c>
      <c r="AI372" s="5">
        <f t="shared" si="292"/>
        <v>65.66</v>
      </c>
      <c r="AJ372" s="5">
        <f t="shared" si="293"/>
        <v>57.62</v>
      </c>
      <c r="AK372" s="5">
        <f t="shared" si="294"/>
        <v>56.28</v>
      </c>
      <c r="AL372" s="5">
        <f t="shared" si="295"/>
        <v>46.23</v>
      </c>
      <c r="AM372" s="5">
        <f t="shared" si="296"/>
        <v>42.88</v>
      </c>
      <c r="AN372" s="5">
        <f t="shared" si="297"/>
        <v>62.38</v>
      </c>
      <c r="AO372" s="5">
        <f t="shared" si="298"/>
        <v>56.11</v>
      </c>
      <c r="AP372" s="5">
        <f t="shared" si="299"/>
        <v>53.6</v>
      </c>
      <c r="AQ372" s="5">
        <f t="shared" si="300"/>
        <v>67</v>
      </c>
      <c r="AR372" s="5">
        <f t="shared" si="301"/>
        <v>72.36</v>
      </c>
      <c r="AS372" s="5">
        <f t="shared" si="302"/>
        <v>70.02</v>
      </c>
      <c r="AT372" s="5">
        <f t="shared" si="303"/>
        <v>64.989999999999995</v>
      </c>
      <c r="AU372" s="5">
        <f t="shared" si="304"/>
        <v>60.74</v>
      </c>
      <c r="AW372" s="1">
        <f>FW317</f>
        <v>124.7</v>
      </c>
      <c r="AX372" s="1">
        <f>AVERAGE(FW316:FW319)</f>
        <v>124.8</v>
      </c>
      <c r="AY372" s="5">
        <f t="shared" si="308"/>
        <v>166.2</v>
      </c>
      <c r="AZ372" s="5">
        <f t="shared" si="309"/>
        <v>166.2</v>
      </c>
      <c r="BA372" s="1"/>
      <c r="FT372">
        <f t="shared" si="306"/>
        <v>2003</v>
      </c>
      <c r="FU372" s="1">
        <f t="shared" si="307"/>
        <v>12</v>
      </c>
      <c r="FV372">
        <v>184.3</v>
      </c>
      <c r="FW372" s="1">
        <v>139.5</v>
      </c>
    </row>
    <row r="373" spans="1:179" x14ac:dyDescent="0.2">
      <c r="A373" s="1">
        <v>1999</v>
      </c>
      <c r="B373" s="13">
        <v>3</v>
      </c>
      <c r="C373" s="1">
        <f t="shared" si="310"/>
        <v>91</v>
      </c>
      <c r="D373" s="5">
        <f t="shared" si="261"/>
        <v>446</v>
      </c>
      <c r="E373" s="5">
        <f t="shared" si="262"/>
        <v>426</v>
      </c>
      <c r="F373" s="10">
        <f t="shared" si="263"/>
        <v>383</v>
      </c>
      <c r="G373" s="10">
        <f t="shared" si="264"/>
        <v>383</v>
      </c>
      <c r="H373" s="5">
        <f t="shared" si="265"/>
        <v>338</v>
      </c>
      <c r="I373" s="5">
        <f t="shared" si="266"/>
        <v>413</v>
      </c>
      <c r="J373" s="5">
        <f t="shared" si="267"/>
        <v>425</v>
      </c>
      <c r="K373" s="5">
        <f t="shared" si="268"/>
        <v>458</v>
      </c>
      <c r="L373" s="5">
        <f t="shared" si="269"/>
        <v>366</v>
      </c>
      <c r="M373" s="5">
        <f t="shared" si="270"/>
        <v>364</v>
      </c>
      <c r="N373" s="5">
        <f t="shared" si="271"/>
        <v>398</v>
      </c>
      <c r="O373" s="5">
        <f t="shared" si="272"/>
        <v>398</v>
      </c>
      <c r="P373" s="5">
        <f t="shared" si="273"/>
        <v>229</v>
      </c>
      <c r="Q373" s="5">
        <f t="shared" si="274"/>
        <v>349</v>
      </c>
      <c r="R373" s="5">
        <f t="shared" si="275"/>
        <v>360</v>
      </c>
      <c r="S373" s="5">
        <f t="shared" si="276"/>
        <v>396</v>
      </c>
      <c r="T373" s="5">
        <f t="shared" si="277"/>
        <v>219</v>
      </c>
      <c r="U373" s="5">
        <f t="shared" si="278"/>
        <v>208</v>
      </c>
      <c r="V373" s="5">
        <f t="shared" si="279"/>
        <v>413</v>
      </c>
      <c r="W373" s="5">
        <f t="shared" si="280"/>
        <v>459</v>
      </c>
      <c r="X373" s="5">
        <f t="shared" si="281"/>
        <v>321</v>
      </c>
      <c r="Y373" s="5">
        <f t="shared" si="282"/>
        <v>304</v>
      </c>
      <c r="Z373" s="5">
        <f t="shared" si="283"/>
        <v>56.19</v>
      </c>
      <c r="AA373" s="5">
        <f t="shared" si="284"/>
        <v>61.64</v>
      </c>
      <c r="AB373" s="5">
        <f t="shared" si="285"/>
        <v>57.62</v>
      </c>
      <c r="AC373" s="5">
        <f t="shared" si="286"/>
        <v>56.95</v>
      </c>
      <c r="AD373" s="5">
        <f t="shared" si="287"/>
        <v>62.98</v>
      </c>
      <c r="AE373" s="5">
        <f t="shared" si="288"/>
        <v>62.98</v>
      </c>
      <c r="AF373" s="5">
        <f t="shared" si="289"/>
        <v>59.2</v>
      </c>
      <c r="AG373" s="5">
        <f t="shared" si="290"/>
        <v>67.67</v>
      </c>
      <c r="AH373" s="5">
        <f t="shared" si="291"/>
        <v>60.97</v>
      </c>
      <c r="AI373" s="5">
        <f t="shared" si="292"/>
        <v>60.3</v>
      </c>
      <c r="AJ373" s="5">
        <f t="shared" si="293"/>
        <v>57.62</v>
      </c>
      <c r="AK373" s="5">
        <f t="shared" si="294"/>
        <v>64.319999999999993</v>
      </c>
      <c r="AL373" s="5">
        <f t="shared" si="295"/>
        <v>46.23</v>
      </c>
      <c r="AM373" s="5">
        <f t="shared" si="296"/>
        <v>44.22</v>
      </c>
      <c r="AN373" s="5">
        <f t="shared" si="297"/>
        <v>61.64</v>
      </c>
      <c r="AO373" s="5">
        <f t="shared" si="298"/>
        <v>59.92</v>
      </c>
      <c r="AP373" s="5">
        <f t="shared" si="299"/>
        <v>53.6</v>
      </c>
      <c r="AQ373" s="5">
        <f t="shared" si="300"/>
        <v>64.319999999999993</v>
      </c>
      <c r="AR373" s="5">
        <f t="shared" si="301"/>
        <v>66.33</v>
      </c>
      <c r="AS373" s="5">
        <f t="shared" si="302"/>
        <v>66</v>
      </c>
      <c r="AT373" s="5">
        <f t="shared" si="303"/>
        <v>59.63</v>
      </c>
      <c r="AU373" s="5">
        <f t="shared" si="304"/>
        <v>56.67</v>
      </c>
      <c r="AW373" s="1">
        <f>FW320</f>
        <v>126.9</v>
      </c>
      <c r="AX373" s="1">
        <f>AVERAGE(FW319:FW322)</f>
        <v>127.075</v>
      </c>
      <c r="AY373" s="5">
        <f t="shared" si="308"/>
        <v>167.1</v>
      </c>
      <c r="AZ373" s="5">
        <f t="shared" si="309"/>
        <v>167.23333333333329</v>
      </c>
      <c r="BA373" s="1"/>
      <c r="FT373">
        <f t="shared" si="306"/>
        <v>2004</v>
      </c>
      <c r="FU373" s="1">
        <f t="shared" si="307"/>
        <v>1</v>
      </c>
      <c r="FV373">
        <v>185.2</v>
      </c>
      <c r="FW373" s="1">
        <v>141.4</v>
      </c>
    </row>
    <row r="374" spans="1:179" x14ac:dyDescent="0.2">
      <c r="A374" s="1">
        <v>1999</v>
      </c>
      <c r="B374" s="13">
        <v>4</v>
      </c>
      <c r="C374" s="1">
        <f t="shared" si="310"/>
        <v>92</v>
      </c>
      <c r="D374" s="5">
        <f t="shared" si="261"/>
        <v>474</v>
      </c>
      <c r="E374" s="5">
        <f t="shared" si="262"/>
        <v>473</v>
      </c>
      <c r="F374" s="10">
        <f t="shared" si="263"/>
        <v>426</v>
      </c>
      <c r="G374" s="10">
        <f t="shared" si="264"/>
        <v>394</v>
      </c>
      <c r="H374" s="5">
        <f t="shared" si="265"/>
        <v>394</v>
      </c>
      <c r="I374" s="5">
        <f t="shared" si="266"/>
        <v>401</v>
      </c>
      <c r="J374" s="5">
        <f t="shared" si="267"/>
        <v>432</v>
      </c>
      <c r="K374" s="5">
        <f t="shared" si="268"/>
        <v>469</v>
      </c>
      <c r="L374" s="5">
        <f t="shared" si="269"/>
        <v>349</v>
      </c>
      <c r="M374" s="5">
        <f t="shared" si="270"/>
        <v>371</v>
      </c>
      <c r="N374" s="5">
        <f t="shared" si="271"/>
        <v>379</v>
      </c>
      <c r="O374" s="5">
        <f t="shared" si="272"/>
        <v>394</v>
      </c>
      <c r="P374" s="5">
        <f t="shared" si="273"/>
        <v>290</v>
      </c>
      <c r="Q374" s="5">
        <f t="shared" si="274"/>
        <v>431</v>
      </c>
      <c r="R374" s="5">
        <f t="shared" si="275"/>
        <v>435</v>
      </c>
      <c r="S374" s="5">
        <f t="shared" si="276"/>
        <v>431</v>
      </c>
      <c r="T374" s="5">
        <f t="shared" si="277"/>
        <v>245</v>
      </c>
      <c r="U374" s="5">
        <f t="shared" si="278"/>
        <v>248</v>
      </c>
      <c r="V374" s="5">
        <f t="shared" si="279"/>
        <v>431</v>
      </c>
      <c r="W374" s="5">
        <f t="shared" si="280"/>
        <v>481</v>
      </c>
      <c r="X374" s="5">
        <f t="shared" si="281"/>
        <v>362</v>
      </c>
      <c r="Y374" s="5">
        <f t="shared" si="282"/>
        <v>366</v>
      </c>
      <c r="Z374" s="5">
        <f t="shared" si="283"/>
        <v>73.540000000000006</v>
      </c>
      <c r="AA374" s="5">
        <f t="shared" si="284"/>
        <v>64.319999999999993</v>
      </c>
      <c r="AB374" s="5">
        <f t="shared" si="285"/>
        <v>63.82</v>
      </c>
      <c r="AC374" s="5">
        <f t="shared" si="286"/>
        <v>57.96</v>
      </c>
      <c r="AD374" s="5">
        <f t="shared" si="287"/>
        <v>62.98</v>
      </c>
      <c r="AE374" s="5">
        <f t="shared" si="288"/>
        <v>65.66</v>
      </c>
      <c r="AF374" s="5">
        <f t="shared" si="289"/>
        <v>79.17</v>
      </c>
      <c r="AG374" s="5">
        <f t="shared" si="290"/>
        <v>59.3</v>
      </c>
      <c r="AH374" s="5">
        <f t="shared" si="291"/>
        <v>64.23</v>
      </c>
      <c r="AI374" s="5">
        <f t="shared" si="292"/>
        <v>62.98</v>
      </c>
      <c r="AJ374" s="5">
        <f t="shared" si="293"/>
        <v>57.62</v>
      </c>
      <c r="AK374" s="5">
        <f t="shared" si="294"/>
        <v>60.3</v>
      </c>
      <c r="AL374" s="5">
        <f t="shared" si="295"/>
        <v>52.23</v>
      </c>
      <c r="AM374" s="5">
        <f t="shared" si="296"/>
        <v>52.26</v>
      </c>
      <c r="AN374" s="5">
        <f t="shared" si="297"/>
        <v>77.37</v>
      </c>
      <c r="AO374" s="5">
        <f t="shared" si="298"/>
        <v>73.03</v>
      </c>
      <c r="AP374" s="5">
        <f t="shared" si="299"/>
        <v>53.6</v>
      </c>
      <c r="AQ374" s="5">
        <f t="shared" si="300"/>
        <v>64.319999999999993</v>
      </c>
      <c r="AR374" s="5">
        <f t="shared" si="301"/>
        <v>65.66</v>
      </c>
      <c r="AS374" s="5">
        <f t="shared" si="302"/>
        <v>64.319999999999993</v>
      </c>
      <c r="AT374" s="5">
        <f t="shared" si="303"/>
        <v>65.33</v>
      </c>
      <c r="AU374" s="5">
        <f t="shared" si="304"/>
        <v>65.33</v>
      </c>
      <c r="AW374" s="1">
        <f>FW323</f>
        <v>128.30000000000001</v>
      </c>
      <c r="AX374" s="1">
        <f>AVERAGE(FW322:FW325)</f>
        <v>128.02500000000001</v>
      </c>
      <c r="AY374" s="5">
        <f t="shared" si="308"/>
        <v>168.3</v>
      </c>
      <c r="AZ374" s="5">
        <f t="shared" si="309"/>
        <v>168.26666666666665</v>
      </c>
      <c r="BA374" s="1"/>
      <c r="FT374">
        <f t="shared" si="306"/>
        <v>2004</v>
      </c>
      <c r="FU374" s="1">
        <f t="shared" si="307"/>
        <v>2</v>
      </c>
      <c r="FV374">
        <v>186.2</v>
      </c>
      <c r="FW374" s="1">
        <v>142.1</v>
      </c>
    </row>
    <row r="375" spans="1:179" x14ac:dyDescent="0.2">
      <c r="A375" s="13">
        <v>2000</v>
      </c>
      <c r="B375" s="13">
        <v>1</v>
      </c>
      <c r="C375" s="1">
        <f t="shared" si="310"/>
        <v>93</v>
      </c>
      <c r="D375" s="5">
        <f t="shared" ref="D375:D406" si="311">F186</f>
        <v>481</v>
      </c>
      <c r="E375" s="5">
        <f t="shared" ref="E375:E406" si="312">G186</f>
        <v>480</v>
      </c>
      <c r="F375" s="10">
        <f t="shared" ref="F375:F406" si="313">M186</f>
        <v>405</v>
      </c>
      <c r="G375" s="10">
        <f t="shared" ref="G375:G406" si="314">N186</f>
        <v>422</v>
      </c>
      <c r="H375" s="5">
        <f t="shared" ref="H375:H406" si="315">T186</f>
        <v>386</v>
      </c>
      <c r="I375" s="5">
        <f t="shared" ref="I375:I406" si="316">U186</f>
        <v>386</v>
      </c>
      <c r="J375" s="5">
        <f t="shared" ref="J375:J406" si="317">AA186</f>
        <v>431</v>
      </c>
      <c r="K375" s="5">
        <f t="shared" ref="K375:K406" si="318">AB186</f>
        <v>459</v>
      </c>
      <c r="L375" s="5">
        <f t="shared" ref="L375:L406" si="319">AH186</f>
        <v>364</v>
      </c>
      <c r="M375" s="5">
        <f t="shared" ref="M375:M406" si="320">AI186</f>
        <v>406</v>
      </c>
      <c r="N375" s="5">
        <f t="shared" ref="N375:N406" si="321">AO186</f>
        <v>415</v>
      </c>
      <c r="O375" s="5">
        <f t="shared" ref="O375:O406" si="322">AP186</f>
        <v>456</v>
      </c>
      <c r="P375" s="5">
        <f t="shared" ref="P375:P406" si="323">AV186</f>
        <v>273</v>
      </c>
      <c r="Q375" s="5">
        <f t="shared" ref="Q375:Q406" si="324">AW186</f>
        <v>441</v>
      </c>
      <c r="R375" s="5">
        <f t="shared" ref="R375:R406" si="325">BC186</f>
        <v>431</v>
      </c>
      <c r="S375" s="5">
        <f t="shared" ref="S375:S406" si="326">BD186</f>
        <v>439</v>
      </c>
      <c r="T375" s="5">
        <f t="shared" ref="T375:T406" si="327">BJ186</f>
        <v>225</v>
      </c>
      <c r="U375" s="5">
        <f t="shared" ref="U375:U406" si="328">BK186</f>
        <v>244</v>
      </c>
      <c r="V375" s="5">
        <f t="shared" ref="V375:V406" si="329">BP186</f>
        <v>504</v>
      </c>
      <c r="W375" s="5">
        <f t="shared" ref="W375:W406" si="330">BQ186</f>
        <v>417</v>
      </c>
      <c r="X375" s="5">
        <f t="shared" ref="X375:X406" si="331">BU186</f>
        <v>366</v>
      </c>
      <c r="Y375" s="5">
        <f t="shared" ref="Y375:Y406" si="332">BV186</f>
        <v>349</v>
      </c>
      <c r="Z375" s="5">
        <f t="shared" ref="Z375:Z406" si="333">CC186</f>
        <v>60.11</v>
      </c>
      <c r="AA375" s="5">
        <f t="shared" ref="AA375:AA406" si="334">CD186</f>
        <v>64.319999999999993</v>
      </c>
      <c r="AB375" s="5">
        <f t="shared" ref="AB375:AB406" si="335">CJ186</f>
        <v>56.95</v>
      </c>
      <c r="AC375" s="5">
        <f t="shared" ref="AC375:AC406" si="336">CK186</f>
        <v>49.92</v>
      </c>
      <c r="AD375" s="5">
        <f t="shared" ref="AD375:AD406" si="337">CQ186</f>
        <v>63.18</v>
      </c>
      <c r="AE375" s="5">
        <f t="shared" ref="AE375:AE406" si="338">CR186</f>
        <v>62.98</v>
      </c>
      <c r="AF375" s="5">
        <f t="shared" ref="AF375:AF406" si="339">CX186</f>
        <v>58.76</v>
      </c>
      <c r="AG375" s="5">
        <f t="shared" ref="AG375:AG406" si="340">CY186</f>
        <v>63.99</v>
      </c>
      <c r="AH375" s="5">
        <f t="shared" ref="AH375:AH406" si="341">DE186</f>
        <v>61.55</v>
      </c>
      <c r="AI375" s="5">
        <f t="shared" ref="AI375:AI406" si="342">DF186</f>
        <v>61.91</v>
      </c>
      <c r="AJ375" s="5">
        <f t="shared" ref="AJ375:AJ406" si="343">DL186</f>
        <v>57.62</v>
      </c>
      <c r="AK375" s="5">
        <f t="shared" ref="AK375:AK406" si="344">DM186</f>
        <v>57.62</v>
      </c>
      <c r="AL375" s="5">
        <f t="shared" ref="AL375:AL406" si="345">DS186</f>
        <v>50.76</v>
      </c>
      <c r="AM375" s="5">
        <f t="shared" ref="AM375:AM406" si="346">DT186</f>
        <v>57.29</v>
      </c>
      <c r="AN375" s="5">
        <f t="shared" ref="AN375:AN406" si="347">DZ186</f>
        <v>62.31</v>
      </c>
      <c r="AO375" s="5">
        <f t="shared" ref="AO375:AO406" si="348">EA186</f>
        <v>62.75</v>
      </c>
      <c r="AP375" s="5">
        <f t="shared" ref="AP375:AP406" si="349">EG186</f>
        <v>56.28</v>
      </c>
      <c r="AQ375" s="5">
        <f t="shared" ref="AQ375:AQ406" si="350">EH186</f>
        <v>54.94</v>
      </c>
      <c r="AR375" s="5">
        <f t="shared" ref="AR375:AR406" si="351">EM186</f>
        <v>66.28</v>
      </c>
      <c r="AS375" s="5">
        <f t="shared" ref="AS375:AS406" si="352">EN186</f>
        <v>63.37</v>
      </c>
      <c r="AT375" s="5">
        <f t="shared" ref="AT375:AT406" si="353">ER186</f>
        <v>62.9</v>
      </c>
      <c r="AU375" s="5">
        <f t="shared" ref="AU375:AU406" si="354">ES186</f>
        <v>64.989999999999995</v>
      </c>
      <c r="AW375" s="1">
        <f>FW326</f>
        <v>129.80000000000001</v>
      </c>
      <c r="AX375" s="1">
        <f>AVERAGE(FW325:FW328)</f>
        <v>129.9</v>
      </c>
      <c r="AY375" s="5">
        <f t="shared" si="308"/>
        <v>169.8</v>
      </c>
      <c r="AZ375" s="5">
        <f t="shared" si="309"/>
        <v>169.93333333333334</v>
      </c>
      <c r="BA375" s="1"/>
      <c r="FT375">
        <f t="shared" si="306"/>
        <v>2004</v>
      </c>
      <c r="FU375" s="1">
        <f t="shared" si="307"/>
        <v>3</v>
      </c>
      <c r="FV375">
        <v>187.4</v>
      </c>
      <c r="FW375" s="1">
        <v>143.1</v>
      </c>
    </row>
    <row r="376" spans="1:179" x14ac:dyDescent="0.2">
      <c r="A376" s="13">
        <v>2000</v>
      </c>
      <c r="B376" s="13">
        <v>2</v>
      </c>
      <c r="C376" s="1">
        <f t="shared" si="310"/>
        <v>94</v>
      </c>
      <c r="D376" s="5">
        <f t="shared" si="311"/>
        <v>444</v>
      </c>
      <c r="E376" s="5">
        <f t="shared" si="312"/>
        <v>444</v>
      </c>
      <c r="F376" s="10">
        <f t="shared" si="313"/>
        <v>452</v>
      </c>
      <c r="G376" s="10">
        <f t="shared" si="314"/>
        <v>389</v>
      </c>
      <c r="H376" s="5">
        <f t="shared" si="315"/>
        <v>402</v>
      </c>
      <c r="I376" s="5">
        <f t="shared" si="316"/>
        <v>380</v>
      </c>
      <c r="J376" s="5">
        <f t="shared" si="317"/>
        <v>407</v>
      </c>
      <c r="K376" s="5">
        <f t="shared" si="318"/>
        <v>459</v>
      </c>
      <c r="L376" s="5">
        <f t="shared" si="319"/>
        <v>422</v>
      </c>
      <c r="M376" s="5">
        <f t="shared" si="320"/>
        <v>362</v>
      </c>
      <c r="N376" s="5">
        <f t="shared" si="321"/>
        <v>383</v>
      </c>
      <c r="O376" s="5">
        <f t="shared" si="322"/>
        <v>390</v>
      </c>
      <c r="P376" s="5">
        <f t="shared" si="323"/>
        <v>295</v>
      </c>
      <c r="Q376" s="5">
        <f t="shared" si="324"/>
        <v>439</v>
      </c>
      <c r="R376" s="5">
        <f t="shared" si="325"/>
        <v>435</v>
      </c>
      <c r="S376" s="5">
        <f t="shared" si="326"/>
        <v>394</v>
      </c>
      <c r="T376" s="5">
        <f t="shared" si="327"/>
        <v>266</v>
      </c>
      <c r="U376" s="5">
        <f t="shared" si="328"/>
        <v>263</v>
      </c>
      <c r="V376" s="5">
        <f t="shared" si="329"/>
        <v>422</v>
      </c>
      <c r="W376" s="5">
        <f t="shared" si="330"/>
        <v>406</v>
      </c>
      <c r="X376" s="5">
        <f t="shared" si="331"/>
        <v>348</v>
      </c>
      <c r="Y376" s="5">
        <f t="shared" si="332"/>
        <v>425</v>
      </c>
      <c r="Z376" s="5">
        <f t="shared" si="333"/>
        <v>55.22</v>
      </c>
      <c r="AA376" s="5">
        <f t="shared" si="334"/>
        <v>58.96</v>
      </c>
      <c r="AB376" s="5">
        <f t="shared" si="335"/>
        <v>55.11</v>
      </c>
      <c r="AC376" s="5">
        <f t="shared" si="336"/>
        <v>52.93</v>
      </c>
      <c r="AD376" s="5">
        <f t="shared" si="337"/>
        <v>64.489999999999995</v>
      </c>
      <c r="AE376" s="5">
        <f t="shared" si="338"/>
        <v>61.64</v>
      </c>
      <c r="AF376" s="5">
        <f t="shared" si="339"/>
        <v>55.84</v>
      </c>
      <c r="AG376" s="5">
        <f t="shared" si="340"/>
        <v>62.32</v>
      </c>
      <c r="AH376" s="5">
        <f t="shared" si="341"/>
        <v>59.34</v>
      </c>
      <c r="AI376" s="5">
        <f t="shared" si="342"/>
        <v>58.33</v>
      </c>
      <c r="AJ376" s="5">
        <f t="shared" si="343"/>
        <v>60.3</v>
      </c>
      <c r="AK376" s="5">
        <f t="shared" si="344"/>
        <v>49.58</v>
      </c>
      <c r="AL376" s="5">
        <f t="shared" si="345"/>
        <v>47.19</v>
      </c>
      <c r="AM376" s="5">
        <f t="shared" si="346"/>
        <v>53.6</v>
      </c>
      <c r="AN376" s="5">
        <f t="shared" si="347"/>
        <v>55.61</v>
      </c>
      <c r="AO376" s="5">
        <f t="shared" si="348"/>
        <v>58.29</v>
      </c>
      <c r="AP376" s="5">
        <f t="shared" si="349"/>
        <v>45.56</v>
      </c>
      <c r="AQ376" s="5">
        <f t="shared" si="350"/>
        <v>48.24</v>
      </c>
      <c r="AR376" s="5">
        <f t="shared" si="351"/>
        <v>58.96</v>
      </c>
      <c r="AS376" s="5">
        <f t="shared" si="352"/>
        <v>62.56</v>
      </c>
      <c r="AT376" s="5">
        <f t="shared" si="353"/>
        <v>64.319999999999993</v>
      </c>
      <c r="AU376" s="5">
        <f t="shared" si="354"/>
        <v>62.08</v>
      </c>
      <c r="AW376" s="1">
        <f>FW329</f>
        <v>131.6</v>
      </c>
      <c r="AX376" s="1">
        <f>AVERAGE(FW328:FW331)</f>
        <v>132.44999999999999</v>
      </c>
      <c r="AY376" s="5">
        <f t="shared" si="308"/>
        <v>171.5</v>
      </c>
      <c r="AZ376" s="5">
        <f t="shared" si="309"/>
        <v>171.73333333333335</v>
      </c>
      <c r="BA376" s="1"/>
      <c r="FT376">
        <f t="shared" si="306"/>
        <v>2004</v>
      </c>
      <c r="FU376" s="1">
        <f t="shared" si="307"/>
        <v>4</v>
      </c>
      <c r="FV376">
        <v>188</v>
      </c>
      <c r="FW376" s="1">
        <v>144.80000000000001</v>
      </c>
    </row>
    <row r="377" spans="1:179" x14ac:dyDescent="0.2">
      <c r="A377" s="13">
        <v>2000</v>
      </c>
      <c r="B377" s="13">
        <v>3</v>
      </c>
      <c r="C377" s="1">
        <f t="shared" si="310"/>
        <v>95</v>
      </c>
      <c r="D377" s="5">
        <f t="shared" si="311"/>
        <v>462</v>
      </c>
      <c r="E377" s="5">
        <f t="shared" si="312"/>
        <v>444</v>
      </c>
      <c r="F377" s="10">
        <f t="shared" si="313"/>
        <v>446</v>
      </c>
      <c r="G377" s="10">
        <f t="shared" si="314"/>
        <v>422</v>
      </c>
      <c r="H377" s="5">
        <f t="shared" si="315"/>
        <v>410</v>
      </c>
      <c r="I377" s="5">
        <f t="shared" si="316"/>
        <v>403</v>
      </c>
      <c r="J377" s="5">
        <f t="shared" si="317"/>
        <v>409</v>
      </c>
      <c r="K377" s="5">
        <f t="shared" si="318"/>
        <v>424</v>
      </c>
      <c r="L377" s="5">
        <f t="shared" si="319"/>
        <v>403</v>
      </c>
      <c r="M377" s="5">
        <f t="shared" si="320"/>
        <v>392</v>
      </c>
      <c r="N377" s="5">
        <f t="shared" si="321"/>
        <v>394</v>
      </c>
      <c r="O377" s="5">
        <f t="shared" si="322"/>
        <v>389</v>
      </c>
      <c r="P377" s="5">
        <f t="shared" si="323"/>
        <v>312</v>
      </c>
      <c r="Q377" s="5">
        <f t="shared" si="324"/>
        <v>434</v>
      </c>
      <c r="R377" s="5">
        <f t="shared" si="325"/>
        <v>394</v>
      </c>
      <c r="S377" s="5">
        <f t="shared" si="326"/>
        <v>398</v>
      </c>
      <c r="T377" s="5">
        <f t="shared" si="327"/>
        <v>300</v>
      </c>
      <c r="U377" s="5">
        <f t="shared" si="328"/>
        <v>263</v>
      </c>
      <c r="V377" s="5">
        <f t="shared" si="329"/>
        <v>393</v>
      </c>
      <c r="W377" s="5">
        <f t="shared" si="330"/>
        <v>426</v>
      </c>
      <c r="X377" s="5">
        <f t="shared" si="331"/>
        <v>328</v>
      </c>
      <c r="Y377" s="5">
        <f t="shared" si="332"/>
        <v>390</v>
      </c>
      <c r="Z377" s="5">
        <f t="shared" si="333"/>
        <v>67.34</v>
      </c>
      <c r="AA377" s="5">
        <f t="shared" si="334"/>
        <v>57.66</v>
      </c>
      <c r="AB377" s="5">
        <f t="shared" si="335"/>
        <v>47.03</v>
      </c>
      <c r="AC377" s="5">
        <f t="shared" si="336"/>
        <v>54.94</v>
      </c>
      <c r="AD377" s="5">
        <f t="shared" si="337"/>
        <v>68.2</v>
      </c>
      <c r="AE377" s="5">
        <f t="shared" si="338"/>
        <v>61.67</v>
      </c>
      <c r="AF377" s="5">
        <f t="shared" si="339"/>
        <v>55.42</v>
      </c>
      <c r="AG377" s="5">
        <f t="shared" si="340"/>
        <v>63.27</v>
      </c>
      <c r="AH377" s="5">
        <f t="shared" si="341"/>
        <v>58.54</v>
      </c>
      <c r="AI377" s="5">
        <f t="shared" si="342"/>
        <v>58.96</v>
      </c>
      <c r="AJ377" s="5">
        <f t="shared" si="343"/>
        <v>57.62</v>
      </c>
      <c r="AK377" s="5">
        <f t="shared" si="344"/>
        <v>56.74</v>
      </c>
      <c r="AL377" s="5">
        <f t="shared" si="345"/>
        <v>48.44</v>
      </c>
      <c r="AM377" s="5">
        <f t="shared" si="346"/>
        <v>55.6</v>
      </c>
      <c r="AN377" s="5">
        <f t="shared" si="347"/>
        <v>56.28</v>
      </c>
      <c r="AO377" s="5">
        <f t="shared" si="348"/>
        <v>60.02</v>
      </c>
      <c r="AP377" s="5">
        <f t="shared" si="349"/>
        <v>52.93</v>
      </c>
      <c r="AQ377" s="5">
        <f t="shared" si="350"/>
        <v>49.58</v>
      </c>
      <c r="AR377" s="5">
        <f t="shared" si="351"/>
        <v>57.62</v>
      </c>
      <c r="AS377" s="5">
        <f t="shared" si="352"/>
        <v>57.9</v>
      </c>
      <c r="AT377" s="5">
        <f t="shared" si="353"/>
        <v>65.53</v>
      </c>
      <c r="AU377" s="5">
        <f t="shared" si="354"/>
        <v>67</v>
      </c>
      <c r="AW377" s="1">
        <f>FW332</f>
        <v>132.9</v>
      </c>
      <c r="AX377" s="1">
        <f>AVERAGE(FW331:FW334)</f>
        <v>134.17500000000001</v>
      </c>
      <c r="AY377" s="5">
        <f t="shared" si="308"/>
        <v>172.8</v>
      </c>
      <c r="AZ377" s="5">
        <f t="shared" si="309"/>
        <v>173.1</v>
      </c>
      <c r="BA377" s="1"/>
      <c r="FT377">
        <f t="shared" si="306"/>
        <v>2004</v>
      </c>
      <c r="FU377" s="1">
        <f t="shared" si="307"/>
        <v>5</v>
      </c>
      <c r="FV377">
        <v>189.1</v>
      </c>
      <c r="FW377" s="1">
        <v>146.80000000000001</v>
      </c>
    </row>
    <row r="378" spans="1:179" x14ac:dyDescent="0.2">
      <c r="A378" s="13">
        <v>2000</v>
      </c>
      <c r="B378" s="13">
        <v>4</v>
      </c>
      <c r="C378" s="1">
        <f t="shared" si="310"/>
        <v>96</v>
      </c>
      <c r="D378" s="5">
        <f t="shared" si="311"/>
        <v>404</v>
      </c>
      <c r="E378" s="5">
        <f t="shared" si="312"/>
        <v>403</v>
      </c>
      <c r="F378" s="10">
        <f t="shared" si="313"/>
        <v>401</v>
      </c>
      <c r="G378" s="10">
        <f t="shared" si="314"/>
        <v>401</v>
      </c>
      <c r="H378" s="5">
        <f t="shared" si="315"/>
        <v>375</v>
      </c>
      <c r="I378" s="5">
        <f t="shared" si="316"/>
        <v>353</v>
      </c>
      <c r="J378" s="5">
        <f t="shared" si="317"/>
        <v>366</v>
      </c>
      <c r="K378" s="5">
        <f t="shared" si="318"/>
        <v>385</v>
      </c>
      <c r="L378" s="5">
        <f t="shared" si="319"/>
        <v>375</v>
      </c>
      <c r="M378" s="5">
        <f t="shared" si="320"/>
        <v>368</v>
      </c>
      <c r="N378" s="5">
        <f t="shared" si="321"/>
        <v>375</v>
      </c>
      <c r="O378" s="5">
        <f t="shared" si="322"/>
        <v>385</v>
      </c>
      <c r="P378" s="5">
        <f t="shared" si="323"/>
        <v>248</v>
      </c>
      <c r="Q378" s="5">
        <f t="shared" si="324"/>
        <v>403</v>
      </c>
      <c r="R378" s="5">
        <f t="shared" si="325"/>
        <v>394</v>
      </c>
      <c r="S378" s="5">
        <f t="shared" si="326"/>
        <v>374</v>
      </c>
      <c r="T378" s="5">
        <f t="shared" si="327"/>
        <v>315</v>
      </c>
      <c r="U378" s="5">
        <f t="shared" si="328"/>
        <v>302</v>
      </c>
      <c r="V378" s="5">
        <f t="shared" si="329"/>
        <v>399</v>
      </c>
      <c r="W378" s="5">
        <f t="shared" si="330"/>
        <v>412</v>
      </c>
      <c r="X378" s="5">
        <f t="shared" si="331"/>
        <v>315</v>
      </c>
      <c r="Y378" s="5">
        <f t="shared" si="332"/>
        <v>375</v>
      </c>
      <c r="Z378" s="5">
        <f t="shared" si="333"/>
        <v>51.98</v>
      </c>
      <c r="AA378" s="5">
        <f t="shared" si="334"/>
        <v>57.62</v>
      </c>
      <c r="AB378" s="5">
        <f t="shared" si="335"/>
        <v>55.53</v>
      </c>
      <c r="AC378" s="5">
        <f t="shared" si="336"/>
        <v>49.75</v>
      </c>
      <c r="AD378" s="5">
        <f t="shared" si="337"/>
        <v>67.67</v>
      </c>
      <c r="AE378" s="5">
        <f t="shared" si="338"/>
        <v>60.03</v>
      </c>
      <c r="AF378" s="5">
        <f t="shared" si="339"/>
        <v>55.34</v>
      </c>
      <c r="AG378" s="5">
        <f t="shared" si="340"/>
        <v>63.93</v>
      </c>
      <c r="AH378" s="5">
        <f t="shared" si="341"/>
        <v>55.73</v>
      </c>
      <c r="AI378" s="5">
        <f t="shared" si="342"/>
        <v>58.52</v>
      </c>
      <c r="AJ378" s="5">
        <f t="shared" si="343"/>
        <v>57.62</v>
      </c>
      <c r="AK378" s="5">
        <f t="shared" si="344"/>
        <v>59.4</v>
      </c>
      <c r="AL378" s="5">
        <f t="shared" si="345"/>
        <v>51.5</v>
      </c>
      <c r="AM378" s="5">
        <f t="shared" si="346"/>
        <v>58.06</v>
      </c>
      <c r="AN378" s="5">
        <f t="shared" si="347"/>
        <v>56.28</v>
      </c>
      <c r="AO378" s="5">
        <f t="shared" si="348"/>
        <v>58.93</v>
      </c>
      <c r="AP378" s="5">
        <f t="shared" si="349"/>
        <v>48.24</v>
      </c>
      <c r="AQ378" s="5">
        <f t="shared" si="350"/>
        <v>49.58</v>
      </c>
      <c r="AR378" s="5">
        <f t="shared" si="351"/>
        <v>56.28</v>
      </c>
      <c r="AS378" s="5">
        <f t="shared" si="352"/>
        <v>61.37</v>
      </c>
      <c r="AT378" s="5">
        <f t="shared" si="353"/>
        <v>70.02</v>
      </c>
      <c r="AU378" s="5">
        <f t="shared" si="354"/>
        <v>69.88</v>
      </c>
      <c r="AW378" s="1">
        <f>FW335</f>
        <v>135</v>
      </c>
      <c r="AX378" s="1">
        <f>AVERAGE(FW334:FW337)</f>
        <v>136.64999999999998</v>
      </c>
      <c r="AY378" s="5">
        <f t="shared" si="308"/>
        <v>174.1</v>
      </c>
      <c r="AZ378" s="5">
        <f t="shared" si="309"/>
        <v>174.03333333333333</v>
      </c>
      <c r="BA378" s="1"/>
      <c r="FT378">
        <f t="shared" si="306"/>
        <v>2004</v>
      </c>
      <c r="FU378" s="1">
        <f t="shared" si="307"/>
        <v>6</v>
      </c>
      <c r="FV378">
        <v>189.7</v>
      </c>
      <c r="FW378" s="1">
        <v>147.19999999999999</v>
      </c>
    </row>
    <row r="379" spans="1:179" x14ac:dyDescent="0.2">
      <c r="A379" s="13">
        <v>2001</v>
      </c>
      <c r="B379" s="13">
        <v>1</v>
      </c>
      <c r="C379" s="1">
        <f t="shared" si="310"/>
        <v>97</v>
      </c>
      <c r="D379" s="5">
        <f t="shared" si="311"/>
        <v>376</v>
      </c>
      <c r="E379" s="5">
        <f t="shared" si="312"/>
        <v>383</v>
      </c>
      <c r="F379" s="10">
        <f t="shared" si="313"/>
        <v>365</v>
      </c>
      <c r="G379" s="10">
        <f t="shared" si="314"/>
        <v>360</v>
      </c>
      <c r="H379" s="5">
        <f t="shared" si="315"/>
        <v>339</v>
      </c>
      <c r="I379" s="5">
        <f t="shared" si="316"/>
        <v>347</v>
      </c>
      <c r="J379" s="5">
        <f t="shared" si="317"/>
        <v>320</v>
      </c>
      <c r="K379" s="5">
        <f t="shared" si="318"/>
        <v>359</v>
      </c>
      <c r="L379" s="5">
        <f t="shared" si="319"/>
        <v>379</v>
      </c>
      <c r="M379" s="5">
        <f t="shared" si="320"/>
        <v>348</v>
      </c>
      <c r="N379" s="5">
        <f t="shared" si="321"/>
        <v>383</v>
      </c>
      <c r="O379" s="5">
        <f t="shared" si="322"/>
        <v>386</v>
      </c>
      <c r="P379" s="5">
        <f t="shared" si="323"/>
        <v>281</v>
      </c>
      <c r="Q379" s="5">
        <f t="shared" si="324"/>
        <v>385</v>
      </c>
      <c r="R379" s="5">
        <f t="shared" si="325"/>
        <v>377</v>
      </c>
      <c r="S379" s="5">
        <f t="shared" si="326"/>
        <v>373</v>
      </c>
      <c r="T379" s="5">
        <f t="shared" si="327"/>
        <v>247</v>
      </c>
      <c r="U379" s="5">
        <f t="shared" si="328"/>
        <v>317</v>
      </c>
      <c r="V379" s="5">
        <f t="shared" si="329"/>
        <v>372</v>
      </c>
      <c r="W379" s="5">
        <f t="shared" si="330"/>
        <v>373</v>
      </c>
      <c r="X379" s="5">
        <f t="shared" si="331"/>
        <v>309</v>
      </c>
      <c r="Y379" s="5">
        <f t="shared" si="332"/>
        <v>356</v>
      </c>
      <c r="Z379" s="5">
        <f t="shared" si="333"/>
        <v>48.95</v>
      </c>
      <c r="AA379" s="5">
        <f t="shared" si="334"/>
        <v>53.16</v>
      </c>
      <c r="AB379" s="5">
        <f t="shared" si="335"/>
        <v>53.16</v>
      </c>
      <c r="AC379" s="5">
        <f t="shared" si="336"/>
        <v>51.59</v>
      </c>
      <c r="AD379" s="5">
        <f t="shared" si="337"/>
        <v>66.28</v>
      </c>
      <c r="AE379" s="5">
        <f t="shared" si="338"/>
        <v>56.28</v>
      </c>
      <c r="AF379" s="5">
        <f t="shared" si="339"/>
        <v>49.47</v>
      </c>
      <c r="AG379" s="5">
        <f t="shared" si="340"/>
        <v>61.51</v>
      </c>
      <c r="AH379" s="5">
        <f t="shared" si="341"/>
        <v>54.23</v>
      </c>
      <c r="AI379" s="5">
        <f t="shared" si="342"/>
        <v>60.07</v>
      </c>
      <c r="AJ379" s="5">
        <f t="shared" si="343"/>
        <v>60.3</v>
      </c>
      <c r="AK379" s="5">
        <f t="shared" si="344"/>
        <v>55.81</v>
      </c>
      <c r="AL379" s="5">
        <f t="shared" si="345"/>
        <v>43.72</v>
      </c>
      <c r="AM379" s="5">
        <f t="shared" si="346"/>
        <v>54.5</v>
      </c>
      <c r="AN379" s="5">
        <f t="shared" si="347"/>
        <v>53.89</v>
      </c>
      <c r="AO379" s="5">
        <f t="shared" si="348"/>
        <v>58.83</v>
      </c>
      <c r="AP379" s="5">
        <f t="shared" si="349"/>
        <v>53.6</v>
      </c>
      <c r="AQ379" s="5">
        <f t="shared" si="350"/>
        <v>54.94</v>
      </c>
      <c r="AR379" s="5">
        <f t="shared" si="351"/>
        <v>55.61</v>
      </c>
      <c r="AS379" s="5">
        <f t="shared" si="352"/>
        <v>57.96</v>
      </c>
      <c r="AT379" s="5">
        <f t="shared" si="353"/>
        <v>64.989999999999995</v>
      </c>
      <c r="AU379" s="5">
        <f t="shared" si="354"/>
        <v>69.010000000000005</v>
      </c>
      <c r="AW379" s="1">
        <f>FW338</f>
        <v>137.4</v>
      </c>
      <c r="AX379" s="1">
        <f>AVERAGE(FW337:FW340)</f>
        <v>137.42499999999998</v>
      </c>
      <c r="AY379" s="5">
        <f t="shared" si="308"/>
        <v>175.8</v>
      </c>
      <c r="AZ379" s="5">
        <f t="shared" si="309"/>
        <v>175.7</v>
      </c>
      <c r="BA379" s="1"/>
      <c r="FT379">
        <f t="shared" si="306"/>
        <v>2004</v>
      </c>
      <c r="FU379" s="1">
        <f t="shared" si="307"/>
        <v>7</v>
      </c>
      <c r="FV379">
        <v>189.4</v>
      </c>
      <c r="FW379" s="1">
        <v>147.4</v>
      </c>
    </row>
    <row r="380" spans="1:179" x14ac:dyDescent="0.2">
      <c r="A380" s="13">
        <v>2001</v>
      </c>
      <c r="B380" s="13">
        <v>2</v>
      </c>
      <c r="C380" s="1">
        <f t="shared" si="310"/>
        <v>98</v>
      </c>
      <c r="D380" s="5">
        <f t="shared" si="311"/>
        <v>401</v>
      </c>
      <c r="E380" s="5">
        <f t="shared" si="312"/>
        <v>416</v>
      </c>
      <c r="F380" s="10">
        <f t="shared" si="313"/>
        <v>375</v>
      </c>
      <c r="G380" s="10">
        <f t="shared" si="314"/>
        <v>378</v>
      </c>
      <c r="H380" s="5">
        <f t="shared" si="315"/>
        <v>355</v>
      </c>
      <c r="I380" s="5">
        <f t="shared" si="316"/>
        <v>339</v>
      </c>
      <c r="J380" s="5">
        <f t="shared" si="317"/>
        <v>334</v>
      </c>
      <c r="K380" s="5">
        <f t="shared" si="318"/>
        <v>415</v>
      </c>
      <c r="L380" s="5">
        <f t="shared" si="319"/>
        <v>334</v>
      </c>
      <c r="M380" s="5">
        <f t="shared" si="320"/>
        <v>340</v>
      </c>
      <c r="N380" s="5">
        <f t="shared" si="321"/>
        <v>353</v>
      </c>
      <c r="O380" s="5">
        <f t="shared" si="322"/>
        <v>375</v>
      </c>
      <c r="P380" s="5">
        <f t="shared" si="323"/>
        <v>266</v>
      </c>
      <c r="Q380" s="5">
        <f t="shared" si="324"/>
        <v>382</v>
      </c>
      <c r="R380" s="5">
        <f t="shared" si="325"/>
        <v>364</v>
      </c>
      <c r="S380" s="5">
        <f t="shared" si="326"/>
        <v>383</v>
      </c>
      <c r="T380" s="5">
        <f t="shared" si="327"/>
        <v>260</v>
      </c>
      <c r="U380" s="5">
        <f t="shared" si="328"/>
        <v>259</v>
      </c>
      <c r="V380" s="5">
        <f t="shared" si="329"/>
        <v>420</v>
      </c>
      <c r="W380" s="5">
        <f t="shared" si="330"/>
        <v>401</v>
      </c>
      <c r="X380" s="5">
        <f t="shared" si="331"/>
        <v>326</v>
      </c>
      <c r="Y380" s="5">
        <f t="shared" si="332"/>
        <v>334</v>
      </c>
      <c r="Z380" s="5">
        <f t="shared" si="333"/>
        <v>49.45</v>
      </c>
      <c r="AA380" s="5">
        <f t="shared" si="334"/>
        <v>53.6</v>
      </c>
      <c r="AB380" s="5">
        <f t="shared" si="335"/>
        <v>50.92</v>
      </c>
      <c r="AC380" s="5">
        <f t="shared" si="336"/>
        <v>49.25</v>
      </c>
      <c r="AD380" s="5">
        <f t="shared" si="337"/>
        <v>61.96</v>
      </c>
      <c r="AE380" s="5">
        <f t="shared" si="338"/>
        <v>55.07</v>
      </c>
      <c r="AF380" s="5">
        <f t="shared" si="339"/>
        <v>56.19</v>
      </c>
      <c r="AG380" s="5">
        <f t="shared" si="340"/>
        <v>61.44</v>
      </c>
      <c r="AH380" s="5">
        <f t="shared" si="341"/>
        <v>61.65</v>
      </c>
      <c r="AI380" s="5">
        <f t="shared" si="342"/>
        <v>58.96</v>
      </c>
      <c r="AJ380" s="5">
        <f t="shared" si="343"/>
        <v>57.27</v>
      </c>
      <c r="AK380" s="5">
        <f t="shared" si="344"/>
        <v>52.26</v>
      </c>
      <c r="AL380" s="5">
        <f t="shared" si="345"/>
        <v>45.56</v>
      </c>
      <c r="AM380" s="5">
        <f t="shared" si="346"/>
        <v>55.81</v>
      </c>
      <c r="AN380" s="5">
        <f t="shared" si="347"/>
        <v>58.4</v>
      </c>
      <c r="AO380" s="5">
        <f t="shared" si="348"/>
        <v>56.24</v>
      </c>
      <c r="AP380" s="5">
        <f t="shared" si="349"/>
        <v>51.44</v>
      </c>
      <c r="AQ380" s="5">
        <f t="shared" si="350"/>
        <v>49.75</v>
      </c>
      <c r="AR380" s="5">
        <f t="shared" si="351"/>
        <v>56.95</v>
      </c>
      <c r="AS380" s="5">
        <f t="shared" si="352"/>
        <v>56.95</v>
      </c>
      <c r="AT380" s="5">
        <f t="shared" si="353"/>
        <v>66.400000000000006</v>
      </c>
      <c r="AU380" s="5">
        <f t="shared" si="354"/>
        <v>64.92</v>
      </c>
      <c r="AW380" s="1">
        <f>FW341</f>
        <v>136.80000000000001</v>
      </c>
      <c r="AX380" s="1">
        <f>AVERAGE(FW340:FW343)</f>
        <v>135.52500000000001</v>
      </c>
      <c r="AY380" s="5">
        <f t="shared" si="308"/>
        <v>177.7</v>
      </c>
      <c r="AZ380" s="5">
        <f t="shared" si="309"/>
        <v>177.53333333333333</v>
      </c>
      <c r="BA380" s="1"/>
      <c r="FT380">
        <f t="shared" si="306"/>
        <v>2004</v>
      </c>
      <c r="FU380" s="1">
        <f t="shared" si="307"/>
        <v>8</v>
      </c>
      <c r="FV380">
        <v>189.5</v>
      </c>
      <c r="FW380" s="1">
        <v>148</v>
      </c>
    </row>
    <row r="381" spans="1:179" x14ac:dyDescent="0.2">
      <c r="A381" s="13">
        <v>2001</v>
      </c>
      <c r="B381" s="13">
        <v>3</v>
      </c>
      <c r="C381" s="1">
        <f t="shared" si="310"/>
        <v>99</v>
      </c>
      <c r="D381" s="5">
        <f t="shared" si="311"/>
        <v>398</v>
      </c>
      <c r="E381" s="5">
        <f t="shared" si="312"/>
        <v>418</v>
      </c>
      <c r="F381" s="10">
        <f t="shared" si="313"/>
        <v>377</v>
      </c>
      <c r="G381" s="10">
        <f t="shared" si="314"/>
        <v>379</v>
      </c>
      <c r="H381" s="5">
        <f t="shared" si="315"/>
        <v>367</v>
      </c>
      <c r="I381" s="5">
        <f t="shared" si="316"/>
        <v>354</v>
      </c>
      <c r="J381" s="5">
        <f t="shared" si="317"/>
        <v>389</v>
      </c>
      <c r="K381" s="5">
        <f t="shared" si="318"/>
        <v>404</v>
      </c>
      <c r="L381" s="5">
        <f t="shared" si="319"/>
        <v>341</v>
      </c>
      <c r="M381" s="5">
        <f t="shared" si="320"/>
        <v>347</v>
      </c>
      <c r="N381" s="5">
        <f t="shared" si="321"/>
        <v>366</v>
      </c>
      <c r="O381" s="5">
        <f t="shared" si="322"/>
        <v>364</v>
      </c>
      <c r="P381" s="5">
        <f t="shared" si="323"/>
        <v>256</v>
      </c>
      <c r="Q381" s="5">
        <f t="shared" si="324"/>
        <v>392</v>
      </c>
      <c r="R381" s="5">
        <f t="shared" si="325"/>
        <v>361</v>
      </c>
      <c r="S381" s="5">
        <f t="shared" si="326"/>
        <v>403</v>
      </c>
      <c r="T381" s="5">
        <f t="shared" si="327"/>
        <v>221</v>
      </c>
      <c r="U381" s="5">
        <f t="shared" si="328"/>
        <v>253</v>
      </c>
      <c r="V381" s="5">
        <f t="shared" si="329"/>
        <v>422</v>
      </c>
      <c r="W381" s="5">
        <f t="shared" si="330"/>
        <v>446</v>
      </c>
      <c r="X381" s="5">
        <f t="shared" si="331"/>
        <v>314</v>
      </c>
      <c r="Y381" s="5">
        <f t="shared" si="332"/>
        <v>335</v>
      </c>
      <c r="Z381" s="5">
        <f t="shared" si="333"/>
        <v>48.58</v>
      </c>
      <c r="AA381" s="5">
        <f t="shared" si="334"/>
        <v>54.83</v>
      </c>
      <c r="AB381" s="5">
        <f t="shared" si="335"/>
        <v>55.05</v>
      </c>
      <c r="AC381" s="5">
        <f t="shared" si="336"/>
        <v>50.17</v>
      </c>
      <c r="AD381" s="5">
        <f t="shared" si="337"/>
        <v>65.87</v>
      </c>
      <c r="AE381" s="5">
        <f t="shared" si="338"/>
        <v>56.68</v>
      </c>
      <c r="AF381" s="5">
        <f t="shared" si="339"/>
        <v>56.44</v>
      </c>
      <c r="AG381" s="5">
        <f t="shared" si="340"/>
        <v>58.34</v>
      </c>
      <c r="AH381" s="5">
        <f t="shared" si="341"/>
        <v>60.72</v>
      </c>
      <c r="AI381" s="5">
        <f t="shared" si="342"/>
        <v>58.29</v>
      </c>
      <c r="AJ381" s="5">
        <f t="shared" si="343"/>
        <v>54.94</v>
      </c>
      <c r="AK381" s="5">
        <f t="shared" si="344"/>
        <v>54.27</v>
      </c>
      <c r="AL381" s="5">
        <f t="shared" si="345"/>
        <v>43.22</v>
      </c>
      <c r="AM381" s="5">
        <f t="shared" si="346"/>
        <v>57.02</v>
      </c>
      <c r="AN381" s="5">
        <f t="shared" si="347"/>
        <v>53.06</v>
      </c>
      <c r="AO381" s="5">
        <f t="shared" si="348"/>
        <v>55.17</v>
      </c>
      <c r="AP381" s="5">
        <f t="shared" si="349"/>
        <v>51.59</v>
      </c>
      <c r="AQ381" s="5">
        <f t="shared" si="350"/>
        <v>51.34</v>
      </c>
      <c r="AR381" s="5">
        <f t="shared" si="351"/>
        <v>57.96</v>
      </c>
      <c r="AS381" s="5">
        <f t="shared" si="352"/>
        <v>58.63</v>
      </c>
      <c r="AT381" s="5">
        <f t="shared" si="353"/>
        <v>57.62</v>
      </c>
      <c r="AU381" s="5">
        <f t="shared" si="354"/>
        <v>65.12</v>
      </c>
      <c r="AW381" s="1">
        <f>FW344</f>
        <v>133.4</v>
      </c>
      <c r="AX381" s="1">
        <f>AVERAGE(FW343:FW346)</f>
        <v>132.60000000000002</v>
      </c>
      <c r="AY381" s="5">
        <f t="shared" si="308"/>
        <v>177.5</v>
      </c>
      <c r="AZ381" s="5">
        <f t="shared" si="309"/>
        <v>177.76666666666665</v>
      </c>
      <c r="BA381" s="1"/>
      <c r="FT381">
        <f t="shared" si="306"/>
        <v>2004</v>
      </c>
      <c r="FU381" s="1">
        <f t="shared" si="307"/>
        <v>9</v>
      </c>
      <c r="FV381">
        <v>189.9</v>
      </c>
      <c r="FW381" s="1">
        <v>147.69999999999999</v>
      </c>
    </row>
    <row r="382" spans="1:179" x14ac:dyDescent="0.2">
      <c r="A382" s="13">
        <v>2001</v>
      </c>
      <c r="B382" s="13">
        <v>4</v>
      </c>
      <c r="C382" s="1">
        <f t="shared" si="310"/>
        <v>100</v>
      </c>
      <c r="D382" s="5">
        <f t="shared" si="311"/>
        <v>388</v>
      </c>
      <c r="E382" s="5">
        <f t="shared" si="312"/>
        <v>413</v>
      </c>
      <c r="F382" s="10">
        <f t="shared" si="313"/>
        <v>340</v>
      </c>
      <c r="G382" s="10">
        <f t="shared" si="314"/>
        <v>339</v>
      </c>
      <c r="H382" s="5">
        <f t="shared" si="315"/>
        <v>361</v>
      </c>
      <c r="I382" s="5">
        <f t="shared" si="316"/>
        <v>348</v>
      </c>
      <c r="J382" s="5">
        <f t="shared" si="317"/>
        <v>331</v>
      </c>
      <c r="K382" s="5">
        <f t="shared" si="318"/>
        <v>421</v>
      </c>
      <c r="L382" s="5">
        <f t="shared" si="319"/>
        <v>324</v>
      </c>
      <c r="M382" s="5">
        <f t="shared" si="320"/>
        <v>335</v>
      </c>
      <c r="N382" s="5">
        <f t="shared" si="321"/>
        <v>384</v>
      </c>
      <c r="O382" s="5">
        <f t="shared" si="322"/>
        <v>375</v>
      </c>
      <c r="P382" s="5">
        <f t="shared" si="323"/>
        <v>272</v>
      </c>
      <c r="Q382" s="5">
        <f t="shared" si="324"/>
        <v>402</v>
      </c>
      <c r="R382" s="5">
        <f t="shared" si="325"/>
        <v>351</v>
      </c>
      <c r="S382" s="5">
        <f t="shared" si="326"/>
        <v>387</v>
      </c>
      <c r="T382" s="5">
        <f t="shared" si="327"/>
        <v>221</v>
      </c>
      <c r="U382" s="5">
        <f t="shared" si="328"/>
        <v>263</v>
      </c>
      <c r="V382" s="5">
        <f t="shared" si="329"/>
        <v>430</v>
      </c>
      <c r="W382" s="5">
        <f t="shared" si="330"/>
        <v>423</v>
      </c>
      <c r="X382" s="5">
        <f t="shared" si="331"/>
        <v>307</v>
      </c>
      <c r="Y382" s="5">
        <f t="shared" si="332"/>
        <v>300</v>
      </c>
      <c r="Z382" s="5">
        <f t="shared" si="333"/>
        <v>44.89</v>
      </c>
      <c r="AA382" s="5">
        <f t="shared" si="334"/>
        <v>53.94</v>
      </c>
      <c r="AB382" s="5">
        <f t="shared" si="335"/>
        <v>58.85</v>
      </c>
      <c r="AC382" s="5">
        <f t="shared" si="336"/>
        <v>51.54</v>
      </c>
      <c r="AD382" s="5">
        <f t="shared" si="337"/>
        <v>67.17</v>
      </c>
      <c r="AE382" s="5">
        <f t="shared" si="338"/>
        <v>57.42</v>
      </c>
      <c r="AF382" s="5">
        <f t="shared" si="339"/>
        <v>56.36</v>
      </c>
      <c r="AG382" s="5">
        <f t="shared" si="340"/>
        <v>61.06</v>
      </c>
      <c r="AH382" s="5">
        <f t="shared" si="341"/>
        <v>62.48</v>
      </c>
      <c r="AI382" s="5">
        <f t="shared" si="342"/>
        <v>60.7</v>
      </c>
      <c r="AJ382" s="5">
        <f t="shared" si="343"/>
        <v>55.41</v>
      </c>
      <c r="AK382" s="5">
        <f t="shared" si="344"/>
        <v>54.27</v>
      </c>
      <c r="AL382" s="5">
        <f t="shared" si="345"/>
        <v>44.14</v>
      </c>
      <c r="AM382" s="5">
        <f t="shared" si="346"/>
        <v>58.04</v>
      </c>
      <c r="AN382" s="5">
        <f t="shared" si="347"/>
        <v>53.6</v>
      </c>
      <c r="AO382" s="5">
        <f t="shared" si="348"/>
        <v>49.63</v>
      </c>
      <c r="AP382" s="5">
        <f t="shared" si="349"/>
        <v>55.54</v>
      </c>
      <c r="AQ382" s="5">
        <f t="shared" si="350"/>
        <v>53.53</v>
      </c>
      <c r="AR382" s="5">
        <f t="shared" si="351"/>
        <v>59.82</v>
      </c>
      <c r="AS382" s="5">
        <f t="shared" si="352"/>
        <v>59.88</v>
      </c>
      <c r="AT382" s="5">
        <f t="shared" si="353"/>
        <v>61.31</v>
      </c>
      <c r="AU382" s="5">
        <f t="shared" si="354"/>
        <v>62.75</v>
      </c>
      <c r="AW382" s="1">
        <f>FW347</f>
        <v>129.80000000000001</v>
      </c>
      <c r="AX382" s="1">
        <f>AVERAGE(FW346:FW349)</f>
        <v>129.17500000000001</v>
      </c>
      <c r="AY382" s="5">
        <f t="shared" si="308"/>
        <v>177.4</v>
      </c>
      <c r="AZ382" s="5">
        <f t="shared" si="309"/>
        <v>177.26666666666665</v>
      </c>
      <c r="BA382" s="1"/>
      <c r="FT382">
        <f t="shared" si="306"/>
        <v>2004</v>
      </c>
      <c r="FU382" s="1">
        <f t="shared" si="307"/>
        <v>10</v>
      </c>
      <c r="FV382">
        <v>190.9</v>
      </c>
      <c r="FW382" s="1">
        <v>150</v>
      </c>
    </row>
    <row r="383" spans="1:179" x14ac:dyDescent="0.2">
      <c r="A383" s="13">
        <v>2002</v>
      </c>
      <c r="B383" s="13">
        <v>1</v>
      </c>
      <c r="C383" s="1">
        <f t="shared" si="310"/>
        <v>101</v>
      </c>
      <c r="D383" s="5">
        <f t="shared" si="311"/>
        <v>443</v>
      </c>
      <c r="E383" s="5">
        <f t="shared" si="312"/>
        <v>425</v>
      </c>
      <c r="F383" s="10">
        <f t="shared" si="313"/>
        <v>415</v>
      </c>
      <c r="G383" s="10">
        <f t="shared" si="314"/>
        <v>338</v>
      </c>
      <c r="H383" s="5">
        <f t="shared" si="315"/>
        <v>353</v>
      </c>
      <c r="I383" s="5">
        <f t="shared" si="316"/>
        <v>341</v>
      </c>
      <c r="J383" s="5">
        <f t="shared" si="317"/>
        <v>325</v>
      </c>
      <c r="K383" s="5">
        <f t="shared" si="318"/>
        <v>412</v>
      </c>
      <c r="L383" s="5">
        <f t="shared" si="319"/>
        <v>361</v>
      </c>
      <c r="M383" s="5">
        <f t="shared" si="320"/>
        <v>342</v>
      </c>
      <c r="N383" s="5">
        <f t="shared" si="321"/>
        <v>395</v>
      </c>
      <c r="O383" s="5">
        <f t="shared" si="322"/>
        <v>377</v>
      </c>
      <c r="P383" s="5">
        <f t="shared" si="323"/>
        <v>268</v>
      </c>
      <c r="Q383" s="5">
        <f t="shared" si="324"/>
        <v>392</v>
      </c>
      <c r="R383" s="5">
        <f t="shared" si="325"/>
        <v>349</v>
      </c>
      <c r="S383" s="5">
        <f t="shared" si="326"/>
        <v>375</v>
      </c>
      <c r="T383" s="5">
        <f t="shared" si="327"/>
        <v>221</v>
      </c>
      <c r="U383" s="5">
        <f t="shared" si="328"/>
        <v>263</v>
      </c>
      <c r="V383" s="5">
        <f t="shared" si="329"/>
        <v>431</v>
      </c>
      <c r="W383" s="5">
        <f t="shared" si="330"/>
        <v>456</v>
      </c>
      <c r="X383" s="5">
        <f t="shared" si="331"/>
        <v>319</v>
      </c>
      <c r="Y383" s="5">
        <f t="shared" si="332"/>
        <v>310</v>
      </c>
      <c r="Z383" s="5">
        <f t="shared" si="333"/>
        <v>52.38</v>
      </c>
      <c r="AA383" s="5">
        <f t="shared" si="334"/>
        <v>54.61</v>
      </c>
      <c r="AB383" s="5">
        <f t="shared" si="335"/>
        <v>60.07</v>
      </c>
      <c r="AC383" s="5">
        <f t="shared" si="336"/>
        <v>54</v>
      </c>
      <c r="AD383" s="5">
        <f t="shared" si="337"/>
        <v>62.65</v>
      </c>
      <c r="AE383" s="5">
        <f t="shared" si="338"/>
        <v>54.9</v>
      </c>
      <c r="AF383" s="5">
        <f t="shared" si="339"/>
        <v>56.43</v>
      </c>
      <c r="AG383" s="5">
        <f t="shared" si="340"/>
        <v>54.73</v>
      </c>
      <c r="AH383" s="5">
        <f t="shared" si="341"/>
        <v>60.49</v>
      </c>
      <c r="AI383" s="5">
        <f t="shared" si="342"/>
        <v>59.63</v>
      </c>
      <c r="AJ383" s="5">
        <f t="shared" si="343"/>
        <v>60.3</v>
      </c>
      <c r="AK383" s="5">
        <f t="shared" si="344"/>
        <v>56.95</v>
      </c>
      <c r="AL383" s="5">
        <f t="shared" si="345"/>
        <v>46.77</v>
      </c>
      <c r="AM383" s="5">
        <f t="shared" si="346"/>
        <v>58.56</v>
      </c>
      <c r="AN383" s="5">
        <f t="shared" si="347"/>
        <v>53.6</v>
      </c>
      <c r="AO383" s="5">
        <f t="shared" si="348"/>
        <v>55.18</v>
      </c>
      <c r="AP383" s="5">
        <f t="shared" si="349"/>
        <v>55.41</v>
      </c>
      <c r="AQ383" s="5">
        <f t="shared" si="350"/>
        <v>55.61</v>
      </c>
      <c r="AR383" s="5">
        <f t="shared" si="351"/>
        <v>59.56</v>
      </c>
      <c r="AS383" s="5">
        <f t="shared" si="352"/>
        <v>62.7</v>
      </c>
      <c r="AT383" s="5">
        <f t="shared" si="353"/>
        <v>62.08</v>
      </c>
      <c r="AU383" s="5">
        <f t="shared" si="354"/>
        <v>64.989999999999995</v>
      </c>
      <c r="AW383" s="1">
        <f>FW350</f>
        <v>128.4</v>
      </c>
      <c r="AX383" s="1">
        <f>AVERAGE(FW349:FW352)</f>
        <v>129.375</v>
      </c>
      <c r="AY383" s="5">
        <f t="shared" si="308"/>
        <v>177.8</v>
      </c>
      <c r="AZ383" s="5">
        <f t="shared" si="309"/>
        <v>177.9</v>
      </c>
      <c r="BA383" s="1"/>
      <c r="FT383">
        <f t="shared" si="306"/>
        <v>2004</v>
      </c>
      <c r="FU383" s="1">
        <f t="shared" si="307"/>
        <v>11</v>
      </c>
      <c r="FV383">
        <v>191</v>
      </c>
      <c r="FW383" s="1">
        <v>151.4</v>
      </c>
    </row>
    <row r="384" spans="1:179" x14ac:dyDescent="0.2">
      <c r="A384" s="13">
        <v>2002</v>
      </c>
      <c r="B384" s="13">
        <v>2</v>
      </c>
      <c r="C384" s="1">
        <f t="shared" si="310"/>
        <v>102</v>
      </c>
      <c r="D384" s="5">
        <f t="shared" si="311"/>
        <v>416</v>
      </c>
      <c r="E384" s="5">
        <f t="shared" si="312"/>
        <v>422</v>
      </c>
      <c r="F384" s="10">
        <f t="shared" si="313"/>
        <v>429</v>
      </c>
      <c r="G384" s="10">
        <f t="shared" si="314"/>
        <v>341</v>
      </c>
      <c r="H384" s="5">
        <f t="shared" si="315"/>
        <v>378</v>
      </c>
      <c r="I384" s="5">
        <f t="shared" si="316"/>
        <v>365</v>
      </c>
      <c r="J384" s="5">
        <f t="shared" si="317"/>
        <v>329</v>
      </c>
      <c r="K384" s="5">
        <f t="shared" si="318"/>
        <v>421</v>
      </c>
      <c r="L384" s="5">
        <f t="shared" si="319"/>
        <v>370</v>
      </c>
      <c r="M384" s="5">
        <f t="shared" si="320"/>
        <v>348</v>
      </c>
      <c r="N384" s="5">
        <f t="shared" si="321"/>
        <v>391</v>
      </c>
      <c r="O384" s="5">
        <f t="shared" si="322"/>
        <v>380</v>
      </c>
      <c r="P384" s="5">
        <f t="shared" si="323"/>
        <v>278</v>
      </c>
      <c r="Q384" s="5">
        <f t="shared" si="324"/>
        <v>393</v>
      </c>
      <c r="R384" s="5">
        <f t="shared" si="325"/>
        <v>358</v>
      </c>
      <c r="S384" s="5">
        <f t="shared" si="326"/>
        <v>368</v>
      </c>
      <c r="T384" s="5">
        <f t="shared" si="327"/>
        <v>234</v>
      </c>
      <c r="U384" s="5">
        <f t="shared" si="328"/>
        <v>286</v>
      </c>
      <c r="V384" s="5">
        <f t="shared" si="329"/>
        <v>423</v>
      </c>
      <c r="W384" s="5">
        <f t="shared" si="330"/>
        <v>446</v>
      </c>
      <c r="X384" s="5">
        <f t="shared" si="331"/>
        <v>296</v>
      </c>
      <c r="Y384" s="5">
        <f t="shared" si="332"/>
        <v>303</v>
      </c>
      <c r="Z384" s="5">
        <f t="shared" si="333"/>
        <v>50.76</v>
      </c>
      <c r="AA384" s="5">
        <f t="shared" si="334"/>
        <v>43.6</v>
      </c>
      <c r="AB384" s="5">
        <f t="shared" si="335"/>
        <v>61.31</v>
      </c>
      <c r="AC384" s="5">
        <f t="shared" si="336"/>
        <v>53.83</v>
      </c>
      <c r="AD384" s="5">
        <f t="shared" si="337"/>
        <v>61.06</v>
      </c>
      <c r="AE384" s="5">
        <f t="shared" si="338"/>
        <v>54.56</v>
      </c>
      <c r="AF384" s="5">
        <f t="shared" si="339"/>
        <v>51.46</v>
      </c>
      <c r="AG384" s="5">
        <f t="shared" si="340"/>
        <v>59.07</v>
      </c>
      <c r="AH384" s="5">
        <f t="shared" si="341"/>
        <v>59.88</v>
      </c>
      <c r="AI384" s="5">
        <f t="shared" si="342"/>
        <v>61.71</v>
      </c>
      <c r="AJ384" s="5">
        <f t="shared" si="343"/>
        <v>60.37</v>
      </c>
      <c r="AK384" s="5">
        <f t="shared" si="344"/>
        <v>57.08</v>
      </c>
      <c r="AL384" s="5">
        <f t="shared" si="345"/>
        <v>46.9</v>
      </c>
      <c r="AM384" s="5">
        <f t="shared" si="346"/>
        <v>54.7</v>
      </c>
      <c r="AN384" s="5">
        <f t="shared" si="347"/>
        <v>52.6</v>
      </c>
      <c r="AO384" s="5">
        <f t="shared" si="348"/>
        <v>51.43</v>
      </c>
      <c r="AP384" s="5">
        <f t="shared" si="349"/>
        <v>55.48</v>
      </c>
      <c r="AQ384" s="5">
        <f t="shared" si="350"/>
        <v>55.45</v>
      </c>
      <c r="AR384" s="5">
        <f t="shared" si="351"/>
        <v>58.34</v>
      </c>
      <c r="AS384" s="5">
        <f t="shared" si="352"/>
        <v>59.48</v>
      </c>
      <c r="AT384" s="5">
        <f t="shared" si="353"/>
        <v>60.3</v>
      </c>
      <c r="AU384" s="5">
        <f t="shared" si="354"/>
        <v>60.49</v>
      </c>
      <c r="AW384" s="1">
        <f>FW353</f>
        <v>130.80000000000001</v>
      </c>
      <c r="AX384" s="1">
        <f>AVERAGE(FW352:FW355)</f>
        <v>130.92500000000001</v>
      </c>
      <c r="AY384" s="5">
        <f t="shared" si="308"/>
        <v>179.8</v>
      </c>
      <c r="AZ384" s="5">
        <f t="shared" si="309"/>
        <v>179.83333333333331</v>
      </c>
      <c r="BA384" s="1"/>
      <c r="FT384">
        <f t="shared" si="306"/>
        <v>2004</v>
      </c>
      <c r="FU384" s="1">
        <f t="shared" si="307"/>
        <v>12</v>
      </c>
      <c r="FV384">
        <v>190.3</v>
      </c>
      <c r="FW384" s="1">
        <v>150.19999999999999</v>
      </c>
    </row>
    <row r="385" spans="1:179" x14ac:dyDescent="0.2">
      <c r="A385" s="13">
        <v>2002</v>
      </c>
      <c r="B385" s="13">
        <v>3</v>
      </c>
      <c r="C385" s="1">
        <f t="shared" si="310"/>
        <v>103</v>
      </c>
      <c r="D385" s="5">
        <f t="shared" si="311"/>
        <v>448</v>
      </c>
      <c r="E385" s="5">
        <f t="shared" si="312"/>
        <v>394</v>
      </c>
      <c r="F385" s="10">
        <f t="shared" si="313"/>
        <v>363</v>
      </c>
      <c r="G385" s="10">
        <f t="shared" si="314"/>
        <v>342</v>
      </c>
      <c r="H385" s="5">
        <f t="shared" si="315"/>
        <v>378</v>
      </c>
      <c r="I385" s="5">
        <f t="shared" si="316"/>
        <v>342</v>
      </c>
      <c r="J385" s="5">
        <f t="shared" si="317"/>
        <v>349</v>
      </c>
      <c r="K385" s="5">
        <f t="shared" si="318"/>
        <v>414</v>
      </c>
      <c r="L385" s="5">
        <f t="shared" si="319"/>
        <v>395</v>
      </c>
      <c r="M385" s="5">
        <f t="shared" si="320"/>
        <v>364</v>
      </c>
      <c r="N385" s="5">
        <f t="shared" si="321"/>
        <v>390</v>
      </c>
      <c r="O385" s="5">
        <f t="shared" si="322"/>
        <v>378</v>
      </c>
      <c r="P385" s="5">
        <f t="shared" si="323"/>
        <v>318</v>
      </c>
      <c r="Q385" s="5">
        <f t="shared" si="324"/>
        <v>411</v>
      </c>
      <c r="R385" s="5">
        <f t="shared" si="325"/>
        <v>348</v>
      </c>
      <c r="S385" s="5">
        <f t="shared" si="326"/>
        <v>370</v>
      </c>
      <c r="T385" s="5">
        <f t="shared" si="327"/>
        <v>228</v>
      </c>
      <c r="U385" s="5">
        <f t="shared" si="328"/>
        <v>313</v>
      </c>
      <c r="V385" s="5">
        <f t="shared" si="329"/>
        <v>391</v>
      </c>
      <c r="W385" s="5">
        <f t="shared" si="330"/>
        <v>401</v>
      </c>
      <c r="X385" s="5">
        <f t="shared" si="331"/>
        <v>326</v>
      </c>
      <c r="Y385" s="5">
        <f t="shared" si="332"/>
        <v>309</v>
      </c>
      <c r="Z385" s="5">
        <f t="shared" si="333"/>
        <v>52</v>
      </c>
      <c r="AA385" s="5">
        <f t="shared" si="334"/>
        <v>50.67</v>
      </c>
      <c r="AB385" s="5">
        <f t="shared" si="335"/>
        <v>55.61</v>
      </c>
      <c r="AC385" s="5">
        <f t="shared" si="336"/>
        <v>55.21</v>
      </c>
      <c r="AD385" s="5">
        <f t="shared" si="337"/>
        <v>64.010000000000005</v>
      </c>
      <c r="AE385" s="5">
        <f t="shared" si="338"/>
        <v>52.93</v>
      </c>
      <c r="AF385" s="5">
        <f t="shared" si="339"/>
        <v>56.53</v>
      </c>
      <c r="AG385" s="5">
        <f t="shared" si="340"/>
        <v>56.78</v>
      </c>
      <c r="AH385" s="5">
        <f t="shared" si="341"/>
        <v>58.77</v>
      </c>
      <c r="AI385" s="5">
        <f t="shared" si="342"/>
        <v>58.96</v>
      </c>
      <c r="AJ385" s="5">
        <f t="shared" si="343"/>
        <v>63.42</v>
      </c>
      <c r="AK385" s="5">
        <f t="shared" si="344"/>
        <v>53.53</v>
      </c>
      <c r="AL385" s="5">
        <f t="shared" si="345"/>
        <v>45.75</v>
      </c>
      <c r="AM385" s="5">
        <f t="shared" si="346"/>
        <v>54.94</v>
      </c>
      <c r="AN385" s="5">
        <f t="shared" si="347"/>
        <v>50.92</v>
      </c>
      <c r="AO385" s="5">
        <f t="shared" si="348"/>
        <v>51.4</v>
      </c>
      <c r="AP385" s="5">
        <f t="shared" si="349"/>
        <v>55.48</v>
      </c>
      <c r="AQ385" s="5">
        <f t="shared" si="350"/>
        <v>57.42</v>
      </c>
      <c r="AR385" s="5">
        <f t="shared" si="351"/>
        <v>59.78</v>
      </c>
      <c r="AS385" s="5">
        <f t="shared" si="352"/>
        <v>58.69</v>
      </c>
      <c r="AT385" s="5">
        <f t="shared" si="353"/>
        <v>61.43</v>
      </c>
      <c r="AU385" s="5">
        <f t="shared" si="354"/>
        <v>61.1</v>
      </c>
      <c r="AW385" s="1">
        <f>FW356</f>
        <v>131.5</v>
      </c>
      <c r="AX385" s="1">
        <f>AVERAGE(FW355:FW358)</f>
        <v>132.05000000000001</v>
      </c>
      <c r="AY385" s="5">
        <f t="shared" si="308"/>
        <v>180.7</v>
      </c>
      <c r="AZ385" s="5">
        <f t="shared" si="309"/>
        <v>180.6</v>
      </c>
      <c r="BA385" s="1"/>
      <c r="FT385">
        <f t="shared" si="306"/>
        <v>2005</v>
      </c>
      <c r="FU385" s="1">
        <f t="shared" si="307"/>
        <v>1</v>
      </c>
      <c r="FV385">
        <v>190.7</v>
      </c>
      <c r="FW385" s="1">
        <v>150.9</v>
      </c>
    </row>
    <row r="386" spans="1:179" x14ac:dyDescent="0.2">
      <c r="A386" s="13">
        <v>2002</v>
      </c>
      <c r="B386" s="13">
        <v>4</v>
      </c>
      <c r="C386" s="1">
        <f t="shared" si="310"/>
        <v>104</v>
      </c>
      <c r="D386" s="5">
        <f t="shared" si="311"/>
        <v>379</v>
      </c>
      <c r="E386" s="5">
        <f t="shared" si="312"/>
        <v>402</v>
      </c>
      <c r="F386" s="10">
        <f t="shared" si="313"/>
        <v>367</v>
      </c>
      <c r="G386" s="10">
        <f t="shared" si="314"/>
        <v>344</v>
      </c>
      <c r="H386" s="5">
        <f t="shared" si="315"/>
        <v>374</v>
      </c>
      <c r="I386" s="5">
        <f t="shared" si="316"/>
        <v>338</v>
      </c>
      <c r="J386" s="5">
        <f t="shared" si="317"/>
        <v>335</v>
      </c>
      <c r="K386" s="5">
        <f t="shared" si="318"/>
        <v>397</v>
      </c>
      <c r="L386" s="5">
        <f t="shared" si="319"/>
        <v>370</v>
      </c>
      <c r="M386" s="5">
        <f t="shared" si="320"/>
        <v>358</v>
      </c>
      <c r="N386" s="5">
        <f t="shared" si="321"/>
        <v>402</v>
      </c>
      <c r="O386" s="5">
        <f t="shared" si="322"/>
        <v>383</v>
      </c>
      <c r="P386" s="5">
        <f t="shared" si="323"/>
        <v>310</v>
      </c>
      <c r="Q386" s="5">
        <f t="shared" si="324"/>
        <v>404</v>
      </c>
      <c r="R386" s="5">
        <f t="shared" si="325"/>
        <v>356</v>
      </c>
      <c r="S386" s="5">
        <f t="shared" si="326"/>
        <v>378</v>
      </c>
      <c r="T386" s="5">
        <f t="shared" si="327"/>
        <v>230</v>
      </c>
      <c r="U386" s="5">
        <f t="shared" si="328"/>
        <v>317</v>
      </c>
      <c r="V386" s="5">
        <f t="shared" si="329"/>
        <v>397</v>
      </c>
      <c r="W386" s="5">
        <f t="shared" si="330"/>
        <v>403</v>
      </c>
      <c r="X386" s="5">
        <f t="shared" si="331"/>
        <v>319</v>
      </c>
      <c r="Y386" s="5">
        <f t="shared" si="332"/>
        <v>317</v>
      </c>
      <c r="Z386" s="5">
        <f t="shared" si="333"/>
        <v>60.57</v>
      </c>
      <c r="AA386" s="5">
        <f t="shared" si="334"/>
        <v>58.18</v>
      </c>
      <c r="AB386" s="5">
        <f t="shared" si="335"/>
        <v>54.28</v>
      </c>
      <c r="AC386" s="5">
        <f t="shared" si="336"/>
        <v>54.94</v>
      </c>
      <c r="AD386" s="5">
        <f t="shared" si="337"/>
        <v>59.05</v>
      </c>
      <c r="AE386" s="5">
        <f t="shared" si="338"/>
        <v>51.93</v>
      </c>
      <c r="AF386" s="5">
        <f t="shared" si="339"/>
        <v>57.94</v>
      </c>
      <c r="AG386" s="5">
        <f t="shared" si="340"/>
        <v>57.63</v>
      </c>
      <c r="AH386" s="5">
        <f t="shared" si="341"/>
        <v>64.03</v>
      </c>
      <c r="AI386" s="5">
        <f t="shared" si="342"/>
        <v>61.75</v>
      </c>
      <c r="AJ386" s="5">
        <f t="shared" si="343"/>
        <v>65.66</v>
      </c>
      <c r="AK386" s="5">
        <f t="shared" si="344"/>
        <v>54.47</v>
      </c>
      <c r="AL386" s="5">
        <f t="shared" si="345"/>
        <v>46.77</v>
      </c>
      <c r="AM386" s="5">
        <f t="shared" si="346"/>
        <v>56.75</v>
      </c>
      <c r="AN386" s="5">
        <f t="shared" si="347"/>
        <v>52.86</v>
      </c>
      <c r="AO386" s="5">
        <f t="shared" si="348"/>
        <v>54.43</v>
      </c>
      <c r="AP386" s="5">
        <f t="shared" si="349"/>
        <v>56.09</v>
      </c>
      <c r="AQ386" s="5">
        <f t="shared" si="350"/>
        <v>58.29</v>
      </c>
      <c r="AR386" s="5">
        <f t="shared" si="351"/>
        <v>61.64</v>
      </c>
      <c r="AS386" s="5">
        <f t="shared" si="352"/>
        <v>60.02</v>
      </c>
      <c r="AT386" s="5">
        <f t="shared" si="353"/>
        <v>67.34</v>
      </c>
      <c r="AU386" s="5">
        <f t="shared" si="354"/>
        <v>62.24</v>
      </c>
      <c r="AW386" s="1">
        <f>FW359</f>
        <v>133.1</v>
      </c>
      <c r="AX386" s="1">
        <f>AVERAGE(FW358:FW361)</f>
        <v>133.625</v>
      </c>
      <c r="AY386" s="5">
        <f t="shared" si="308"/>
        <v>181.3</v>
      </c>
      <c r="AZ386" s="5">
        <f t="shared" si="309"/>
        <v>181.16666666666666</v>
      </c>
      <c r="BA386" s="1"/>
      <c r="FT386">
        <f t="shared" si="306"/>
        <v>2005</v>
      </c>
      <c r="FU386" s="1">
        <f t="shared" si="307"/>
        <v>2</v>
      </c>
      <c r="FV386">
        <v>191.8</v>
      </c>
      <c r="FW386" s="1">
        <v>151.6</v>
      </c>
    </row>
    <row r="387" spans="1:179" x14ac:dyDescent="0.2">
      <c r="A387" s="13">
        <f>A383+1</f>
        <v>2003</v>
      </c>
      <c r="B387" s="13">
        <f>B383</f>
        <v>1</v>
      </c>
      <c r="C387" s="1">
        <f t="shared" si="310"/>
        <v>105</v>
      </c>
      <c r="D387" s="5">
        <f t="shared" si="311"/>
        <v>392</v>
      </c>
      <c r="E387" s="5">
        <f t="shared" si="312"/>
        <v>406</v>
      </c>
      <c r="F387" s="10">
        <f t="shared" si="313"/>
        <v>342</v>
      </c>
      <c r="G387" s="10">
        <f t="shared" si="314"/>
        <v>345</v>
      </c>
      <c r="H387" s="5">
        <f t="shared" si="315"/>
        <v>342</v>
      </c>
      <c r="I387" s="5">
        <f t="shared" si="316"/>
        <v>314</v>
      </c>
      <c r="J387" s="5">
        <f t="shared" si="317"/>
        <v>364</v>
      </c>
      <c r="K387" s="5">
        <f t="shared" si="318"/>
        <v>391</v>
      </c>
      <c r="L387" s="5">
        <f t="shared" si="319"/>
        <v>354</v>
      </c>
      <c r="M387" s="5">
        <f t="shared" si="320"/>
        <v>357</v>
      </c>
      <c r="N387" s="5">
        <f t="shared" si="321"/>
        <v>408</v>
      </c>
      <c r="O387" s="5">
        <f t="shared" si="322"/>
        <v>401</v>
      </c>
      <c r="P387" s="5">
        <f t="shared" si="323"/>
        <v>371</v>
      </c>
      <c r="Q387" s="5">
        <f t="shared" si="324"/>
        <v>439</v>
      </c>
      <c r="R387" s="5">
        <f t="shared" si="325"/>
        <v>321</v>
      </c>
      <c r="S387" s="5">
        <f t="shared" si="326"/>
        <v>374</v>
      </c>
      <c r="T387" s="5">
        <f t="shared" si="327"/>
        <v>262</v>
      </c>
      <c r="U387" s="5">
        <f t="shared" si="328"/>
        <v>376</v>
      </c>
      <c r="V387" s="5">
        <f t="shared" si="329"/>
        <v>400</v>
      </c>
      <c r="W387" s="5">
        <f t="shared" si="330"/>
        <v>401</v>
      </c>
      <c r="X387" s="5">
        <f t="shared" si="331"/>
        <v>293</v>
      </c>
      <c r="Y387" s="5">
        <f t="shared" si="332"/>
        <v>300</v>
      </c>
      <c r="Z387" s="5">
        <f t="shared" si="333"/>
        <v>61.53</v>
      </c>
      <c r="AA387" s="5">
        <f t="shared" si="334"/>
        <v>61.41</v>
      </c>
      <c r="AB387" s="5">
        <f t="shared" si="335"/>
        <v>57.39</v>
      </c>
      <c r="AC387" s="5">
        <f t="shared" si="336"/>
        <v>55.03</v>
      </c>
      <c r="AD387" s="5">
        <f t="shared" si="337"/>
        <v>56.62</v>
      </c>
      <c r="AE387" s="5">
        <f t="shared" si="338"/>
        <v>53.91</v>
      </c>
      <c r="AF387" s="5">
        <f t="shared" si="339"/>
        <v>62.31</v>
      </c>
      <c r="AG387" s="5">
        <f t="shared" si="340"/>
        <v>58.71</v>
      </c>
      <c r="AH387" s="5">
        <f t="shared" si="341"/>
        <v>62.08</v>
      </c>
      <c r="AI387" s="5">
        <f t="shared" si="342"/>
        <v>59.48</v>
      </c>
      <c r="AJ387" s="5">
        <f t="shared" si="343"/>
        <v>72.23</v>
      </c>
      <c r="AK387" s="5">
        <f t="shared" si="344"/>
        <v>66.92</v>
      </c>
      <c r="AL387" s="5">
        <f t="shared" si="345"/>
        <v>49.08</v>
      </c>
      <c r="AM387" s="5">
        <f t="shared" si="346"/>
        <v>48.55</v>
      </c>
      <c r="AN387" s="5">
        <f t="shared" si="347"/>
        <v>50.25</v>
      </c>
      <c r="AO387" s="5">
        <f t="shared" si="348"/>
        <v>53.94</v>
      </c>
      <c r="AP387" s="5">
        <f t="shared" si="349"/>
        <v>56.62</v>
      </c>
      <c r="AQ387" s="5">
        <f t="shared" si="350"/>
        <v>62.82</v>
      </c>
      <c r="AR387" s="5">
        <f t="shared" si="351"/>
        <v>67.2</v>
      </c>
      <c r="AS387" s="5">
        <f t="shared" si="352"/>
        <v>62.24</v>
      </c>
      <c r="AT387" s="5">
        <f t="shared" si="353"/>
        <v>66.650000000000006</v>
      </c>
      <c r="AU387" s="5">
        <f t="shared" si="354"/>
        <v>66.8</v>
      </c>
      <c r="AW387" s="1">
        <f>FW362</f>
        <v>137.6</v>
      </c>
      <c r="AX387" s="1">
        <f>AVERAGE(FW361:FW364)</f>
        <v>137.72499999999999</v>
      </c>
      <c r="AY387" s="5">
        <f t="shared" si="308"/>
        <v>183.1</v>
      </c>
      <c r="AZ387" s="5">
        <f t="shared" si="309"/>
        <v>183</v>
      </c>
      <c r="BA387" s="1"/>
      <c r="FT387">
        <f t="shared" si="306"/>
        <v>2005</v>
      </c>
      <c r="FU387" s="1">
        <f t="shared" si="307"/>
        <v>3</v>
      </c>
      <c r="FV387">
        <v>193.3</v>
      </c>
      <c r="FW387" s="1">
        <v>153.69999999999999</v>
      </c>
    </row>
    <row r="388" spans="1:179" x14ac:dyDescent="0.2">
      <c r="A388" s="13">
        <f>A384+1</f>
        <v>2003</v>
      </c>
      <c r="B388" s="13">
        <f>B384</f>
        <v>2</v>
      </c>
      <c r="C388" s="1">
        <f t="shared" ref="C388:C451" si="355">C387+1</f>
        <v>106</v>
      </c>
      <c r="D388" s="5">
        <f t="shared" si="311"/>
        <v>389</v>
      </c>
      <c r="E388" s="5">
        <f t="shared" si="312"/>
        <v>369</v>
      </c>
      <c r="F388" s="10">
        <f t="shared" si="313"/>
        <v>434</v>
      </c>
      <c r="G388" s="10">
        <f t="shared" si="314"/>
        <v>424</v>
      </c>
      <c r="H388" s="5">
        <f t="shared" si="315"/>
        <v>387</v>
      </c>
      <c r="I388" s="5">
        <f t="shared" si="316"/>
        <v>308</v>
      </c>
      <c r="J388" s="5">
        <f t="shared" si="317"/>
        <v>381</v>
      </c>
      <c r="K388" s="5">
        <f t="shared" si="318"/>
        <v>376</v>
      </c>
      <c r="L388" s="5">
        <f t="shared" si="319"/>
        <v>401</v>
      </c>
      <c r="M388" s="5">
        <f t="shared" si="320"/>
        <v>358</v>
      </c>
      <c r="N388" s="5">
        <f t="shared" si="321"/>
        <v>424</v>
      </c>
      <c r="O388" s="5">
        <f t="shared" si="322"/>
        <v>401</v>
      </c>
      <c r="P388" s="5">
        <f t="shared" si="323"/>
        <v>371</v>
      </c>
      <c r="Q388" s="5">
        <f t="shared" si="324"/>
        <v>413</v>
      </c>
      <c r="R388" s="5">
        <f t="shared" si="325"/>
        <v>360</v>
      </c>
      <c r="S388" s="5">
        <f t="shared" si="326"/>
        <v>378</v>
      </c>
      <c r="T388" s="5">
        <f t="shared" si="327"/>
        <v>263</v>
      </c>
      <c r="U388" s="5">
        <f t="shared" si="328"/>
        <v>375</v>
      </c>
      <c r="V388" s="5">
        <f t="shared" si="329"/>
        <v>375</v>
      </c>
      <c r="W388" s="5">
        <f t="shared" si="330"/>
        <v>368</v>
      </c>
      <c r="X388" s="5">
        <f t="shared" si="331"/>
        <v>360</v>
      </c>
      <c r="Y388" s="5">
        <f t="shared" si="332"/>
        <v>356</v>
      </c>
      <c r="Z388" s="5">
        <f t="shared" si="333"/>
        <v>58.73</v>
      </c>
      <c r="AA388" s="5">
        <f t="shared" si="334"/>
        <v>53.28</v>
      </c>
      <c r="AB388" s="5">
        <f t="shared" si="335"/>
        <v>60.09</v>
      </c>
      <c r="AC388" s="5">
        <f t="shared" si="336"/>
        <v>63.65</v>
      </c>
      <c r="AD388" s="5">
        <f t="shared" si="337"/>
        <v>60.84</v>
      </c>
      <c r="AE388" s="5">
        <f t="shared" si="338"/>
        <v>58.29</v>
      </c>
      <c r="AF388" s="5">
        <f t="shared" si="339"/>
        <v>55.34</v>
      </c>
      <c r="AG388" s="5">
        <f t="shared" si="340"/>
        <v>57.97</v>
      </c>
      <c r="AH388" s="5">
        <f t="shared" si="341"/>
        <v>63.61</v>
      </c>
      <c r="AI388" s="5">
        <f t="shared" si="342"/>
        <v>62.31</v>
      </c>
      <c r="AJ388" s="5">
        <f t="shared" si="343"/>
        <v>63.89</v>
      </c>
      <c r="AK388" s="5">
        <f t="shared" si="344"/>
        <v>56.28</v>
      </c>
      <c r="AL388" s="5">
        <f t="shared" si="345"/>
        <v>50.17</v>
      </c>
      <c r="AM388" s="5">
        <f t="shared" si="346"/>
        <v>53.6</v>
      </c>
      <c r="AN388" s="5">
        <f t="shared" si="347"/>
        <v>50.92</v>
      </c>
      <c r="AO388" s="5">
        <f t="shared" si="348"/>
        <v>54.18</v>
      </c>
      <c r="AP388" s="5">
        <f t="shared" si="349"/>
        <v>57.62</v>
      </c>
      <c r="AQ388" s="5">
        <f t="shared" si="350"/>
        <v>64.989999999999995</v>
      </c>
      <c r="AR388" s="5">
        <f t="shared" si="351"/>
        <v>58.96</v>
      </c>
      <c r="AS388" s="5">
        <f t="shared" si="352"/>
        <v>58.29</v>
      </c>
      <c r="AT388" s="5">
        <f t="shared" si="353"/>
        <v>67</v>
      </c>
      <c r="AU388" s="5">
        <f t="shared" si="354"/>
        <v>63.65</v>
      </c>
      <c r="AW388" s="1">
        <f>FW365</f>
        <v>136.69999999999999</v>
      </c>
      <c r="AX388" s="1">
        <f>AVERAGE(FW364:FW367)</f>
        <v>137.30000000000001</v>
      </c>
      <c r="AY388" s="5">
        <f t="shared" si="308"/>
        <v>183.5</v>
      </c>
      <c r="AZ388" s="5">
        <f t="shared" si="309"/>
        <v>183.66666666666666</v>
      </c>
      <c r="BA388" s="1"/>
      <c r="FT388">
        <f t="shared" si="306"/>
        <v>2005</v>
      </c>
      <c r="FU388" s="1">
        <f t="shared" si="307"/>
        <v>4</v>
      </c>
      <c r="FV388" s="1">
        <v>194.6</v>
      </c>
      <c r="FW388" s="1">
        <v>155</v>
      </c>
    </row>
    <row r="389" spans="1:179" x14ac:dyDescent="0.2">
      <c r="A389" s="13">
        <f>A385+1</f>
        <v>2003</v>
      </c>
      <c r="B389" s="13">
        <f>B385</f>
        <v>3</v>
      </c>
      <c r="C389" s="1">
        <f t="shared" si="355"/>
        <v>107</v>
      </c>
      <c r="D389" s="5">
        <f t="shared" si="311"/>
        <v>356</v>
      </c>
      <c r="E389" s="5">
        <f t="shared" si="312"/>
        <v>431</v>
      </c>
      <c r="F389" s="10">
        <f t="shared" si="313"/>
        <v>389</v>
      </c>
      <c r="G389" s="10">
        <f t="shared" si="314"/>
        <v>364</v>
      </c>
      <c r="H389" s="5">
        <f t="shared" si="315"/>
        <v>392</v>
      </c>
      <c r="I389" s="5">
        <f t="shared" si="316"/>
        <v>321</v>
      </c>
      <c r="J389" s="5">
        <f t="shared" si="317"/>
        <v>394</v>
      </c>
      <c r="K389" s="5">
        <f t="shared" si="318"/>
        <v>396</v>
      </c>
      <c r="L389" s="5">
        <f t="shared" si="319"/>
        <v>450</v>
      </c>
      <c r="M389" s="5">
        <f t="shared" si="320"/>
        <v>358</v>
      </c>
      <c r="N389" s="5">
        <f t="shared" si="321"/>
        <v>409</v>
      </c>
      <c r="O389" s="5">
        <f t="shared" si="322"/>
        <v>405</v>
      </c>
      <c r="P389" s="5">
        <f t="shared" si="323"/>
        <v>330</v>
      </c>
      <c r="Q389" s="5">
        <f t="shared" si="324"/>
        <v>413</v>
      </c>
      <c r="R389" s="5">
        <f t="shared" si="325"/>
        <v>360</v>
      </c>
      <c r="S389" s="5">
        <f t="shared" si="326"/>
        <v>379</v>
      </c>
      <c r="T389" s="5">
        <f t="shared" si="327"/>
        <v>234</v>
      </c>
      <c r="U389" s="5">
        <f t="shared" si="328"/>
        <v>349</v>
      </c>
      <c r="V389" s="5">
        <f t="shared" si="329"/>
        <v>349</v>
      </c>
      <c r="W389" s="5">
        <f t="shared" si="330"/>
        <v>349</v>
      </c>
      <c r="X389" s="5">
        <f t="shared" si="331"/>
        <v>308</v>
      </c>
      <c r="Y389" s="5">
        <f t="shared" si="332"/>
        <v>304</v>
      </c>
      <c r="Z389" s="5">
        <f t="shared" si="333"/>
        <v>67.52</v>
      </c>
      <c r="AA389" s="5">
        <f t="shared" si="334"/>
        <v>61.2</v>
      </c>
      <c r="AB389" s="5">
        <f t="shared" si="335"/>
        <v>56.45</v>
      </c>
      <c r="AC389" s="5">
        <f t="shared" si="336"/>
        <v>55.61</v>
      </c>
      <c r="AD389" s="5">
        <f t="shared" si="337"/>
        <v>59.09</v>
      </c>
      <c r="AE389" s="5">
        <f t="shared" si="338"/>
        <v>55.4</v>
      </c>
      <c r="AF389" s="5">
        <f t="shared" si="339"/>
        <v>65.5</v>
      </c>
      <c r="AG389" s="5">
        <f t="shared" si="340"/>
        <v>59.35</v>
      </c>
      <c r="AH389" s="5">
        <f t="shared" si="341"/>
        <v>60.74</v>
      </c>
      <c r="AI389" s="5">
        <f t="shared" si="342"/>
        <v>62.31</v>
      </c>
      <c r="AJ389" s="5">
        <f t="shared" si="343"/>
        <v>67.78</v>
      </c>
      <c r="AK389" s="5">
        <f t="shared" si="344"/>
        <v>58.06</v>
      </c>
      <c r="AL389" s="5">
        <f t="shared" si="345"/>
        <v>51.8</v>
      </c>
      <c r="AM389" s="5">
        <f t="shared" si="346"/>
        <v>54.27</v>
      </c>
      <c r="AN389" s="5">
        <f t="shared" si="347"/>
        <v>52.26</v>
      </c>
      <c r="AO389" s="5">
        <f t="shared" si="348"/>
        <v>61.98</v>
      </c>
      <c r="AP389" s="5">
        <f t="shared" si="349"/>
        <v>64.319999999999993</v>
      </c>
      <c r="AQ389" s="5">
        <f t="shared" si="350"/>
        <v>81.47</v>
      </c>
      <c r="AR389" s="5">
        <f t="shared" si="351"/>
        <v>58.96</v>
      </c>
      <c r="AS389" s="5">
        <f t="shared" si="352"/>
        <v>58.02</v>
      </c>
      <c r="AT389" s="5">
        <f t="shared" si="353"/>
        <v>67</v>
      </c>
      <c r="AU389" s="5">
        <f t="shared" si="354"/>
        <v>71.02</v>
      </c>
      <c r="AW389" s="1">
        <f>FW368</f>
        <v>138</v>
      </c>
      <c r="AX389" s="1">
        <f>AVERAGE(FW367:FW370)</f>
        <v>138.375</v>
      </c>
      <c r="AY389" s="5">
        <f t="shared" si="308"/>
        <v>184.6</v>
      </c>
      <c r="AZ389" s="5">
        <f t="shared" si="309"/>
        <v>184.56666666666666</v>
      </c>
      <c r="BA389" s="1"/>
      <c r="FT389">
        <f t="shared" si="306"/>
        <v>2005</v>
      </c>
      <c r="FU389" s="1">
        <f t="shared" si="307"/>
        <v>5</v>
      </c>
      <c r="FV389" s="1">
        <v>194.4</v>
      </c>
      <c r="FW389" s="1">
        <v>154.30000000000001</v>
      </c>
    </row>
    <row r="390" spans="1:179" x14ac:dyDescent="0.2">
      <c r="A390" s="13">
        <f>A386+1</f>
        <v>2003</v>
      </c>
      <c r="B390" s="13">
        <f>B386</f>
        <v>4</v>
      </c>
      <c r="C390" s="1">
        <f t="shared" si="355"/>
        <v>108</v>
      </c>
      <c r="D390" s="5">
        <f t="shared" si="311"/>
        <v>409</v>
      </c>
      <c r="E390" s="5">
        <f t="shared" si="312"/>
        <v>420</v>
      </c>
      <c r="F390" s="10">
        <f t="shared" si="313"/>
        <v>380</v>
      </c>
      <c r="G390" s="10">
        <f t="shared" si="314"/>
        <v>332</v>
      </c>
      <c r="H390" s="5">
        <f t="shared" si="315"/>
        <v>396</v>
      </c>
      <c r="I390" s="5">
        <f t="shared" si="316"/>
        <v>345</v>
      </c>
      <c r="J390" s="5">
        <f t="shared" si="317"/>
        <v>379</v>
      </c>
      <c r="K390" s="5">
        <f t="shared" si="318"/>
        <v>406</v>
      </c>
      <c r="L390" s="5">
        <f t="shared" si="319"/>
        <v>351</v>
      </c>
      <c r="M390" s="5">
        <f t="shared" si="320"/>
        <v>360</v>
      </c>
      <c r="N390" s="5">
        <f t="shared" si="321"/>
        <v>409</v>
      </c>
      <c r="O390" s="5">
        <f t="shared" si="322"/>
        <v>424</v>
      </c>
      <c r="P390" s="5">
        <f t="shared" si="323"/>
        <v>311</v>
      </c>
      <c r="Q390" s="5">
        <f t="shared" si="324"/>
        <v>323</v>
      </c>
      <c r="R390" s="5">
        <f t="shared" si="325"/>
        <v>395</v>
      </c>
      <c r="S390" s="5">
        <f t="shared" si="326"/>
        <v>385</v>
      </c>
      <c r="T390" s="5">
        <f t="shared" si="327"/>
        <v>263</v>
      </c>
      <c r="U390" s="5">
        <f t="shared" si="328"/>
        <v>319</v>
      </c>
      <c r="V390" s="5">
        <f t="shared" si="329"/>
        <v>356</v>
      </c>
      <c r="W390" s="5">
        <f t="shared" si="330"/>
        <v>388</v>
      </c>
      <c r="X390" s="5">
        <f t="shared" si="331"/>
        <v>300</v>
      </c>
      <c r="Y390" s="5">
        <f t="shared" si="332"/>
        <v>312</v>
      </c>
      <c r="Z390" s="5">
        <f t="shared" si="333"/>
        <v>62.78</v>
      </c>
      <c r="AA390" s="5">
        <f t="shared" si="334"/>
        <v>62.31</v>
      </c>
      <c r="AB390" s="5">
        <f t="shared" si="335"/>
        <v>63.14</v>
      </c>
      <c r="AC390" s="5">
        <f t="shared" si="336"/>
        <v>57.29</v>
      </c>
      <c r="AD390" s="5">
        <f t="shared" si="337"/>
        <v>63.25</v>
      </c>
      <c r="AE390" s="5">
        <f t="shared" si="338"/>
        <v>58.63</v>
      </c>
      <c r="AF390" s="5">
        <f t="shared" si="339"/>
        <v>62.99</v>
      </c>
      <c r="AG390" s="5">
        <f t="shared" si="340"/>
        <v>62.16</v>
      </c>
      <c r="AH390" s="5">
        <f t="shared" si="341"/>
        <v>61.39</v>
      </c>
      <c r="AI390" s="5">
        <f t="shared" si="342"/>
        <v>61.98</v>
      </c>
      <c r="AJ390" s="5">
        <f t="shared" si="343"/>
        <v>61.35</v>
      </c>
      <c r="AK390" s="5">
        <f t="shared" si="344"/>
        <v>61.51</v>
      </c>
      <c r="AL390" s="5">
        <f t="shared" si="345"/>
        <v>53.6</v>
      </c>
      <c r="AM390" s="5">
        <f t="shared" si="346"/>
        <v>61.64</v>
      </c>
      <c r="AN390" s="5">
        <f t="shared" si="347"/>
        <v>56.55</v>
      </c>
      <c r="AO390" s="5">
        <f t="shared" si="348"/>
        <v>60.27</v>
      </c>
      <c r="AP390" s="5">
        <f t="shared" si="349"/>
        <v>64.319999999999993</v>
      </c>
      <c r="AQ390" s="5">
        <f t="shared" si="350"/>
        <v>78.459999999999994</v>
      </c>
      <c r="AR390" s="5">
        <f t="shared" si="351"/>
        <v>62.98</v>
      </c>
      <c r="AS390" s="5">
        <f t="shared" si="352"/>
        <v>62.91</v>
      </c>
      <c r="AT390" s="5">
        <f t="shared" si="353"/>
        <v>56.28</v>
      </c>
      <c r="AU390" s="5">
        <f t="shared" si="354"/>
        <v>67</v>
      </c>
      <c r="AW390" s="1">
        <f>FW371</f>
        <v>138.9</v>
      </c>
      <c r="AX390" s="1">
        <f>AVERAGE(FW370:FW373)</f>
        <v>139.77500000000001</v>
      </c>
      <c r="AY390" s="5">
        <f t="shared" si="308"/>
        <v>184.5</v>
      </c>
      <c r="AZ390" s="5">
        <f t="shared" si="309"/>
        <v>184.6</v>
      </c>
      <c r="BA390" s="1"/>
      <c r="FT390">
        <f t="shared" si="306"/>
        <v>2005</v>
      </c>
      <c r="FU390" s="1">
        <f t="shared" si="307"/>
        <v>6</v>
      </c>
      <c r="FV390" s="1">
        <v>194.5</v>
      </c>
      <c r="FW390" s="1">
        <v>154.30000000000001</v>
      </c>
    </row>
    <row r="391" spans="1:179" x14ac:dyDescent="0.2">
      <c r="A391" s="1">
        <v>2004</v>
      </c>
      <c r="B391" s="13">
        <v>1</v>
      </c>
      <c r="C391" s="1">
        <f t="shared" si="355"/>
        <v>109</v>
      </c>
      <c r="D391" s="5">
        <f t="shared" si="311"/>
        <v>452</v>
      </c>
      <c r="E391" s="5">
        <f t="shared" si="312"/>
        <v>428</v>
      </c>
      <c r="F391" s="10">
        <f t="shared" si="313"/>
        <v>392</v>
      </c>
      <c r="G391" s="10">
        <f t="shared" si="314"/>
        <v>345</v>
      </c>
      <c r="H391" s="5">
        <f t="shared" si="315"/>
        <v>381</v>
      </c>
      <c r="I391" s="5">
        <f t="shared" si="316"/>
        <v>387</v>
      </c>
      <c r="J391" s="5">
        <f t="shared" si="317"/>
        <v>407</v>
      </c>
      <c r="K391" s="5">
        <f t="shared" si="318"/>
        <v>424</v>
      </c>
      <c r="L391" s="5">
        <f t="shared" si="319"/>
        <v>347</v>
      </c>
      <c r="M391" s="5">
        <f t="shared" si="320"/>
        <v>353</v>
      </c>
      <c r="N391" s="5">
        <f t="shared" si="321"/>
        <v>424</v>
      </c>
      <c r="O391" s="5">
        <f t="shared" si="322"/>
        <v>420</v>
      </c>
      <c r="P391" s="5">
        <f t="shared" si="323"/>
        <v>263</v>
      </c>
      <c r="Q391" s="5">
        <f t="shared" si="324"/>
        <v>334</v>
      </c>
      <c r="R391" s="5">
        <f t="shared" si="325"/>
        <v>394</v>
      </c>
      <c r="S391" s="5">
        <f t="shared" si="326"/>
        <v>386</v>
      </c>
      <c r="T391" s="5">
        <f t="shared" si="327"/>
        <v>244</v>
      </c>
      <c r="U391" s="5">
        <f t="shared" si="328"/>
        <v>300</v>
      </c>
      <c r="V391" s="5">
        <f t="shared" si="329"/>
        <v>371</v>
      </c>
      <c r="W391" s="5">
        <f t="shared" si="330"/>
        <v>379</v>
      </c>
      <c r="X391" s="5">
        <f t="shared" si="331"/>
        <v>307</v>
      </c>
      <c r="Y391" s="5">
        <f t="shared" si="332"/>
        <v>276</v>
      </c>
      <c r="Z391" s="5">
        <f t="shared" si="333"/>
        <v>54.27</v>
      </c>
      <c r="AA391" s="5">
        <f t="shared" si="334"/>
        <v>60.57</v>
      </c>
      <c r="AB391" s="5">
        <f t="shared" si="335"/>
        <v>57.96</v>
      </c>
      <c r="AC391" s="5">
        <f t="shared" si="336"/>
        <v>54.94</v>
      </c>
      <c r="AD391" s="5">
        <f t="shared" si="337"/>
        <v>61.45</v>
      </c>
      <c r="AE391" s="5">
        <f t="shared" si="338"/>
        <v>54.27</v>
      </c>
      <c r="AF391" s="5">
        <f t="shared" si="339"/>
        <v>61.14</v>
      </c>
      <c r="AG391" s="5">
        <f t="shared" si="340"/>
        <v>57.35</v>
      </c>
      <c r="AH391" s="5">
        <f t="shared" si="341"/>
        <v>62.04</v>
      </c>
      <c r="AI391" s="5">
        <f t="shared" si="342"/>
        <v>59.63</v>
      </c>
      <c r="AJ391" s="5">
        <f t="shared" si="343"/>
        <v>63.17</v>
      </c>
      <c r="AK391" s="5">
        <f t="shared" si="344"/>
        <v>58.38</v>
      </c>
      <c r="AL391" s="5">
        <f t="shared" si="345"/>
        <v>51.54</v>
      </c>
      <c r="AM391" s="5">
        <f t="shared" si="346"/>
        <v>64.319999999999993</v>
      </c>
      <c r="AN391" s="5">
        <f t="shared" si="347"/>
        <v>49.45</v>
      </c>
      <c r="AO391" s="5">
        <f t="shared" si="348"/>
        <v>53.33</v>
      </c>
      <c r="AP391" s="5">
        <f t="shared" si="349"/>
        <v>61.64</v>
      </c>
      <c r="AQ391" s="5">
        <f t="shared" si="350"/>
        <v>62.98</v>
      </c>
      <c r="AR391" s="5">
        <f t="shared" si="351"/>
        <v>60.97</v>
      </c>
      <c r="AS391" s="5">
        <f t="shared" si="352"/>
        <v>61.64</v>
      </c>
      <c r="AT391" s="5">
        <f t="shared" si="353"/>
        <v>71.36</v>
      </c>
      <c r="AU391" s="5">
        <f t="shared" si="354"/>
        <v>72.36</v>
      </c>
      <c r="AW391" s="1">
        <f>FW374</f>
        <v>142.1</v>
      </c>
      <c r="AX391" s="1">
        <f>AVERAGE(FW373:FW376)</f>
        <v>142.85000000000002</v>
      </c>
      <c r="AY391" s="5">
        <f t="shared" ref="AY391:AY411" si="356">GF202</f>
        <v>186.2</v>
      </c>
      <c r="AZ391" s="5">
        <f t="shared" ref="AZ391:AZ411" si="357">GG202</f>
        <v>186.26666666666665</v>
      </c>
      <c r="BA391" s="1"/>
      <c r="FT391">
        <f t="shared" si="306"/>
        <v>2005</v>
      </c>
      <c r="FU391" s="1">
        <f t="shared" si="307"/>
        <v>7</v>
      </c>
      <c r="FV391" s="1">
        <v>195.4</v>
      </c>
      <c r="FW391" s="1">
        <v>156.30000000000001</v>
      </c>
    </row>
    <row r="392" spans="1:179" x14ac:dyDescent="0.2">
      <c r="A392" s="1">
        <v>2004</v>
      </c>
      <c r="B392" s="1">
        <v>2</v>
      </c>
      <c r="C392" s="1">
        <f t="shared" si="355"/>
        <v>110</v>
      </c>
      <c r="D392" s="5">
        <f t="shared" si="311"/>
        <v>439</v>
      </c>
      <c r="E392" s="5">
        <f t="shared" si="312"/>
        <v>435</v>
      </c>
      <c r="F392" s="10">
        <f t="shared" si="313"/>
        <v>383</v>
      </c>
      <c r="G392" s="10">
        <f t="shared" si="314"/>
        <v>345</v>
      </c>
      <c r="H392" s="5">
        <f t="shared" si="315"/>
        <v>406</v>
      </c>
      <c r="I392" s="5">
        <f t="shared" si="316"/>
        <v>363</v>
      </c>
      <c r="J392" s="5">
        <f t="shared" si="317"/>
        <v>431</v>
      </c>
      <c r="K392" s="5">
        <f t="shared" si="318"/>
        <v>416</v>
      </c>
      <c r="L392" s="5">
        <f t="shared" si="319"/>
        <v>381</v>
      </c>
      <c r="M392" s="5">
        <f t="shared" si="320"/>
        <v>353</v>
      </c>
      <c r="N392" s="5">
        <f t="shared" si="321"/>
        <v>424</v>
      </c>
      <c r="O392" s="5">
        <f t="shared" si="322"/>
        <v>420</v>
      </c>
      <c r="P392" s="5">
        <f t="shared" si="323"/>
        <v>194</v>
      </c>
      <c r="Q392" s="5">
        <f t="shared" si="324"/>
        <v>347</v>
      </c>
      <c r="R392" s="5">
        <f t="shared" si="325"/>
        <v>405</v>
      </c>
      <c r="S392" s="5">
        <f t="shared" si="326"/>
        <v>388</v>
      </c>
      <c r="T392" s="5">
        <f t="shared" si="327"/>
        <v>263</v>
      </c>
      <c r="U392" s="5">
        <f t="shared" si="328"/>
        <v>424</v>
      </c>
      <c r="V392" s="5">
        <f t="shared" si="329"/>
        <v>371</v>
      </c>
      <c r="W392" s="5">
        <f t="shared" si="330"/>
        <v>368</v>
      </c>
      <c r="X392" s="5">
        <f t="shared" si="331"/>
        <v>296</v>
      </c>
      <c r="Y392" s="5">
        <f t="shared" si="332"/>
        <v>278</v>
      </c>
      <c r="Z392" s="5">
        <f t="shared" si="333"/>
        <v>55.68</v>
      </c>
      <c r="AA392" s="5">
        <f t="shared" si="334"/>
        <v>56.15</v>
      </c>
      <c r="AB392" s="5">
        <f t="shared" si="335"/>
        <v>55.95</v>
      </c>
      <c r="AC392" s="5">
        <f t="shared" si="336"/>
        <v>54.94</v>
      </c>
      <c r="AD392" s="5">
        <f t="shared" si="337"/>
        <v>58.12</v>
      </c>
      <c r="AE392" s="5">
        <f t="shared" si="338"/>
        <v>53.6</v>
      </c>
      <c r="AF392" s="5">
        <f t="shared" si="339"/>
        <v>57.83</v>
      </c>
      <c r="AG392" s="5">
        <f t="shared" si="340"/>
        <v>56.94</v>
      </c>
      <c r="AH392" s="5">
        <f t="shared" si="341"/>
        <v>60.86</v>
      </c>
      <c r="AI392" s="5">
        <f t="shared" si="342"/>
        <v>59.42</v>
      </c>
      <c r="AJ392" s="5">
        <f t="shared" si="343"/>
        <v>57.62</v>
      </c>
      <c r="AK392" s="5">
        <f t="shared" si="344"/>
        <v>55.41</v>
      </c>
      <c r="AL392" s="5">
        <f t="shared" si="345"/>
        <v>48.6</v>
      </c>
      <c r="AM392" s="5">
        <f t="shared" si="346"/>
        <v>55.61</v>
      </c>
      <c r="AN392" s="5">
        <f t="shared" si="347"/>
        <v>55.21</v>
      </c>
      <c r="AO392" s="5">
        <f t="shared" si="348"/>
        <v>52.81</v>
      </c>
      <c r="AP392" s="5">
        <f t="shared" si="349"/>
        <v>61.64</v>
      </c>
      <c r="AQ392" s="5">
        <f t="shared" si="350"/>
        <v>76.73</v>
      </c>
      <c r="AR392" s="5">
        <f t="shared" si="351"/>
        <v>61.64</v>
      </c>
      <c r="AS392" s="5">
        <f t="shared" si="352"/>
        <v>61.08</v>
      </c>
      <c r="AT392" s="5">
        <f t="shared" si="353"/>
        <v>57.62</v>
      </c>
      <c r="AU392" s="5">
        <f t="shared" si="354"/>
        <v>61.64</v>
      </c>
      <c r="AW392" s="1">
        <f>FW377</f>
        <v>146.80000000000001</v>
      </c>
      <c r="AX392" s="1">
        <f>AVERAGE(FW376:FW379)</f>
        <v>146.55000000000001</v>
      </c>
      <c r="AY392" s="5">
        <f t="shared" si="356"/>
        <v>189.1</v>
      </c>
      <c r="AZ392" s="5">
        <f t="shared" si="357"/>
        <v>188.93333333333331</v>
      </c>
      <c r="BA392" s="1"/>
      <c r="FT392">
        <f t="shared" si="306"/>
        <v>2005</v>
      </c>
      <c r="FU392" s="1">
        <f t="shared" si="307"/>
        <v>8</v>
      </c>
      <c r="FV392" s="1">
        <v>196.4</v>
      </c>
      <c r="FW392" s="1">
        <v>157.6</v>
      </c>
    </row>
    <row r="393" spans="1:179" x14ac:dyDescent="0.2">
      <c r="A393" s="1">
        <v>2004</v>
      </c>
      <c r="B393" s="1">
        <v>3</v>
      </c>
      <c r="C393" s="1">
        <f t="shared" si="355"/>
        <v>111</v>
      </c>
      <c r="D393" s="5">
        <f t="shared" si="311"/>
        <v>437</v>
      </c>
      <c r="E393" s="5">
        <f t="shared" si="312"/>
        <v>435</v>
      </c>
      <c r="F393" s="10">
        <f t="shared" si="313"/>
        <v>435</v>
      </c>
      <c r="G393" s="10">
        <f t="shared" si="314"/>
        <v>368</v>
      </c>
      <c r="H393" s="5">
        <f t="shared" si="315"/>
        <v>418</v>
      </c>
      <c r="I393" s="5">
        <f t="shared" si="316"/>
        <v>365</v>
      </c>
      <c r="J393" s="5">
        <f t="shared" si="317"/>
        <v>418</v>
      </c>
      <c r="K393" s="5">
        <f t="shared" si="318"/>
        <v>420</v>
      </c>
      <c r="L393" s="5">
        <f t="shared" si="319"/>
        <v>480</v>
      </c>
      <c r="M393" s="5">
        <f t="shared" si="320"/>
        <v>356</v>
      </c>
      <c r="N393" s="5">
        <f t="shared" si="321"/>
        <v>424</v>
      </c>
      <c r="O393" s="5">
        <f t="shared" si="322"/>
        <v>420</v>
      </c>
      <c r="P393" s="5">
        <f t="shared" si="323"/>
        <v>356</v>
      </c>
      <c r="Q393" s="5">
        <f t="shared" si="324"/>
        <v>379</v>
      </c>
      <c r="R393" s="5">
        <f t="shared" si="325"/>
        <v>394</v>
      </c>
      <c r="S393" s="5">
        <f t="shared" si="326"/>
        <v>399</v>
      </c>
      <c r="T393" s="5">
        <f t="shared" si="327"/>
        <v>319</v>
      </c>
      <c r="U393" s="5">
        <f t="shared" si="328"/>
        <v>424</v>
      </c>
      <c r="V393" s="5">
        <f t="shared" si="329"/>
        <v>381</v>
      </c>
      <c r="W393" s="5">
        <f t="shared" si="330"/>
        <v>394</v>
      </c>
      <c r="X393" s="5">
        <f t="shared" si="331"/>
        <v>296</v>
      </c>
      <c r="Y393" s="5">
        <f t="shared" si="332"/>
        <v>323</v>
      </c>
      <c r="Z393" s="5">
        <f t="shared" si="333"/>
        <v>58.33</v>
      </c>
      <c r="AA393" s="5">
        <f t="shared" si="334"/>
        <v>57.08</v>
      </c>
      <c r="AB393" s="5">
        <f t="shared" si="335"/>
        <v>58.54</v>
      </c>
      <c r="AC393" s="5">
        <f t="shared" si="336"/>
        <v>52.26</v>
      </c>
      <c r="AD393" s="5">
        <f t="shared" si="337"/>
        <v>60.37</v>
      </c>
      <c r="AE393" s="5">
        <f t="shared" si="338"/>
        <v>54.94</v>
      </c>
      <c r="AF393" s="5">
        <f t="shared" si="339"/>
        <v>66</v>
      </c>
      <c r="AG393" s="5">
        <f t="shared" si="340"/>
        <v>58.85</v>
      </c>
      <c r="AH393" s="5">
        <f t="shared" si="341"/>
        <v>66.099999999999994</v>
      </c>
      <c r="AI393" s="5">
        <f t="shared" si="342"/>
        <v>59.63</v>
      </c>
      <c r="AJ393" s="5">
        <f t="shared" si="343"/>
        <v>58.24</v>
      </c>
      <c r="AK393" s="5">
        <f t="shared" si="344"/>
        <v>56.19</v>
      </c>
      <c r="AL393" s="5">
        <f t="shared" si="345"/>
        <v>50.92</v>
      </c>
      <c r="AM393" s="5">
        <f t="shared" si="346"/>
        <v>50.92</v>
      </c>
      <c r="AN393" s="5">
        <f t="shared" si="347"/>
        <v>55.28</v>
      </c>
      <c r="AO393" s="5">
        <f t="shared" si="348"/>
        <v>56.95</v>
      </c>
      <c r="AP393" s="5">
        <f t="shared" si="349"/>
        <v>64.319999999999993</v>
      </c>
      <c r="AQ393" s="5">
        <f t="shared" si="350"/>
        <v>76.209999999999994</v>
      </c>
      <c r="AR393" s="5">
        <f t="shared" si="351"/>
        <v>65.66</v>
      </c>
      <c r="AS393" s="5">
        <f t="shared" si="352"/>
        <v>64.55</v>
      </c>
      <c r="AT393" s="5">
        <f t="shared" si="353"/>
        <v>71.02</v>
      </c>
      <c r="AU393" s="5">
        <f t="shared" si="354"/>
        <v>68.8</v>
      </c>
      <c r="AW393" s="1">
        <f>FW380</f>
        <v>148</v>
      </c>
      <c r="AX393" s="1">
        <f>AVERAGE(FW379:FW382)</f>
        <v>148.27499999999998</v>
      </c>
      <c r="AY393" s="5">
        <f t="shared" si="356"/>
        <v>189.5</v>
      </c>
      <c r="AZ393" s="5">
        <f t="shared" si="357"/>
        <v>189.6</v>
      </c>
      <c r="BA393" s="1"/>
      <c r="FT393">
        <f t="shared" si="306"/>
        <v>2005</v>
      </c>
      <c r="FU393" s="1">
        <f t="shared" si="307"/>
        <v>9</v>
      </c>
      <c r="FV393" s="1">
        <v>198.8</v>
      </c>
      <c r="FW393" s="1">
        <v>162.19999999999999</v>
      </c>
    </row>
    <row r="394" spans="1:179" x14ac:dyDescent="0.2">
      <c r="A394" s="1">
        <v>2004</v>
      </c>
      <c r="B394" s="1">
        <v>4</v>
      </c>
      <c r="C394" s="1">
        <f t="shared" si="355"/>
        <v>112</v>
      </c>
      <c r="D394" s="5">
        <f t="shared" si="311"/>
        <v>460</v>
      </c>
      <c r="E394" s="5">
        <f t="shared" si="312"/>
        <v>450</v>
      </c>
      <c r="F394" s="10">
        <f t="shared" si="313"/>
        <v>431</v>
      </c>
      <c r="G394" s="10">
        <f t="shared" si="314"/>
        <v>375</v>
      </c>
      <c r="H394" s="5">
        <f t="shared" si="315"/>
        <v>418</v>
      </c>
      <c r="I394" s="5">
        <f t="shared" si="316"/>
        <v>316</v>
      </c>
      <c r="J394" s="5">
        <f t="shared" si="317"/>
        <v>432</v>
      </c>
      <c r="K394" s="5">
        <f t="shared" si="318"/>
        <v>425</v>
      </c>
      <c r="L394" s="5">
        <f t="shared" si="319"/>
        <v>403</v>
      </c>
      <c r="M394" s="5">
        <f t="shared" si="320"/>
        <v>356</v>
      </c>
      <c r="N394" s="5">
        <f t="shared" si="321"/>
        <v>416</v>
      </c>
      <c r="O394" s="5">
        <f t="shared" si="322"/>
        <v>409</v>
      </c>
      <c r="P394" s="5">
        <f t="shared" si="323"/>
        <v>293</v>
      </c>
      <c r="Q394" s="5">
        <f t="shared" si="324"/>
        <v>423</v>
      </c>
      <c r="R394" s="5">
        <f t="shared" si="325"/>
        <v>405</v>
      </c>
      <c r="S394" s="5">
        <f t="shared" si="326"/>
        <v>398</v>
      </c>
      <c r="T394" s="5">
        <f t="shared" si="327"/>
        <v>295</v>
      </c>
      <c r="U394" s="5">
        <f t="shared" si="328"/>
        <v>416</v>
      </c>
      <c r="V394" s="5">
        <f t="shared" si="329"/>
        <v>413</v>
      </c>
      <c r="W394" s="5">
        <f t="shared" si="330"/>
        <v>413</v>
      </c>
      <c r="X394" s="5">
        <f t="shared" si="331"/>
        <v>356</v>
      </c>
      <c r="Y394" s="5">
        <f t="shared" si="332"/>
        <v>405</v>
      </c>
      <c r="Z394" s="5">
        <f t="shared" si="333"/>
        <v>61.56</v>
      </c>
      <c r="AA394" s="5">
        <f t="shared" si="334"/>
        <v>64.2</v>
      </c>
      <c r="AB394" s="5">
        <f t="shared" si="335"/>
        <v>63.32</v>
      </c>
      <c r="AC394" s="5">
        <f t="shared" si="336"/>
        <v>52.26</v>
      </c>
      <c r="AD394" s="5">
        <f t="shared" si="337"/>
        <v>61.65</v>
      </c>
      <c r="AE394" s="5">
        <f t="shared" si="338"/>
        <v>54.94</v>
      </c>
      <c r="AF394" s="5">
        <f t="shared" si="339"/>
        <v>74.77</v>
      </c>
      <c r="AG394" s="5">
        <f t="shared" si="340"/>
        <v>60.33</v>
      </c>
      <c r="AH394" s="5">
        <f t="shared" si="341"/>
        <v>71.290000000000006</v>
      </c>
      <c r="AI394" s="5">
        <f t="shared" si="342"/>
        <v>60.3</v>
      </c>
      <c r="AJ394" s="5">
        <f t="shared" si="343"/>
        <v>64.27</v>
      </c>
      <c r="AK394" s="5">
        <f t="shared" si="344"/>
        <v>60.57</v>
      </c>
      <c r="AL394" s="5">
        <f t="shared" si="345"/>
        <v>48.51</v>
      </c>
      <c r="AM394" s="5">
        <f t="shared" si="346"/>
        <v>60.97</v>
      </c>
      <c r="AN394" s="5">
        <f t="shared" si="347"/>
        <v>55.74</v>
      </c>
      <c r="AO394" s="5">
        <f t="shared" si="348"/>
        <v>55.01</v>
      </c>
      <c r="AP394" s="5">
        <f t="shared" si="349"/>
        <v>63.65</v>
      </c>
      <c r="AQ394" s="5">
        <f t="shared" si="350"/>
        <v>78.06</v>
      </c>
      <c r="AR394" s="5">
        <f t="shared" si="351"/>
        <v>76.38</v>
      </c>
      <c r="AS394" s="5">
        <f t="shared" si="352"/>
        <v>68.77</v>
      </c>
      <c r="AT394" s="5">
        <f t="shared" si="353"/>
        <v>62.31</v>
      </c>
      <c r="AU394" s="5">
        <f t="shared" si="354"/>
        <v>67.44</v>
      </c>
      <c r="AW394" s="1">
        <f>FW383</f>
        <v>151.4</v>
      </c>
      <c r="AX394" s="1">
        <f>AVERAGE(FW382:FW385)</f>
        <v>150.625</v>
      </c>
      <c r="AY394" s="5">
        <f t="shared" si="356"/>
        <v>191</v>
      </c>
      <c r="AZ394" s="5">
        <f t="shared" si="357"/>
        <v>190.73333333333335</v>
      </c>
      <c r="BA394" s="1"/>
      <c r="FT394">
        <f t="shared" si="306"/>
        <v>2005</v>
      </c>
      <c r="FU394" s="1">
        <f t="shared" si="307"/>
        <v>10</v>
      </c>
      <c r="FV394" s="1">
        <v>199.2</v>
      </c>
      <c r="FW394" s="1">
        <v>166.2</v>
      </c>
    </row>
    <row r="395" spans="1:179" x14ac:dyDescent="0.2">
      <c r="A395" s="1">
        <v>2005</v>
      </c>
      <c r="B395" s="1">
        <v>1</v>
      </c>
      <c r="C395" s="1">
        <f t="shared" si="355"/>
        <v>113</v>
      </c>
      <c r="D395" s="5">
        <f t="shared" si="311"/>
        <v>473</v>
      </c>
      <c r="E395" s="5">
        <f t="shared" si="312"/>
        <v>458</v>
      </c>
      <c r="F395" s="10">
        <f t="shared" si="313"/>
        <v>356</v>
      </c>
      <c r="G395" s="10">
        <f t="shared" si="314"/>
        <v>375</v>
      </c>
      <c r="H395" s="5">
        <f t="shared" si="315"/>
        <v>380</v>
      </c>
      <c r="I395" s="5">
        <f t="shared" si="316"/>
        <v>389</v>
      </c>
      <c r="J395" s="5">
        <f t="shared" si="317"/>
        <v>435</v>
      </c>
      <c r="K395" s="5">
        <f t="shared" si="318"/>
        <v>434</v>
      </c>
      <c r="L395" s="5">
        <f t="shared" si="319"/>
        <v>398</v>
      </c>
      <c r="M395" s="5">
        <f t="shared" si="320"/>
        <v>375</v>
      </c>
      <c r="N395" s="5">
        <f t="shared" si="321"/>
        <v>424</v>
      </c>
      <c r="O395" s="5">
        <f t="shared" si="322"/>
        <v>413</v>
      </c>
      <c r="P395" s="5">
        <f t="shared" si="323"/>
        <v>319</v>
      </c>
      <c r="Q395" s="5">
        <f t="shared" si="324"/>
        <v>407</v>
      </c>
      <c r="R395" s="5">
        <f t="shared" si="325"/>
        <v>416</v>
      </c>
      <c r="S395" s="5">
        <f t="shared" si="326"/>
        <v>399</v>
      </c>
      <c r="T395" s="5">
        <f t="shared" si="327"/>
        <v>338</v>
      </c>
      <c r="U395" s="5">
        <f t="shared" si="328"/>
        <v>424</v>
      </c>
      <c r="V395" s="5">
        <f t="shared" si="329"/>
        <v>413</v>
      </c>
      <c r="W395" s="5">
        <f t="shared" si="330"/>
        <v>394</v>
      </c>
      <c r="X395" s="5">
        <f t="shared" si="331"/>
        <v>391</v>
      </c>
      <c r="Y395" s="5">
        <f t="shared" si="332"/>
        <v>348</v>
      </c>
      <c r="Z395" s="5">
        <f t="shared" si="333"/>
        <v>69.099999999999994</v>
      </c>
      <c r="AA395" s="5">
        <f t="shared" si="334"/>
        <v>69.61</v>
      </c>
      <c r="AB395" s="5">
        <f t="shared" si="335"/>
        <v>84.23</v>
      </c>
      <c r="AC395" s="5">
        <f t="shared" si="336"/>
        <v>92.93</v>
      </c>
      <c r="AD395" s="5">
        <f t="shared" si="337"/>
        <v>58.01</v>
      </c>
      <c r="AE395" s="5">
        <f t="shared" si="338"/>
        <v>55.95</v>
      </c>
      <c r="AF395" s="5">
        <f t="shared" si="339"/>
        <v>60.89</v>
      </c>
      <c r="AG395" s="5">
        <f t="shared" si="340"/>
        <v>58.91</v>
      </c>
      <c r="AH395" s="5">
        <f t="shared" si="341"/>
        <v>70.180000000000007</v>
      </c>
      <c r="AI395" s="5">
        <f t="shared" si="342"/>
        <v>70.349999999999994</v>
      </c>
      <c r="AJ395" s="5">
        <f t="shared" si="343"/>
        <v>75.39</v>
      </c>
      <c r="AK395" s="5">
        <f t="shared" si="344"/>
        <v>68.680000000000007</v>
      </c>
      <c r="AL395" s="5">
        <f t="shared" si="345"/>
        <v>54.14</v>
      </c>
      <c r="AM395" s="5">
        <f t="shared" si="346"/>
        <v>55.92</v>
      </c>
      <c r="AN395" s="5">
        <f t="shared" si="347"/>
        <v>55.61</v>
      </c>
      <c r="AO395" s="5">
        <f t="shared" si="348"/>
        <v>58.83</v>
      </c>
      <c r="AP395" s="5">
        <f t="shared" si="349"/>
        <v>65.66</v>
      </c>
      <c r="AQ395" s="5">
        <f t="shared" si="350"/>
        <v>84.47</v>
      </c>
      <c r="AR395" s="5">
        <f t="shared" si="351"/>
        <v>84.42</v>
      </c>
      <c r="AS395" s="5">
        <f t="shared" si="352"/>
        <v>76.34</v>
      </c>
      <c r="AT395" s="5">
        <f t="shared" si="353"/>
        <v>71.02</v>
      </c>
      <c r="AU395" s="5">
        <f t="shared" si="354"/>
        <v>67.17</v>
      </c>
      <c r="AW395" s="5">
        <f t="shared" ref="AW395:AW411" si="358">GA206</f>
        <v>151.6</v>
      </c>
      <c r="AX395" s="5">
        <f t="shared" ref="AX395:AX411" si="359">GB206</f>
        <v>152.06666666666666</v>
      </c>
      <c r="AY395" s="5">
        <f t="shared" si="356"/>
        <v>191.8</v>
      </c>
      <c r="AZ395" s="5">
        <f t="shared" si="357"/>
        <v>191.93333333333331</v>
      </c>
      <c r="FT395">
        <f t="shared" si="306"/>
        <v>2005</v>
      </c>
      <c r="FU395" s="1">
        <f t="shared" si="307"/>
        <v>11</v>
      </c>
      <c r="FV395" s="1">
        <v>197.6</v>
      </c>
      <c r="FW395" s="1">
        <v>163.69999999999999</v>
      </c>
    </row>
    <row r="396" spans="1:179" x14ac:dyDescent="0.2">
      <c r="A396" s="1">
        <v>2005</v>
      </c>
      <c r="B396" s="1">
        <v>2</v>
      </c>
      <c r="C396" s="1">
        <f t="shared" si="355"/>
        <v>114</v>
      </c>
      <c r="D396" s="5">
        <f t="shared" si="311"/>
        <v>451</v>
      </c>
      <c r="E396" s="5">
        <f t="shared" si="312"/>
        <v>487</v>
      </c>
      <c r="F396" s="10">
        <f t="shared" si="313"/>
        <v>431</v>
      </c>
      <c r="G396" s="10">
        <f t="shared" si="314"/>
        <v>394</v>
      </c>
      <c r="H396" s="5">
        <f t="shared" si="315"/>
        <v>376</v>
      </c>
      <c r="I396" s="5">
        <f t="shared" si="316"/>
        <v>425</v>
      </c>
      <c r="J396" s="5">
        <f t="shared" si="317"/>
        <v>413</v>
      </c>
      <c r="K396" s="5">
        <f t="shared" si="318"/>
        <v>449</v>
      </c>
      <c r="L396" s="5">
        <f t="shared" si="319"/>
        <v>386</v>
      </c>
      <c r="M396" s="5">
        <f t="shared" si="320"/>
        <v>384</v>
      </c>
      <c r="N396" s="5">
        <f t="shared" si="321"/>
        <v>386</v>
      </c>
      <c r="O396" s="5">
        <f t="shared" si="322"/>
        <v>413</v>
      </c>
      <c r="P396" s="5">
        <f t="shared" si="323"/>
        <v>300</v>
      </c>
      <c r="Q396" s="5">
        <f t="shared" si="324"/>
        <v>428</v>
      </c>
      <c r="R396" s="5">
        <f t="shared" si="325"/>
        <v>422</v>
      </c>
      <c r="S396" s="5">
        <f t="shared" si="326"/>
        <v>426</v>
      </c>
      <c r="T396" s="5">
        <f t="shared" si="327"/>
        <v>356</v>
      </c>
      <c r="U396" s="5">
        <f t="shared" si="328"/>
        <v>431</v>
      </c>
      <c r="V396" s="5">
        <f t="shared" si="329"/>
        <v>431</v>
      </c>
      <c r="W396" s="5">
        <f t="shared" si="330"/>
        <v>413</v>
      </c>
      <c r="X396" s="5">
        <f t="shared" si="331"/>
        <v>366</v>
      </c>
      <c r="Y396" s="5">
        <f t="shared" si="332"/>
        <v>361</v>
      </c>
      <c r="Z396" s="5">
        <f t="shared" si="333"/>
        <v>69.77</v>
      </c>
      <c r="AA396" s="5">
        <f t="shared" si="334"/>
        <v>63.52</v>
      </c>
      <c r="AB396" s="5">
        <f t="shared" si="335"/>
        <v>80.41</v>
      </c>
      <c r="AC396" s="5">
        <f t="shared" si="336"/>
        <v>81.739999999999995</v>
      </c>
      <c r="AD396" s="5">
        <f t="shared" si="337"/>
        <v>59.05</v>
      </c>
      <c r="AE396" s="5">
        <f t="shared" si="338"/>
        <v>58.63</v>
      </c>
      <c r="AF396" s="5">
        <f t="shared" si="339"/>
        <v>64.75</v>
      </c>
      <c r="AG396" s="5">
        <f t="shared" si="340"/>
        <v>60.39</v>
      </c>
      <c r="AH396" s="5">
        <f t="shared" si="341"/>
        <v>75.27</v>
      </c>
      <c r="AI396" s="5">
        <f t="shared" si="342"/>
        <v>66.41</v>
      </c>
      <c r="AJ396" s="5">
        <f t="shared" si="343"/>
        <v>69.69</v>
      </c>
      <c r="AK396" s="5">
        <f t="shared" si="344"/>
        <v>66.95</v>
      </c>
      <c r="AL396" s="5">
        <f t="shared" si="345"/>
        <v>55.78</v>
      </c>
      <c r="AM396" s="5">
        <f t="shared" si="346"/>
        <v>54.27</v>
      </c>
      <c r="AN396" s="5">
        <f t="shared" si="347"/>
        <v>55.15</v>
      </c>
      <c r="AO396" s="5">
        <f t="shared" si="348"/>
        <v>58.54</v>
      </c>
      <c r="AP396" s="5">
        <f t="shared" si="349"/>
        <v>71.92</v>
      </c>
      <c r="AQ396" s="5">
        <f t="shared" si="350"/>
        <v>84.07</v>
      </c>
      <c r="AR396" s="5">
        <f t="shared" si="351"/>
        <v>68.34</v>
      </c>
      <c r="AS396" s="5">
        <f t="shared" si="352"/>
        <v>69.44</v>
      </c>
      <c r="AT396" s="5">
        <f t="shared" si="353"/>
        <v>74.37</v>
      </c>
      <c r="AU396" s="5">
        <f t="shared" si="354"/>
        <v>64.87</v>
      </c>
      <c r="AW396" s="5">
        <f t="shared" si="358"/>
        <v>154.30000000000001</v>
      </c>
      <c r="AX396" s="5">
        <f t="shared" si="359"/>
        <v>154.53333333333333</v>
      </c>
      <c r="AY396" s="5">
        <f t="shared" si="356"/>
        <v>194.4</v>
      </c>
      <c r="AZ396" s="5">
        <f t="shared" si="357"/>
        <v>194.5</v>
      </c>
      <c r="FT396">
        <f t="shared" si="306"/>
        <v>2005</v>
      </c>
      <c r="FU396" s="1">
        <f t="shared" si="307"/>
        <v>12</v>
      </c>
      <c r="FV396">
        <v>196.8</v>
      </c>
      <c r="FW396" s="1">
        <v>163</v>
      </c>
    </row>
    <row r="397" spans="1:179" x14ac:dyDescent="0.2">
      <c r="A397" s="1">
        <v>2005</v>
      </c>
      <c r="B397" s="1">
        <v>3</v>
      </c>
      <c r="C397" s="1">
        <f t="shared" si="355"/>
        <v>115</v>
      </c>
      <c r="D397" s="5">
        <f t="shared" si="311"/>
        <v>443</v>
      </c>
      <c r="E397" s="5">
        <f t="shared" si="312"/>
        <v>443</v>
      </c>
      <c r="F397" s="10">
        <f t="shared" si="313"/>
        <v>394</v>
      </c>
      <c r="G397" s="10">
        <f t="shared" si="314"/>
        <v>375</v>
      </c>
      <c r="H397" s="5">
        <f t="shared" si="315"/>
        <v>424</v>
      </c>
      <c r="I397" s="5">
        <f t="shared" si="316"/>
        <v>443</v>
      </c>
      <c r="J397" s="5">
        <f t="shared" si="317"/>
        <v>387</v>
      </c>
      <c r="K397" s="5">
        <f t="shared" si="318"/>
        <v>472</v>
      </c>
      <c r="L397" s="5">
        <f t="shared" si="319"/>
        <v>467</v>
      </c>
      <c r="M397" s="5">
        <f t="shared" si="320"/>
        <v>386</v>
      </c>
      <c r="N397" s="5">
        <f t="shared" si="321"/>
        <v>372</v>
      </c>
      <c r="O397" s="5">
        <f t="shared" si="322"/>
        <v>394</v>
      </c>
      <c r="P397" s="5">
        <f t="shared" si="323"/>
        <v>338</v>
      </c>
      <c r="Q397" s="5">
        <f t="shared" si="324"/>
        <v>450</v>
      </c>
      <c r="R397" s="5">
        <f t="shared" si="325"/>
        <v>413</v>
      </c>
      <c r="S397" s="5">
        <f t="shared" si="326"/>
        <v>425</v>
      </c>
      <c r="T397" s="5">
        <f t="shared" si="327"/>
        <v>338</v>
      </c>
      <c r="U397" s="5">
        <f t="shared" si="328"/>
        <v>431</v>
      </c>
      <c r="V397" s="5">
        <f t="shared" si="329"/>
        <v>413</v>
      </c>
      <c r="W397" s="5">
        <f t="shared" si="330"/>
        <v>413</v>
      </c>
      <c r="X397" s="5">
        <f t="shared" si="331"/>
        <v>348</v>
      </c>
      <c r="Y397" s="5">
        <f t="shared" si="332"/>
        <v>343</v>
      </c>
      <c r="Z397" s="5">
        <f t="shared" si="333"/>
        <v>63.45</v>
      </c>
      <c r="AA397" s="5">
        <f t="shared" si="334"/>
        <v>60.27</v>
      </c>
      <c r="AB397" s="5">
        <f t="shared" si="335"/>
        <v>60.64</v>
      </c>
      <c r="AC397" s="5">
        <f t="shared" si="336"/>
        <v>60.3</v>
      </c>
      <c r="AD397" s="5">
        <f t="shared" si="337"/>
        <v>65.91</v>
      </c>
      <c r="AE397" s="5">
        <f t="shared" si="338"/>
        <v>58.68</v>
      </c>
      <c r="AF397" s="5">
        <f t="shared" si="339"/>
        <v>62.65</v>
      </c>
      <c r="AG397" s="5">
        <f t="shared" si="340"/>
        <v>63.85</v>
      </c>
      <c r="AH397" s="5">
        <f t="shared" si="341"/>
        <v>64.83</v>
      </c>
      <c r="AI397" s="5">
        <f t="shared" si="342"/>
        <v>62.98</v>
      </c>
      <c r="AJ397" s="5">
        <f t="shared" si="343"/>
        <v>60.73</v>
      </c>
      <c r="AK397" s="5">
        <f t="shared" si="344"/>
        <v>65.27</v>
      </c>
      <c r="AL397" s="5">
        <f t="shared" si="345"/>
        <v>57.08</v>
      </c>
      <c r="AM397" s="5">
        <f t="shared" si="346"/>
        <v>61.02</v>
      </c>
      <c r="AN397" s="5">
        <f t="shared" si="347"/>
        <v>54.81</v>
      </c>
      <c r="AO397" s="5">
        <f t="shared" si="348"/>
        <v>57.94</v>
      </c>
      <c r="AP397" s="5">
        <f t="shared" si="349"/>
        <v>80.400000000000006</v>
      </c>
      <c r="AQ397" s="5">
        <f t="shared" si="350"/>
        <v>83.17</v>
      </c>
      <c r="AR397" s="5">
        <f t="shared" si="351"/>
        <v>73.7</v>
      </c>
      <c r="AS397" s="5">
        <f t="shared" si="352"/>
        <v>71.52</v>
      </c>
      <c r="AT397" s="5">
        <f t="shared" si="353"/>
        <v>71.02</v>
      </c>
      <c r="AU397" s="5">
        <f t="shared" si="354"/>
        <v>61.31</v>
      </c>
      <c r="AW397" s="5">
        <f t="shared" si="358"/>
        <v>157.6</v>
      </c>
      <c r="AX397" s="5">
        <f t="shared" si="359"/>
        <v>158.69999999999999</v>
      </c>
      <c r="AY397" s="5">
        <f t="shared" si="356"/>
        <v>196.4</v>
      </c>
      <c r="AZ397" s="5">
        <f t="shared" si="357"/>
        <v>196.86666666666667</v>
      </c>
      <c r="FT397">
        <f t="shared" si="306"/>
        <v>2006</v>
      </c>
      <c r="FU397" s="1">
        <f t="shared" si="307"/>
        <v>1</v>
      </c>
      <c r="FV397">
        <v>198.3</v>
      </c>
      <c r="FW397" s="1">
        <v>164.3</v>
      </c>
    </row>
    <row r="398" spans="1:179" x14ac:dyDescent="0.2">
      <c r="A398" s="1">
        <v>2005</v>
      </c>
      <c r="B398" s="1">
        <v>4</v>
      </c>
      <c r="C398" s="1">
        <f t="shared" si="355"/>
        <v>116</v>
      </c>
      <c r="D398" s="5">
        <f t="shared" si="311"/>
        <v>471</v>
      </c>
      <c r="E398" s="5">
        <f t="shared" si="312"/>
        <v>456</v>
      </c>
      <c r="F398" s="10">
        <f t="shared" si="313"/>
        <v>401</v>
      </c>
      <c r="G398" s="10">
        <f t="shared" si="314"/>
        <v>398</v>
      </c>
      <c r="H398" s="5">
        <f t="shared" si="315"/>
        <v>441</v>
      </c>
      <c r="I398" s="5">
        <f t="shared" si="316"/>
        <v>445</v>
      </c>
      <c r="J398" s="5">
        <f t="shared" si="317"/>
        <v>461</v>
      </c>
      <c r="K398" s="5">
        <f t="shared" si="318"/>
        <v>480</v>
      </c>
      <c r="L398" s="5">
        <f t="shared" si="319"/>
        <v>469</v>
      </c>
      <c r="M398" s="5">
        <f t="shared" si="320"/>
        <v>394</v>
      </c>
      <c r="N398" s="5">
        <f t="shared" si="321"/>
        <v>375</v>
      </c>
      <c r="O398" s="5">
        <f t="shared" si="322"/>
        <v>394</v>
      </c>
      <c r="P398" s="5">
        <f t="shared" si="323"/>
        <v>290</v>
      </c>
      <c r="Q398" s="5">
        <f t="shared" si="324"/>
        <v>456</v>
      </c>
      <c r="R398" s="5">
        <f t="shared" si="325"/>
        <v>444</v>
      </c>
      <c r="S398" s="5">
        <f t="shared" si="326"/>
        <v>434</v>
      </c>
      <c r="T398" s="5">
        <f t="shared" si="327"/>
        <v>356</v>
      </c>
      <c r="U398" s="5">
        <f t="shared" si="328"/>
        <v>413</v>
      </c>
      <c r="V398" s="5">
        <f t="shared" si="329"/>
        <v>413</v>
      </c>
      <c r="W398" s="5">
        <f t="shared" si="330"/>
        <v>413</v>
      </c>
      <c r="X398" s="5">
        <f t="shared" si="331"/>
        <v>324</v>
      </c>
      <c r="Y398" s="5">
        <f t="shared" si="332"/>
        <v>379</v>
      </c>
      <c r="Z398" s="5">
        <f t="shared" si="333"/>
        <v>70.67</v>
      </c>
      <c r="AA398" s="5">
        <f t="shared" si="334"/>
        <v>64.11</v>
      </c>
      <c r="AB398" s="5">
        <f t="shared" si="335"/>
        <v>63.14</v>
      </c>
      <c r="AC398" s="5">
        <f t="shared" si="336"/>
        <v>64.319999999999993</v>
      </c>
      <c r="AD398" s="5">
        <f t="shared" si="337"/>
        <v>67.599999999999994</v>
      </c>
      <c r="AE398" s="5">
        <f t="shared" si="338"/>
        <v>62.06</v>
      </c>
      <c r="AF398" s="5">
        <f t="shared" si="339"/>
        <v>66.75</v>
      </c>
      <c r="AG398" s="5">
        <f t="shared" si="340"/>
        <v>64.98</v>
      </c>
      <c r="AH398" s="5">
        <f t="shared" si="341"/>
        <v>67.67</v>
      </c>
      <c r="AI398" s="5">
        <f t="shared" si="342"/>
        <v>62.98</v>
      </c>
      <c r="AJ398" s="5">
        <f t="shared" si="343"/>
        <v>69.84</v>
      </c>
      <c r="AK398" s="5">
        <f t="shared" si="344"/>
        <v>63.78</v>
      </c>
      <c r="AL398" s="5">
        <f t="shared" si="345"/>
        <v>55.28</v>
      </c>
      <c r="AM398" s="5">
        <f t="shared" si="346"/>
        <v>59.07</v>
      </c>
      <c r="AN398" s="5">
        <f t="shared" si="347"/>
        <v>58.29</v>
      </c>
      <c r="AO398" s="5">
        <f t="shared" si="348"/>
        <v>62.83</v>
      </c>
      <c r="AP398" s="5">
        <f t="shared" si="349"/>
        <v>92.46</v>
      </c>
      <c r="AQ398" s="5">
        <f t="shared" si="350"/>
        <v>79.17</v>
      </c>
      <c r="AR398" s="5">
        <f t="shared" si="351"/>
        <v>71.02</v>
      </c>
      <c r="AS398" s="5">
        <f t="shared" si="352"/>
        <v>65</v>
      </c>
      <c r="AT398" s="5">
        <f t="shared" si="353"/>
        <v>74.37</v>
      </c>
      <c r="AU398" s="5">
        <f t="shared" si="354"/>
        <v>68.05</v>
      </c>
      <c r="AW398" s="5">
        <f t="shared" si="358"/>
        <v>163.69999999999999</v>
      </c>
      <c r="AX398" s="5">
        <f t="shared" si="359"/>
        <v>164.3</v>
      </c>
      <c r="AY398" s="5">
        <f t="shared" si="356"/>
        <v>197.6</v>
      </c>
      <c r="AZ398" s="5">
        <f t="shared" si="357"/>
        <v>197.86666666666665</v>
      </c>
      <c r="FT398">
        <f t="shared" si="306"/>
        <v>2006</v>
      </c>
      <c r="FU398" s="1">
        <f t="shared" si="307"/>
        <v>2</v>
      </c>
      <c r="FV398">
        <v>198.7</v>
      </c>
      <c r="FW398" s="1">
        <v>161.80000000000001</v>
      </c>
    </row>
    <row r="399" spans="1:179" x14ac:dyDescent="0.2">
      <c r="A399" s="1">
        <v>2006</v>
      </c>
      <c r="B399" s="13">
        <v>1</v>
      </c>
      <c r="C399" s="1">
        <f t="shared" si="355"/>
        <v>117</v>
      </c>
      <c r="D399" s="5">
        <f t="shared" si="311"/>
        <v>460</v>
      </c>
      <c r="E399" s="5">
        <f t="shared" si="312"/>
        <v>457</v>
      </c>
      <c r="F399" s="10">
        <f t="shared" si="313"/>
        <v>443</v>
      </c>
      <c r="G399" s="10">
        <f t="shared" si="314"/>
        <v>330</v>
      </c>
      <c r="H399" s="5">
        <f t="shared" si="315"/>
        <v>441</v>
      </c>
      <c r="I399" s="5">
        <f t="shared" si="316"/>
        <v>379</v>
      </c>
      <c r="J399" s="5">
        <f t="shared" si="317"/>
        <v>478</v>
      </c>
      <c r="K399" s="5">
        <f t="shared" si="318"/>
        <v>457</v>
      </c>
      <c r="L399" s="5">
        <f t="shared" si="319"/>
        <v>454</v>
      </c>
      <c r="M399" s="5">
        <f t="shared" si="320"/>
        <v>375</v>
      </c>
      <c r="N399" s="5">
        <f t="shared" si="321"/>
        <v>423</v>
      </c>
      <c r="O399" s="5">
        <f t="shared" si="322"/>
        <v>375</v>
      </c>
      <c r="P399" s="5">
        <f t="shared" si="323"/>
        <v>338</v>
      </c>
      <c r="Q399" s="5">
        <f t="shared" si="324"/>
        <v>450</v>
      </c>
      <c r="R399" s="5">
        <f t="shared" si="325"/>
        <v>409</v>
      </c>
      <c r="S399" s="5">
        <f t="shared" si="326"/>
        <v>444</v>
      </c>
      <c r="T399" s="5">
        <f t="shared" si="327"/>
        <v>413</v>
      </c>
      <c r="U399" s="5">
        <f t="shared" si="328"/>
        <v>375</v>
      </c>
      <c r="V399" s="5">
        <f t="shared" si="329"/>
        <v>394</v>
      </c>
      <c r="W399" s="5">
        <f t="shared" si="330"/>
        <v>413</v>
      </c>
      <c r="X399" s="5">
        <f t="shared" si="331"/>
        <v>357</v>
      </c>
      <c r="Y399" s="5">
        <f t="shared" si="332"/>
        <v>387</v>
      </c>
      <c r="Z399" s="5">
        <f t="shared" si="333"/>
        <v>66.14</v>
      </c>
      <c r="AA399" s="5">
        <f t="shared" si="334"/>
        <v>67.11</v>
      </c>
      <c r="AB399" s="5">
        <f t="shared" si="335"/>
        <v>61.48</v>
      </c>
      <c r="AC399" s="5">
        <f t="shared" si="336"/>
        <v>63.32</v>
      </c>
      <c r="AD399" s="5">
        <f t="shared" si="337"/>
        <v>65.98</v>
      </c>
      <c r="AE399" s="5">
        <f t="shared" si="338"/>
        <v>60.55</v>
      </c>
      <c r="AF399" s="5">
        <f t="shared" si="339"/>
        <v>75.819999999999993</v>
      </c>
      <c r="AG399" s="5">
        <f t="shared" si="340"/>
        <v>65.86</v>
      </c>
      <c r="AH399" s="5">
        <f t="shared" si="341"/>
        <v>64.319999999999993</v>
      </c>
      <c r="AI399" s="5">
        <f t="shared" si="342"/>
        <v>63.48</v>
      </c>
      <c r="AJ399" s="5">
        <f t="shared" si="343"/>
        <v>65.12</v>
      </c>
      <c r="AK399" s="5">
        <f t="shared" si="344"/>
        <v>59.42</v>
      </c>
      <c r="AL399" s="5">
        <f t="shared" si="345"/>
        <v>56.95</v>
      </c>
      <c r="AM399" s="5">
        <f t="shared" si="346"/>
        <v>59.52</v>
      </c>
      <c r="AN399" s="5">
        <f t="shared" si="347"/>
        <v>59.63</v>
      </c>
      <c r="AO399" s="5">
        <f t="shared" si="348"/>
        <v>65.239999999999995</v>
      </c>
      <c r="AP399" s="5">
        <f t="shared" si="349"/>
        <v>75.040000000000006</v>
      </c>
      <c r="AQ399" s="5">
        <f t="shared" si="350"/>
        <v>73.11</v>
      </c>
      <c r="AR399" s="5">
        <f t="shared" si="351"/>
        <v>64.319999999999993</v>
      </c>
      <c r="AS399" s="5">
        <f t="shared" si="352"/>
        <v>61.85</v>
      </c>
      <c r="AT399" s="5">
        <f t="shared" si="353"/>
        <v>74.37</v>
      </c>
      <c r="AU399" s="5">
        <f t="shared" si="354"/>
        <v>70.400000000000006</v>
      </c>
      <c r="AW399" s="5">
        <f t="shared" si="358"/>
        <v>161.80000000000001</v>
      </c>
      <c r="AX399" s="5">
        <f t="shared" si="359"/>
        <v>162.76666666666668</v>
      </c>
      <c r="AY399" s="5">
        <f t="shared" si="356"/>
        <v>198.7</v>
      </c>
      <c r="AZ399" s="5">
        <f t="shared" si="357"/>
        <v>198.93333333333331</v>
      </c>
      <c r="FT399">
        <f t="shared" si="306"/>
        <v>2006</v>
      </c>
      <c r="FU399" s="1">
        <f t="shared" si="307"/>
        <v>3</v>
      </c>
      <c r="FV399">
        <v>199.8</v>
      </c>
      <c r="FW399" s="1">
        <v>162.19999999999999</v>
      </c>
    </row>
    <row r="400" spans="1:179" x14ac:dyDescent="0.2">
      <c r="A400" s="1">
        <v>2006</v>
      </c>
      <c r="B400" s="1">
        <v>2</v>
      </c>
      <c r="C400" s="1">
        <f t="shared" si="355"/>
        <v>118</v>
      </c>
      <c r="D400" s="5">
        <f t="shared" si="311"/>
        <v>444</v>
      </c>
      <c r="E400" s="5">
        <f t="shared" si="312"/>
        <v>454</v>
      </c>
      <c r="F400" s="10">
        <f t="shared" si="313"/>
        <v>401</v>
      </c>
      <c r="G400" s="10">
        <f t="shared" si="314"/>
        <v>401</v>
      </c>
      <c r="H400" s="5">
        <f t="shared" si="315"/>
        <v>441</v>
      </c>
      <c r="I400" s="5">
        <f t="shared" si="316"/>
        <v>388</v>
      </c>
      <c r="J400" s="5">
        <f t="shared" si="317"/>
        <v>444</v>
      </c>
      <c r="K400" s="5">
        <f t="shared" si="318"/>
        <v>435</v>
      </c>
      <c r="L400" s="5">
        <f t="shared" si="319"/>
        <v>446</v>
      </c>
      <c r="M400" s="5">
        <f t="shared" si="320"/>
        <v>394</v>
      </c>
      <c r="N400" s="5">
        <f t="shared" si="321"/>
        <v>384</v>
      </c>
      <c r="O400" s="5">
        <f t="shared" si="322"/>
        <v>360</v>
      </c>
      <c r="P400" s="5">
        <f t="shared" si="323"/>
        <v>293</v>
      </c>
      <c r="Q400" s="5">
        <f t="shared" si="324"/>
        <v>398</v>
      </c>
      <c r="R400" s="5">
        <f t="shared" si="325"/>
        <v>428</v>
      </c>
      <c r="S400" s="5">
        <f t="shared" si="326"/>
        <v>443</v>
      </c>
      <c r="T400" s="5">
        <f t="shared" si="327"/>
        <v>394</v>
      </c>
      <c r="U400" s="5">
        <f t="shared" si="328"/>
        <v>375</v>
      </c>
      <c r="V400" s="5">
        <f t="shared" si="329"/>
        <v>394</v>
      </c>
      <c r="W400" s="5">
        <f t="shared" si="330"/>
        <v>398</v>
      </c>
      <c r="X400" s="5">
        <f t="shared" si="331"/>
        <v>347</v>
      </c>
      <c r="Y400" s="5">
        <f t="shared" si="332"/>
        <v>401</v>
      </c>
      <c r="Z400" s="5">
        <f t="shared" si="333"/>
        <v>63.68</v>
      </c>
      <c r="AA400" s="5">
        <f t="shared" si="334"/>
        <v>56.92</v>
      </c>
      <c r="AB400" s="5">
        <f t="shared" si="335"/>
        <v>60.21</v>
      </c>
      <c r="AC400" s="5">
        <f t="shared" si="336"/>
        <v>60.3</v>
      </c>
      <c r="AD400" s="5">
        <f t="shared" si="337"/>
        <v>66.41</v>
      </c>
      <c r="AE400" s="5">
        <f t="shared" si="338"/>
        <v>59.39</v>
      </c>
      <c r="AF400" s="5">
        <f t="shared" si="339"/>
        <v>64.98</v>
      </c>
      <c r="AG400" s="5">
        <f t="shared" si="340"/>
        <v>65.150000000000006</v>
      </c>
      <c r="AH400" s="5">
        <f t="shared" si="341"/>
        <v>60.97</v>
      </c>
      <c r="AI400" s="5">
        <f t="shared" si="342"/>
        <v>59.24</v>
      </c>
      <c r="AJ400" s="5">
        <f t="shared" si="343"/>
        <v>60.03</v>
      </c>
      <c r="AK400" s="5">
        <f t="shared" si="344"/>
        <v>58.38</v>
      </c>
      <c r="AL400" s="5">
        <f t="shared" si="345"/>
        <v>53.31</v>
      </c>
      <c r="AM400" s="5">
        <f t="shared" si="346"/>
        <v>56.28</v>
      </c>
      <c r="AN400" s="5">
        <f t="shared" si="347"/>
        <v>57.62</v>
      </c>
      <c r="AO400" s="5">
        <f t="shared" si="348"/>
        <v>63.33</v>
      </c>
      <c r="AP400" s="5">
        <f t="shared" si="349"/>
        <v>60.3</v>
      </c>
      <c r="AQ400" s="5">
        <f t="shared" si="350"/>
        <v>72.08</v>
      </c>
      <c r="AR400" s="5">
        <f t="shared" si="351"/>
        <v>58.96</v>
      </c>
      <c r="AS400" s="5">
        <f t="shared" si="352"/>
        <v>58.89</v>
      </c>
      <c r="AT400" s="5">
        <f t="shared" si="353"/>
        <v>69.680000000000007</v>
      </c>
      <c r="AU400" s="5">
        <f t="shared" si="354"/>
        <v>64.63</v>
      </c>
      <c r="AW400" s="5">
        <f t="shared" si="358"/>
        <v>165.8</v>
      </c>
      <c r="AX400" s="5">
        <f t="shared" si="359"/>
        <v>165.4</v>
      </c>
      <c r="AY400" s="5">
        <f t="shared" si="356"/>
        <v>202.5</v>
      </c>
      <c r="AZ400" s="5">
        <f t="shared" si="357"/>
        <v>202.3</v>
      </c>
      <c r="FT400">
        <f t="shared" si="306"/>
        <v>2006</v>
      </c>
      <c r="FU400" s="1">
        <f t="shared" si="307"/>
        <v>4</v>
      </c>
      <c r="FV400">
        <v>201.5</v>
      </c>
      <c r="FW400" s="1">
        <v>164.3</v>
      </c>
    </row>
    <row r="401" spans="1:179" x14ac:dyDescent="0.2">
      <c r="A401" s="1">
        <v>2006</v>
      </c>
      <c r="B401" s="1">
        <v>3</v>
      </c>
      <c r="C401" s="1">
        <f t="shared" si="355"/>
        <v>119</v>
      </c>
      <c r="D401" s="5">
        <f t="shared" si="311"/>
        <v>421</v>
      </c>
      <c r="E401" s="5">
        <f t="shared" si="312"/>
        <v>420</v>
      </c>
      <c r="F401" s="10">
        <f t="shared" si="313"/>
        <v>394</v>
      </c>
      <c r="G401" s="10">
        <f t="shared" si="314"/>
        <v>379</v>
      </c>
      <c r="H401" s="5">
        <f t="shared" si="315"/>
        <v>458</v>
      </c>
      <c r="I401" s="5">
        <f t="shared" si="316"/>
        <v>395</v>
      </c>
      <c r="J401" s="5">
        <f t="shared" si="317"/>
        <v>443</v>
      </c>
      <c r="K401" s="5">
        <f t="shared" si="318"/>
        <v>433</v>
      </c>
      <c r="L401" s="5">
        <f t="shared" si="319"/>
        <v>411</v>
      </c>
      <c r="M401" s="5">
        <f t="shared" si="320"/>
        <v>375</v>
      </c>
      <c r="N401" s="5">
        <f t="shared" si="321"/>
        <v>356</v>
      </c>
      <c r="O401" s="5">
        <f t="shared" si="322"/>
        <v>330</v>
      </c>
      <c r="P401" s="5">
        <f t="shared" si="323"/>
        <v>356</v>
      </c>
      <c r="Q401" s="5">
        <f t="shared" si="324"/>
        <v>418</v>
      </c>
      <c r="R401" s="5">
        <f t="shared" si="325"/>
        <v>386</v>
      </c>
      <c r="S401" s="5">
        <f t="shared" si="326"/>
        <v>405</v>
      </c>
      <c r="T401" s="5">
        <f t="shared" si="327"/>
        <v>338</v>
      </c>
      <c r="U401" s="5">
        <f t="shared" si="328"/>
        <v>398</v>
      </c>
      <c r="V401" s="5">
        <f t="shared" si="329"/>
        <v>403</v>
      </c>
      <c r="W401" s="5">
        <f t="shared" si="330"/>
        <v>375</v>
      </c>
      <c r="X401" s="5">
        <f t="shared" si="331"/>
        <v>375</v>
      </c>
      <c r="Y401" s="5">
        <f t="shared" si="332"/>
        <v>401</v>
      </c>
      <c r="Z401" s="5">
        <f t="shared" si="333"/>
        <v>68.61</v>
      </c>
      <c r="AA401" s="5">
        <f t="shared" si="334"/>
        <v>59.07</v>
      </c>
      <c r="AB401" s="5">
        <f t="shared" si="335"/>
        <v>62.98</v>
      </c>
      <c r="AC401" s="5">
        <f t="shared" si="336"/>
        <v>60.3</v>
      </c>
      <c r="AD401" s="5">
        <f t="shared" si="337"/>
        <v>68.97</v>
      </c>
      <c r="AE401" s="5">
        <f t="shared" si="338"/>
        <v>57.39</v>
      </c>
      <c r="AF401" s="5">
        <f t="shared" si="339"/>
        <v>70.599999999999994</v>
      </c>
      <c r="AG401" s="5">
        <f t="shared" si="340"/>
        <v>63.81</v>
      </c>
      <c r="AH401" s="5">
        <f t="shared" si="341"/>
        <v>60.07</v>
      </c>
      <c r="AI401" s="5">
        <f t="shared" si="342"/>
        <v>62.3</v>
      </c>
      <c r="AJ401" s="5">
        <f t="shared" si="343"/>
        <v>62.69</v>
      </c>
      <c r="AK401" s="5">
        <f t="shared" si="344"/>
        <v>62.75</v>
      </c>
      <c r="AL401" s="5">
        <f t="shared" si="345"/>
        <v>57.75</v>
      </c>
      <c r="AM401" s="5">
        <f t="shared" si="346"/>
        <v>59.4</v>
      </c>
      <c r="AN401" s="5">
        <f t="shared" si="347"/>
        <v>58.29</v>
      </c>
      <c r="AO401" s="5">
        <f t="shared" si="348"/>
        <v>64.05</v>
      </c>
      <c r="AP401" s="5">
        <f t="shared" si="349"/>
        <v>61.64</v>
      </c>
      <c r="AQ401" s="5">
        <f t="shared" si="350"/>
        <v>65.739999999999995</v>
      </c>
      <c r="AR401" s="5">
        <f t="shared" si="351"/>
        <v>71.02</v>
      </c>
      <c r="AS401" s="5">
        <f t="shared" si="352"/>
        <v>65.78</v>
      </c>
      <c r="AT401" s="5">
        <f t="shared" si="353"/>
        <v>68.34</v>
      </c>
      <c r="AU401" s="5">
        <f t="shared" si="354"/>
        <v>62.98</v>
      </c>
      <c r="AW401" s="5">
        <f t="shared" si="358"/>
        <v>167.9</v>
      </c>
      <c r="AX401" s="5">
        <f t="shared" si="359"/>
        <v>166.7</v>
      </c>
      <c r="AY401" s="5">
        <f t="shared" si="356"/>
        <v>203.9</v>
      </c>
      <c r="AZ401" s="5">
        <f t="shared" si="357"/>
        <v>203.43333333333331</v>
      </c>
      <c r="FT401">
        <f t="shared" si="306"/>
        <v>2006</v>
      </c>
      <c r="FU401" s="1">
        <f t="shared" si="307"/>
        <v>5</v>
      </c>
      <c r="FV401">
        <v>202.5</v>
      </c>
      <c r="FW401" s="1">
        <v>165.8</v>
      </c>
    </row>
    <row r="402" spans="1:179" x14ac:dyDescent="0.2">
      <c r="A402" s="1">
        <v>2006</v>
      </c>
      <c r="B402" s="1">
        <v>4</v>
      </c>
      <c r="C402" s="1">
        <f t="shared" si="355"/>
        <v>120</v>
      </c>
      <c r="D402" s="5">
        <f t="shared" si="311"/>
        <v>408</v>
      </c>
      <c r="E402" s="5">
        <f t="shared" si="312"/>
        <v>428</v>
      </c>
      <c r="F402" s="10">
        <f t="shared" si="313"/>
        <v>364</v>
      </c>
      <c r="G402" s="10">
        <f t="shared" si="314"/>
        <v>338</v>
      </c>
      <c r="H402" s="5">
        <f t="shared" si="315"/>
        <v>359</v>
      </c>
      <c r="I402" s="5">
        <f t="shared" si="316"/>
        <v>397</v>
      </c>
      <c r="J402" s="5">
        <f t="shared" si="317"/>
        <v>394</v>
      </c>
      <c r="K402" s="5">
        <f t="shared" si="318"/>
        <v>401</v>
      </c>
      <c r="L402" s="5">
        <f t="shared" si="319"/>
        <v>424</v>
      </c>
      <c r="M402" s="5">
        <f t="shared" si="320"/>
        <v>356</v>
      </c>
      <c r="N402" s="5">
        <f t="shared" si="321"/>
        <v>356</v>
      </c>
      <c r="O402" s="5">
        <f t="shared" si="322"/>
        <v>330</v>
      </c>
      <c r="P402" s="5">
        <f t="shared" si="323"/>
        <v>271</v>
      </c>
      <c r="Q402" s="5">
        <f t="shared" si="324"/>
        <v>359</v>
      </c>
      <c r="R402" s="5">
        <f t="shared" si="325"/>
        <v>349</v>
      </c>
      <c r="S402" s="5">
        <f t="shared" si="326"/>
        <v>365</v>
      </c>
      <c r="T402" s="5">
        <f t="shared" si="327"/>
        <v>353</v>
      </c>
      <c r="U402" s="5">
        <f t="shared" si="328"/>
        <v>403</v>
      </c>
      <c r="V402" s="5">
        <f t="shared" si="329"/>
        <v>428</v>
      </c>
      <c r="W402" s="5">
        <f t="shared" si="330"/>
        <v>420</v>
      </c>
      <c r="X402" s="5">
        <f t="shared" si="331"/>
        <v>348</v>
      </c>
      <c r="Y402" s="5">
        <f t="shared" si="332"/>
        <v>363</v>
      </c>
      <c r="Z402" s="5">
        <f t="shared" si="333"/>
        <v>64.05</v>
      </c>
      <c r="AA402" s="5">
        <f t="shared" si="334"/>
        <v>66.099999999999994</v>
      </c>
      <c r="AB402" s="5">
        <f t="shared" si="335"/>
        <v>74.959999999999994</v>
      </c>
      <c r="AC402" s="5">
        <f t="shared" si="336"/>
        <v>58.96</v>
      </c>
      <c r="AD402" s="5">
        <f t="shared" si="337"/>
        <v>65.86</v>
      </c>
      <c r="AE402" s="5">
        <f t="shared" si="338"/>
        <v>57</v>
      </c>
      <c r="AF402" s="5">
        <f t="shared" si="339"/>
        <v>64.72</v>
      </c>
      <c r="AG402" s="5">
        <f t="shared" si="340"/>
        <v>63.33</v>
      </c>
      <c r="AH402" s="5">
        <f t="shared" si="341"/>
        <v>66.28</v>
      </c>
      <c r="AI402" s="5">
        <f t="shared" si="342"/>
        <v>54.94</v>
      </c>
      <c r="AJ402" s="5">
        <f t="shared" si="343"/>
        <v>66.62</v>
      </c>
      <c r="AK402" s="5">
        <f t="shared" si="344"/>
        <v>64.53</v>
      </c>
      <c r="AL402" s="5">
        <f t="shared" si="345"/>
        <v>59.3</v>
      </c>
      <c r="AM402" s="5">
        <f t="shared" si="346"/>
        <v>64.760000000000005</v>
      </c>
      <c r="AN402" s="5">
        <f t="shared" si="347"/>
        <v>61.84</v>
      </c>
      <c r="AO402" s="5">
        <f t="shared" si="348"/>
        <v>64.16</v>
      </c>
      <c r="AP402" s="5">
        <f t="shared" si="349"/>
        <v>67.67</v>
      </c>
      <c r="AQ402" s="5">
        <f t="shared" si="350"/>
        <v>80</v>
      </c>
      <c r="AR402" s="5">
        <f t="shared" si="351"/>
        <v>79.06</v>
      </c>
      <c r="AS402" s="5">
        <f t="shared" si="352"/>
        <v>70.38</v>
      </c>
      <c r="AT402" s="5">
        <f t="shared" si="353"/>
        <v>72.36</v>
      </c>
      <c r="AU402" s="5">
        <f t="shared" si="354"/>
        <v>74.849999999999994</v>
      </c>
      <c r="AW402" s="5">
        <f t="shared" si="358"/>
        <v>164.6</v>
      </c>
      <c r="AX402" s="5">
        <f t="shared" si="359"/>
        <v>164.13333333333333</v>
      </c>
      <c r="AY402" s="5">
        <f t="shared" si="356"/>
        <v>201.5</v>
      </c>
      <c r="AZ402" s="5">
        <f t="shared" si="357"/>
        <v>201.7</v>
      </c>
      <c r="FT402">
        <f t="shared" si="306"/>
        <v>2006</v>
      </c>
      <c r="FU402" s="1">
        <f t="shared" si="307"/>
        <v>6</v>
      </c>
      <c r="FV402">
        <v>202.9</v>
      </c>
      <c r="FW402" s="1">
        <v>166.1</v>
      </c>
    </row>
    <row r="403" spans="1:179" x14ac:dyDescent="0.2">
      <c r="A403" s="1">
        <v>2007</v>
      </c>
      <c r="B403" s="13">
        <v>1</v>
      </c>
      <c r="C403" s="1">
        <f t="shared" si="355"/>
        <v>121</v>
      </c>
      <c r="D403" s="5">
        <f t="shared" si="311"/>
        <v>384</v>
      </c>
      <c r="E403" s="5">
        <f t="shared" si="312"/>
        <v>388</v>
      </c>
      <c r="F403" s="10">
        <f t="shared" si="313"/>
        <v>383</v>
      </c>
      <c r="G403" s="10">
        <f t="shared" si="314"/>
        <v>383</v>
      </c>
      <c r="H403" s="5">
        <f t="shared" si="315"/>
        <v>388</v>
      </c>
      <c r="I403" s="5">
        <f t="shared" si="316"/>
        <v>387</v>
      </c>
      <c r="J403" s="5">
        <f t="shared" si="317"/>
        <v>383</v>
      </c>
      <c r="K403" s="5">
        <f t="shared" si="318"/>
        <v>399</v>
      </c>
      <c r="L403" s="5">
        <f t="shared" si="319"/>
        <v>394</v>
      </c>
      <c r="M403" s="5">
        <f t="shared" si="320"/>
        <v>394</v>
      </c>
      <c r="N403" s="5">
        <f t="shared" si="321"/>
        <v>380</v>
      </c>
      <c r="O403" s="5">
        <f t="shared" si="322"/>
        <v>386</v>
      </c>
      <c r="P403" s="5">
        <f t="shared" si="323"/>
        <v>377</v>
      </c>
      <c r="Q403" s="5">
        <f t="shared" si="324"/>
        <v>466</v>
      </c>
      <c r="R403" s="5">
        <f t="shared" si="325"/>
        <v>383</v>
      </c>
      <c r="S403" s="5">
        <f t="shared" si="326"/>
        <v>381</v>
      </c>
      <c r="T403" s="5">
        <f t="shared" si="327"/>
        <v>316</v>
      </c>
      <c r="U403" s="5">
        <f t="shared" si="328"/>
        <v>381</v>
      </c>
      <c r="V403" s="5">
        <f t="shared" si="329"/>
        <v>429</v>
      </c>
      <c r="W403" s="5">
        <f t="shared" si="330"/>
        <v>413</v>
      </c>
      <c r="X403" s="5">
        <f t="shared" si="331"/>
        <v>339</v>
      </c>
      <c r="Y403" s="5">
        <f t="shared" si="332"/>
        <v>416</v>
      </c>
      <c r="Z403" s="5">
        <f t="shared" si="333"/>
        <v>68.98</v>
      </c>
      <c r="AA403" s="5">
        <f t="shared" si="334"/>
        <v>60.57</v>
      </c>
      <c r="AB403" s="5">
        <f t="shared" si="335"/>
        <v>86.07</v>
      </c>
      <c r="AC403" s="5">
        <f t="shared" si="336"/>
        <v>76.38</v>
      </c>
      <c r="AD403" s="5">
        <f t="shared" si="337"/>
        <v>64.069999999999993</v>
      </c>
      <c r="AE403" s="5">
        <f t="shared" si="338"/>
        <v>58.53</v>
      </c>
      <c r="AF403" s="5">
        <f t="shared" si="339"/>
        <v>64.959999999999994</v>
      </c>
      <c r="AG403" s="5">
        <f t="shared" si="340"/>
        <v>64.55</v>
      </c>
      <c r="AH403" s="5">
        <f t="shared" si="341"/>
        <v>65.290000000000006</v>
      </c>
      <c r="AI403" s="5">
        <f t="shared" si="342"/>
        <v>70.19</v>
      </c>
      <c r="AJ403" s="5">
        <f t="shared" si="343"/>
        <v>69.599999999999994</v>
      </c>
      <c r="AK403" s="5">
        <f t="shared" si="344"/>
        <v>63.5</v>
      </c>
      <c r="AL403" s="5">
        <f t="shared" si="345"/>
        <v>61.64</v>
      </c>
      <c r="AM403" s="5">
        <f t="shared" si="346"/>
        <v>60.74</v>
      </c>
      <c r="AN403" s="5">
        <f t="shared" si="347"/>
        <v>61.64</v>
      </c>
      <c r="AO403" s="5">
        <f t="shared" si="348"/>
        <v>61.69</v>
      </c>
      <c r="AP403" s="5">
        <f t="shared" si="349"/>
        <v>70.02</v>
      </c>
      <c r="AQ403" s="5">
        <f t="shared" si="350"/>
        <v>77.55</v>
      </c>
      <c r="AR403" s="5">
        <f t="shared" si="351"/>
        <v>86.88</v>
      </c>
      <c r="AS403" s="5">
        <f t="shared" si="352"/>
        <v>63.68</v>
      </c>
      <c r="AT403" s="5">
        <f t="shared" si="353"/>
        <v>73.3</v>
      </c>
      <c r="AU403" s="5">
        <f t="shared" si="354"/>
        <v>71.73</v>
      </c>
      <c r="AW403" s="5">
        <f t="shared" si="358"/>
        <v>166.8</v>
      </c>
      <c r="AX403" s="5">
        <f t="shared" si="359"/>
        <v>166.7</v>
      </c>
      <c r="AY403" s="5">
        <f t="shared" si="356"/>
        <v>203.499</v>
      </c>
      <c r="AZ403" s="5">
        <f t="shared" si="357"/>
        <v>203.75566666666666</v>
      </c>
      <c r="FT403">
        <f t="shared" si="306"/>
        <v>2006</v>
      </c>
      <c r="FU403" s="1">
        <f t="shared" si="307"/>
        <v>7</v>
      </c>
      <c r="FV403">
        <v>203.5</v>
      </c>
      <c r="FW403" s="1">
        <v>166.8</v>
      </c>
    </row>
    <row r="404" spans="1:179" x14ac:dyDescent="0.2">
      <c r="A404" s="1">
        <v>2007</v>
      </c>
      <c r="B404" s="1">
        <v>2</v>
      </c>
      <c r="C404" s="1">
        <f t="shared" si="355"/>
        <v>122</v>
      </c>
      <c r="D404" s="5">
        <f t="shared" si="311"/>
        <v>412</v>
      </c>
      <c r="E404" s="5">
        <f t="shared" si="312"/>
        <v>426</v>
      </c>
      <c r="F404" s="10">
        <f t="shared" si="313"/>
        <v>391</v>
      </c>
      <c r="G404" s="10">
        <f t="shared" si="314"/>
        <v>345</v>
      </c>
      <c r="H404" s="5">
        <f t="shared" si="315"/>
        <v>386</v>
      </c>
      <c r="I404" s="5">
        <f t="shared" si="316"/>
        <v>384</v>
      </c>
      <c r="J404" s="5">
        <f t="shared" si="317"/>
        <v>385</v>
      </c>
      <c r="K404" s="5">
        <f t="shared" si="318"/>
        <v>401</v>
      </c>
      <c r="L404" s="5">
        <f t="shared" si="319"/>
        <v>419</v>
      </c>
      <c r="M404" s="5">
        <f t="shared" si="320"/>
        <v>381</v>
      </c>
      <c r="N404" s="5">
        <f t="shared" si="321"/>
        <v>380</v>
      </c>
      <c r="O404" s="5">
        <f t="shared" si="322"/>
        <v>393</v>
      </c>
      <c r="P404" s="5">
        <f t="shared" si="323"/>
        <v>263</v>
      </c>
      <c r="Q404" s="5">
        <f t="shared" si="324"/>
        <v>403</v>
      </c>
      <c r="R404" s="5">
        <f t="shared" si="325"/>
        <v>375</v>
      </c>
      <c r="S404" s="5">
        <f t="shared" si="326"/>
        <v>375</v>
      </c>
      <c r="T404" s="5">
        <f t="shared" si="327"/>
        <v>316</v>
      </c>
      <c r="U404" s="5">
        <f t="shared" si="328"/>
        <v>323</v>
      </c>
      <c r="V404" s="5">
        <f t="shared" si="329"/>
        <v>439</v>
      </c>
      <c r="W404" s="5">
        <f t="shared" si="330"/>
        <v>443</v>
      </c>
      <c r="X404" s="5">
        <f t="shared" si="331"/>
        <v>338</v>
      </c>
      <c r="Y404" s="5">
        <f t="shared" si="332"/>
        <v>383</v>
      </c>
      <c r="Z404" s="5">
        <f t="shared" si="333"/>
        <v>62.46</v>
      </c>
      <c r="AA404" s="5">
        <f t="shared" si="334"/>
        <v>59.42</v>
      </c>
      <c r="AB404" s="5">
        <f t="shared" si="335"/>
        <v>76.849999999999994</v>
      </c>
      <c r="AC404" s="5">
        <f t="shared" si="336"/>
        <v>69.010000000000005</v>
      </c>
      <c r="AD404" s="5">
        <f t="shared" si="337"/>
        <v>57.61</v>
      </c>
      <c r="AE404" s="5">
        <f t="shared" si="338"/>
        <v>56.96</v>
      </c>
      <c r="AF404" s="5">
        <f t="shared" si="339"/>
        <v>64.55</v>
      </c>
      <c r="AG404" s="5">
        <f t="shared" si="340"/>
        <v>62.19</v>
      </c>
      <c r="AH404" s="5">
        <f t="shared" si="341"/>
        <v>66.56</v>
      </c>
      <c r="AI404" s="5">
        <f t="shared" si="342"/>
        <v>67.83</v>
      </c>
      <c r="AJ404" s="5">
        <f t="shared" si="343"/>
        <v>60.29</v>
      </c>
      <c r="AK404" s="5">
        <f t="shared" si="344"/>
        <v>59.79</v>
      </c>
      <c r="AL404" s="5">
        <f t="shared" si="345"/>
        <v>58.08</v>
      </c>
      <c r="AM404" s="5">
        <f t="shared" si="346"/>
        <v>62.28</v>
      </c>
      <c r="AN404" s="5">
        <f t="shared" si="347"/>
        <v>61.2</v>
      </c>
      <c r="AO404" s="5">
        <f t="shared" si="348"/>
        <v>61.59</v>
      </c>
      <c r="AP404" s="5">
        <f t="shared" si="349"/>
        <v>73.94</v>
      </c>
      <c r="AQ404" s="5">
        <f t="shared" si="350"/>
        <v>75.2</v>
      </c>
      <c r="AR404" s="5">
        <f t="shared" si="351"/>
        <v>82.08</v>
      </c>
      <c r="AS404" s="5">
        <f t="shared" si="352"/>
        <v>77.17</v>
      </c>
      <c r="AT404" s="5">
        <f t="shared" si="353"/>
        <v>68.34</v>
      </c>
      <c r="AU404" s="5">
        <f t="shared" si="354"/>
        <v>64.400000000000006</v>
      </c>
      <c r="AW404" s="5">
        <f t="shared" si="358"/>
        <v>173.3</v>
      </c>
      <c r="AX404" s="5">
        <f t="shared" si="359"/>
        <v>172.83333333333334</v>
      </c>
      <c r="AY404" s="5">
        <f t="shared" si="356"/>
        <v>207.94900000000001</v>
      </c>
      <c r="AZ404" s="5">
        <f t="shared" si="357"/>
        <v>207.66233333333332</v>
      </c>
      <c r="FT404">
        <f t="shared" si="306"/>
        <v>2006</v>
      </c>
      <c r="FU404" s="1">
        <f t="shared" si="307"/>
        <v>8</v>
      </c>
      <c r="FV404">
        <v>203.9</v>
      </c>
      <c r="FW404" s="1">
        <v>167.9</v>
      </c>
    </row>
    <row r="405" spans="1:179" x14ac:dyDescent="0.2">
      <c r="A405" s="1">
        <v>2007</v>
      </c>
      <c r="B405" s="1">
        <v>3</v>
      </c>
      <c r="C405" s="1">
        <f t="shared" si="355"/>
        <v>123</v>
      </c>
      <c r="D405" s="5">
        <f t="shared" si="311"/>
        <v>335</v>
      </c>
      <c r="E405" s="5">
        <f t="shared" si="312"/>
        <v>420</v>
      </c>
      <c r="F405" s="10">
        <f t="shared" si="313"/>
        <v>408</v>
      </c>
      <c r="G405" s="10">
        <f t="shared" si="314"/>
        <v>338</v>
      </c>
      <c r="H405" s="5">
        <f t="shared" si="315"/>
        <v>388</v>
      </c>
      <c r="I405" s="5">
        <f t="shared" si="316"/>
        <v>352</v>
      </c>
      <c r="J405" s="5">
        <f t="shared" si="317"/>
        <v>329</v>
      </c>
      <c r="K405" s="5">
        <f t="shared" si="318"/>
        <v>398</v>
      </c>
      <c r="L405" s="5">
        <f t="shared" si="319"/>
        <v>450</v>
      </c>
      <c r="M405" s="5">
        <f t="shared" si="320"/>
        <v>379</v>
      </c>
      <c r="N405" s="5">
        <f t="shared" si="321"/>
        <v>379</v>
      </c>
      <c r="O405" s="5">
        <f t="shared" si="322"/>
        <v>394</v>
      </c>
      <c r="P405" s="5">
        <f t="shared" si="323"/>
        <v>304</v>
      </c>
      <c r="Q405" s="5">
        <f t="shared" si="324"/>
        <v>330</v>
      </c>
      <c r="R405" s="5">
        <f t="shared" si="325"/>
        <v>428</v>
      </c>
      <c r="S405" s="5">
        <f t="shared" si="326"/>
        <v>375</v>
      </c>
      <c r="T405" s="5">
        <f t="shared" si="327"/>
        <v>299</v>
      </c>
      <c r="U405" s="5">
        <f t="shared" si="328"/>
        <v>311</v>
      </c>
      <c r="V405" s="5">
        <f t="shared" si="329"/>
        <v>439</v>
      </c>
      <c r="W405" s="5">
        <f t="shared" si="330"/>
        <v>431</v>
      </c>
      <c r="X405" s="5">
        <f t="shared" si="331"/>
        <v>289</v>
      </c>
      <c r="Y405" s="5">
        <f t="shared" si="332"/>
        <v>319</v>
      </c>
      <c r="Z405" s="5">
        <f t="shared" si="333"/>
        <v>63.06</v>
      </c>
      <c r="AA405" s="5">
        <f t="shared" si="334"/>
        <v>58.63</v>
      </c>
      <c r="AB405" s="5">
        <f t="shared" si="335"/>
        <v>80.75</v>
      </c>
      <c r="AC405" s="5">
        <f t="shared" si="336"/>
        <v>79.06</v>
      </c>
      <c r="AD405" s="5">
        <f t="shared" si="337"/>
        <v>60.35</v>
      </c>
      <c r="AE405" s="5">
        <f t="shared" si="338"/>
        <v>60.22</v>
      </c>
      <c r="AF405" s="5">
        <f t="shared" si="339"/>
        <v>63.82</v>
      </c>
      <c r="AG405" s="5">
        <f t="shared" si="340"/>
        <v>59.92</v>
      </c>
      <c r="AH405" s="5">
        <f t="shared" si="341"/>
        <v>73.040000000000006</v>
      </c>
      <c r="AI405" s="5">
        <f t="shared" si="342"/>
        <v>62.31</v>
      </c>
      <c r="AJ405" s="5">
        <f t="shared" si="343"/>
        <v>61.89</v>
      </c>
      <c r="AK405" s="5">
        <f t="shared" si="344"/>
        <v>64.91</v>
      </c>
      <c r="AL405" s="5">
        <f t="shared" si="345"/>
        <v>58.69</v>
      </c>
      <c r="AM405" s="5">
        <f t="shared" si="346"/>
        <v>58.06</v>
      </c>
      <c r="AN405" s="5">
        <f t="shared" si="347"/>
        <v>56.17</v>
      </c>
      <c r="AO405" s="5">
        <f t="shared" si="348"/>
        <v>62.93</v>
      </c>
      <c r="AP405" s="5">
        <f t="shared" si="349"/>
        <v>80.739999999999995</v>
      </c>
      <c r="AQ405" s="5">
        <f t="shared" si="350"/>
        <v>78.930000000000007</v>
      </c>
      <c r="AR405" s="5">
        <f t="shared" si="351"/>
        <v>64.319999999999993</v>
      </c>
      <c r="AS405" s="5">
        <f t="shared" si="352"/>
        <v>73.7</v>
      </c>
      <c r="AT405" s="5">
        <f t="shared" si="353"/>
        <v>67</v>
      </c>
      <c r="AU405" s="5">
        <f t="shared" si="354"/>
        <v>65.66</v>
      </c>
      <c r="AW405" s="5">
        <f t="shared" si="358"/>
        <v>172.4</v>
      </c>
      <c r="AX405" s="5">
        <f t="shared" si="359"/>
        <v>173.66666666666666</v>
      </c>
      <c r="AY405" s="5">
        <f t="shared" si="356"/>
        <v>207.917</v>
      </c>
      <c r="AZ405" s="5">
        <f t="shared" si="357"/>
        <v>208.23533333333333</v>
      </c>
      <c r="FT405">
        <f t="shared" si="306"/>
        <v>2006</v>
      </c>
      <c r="FU405" s="1">
        <f t="shared" si="307"/>
        <v>9</v>
      </c>
      <c r="FV405">
        <v>202.9</v>
      </c>
      <c r="FW405" s="1">
        <v>165.4</v>
      </c>
    </row>
    <row r="406" spans="1:179" x14ac:dyDescent="0.2">
      <c r="A406" s="1">
        <v>2007</v>
      </c>
      <c r="B406" s="1">
        <v>4</v>
      </c>
      <c r="C406" s="1">
        <f t="shared" si="355"/>
        <v>124</v>
      </c>
      <c r="D406" s="5">
        <f t="shared" si="311"/>
        <v>371</v>
      </c>
      <c r="E406" s="5">
        <f t="shared" si="312"/>
        <v>399</v>
      </c>
      <c r="F406" s="10">
        <f t="shared" si="313"/>
        <v>433</v>
      </c>
      <c r="G406" s="10">
        <f t="shared" si="314"/>
        <v>399</v>
      </c>
      <c r="H406" s="5">
        <f t="shared" si="315"/>
        <v>373</v>
      </c>
      <c r="I406" s="5">
        <f t="shared" si="316"/>
        <v>381</v>
      </c>
      <c r="J406" s="5">
        <f t="shared" si="317"/>
        <v>415</v>
      </c>
      <c r="K406" s="5">
        <f t="shared" si="318"/>
        <v>409</v>
      </c>
      <c r="L406" s="5">
        <f t="shared" si="319"/>
        <v>426</v>
      </c>
      <c r="M406" s="5">
        <f t="shared" si="320"/>
        <v>413</v>
      </c>
      <c r="N406" s="5">
        <f t="shared" si="321"/>
        <v>373</v>
      </c>
      <c r="O406" s="5">
        <f t="shared" si="322"/>
        <v>414</v>
      </c>
      <c r="P406" s="5">
        <f t="shared" si="323"/>
        <v>283</v>
      </c>
      <c r="Q406" s="5">
        <f t="shared" si="324"/>
        <v>398</v>
      </c>
      <c r="R406" s="5">
        <f t="shared" si="325"/>
        <v>366</v>
      </c>
      <c r="S406" s="5">
        <f t="shared" si="326"/>
        <v>366</v>
      </c>
      <c r="T406" s="5">
        <f t="shared" si="327"/>
        <v>326</v>
      </c>
      <c r="U406" s="5">
        <f t="shared" si="328"/>
        <v>364</v>
      </c>
      <c r="V406" s="5">
        <f t="shared" si="329"/>
        <v>400</v>
      </c>
      <c r="W406" s="5">
        <f t="shared" si="330"/>
        <v>396</v>
      </c>
      <c r="X406" s="5">
        <f t="shared" si="331"/>
        <v>360</v>
      </c>
      <c r="Y406" s="5">
        <f t="shared" si="332"/>
        <v>362</v>
      </c>
      <c r="Z406" s="5">
        <f t="shared" si="333"/>
        <v>64.319999999999993</v>
      </c>
      <c r="AA406" s="5">
        <f t="shared" si="334"/>
        <v>68.52</v>
      </c>
      <c r="AB406" s="5">
        <f t="shared" si="335"/>
        <v>92.49</v>
      </c>
      <c r="AC406" s="5">
        <f t="shared" si="336"/>
        <v>74.81</v>
      </c>
      <c r="AD406" s="5">
        <f t="shared" si="337"/>
        <v>68.739999999999995</v>
      </c>
      <c r="AE406" s="5">
        <f t="shared" si="338"/>
        <v>60.37</v>
      </c>
      <c r="AF406" s="5">
        <f t="shared" si="339"/>
        <v>71.69</v>
      </c>
      <c r="AG406" s="5">
        <f t="shared" si="340"/>
        <v>63.18</v>
      </c>
      <c r="AH406" s="5">
        <f t="shared" si="341"/>
        <v>84.84</v>
      </c>
      <c r="AI406" s="5">
        <f t="shared" si="342"/>
        <v>75.260000000000005</v>
      </c>
      <c r="AJ406" s="5">
        <f t="shared" si="343"/>
        <v>71.5</v>
      </c>
      <c r="AK406" s="5">
        <f t="shared" si="344"/>
        <v>74.33</v>
      </c>
      <c r="AL406" s="5">
        <f t="shared" si="345"/>
        <v>62.31</v>
      </c>
      <c r="AM406" s="5">
        <f t="shared" si="346"/>
        <v>64.66</v>
      </c>
      <c r="AN406" s="5">
        <f t="shared" si="347"/>
        <v>63.99</v>
      </c>
      <c r="AO406" s="5">
        <f t="shared" si="348"/>
        <v>64.12</v>
      </c>
      <c r="AP406" s="5">
        <f t="shared" si="349"/>
        <v>81.739999999999995</v>
      </c>
      <c r="AQ406" s="5">
        <f t="shared" si="350"/>
        <v>76.5</v>
      </c>
      <c r="AR406" s="5">
        <f t="shared" si="351"/>
        <v>87.1</v>
      </c>
      <c r="AS406" s="5">
        <f t="shared" si="352"/>
        <v>90.45</v>
      </c>
      <c r="AT406" s="5">
        <f t="shared" si="353"/>
        <v>63.55</v>
      </c>
      <c r="AU406" s="5">
        <f t="shared" si="354"/>
        <v>65.81</v>
      </c>
      <c r="AW406" s="5">
        <f t="shared" si="358"/>
        <v>179</v>
      </c>
      <c r="AX406" s="5">
        <f t="shared" si="359"/>
        <v>177.43333333333331</v>
      </c>
      <c r="AY406" s="5">
        <f t="shared" si="356"/>
        <v>210.17699999999999</v>
      </c>
      <c r="AZ406" s="5">
        <f t="shared" si="357"/>
        <v>209.71633333333332</v>
      </c>
      <c r="FT406">
        <f t="shared" si="306"/>
        <v>2006</v>
      </c>
      <c r="FU406" s="1">
        <f t="shared" si="307"/>
        <v>10</v>
      </c>
      <c r="FV406">
        <v>201.8</v>
      </c>
      <c r="FW406" s="1">
        <v>162.19999999999999</v>
      </c>
    </row>
    <row r="407" spans="1:179" x14ac:dyDescent="0.2">
      <c r="A407" s="1">
        <v>2008</v>
      </c>
      <c r="B407" s="13">
        <v>1</v>
      </c>
      <c r="C407" s="1">
        <f t="shared" si="355"/>
        <v>125</v>
      </c>
      <c r="D407" s="5">
        <f t="shared" ref="D407:D411" si="360">F218</f>
        <v>395</v>
      </c>
      <c r="E407" s="5">
        <f t="shared" ref="E407:E411" si="361">G218</f>
        <v>397</v>
      </c>
      <c r="F407" s="10">
        <f t="shared" ref="F407:F411" si="362">M218</f>
        <v>434</v>
      </c>
      <c r="G407" s="10">
        <f t="shared" ref="G407:G411" si="363">N218</f>
        <v>347</v>
      </c>
      <c r="H407" s="5">
        <f t="shared" ref="H407:H411" si="364">T218</f>
        <v>386</v>
      </c>
      <c r="I407" s="5">
        <f t="shared" ref="I407:I411" si="365">U218</f>
        <v>371</v>
      </c>
      <c r="J407" s="5">
        <f t="shared" ref="J407:J411" si="366">AA218</f>
        <v>367</v>
      </c>
      <c r="K407" s="5">
        <f t="shared" ref="K407:K411" si="367">AB218</f>
        <v>398</v>
      </c>
      <c r="L407" s="5">
        <f t="shared" ref="L407:L411" si="368">AH218</f>
        <v>418</v>
      </c>
      <c r="M407" s="5">
        <f t="shared" ref="M407:M411" si="369">AI218</f>
        <v>386</v>
      </c>
      <c r="N407" s="5">
        <f t="shared" ref="N407:N411" si="370">AO218</f>
        <v>373</v>
      </c>
      <c r="O407" s="5">
        <f t="shared" ref="O407:O411" si="371">AP218</f>
        <v>409</v>
      </c>
      <c r="P407" s="5">
        <f t="shared" ref="P407:P411" si="372">AV218</f>
        <v>351</v>
      </c>
      <c r="Q407" s="5">
        <f t="shared" ref="Q407:Q411" si="373">AW218</f>
        <v>389</v>
      </c>
      <c r="R407" s="5">
        <f t="shared" ref="R407:R411" si="374">BC218</f>
        <v>379</v>
      </c>
      <c r="S407" s="5">
        <f t="shared" ref="S407:S411" si="375">BD218</f>
        <v>363</v>
      </c>
      <c r="T407" s="5">
        <f t="shared" ref="T407:T411" si="376">BJ218</f>
        <v>273</v>
      </c>
      <c r="U407" s="5">
        <f t="shared" ref="U407:U411" si="377">BK218</f>
        <v>298</v>
      </c>
      <c r="V407" s="5">
        <f t="shared" ref="V407:V411" si="378">BP218</f>
        <v>358</v>
      </c>
      <c r="W407" s="5">
        <f t="shared" ref="W407:W411" si="379">BQ218</f>
        <v>365</v>
      </c>
      <c r="X407" s="5">
        <f t="shared" ref="X407:X411" si="380">BU218</f>
        <v>356</v>
      </c>
      <c r="Y407" s="5">
        <f t="shared" ref="Y407:Y411" si="381">BV218</f>
        <v>360</v>
      </c>
      <c r="Z407" s="5">
        <f t="shared" ref="Z407:Z411" si="382">CC218</f>
        <v>72.44</v>
      </c>
      <c r="AA407" s="5">
        <f t="shared" ref="AA407:AA411" si="383">CD218</f>
        <v>76.430000000000007</v>
      </c>
      <c r="AB407" s="5">
        <f t="shared" ref="AB407:AB411" si="384">CJ218</f>
        <v>91.27</v>
      </c>
      <c r="AC407" s="5">
        <f t="shared" ref="AC407:AC411" si="385">CK218</f>
        <v>84.09</v>
      </c>
      <c r="AD407" s="5">
        <f t="shared" ref="AD407:AD411" si="386">CQ218</f>
        <v>65.7</v>
      </c>
      <c r="AE407" s="5">
        <f t="shared" ref="AE407:AE411" si="387">CR218</f>
        <v>62.69</v>
      </c>
      <c r="AF407" s="5">
        <f t="shared" ref="AF407:AF411" si="388">CX218</f>
        <v>73.72</v>
      </c>
      <c r="AG407" s="5">
        <f t="shared" ref="AG407:AG411" si="389">CY218</f>
        <v>68.83</v>
      </c>
      <c r="AH407" s="5">
        <f t="shared" ref="AH407:AH411" si="390">DE218</f>
        <v>92.91</v>
      </c>
      <c r="AI407" s="5">
        <f t="shared" ref="AI407:AI411" si="391">DF218</f>
        <v>75</v>
      </c>
      <c r="AJ407" s="5">
        <f t="shared" ref="AJ407:AJ411" si="392">DL218</f>
        <v>72.22</v>
      </c>
      <c r="AK407" s="5">
        <f t="shared" ref="AK407:AK411" si="393">DM218</f>
        <v>74.3</v>
      </c>
      <c r="AL407" s="5">
        <f t="shared" ref="AL407:AL411" si="394">DS218</f>
        <v>68.34</v>
      </c>
      <c r="AM407" s="5">
        <f t="shared" ref="AM407:AM411" si="395">DT218</f>
        <v>64.989999999999995</v>
      </c>
      <c r="AN407" s="5">
        <f t="shared" ref="AN407:AN411" si="396">DZ218</f>
        <v>66.83</v>
      </c>
      <c r="AO407" s="5">
        <f t="shared" ref="AO407:AO411" si="397">EA218</f>
        <v>68.27</v>
      </c>
      <c r="AP407" s="5">
        <f t="shared" ref="AP407:AP411" si="398">EG218</f>
        <v>70.02</v>
      </c>
      <c r="AQ407" s="5">
        <f t="shared" ref="AQ407:AQ411" si="399">EH218</f>
        <v>67</v>
      </c>
      <c r="AR407" s="5">
        <f t="shared" ref="AR407:AR411" si="400">EM218</f>
        <v>87.1</v>
      </c>
      <c r="AS407" s="5">
        <f t="shared" ref="AS407:AS411" si="401">EN218</f>
        <v>83.75</v>
      </c>
      <c r="AT407" s="5">
        <f t="shared" ref="AT407:AT411" si="402">ER218</f>
        <v>68.900000000000006</v>
      </c>
      <c r="AU407" s="5">
        <f t="shared" ref="AU407:AU411" si="403">ES218</f>
        <v>65.97</v>
      </c>
      <c r="AW407" s="5">
        <f t="shared" si="358"/>
        <v>182.7</v>
      </c>
      <c r="AX407" s="5">
        <f t="shared" si="359"/>
        <v>183.86666666666667</v>
      </c>
      <c r="AY407" s="5">
        <f t="shared" si="356"/>
        <v>211.69300000000001</v>
      </c>
      <c r="AZ407" s="5">
        <f t="shared" si="357"/>
        <v>212.10033333333334</v>
      </c>
      <c r="FT407">
        <f t="shared" si="306"/>
        <v>2006</v>
      </c>
      <c r="FU407" s="1">
        <f t="shared" si="307"/>
        <v>11</v>
      </c>
      <c r="FV407">
        <v>201.5</v>
      </c>
      <c r="FW407" s="1">
        <v>164.6</v>
      </c>
    </row>
    <row r="408" spans="1:179" x14ac:dyDescent="0.2">
      <c r="A408" s="1">
        <v>2008</v>
      </c>
      <c r="B408" s="1">
        <v>2</v>
      </c>
      <c r="C408" s="1">
        <f t="shared" si="355"/>
        <v>126</v>
      </c>
      <c r="D408" s="5">
        <f t="shared" si="360"/>
        <v>388</v>
      </c>
      <c r="E408" s="5">
        <f t="shared" si="361"/>
        <v>379</v>
      </c>
      <c r="F408" s="10">
        <f t="shared" si="362"/>
        <v>368</v>
      </c>
      <c r="G408" s="10">
        <f t="shared" si="363"/>
        <v>320</v>
      </c>
      <c r="H408" s="5">
        <f t="shared" si="364"/>
        <v>374</v>
      </c>
      <c r="I408" s="5">
        <f t="shared" si="365"/>
        <v>381</v>
      </c>
      <c r="J408" s="5">
        <f t="shared" si="366"/>
        <v>340</v>
      </c>
      <c r="K408" s="5">
        <f t="shared" si="367"/>
        <v>363</v>
      </c>
      <c r="L408" s="5">
        <f t="shared" si="368"/>
        <v>378</v>
      </c>
      <c r="M408" s="5">
        <f t="shared" si="369"/>
        <v>401</v>
      </c>
      <c r="N408" s="5">
        <f t="shared" si="370"/>
        <v>351</v>
      </c>
      <c r="O408" s="5">
        <f t="shared" si="371"/>
        <v>401</v>
      </c>
      <c r="P408" s="5">
        <f t="shared" si="372"/>
        <v>301</v>
      </c>
      <c r="Q408" s="5">
        <f t="shared" si="373"/>
        <v>367</v>
      </c>
      <c r="R408" s="5">
        <f t="shared" si="374"/>
        <v>371</v>
      </c>
      <c r="S408" s="5">
        <f t="shared" si="375"/>
        <v>354</v>
      </c>
      <c r="T408" s="5">
        <f t="shared" si="376"/>
        <v>244</v>
      </c>
      <c r="U408" s="5">
        <f t="shared" si="377"/>
        <v>322</v>
      </c>
      <c r="V408" s="5">
        <f t="shared" si="378"/>
        <v>367</v>
      </c>
      <c r="W408" s="5">
        <f t="shared" si="379"/>
        <v>366</v>
      </c>
      <c r="X408" s="5">
        <f t="shared" si="380"/>
        <v>344</v>
      </c>
      <c r="Y408" s="5">
        <f t="shared" si="381"/>
        <v>355</v>
      </c>
      <c r="Z408" s="5">
        <f t="shared" si="382"/>
        <v>73.16</v>
      </c>
      <c r="AA408" s="5">
        <f t="shared" si="383"/>
        <v>68.84</v>
      </c>
      <c r="AB408" s="5">
        <f t="shared" si="384"/>
        <v>83.6</v>
      </c>
      <c r="AC408" s="5">
        <f t="shared" si="385"/>
        <v>72.25</v>
      </c>
      <c r="AD408" s="5">
        <f t="shared" si="386"/>
        <v>66.819999999999993</v>
      </c>
      <c r="AE408" s="5">
        <f t="shared" si="387"/>
        <v>63.59</v>
      </c>
      <c r="AF408" s="5">
        <f t="shared" si="388"/>
        <v>65.92</v>
      </c>
      <c r="AG408" s="5">
        <f t="shared" si="389"/>
        <v>67.28</v>
      </c>
      <c r="AH408" s="5">
        <f t="shared" si="390"/>
        <v>83.17</v>
      </c>
      <c r="AI408" s="5">
        <f t="shared" si="391"/>
        <v>70.89</v>
      </c>
      <c r="AJ408" s="5">
        <f t="shared" si="392"/>
        <v>69.89</v>
      </c>
      <c r="AK408" s="5">
        <f t="shared" si="393"/>
        <v>71.760000000000005</v>
      </c>
      <c r="AL408" s="5">
        <f t="shared" si="394"/>
        <v>55.61</v>
      </c>
      <c r="AM408" s="5">
        <f t="shared" si="395"/>
        <v>60.47</v>
      </c>
      <c r="AN408" s="5">
        <f t="shared" si="396"/>
        <v>68.17</v>
      </c>
      <c r="AO408" s="5">
        <f t="shared" si="397"/>
        <v>71.040000000000006</v>
      </c>
      <c r="AP408" s="5">
        <f t="shared" si="398"/>
        <v>78.55</v>
      </c>
      <c r="AQ408" s="5">
        <f t="shared" si="399"/>
        <v>75.89</v>
      </c>
      <c r="AR408" s="5">
        <f t="shared" si="400"/>
        <v>79.73</v>
      </c>
      <c r="AS408" s="5">
        <f t="shared" si="401"/>
        <v>81.12</v>
      </c>
      <c r="AT408" s="5">
        <f t="shared" si="402"/>
        <v>69.290000000000006</v>
      </c>
      <c r="AU408" s="5">
        <f t="shared" si="403"/>
        <v>64.489999999999995</v>
      </c>
      <c r="AW408" s="5">
        <f t="shared" si="358"/>
        <v>196.6</v>
      </c>
      <c r="AX408" s="5">
        <f t="shared" si="359"/>
        <v>196</v>
      </c>
      <c r="AY408" s="5">
        <f t="shared" si="356"/>
        <v>216.63200000000001</v>
      </c>
      <c r="AZ408" s="5">
        <f t="shared" si="357"/>
        <v>216.75666666666666</v>
      </c>
      <c r="FT408">
        <f t="shared" si="306"/>
        <v>2006</v>
      </c>
      <c r="FU408" s="1">
        <f t="shared" si="307"/>
        <v>12</v>
      </c>
      <c r="FV408">
        <v>201.8</v>
      </c>
      <c r="FW408" s="1">
        <v>165.6</v>
      </c>
    </row>
    <row r="409" spans="1:179" x14ac:dyDescent="0.2">
      <c r="A409" s="1">
        <v>2008</v>
      </c>
      <c r="B409" s="1">
        <v>3</v>
      </c>
      <c r="C409" s="1">
        <f t="shared" si="355"/>
        <v>127</v>
      </c>
      <c r="D409" s="5">
        <f t="shared" si="360"/>
        <v>393</v>
      </c>
      <c r="E409" s="5">
        <f t="shared" si="361"/>
        <v>400</v>
      </c>
      <c r="F409" s="10">
        <f t="shared" si="362"/>
        <v>396</v>
      </c>
      <c r="G409" s="10">
        <f t="shared" si="363"/>
        <v>337</v>
      </c>
      <c r="H409" s="5">
        <f t="shared" si="364"/>
        <v>373</v>
      </c>
      <c r="I409" s="5">
        <f t="shared" si="365"/>
        <v>387</v>
      </c>
      <c r="J409" s="5">
        <f t="shared" si="366"/>
        <v>358</v>
      </c>
      <c r="K409" s="5">
        <f t="shared" si="367"/>
        <v>370</v>
      </c>
      <c r="L409" s="5">
        <f t="shared" si="368"/>
        <v>380</v>
      </c>
      <c r="M409" s="5">
        <f t="shared" si="369"/>
        <v>359</v>
      </c>
      <c r="N409" s="5">
        <f t="shared" si="370"/>
        <v>366</v>
      </c>
      <c r="O409" s="5">
        <f t="shared" si="371"/>
        <v>367</v>
      </c>
      <c r="P409" s="5">
        <f t="shared" si="372"/>
        <v>308</v>
      </c>
      <c r="Q409" s="5">
        <f t="shared" si="373"/>
        <v>384</v>
      </c>
      <c r="R409" s="5">
        <f t="shared" si="374"/>
        <v>354</v>
      </c>
      <c r="S409" s="5">
        <f t="shared" si="375"/>
        <v>368</v>
      </c>
      <c r="T409" s="5">
        <f t="shared" si="376"/>
        <v>265</v>
      </c>
      <c r="U409" s="5">
        <f t="shared" si="377"/>
        <v>338</v>
      </c>
      <c r="V409" s="5">
        <f t="shared" si="378"/>
        <v>366</v>
      </c>
      <c r="W409" s="5">
        <f t="shared" si="379"/>
        <v>417</v>
      </c>
      <c r="X409" s="5">
        <f t="shared" si="380"/>
        <v>326</v>
      </c>
      <c r="Y409" s="5">
        <f t="shared" si="381"/>
        <v>337</v>
      </c>
      <c r="Z409" s="5">
        <f t="shared" si="382"/>
        <v>74.8</v>
      </c>
      <c r="AA409" s="5">
        <f t="shared" si="383"/>
        <v>76.680000000000007</v>
      </c>
      <c r="AB409" s="5">
        <f t="shared" si="384"/>
        <v>88.73</v>
      </c>
      <c r="AC409" s="5">
        <f t="shared" si="385"/>
        <v>78.88</v>
      </c>
      <c r="AD409" s="5">
        <f t="shared" si="386"/>
        <v>70.84</v>
      </c>
      <c r="AE409" s="5">
        <f t="shared" si="387"/>
        <v>66.27</v>
      </c>
      <c r="AF409" s="5">
        <f t="shared" si="388"/>
        <v>69.760000000000005</v>
      </c>
      <c r="AG409" s="5">
        <f t="shared" si="389"/>
        <v>75.73</v>
      </c>
      <c r="AH409" s="5">
        <f t="shared" si="390"/>
        <v>83.95</v>
      </c>
      <c r="AI409" s="5">
        <f t="shared" si="391"/>
        <v>70.959999999999994</v>
      </c>
      <c r="AJ409" s="5">
        <f t="shared" si="392"/>
        <v>70.959999999999994</v>
      </c>
      <c r="AK409" s="5">
        <f t="shared" si="393"/>
        <v>77.34</v>
      </c>
      <c r="AL409" s="5">
        <f t="shared" si="394"/>
        <v>60.9</v>
      </c>
      <c r="AM409" s="5">
        <f t="shared" si="395"/>
        <v>62.45</v>
      </c>
      <c r="AN409" s="5">
        <f t="shared" si="396"/>
        <v>74.27</v>
      </c>
      <c r="AO409" s="5">
        <f t="shared" si="397"/>
        <v>73.14</v>
      </c>
      <c r="AP409" s="5">
        <f t="shared" si="398"/>
        <v>81.2</v>
      </c>
      <c r="AQ409" s="5">
        <f t="shared" si="399"/>
        <v>78.7</v>
      </c>
      <c r="AR409" s="5">
        <f t="shared" si="400"/>
        <v>81.5</v>
      </c>
      <c r="AS409" s="5">
        <f t="shared" si="401"/>
        <v>79.760000000000005</v>
      </c>
      <c r="AT409" s="5">
        <f t="shared" si="402"/>
        <v>69.17</v>
      </c>
      <c r="AU409" s="5">
        <f t="shared" si="403"/>
        <v>70.88</v>
      </c>
      <c r="AW409" s="5">
        <f t="shared" si="358"/>
        <v>199</v>
      </c>
      <c r="AX409" s="5">
        <f t="shared" si="359"/>
        <v>200.46666666666667</v>
      </c>
      <c r="AY409" s="5">
        <f t="shared" si="356"/>
        <v>219.08600000000001</v>
      </c>
      <c r="AZ409" s="5">
        <f t="shared" si="357"/>
        <v>219.27766666666665</v>
      </c>
      <c r="FT409">
        <f t="shared" si="306"/>
        <v>2007</v>
      </c>
      <c r="FU409" s="1">
        <f t="shared" si="307"/>
        <v>1</v>
      </c>
      <c r="FV409">
        <v>202.416</v>
      </c>
      <c r="FW409" s="1">
        <v>164</v>
      </c>
    </row>
    <row r="410" spans="1:179" x14ac:dyDescent="0.2">
      <c r="A410" s="1">
        <v>2008</v>
      </c>
      <c r="B410" s="1">
        <v>4</v>
      </c>
      <c r="C410" s="1">
        <f t="shared" si="355"/>
        <v>128</v>
      </c>
      <c r="D410" s="5">
        <f t="shared" si="360"/>
        <v>423</v>
      </c>
      <c r="E410" s="5">
        <f t="shared" si="361"/>
        <v>372</v>
      </c>
      <c r="F410" s="10">
        <f t="shared" si="362"/>
        <v>403</v>
      </c>
      <c r="G410" s="10">
        <f t="shared" si="363"/>
        <v>326</v>
      </c>
      <c r="H410" s="5">
        <f t="shared" si="364"/>
        <v>395</v>
      </c>
      <c r="I410" s="5">
        <f t="shared" si="365"/>
        <v>345</v>
      </c>
      <c r="J410" s="5">
        <f t="shared" si="366"/>
        <v>349</v>
      </c>
      <c r="K410" s="5">
        <f t="shared" si="367"/>
        <v>329</v>
      </c>
      <c r="L410" s="5">
        <f t="shared" si="368"/>
        <v>362</v>
      </c>
      <c r="M410" s="5">
        <f t="shared" si="369"/>
        <v>294</v>
      </c>
      <c r="N410" s="5">
        <f t="shared" si="370"/>
        <v>419</v>
      </c>
      <c r="O410" s="5">
        <f t="shared" si="371"/>
        <v>348</v>
      </c>
      <c r="P410" s="5">
        <f t="shared" si="372"/>
        <v>312</v>
      </c>
      <c r="Q410" s="5">
        <f t="shared" si="373"/>
        <v>335</v>
      </c>
      <c r="R410" s="5">
        <f t="shared" si="374"/>
        <v>352</v>
      </c>
      <c r="S410" s="5">
        <f t="shared" si="375"/>
        <v>358</v>
      </c>
      <c r="T410" s="5">
        <f t="shared" si="376"/>
        <v>249</v>
      </c>
      <c r="U410" s="5">
        <f t="shared" si="377"/>
        <v>347</v>
      </c>
      <c r="V410" s="5">
        <f t="shared" si="378"/>
        <v>351</v>
      </c>
      <c r="W410" s="5">
        <f t="shared" si="379"/>
        <v>396</v>
      </c>
      <c r="X410" s="5">
        <f t="shared" si="380"/>
        <v>319</v>
      </c>
      <c r="Y410" s="5">
        <f t="shared" si="381"/>
        <v>341</v>
      </c>
      <c r="Z410" s="5">
        <f t="shared" si="382"/>
        <v>75.27</v>
      </c>
      <c r="AA410" s="5">
        <f t="shared" si="383"/>
        <v>71.42</v>
      </c>
      <c r="AB410" s="5">
        <f t="shared" si="384"/>
        <v>85.97</v>
      </c>
      <c r="AC410" s="5">
        <f t="shared" si="385"/>
        <v>68.150000000000006</v>
      </c>
      <c r="AD410" s="5">
        <f t="shared" si="386"/>
        <v>64</v>
      </c>
      <c r="AE410" s="5">
        <f t="shared" si="387"/>
        <v>65.959999999999994</v>
      </c>
      <c r="AF410" s="5">
        <f t="shared" si="388"/>
        <v>73.900000000000006</v>
      </c>
      <c r="AG410" s="5">
        <f t="shared" si="389"/>
        <v>70.33</v>
      </c>
      <c r="AH410" s="5">
        <f t="shared" si="390"/>
        <v>84.77</v>
      </c>
      <c r="AI410" s="5">
        <f t="shared" si="391"/>
        <v>75.97</v>
      </c>
      <c r="AJ410" s="5">
        <f t="shared" si="392"/>
        <v>80.25</v>
      </c>
      <c r="AK410" s="5">
        <f t="shared" si="393"/>
        <v>77.36</v>
      </c>
      <c r="AL410" s="5">
        <f t="shared" si="394"/>
        <v>66.91</v>
      </c>
      <c r="AM410" s="5">
        <f t="shared" si="395"/>
        <v>68.47</v>
      </c>
      <c r="AN410" s="5">
        <f t="shared" si="396"/>
        <v>66.040000000000006</v>
      </c>
      <c r="AO410" s="5">
        <f t="shared" si="397"/>
        <v>75.680000000000007</v>
      </c>
      <c r="AP410" s="5">
        <f t="shared" si="398"/>
        <v>75.290000000000006</v>
      </c>
      <c r="AQ410" s="5">
        <f t="shared" si="399"/>
        <v>83.28</v>
      </c>
      <c r="AR410" s="5">
        <f t="shared" si="400"/>
        <v>84.12</v>
      </c>
      <c r="AS410" s="5">
        <f t="shared" si="401"/>
        <v>77.58</v>
      </c>
      <c r="AT410" s="5">
        <f t="shared" si="402"/>
        <v>65.739999999999995</v>
      </c>
      <c r="AU410" s="5">
        <f t="shared" si="403"/>
        <v>71.83</v>
      </c>
      <c r="AW410" s="5">
        <f t="shared" si="358"/>
        <v>176.8</v>
      </c>
      <c r="AX410" s="5">
        <f t="shared" si="359"/>
        <v>178.03333333333333</v>
      </c>
      <c r="AY410" s="5">
        <f t="shared" si="356"/>
        <v>212.42500000000001</v>
      </c>
      <c r="AZ410" s="5">
        <f t="shared" si="357"/>
        <v>213.07533333333336</v>
      </c>
      <c r="FT410">
        <f t="shared" si="306"/>
        <v>2007</v>
      </c>
      <c r="FU410" s="1">
        <f t="shared" si="307"/>
        <v>2</v>
      </c>
      <c r="FV410">
        <v>203.499</v>
      </c>
      <c r="FW410" s="1">
        <v>166.8</v>
      </c>
    </row>
    <row r="411" spans="1:179" x14ac:dyDescent="0.2">
      <c r="A411" s="1">
        <v>2009</v>
      </c>
      <c r="B411" s="13">
        <v>1</v>
      </c>
      <c r="C411" s="1">
        <f t="shared" si="355"/>
        <v>129</v>
      </c>
      <c r="D411" s="5">
        <f t="shared" si="360"/>
        <v>332</v>
      </c>
      <c r="E411" s="5">
        <f t="shared" si="361"/>
        <v>329</v>
      </c>
      <c r="F411" s="10">
        <f t="shared" si="362"/>
        <v>316</v>
      </c>
      <c r="G411" s="10">
        <f t="shared" si="363"/>
        <v>275</v>
      </c>
      <c r="H411" s="5">
        <f t="shared" si="364"/>
        <v>345</v>
      </c>
      <c r="I411" s="5">
        <f t="shared" si="365"/>
        <v>326</v>
      </c>
      <c r="J411" s="5">
        <f t="shared" si="366"/>
        <v>322</v>
      </c>
      <c r="K411" s="5">
        <f t="shared" si="367"/>
        <v>312</v>
      </c>
      <c r="L411" s="5">
        <f t="shared" si="368"/>
        <v>339</v>
      </c>
      <c r="M411" s="5">
        <f t="shared" si="369"/>
        <v>318</v>
      </c>
      <c r="N411" s="5">
        <f t="shared" si="370"/>
        <v>378</v>
      </c>
      <c r="O411" s="5">
        <f t="shared" si="371"/>
        <v>350</v>
      </c>
      <c r="P411" s="5">
        <f t="shared" si="372"/>
        <v>308</v>
      </c>
      <c r="Q411" s="5">
        <f t="shared" si="373"/>
        <v>338</v>
      </c>
      <c r="R411" s="5">
        <f t="shared" si="374"/>
        <v>342</v>
      </c>
      <c r="S411" s="5">
        <f t="shared" si="375"/>
        <v>343</v>
      </c>
      <c r="T411" s="5">
        <f t="shared" si="376"/>
        <v>227</v>
      </c>
      <c r="U411" s="5">
        <f t="shared" si="377"/>
        <v>322</v>
      </c>
      <c r="V411" s="5">
        <f t="shared" si="378"/>
        <v>313</v>
      </c>
      <c r="W411" s="5">
        <f t="shared" si="379"/>
        <v>332</v>
      </c>
      <c r="X411" s="5">
        <f t="shared" si="380"/>
        <v>297</v>
      </c>
      <c r="Y411" s="5">
        <f t="shared" si="381"/>
        <v>313</v>
      </c>
      <c r="Z411" s="5">
        <f t="shared" si="382"/>
        <v>66.66</v>
      </c>
      <c r="AA411" s="5">
        <f t="shared" si="383"/>
        <v>67.14</v>
      </c>
      <c r="AB411" s="5">
        <f t="shared" si="384"/>
        <v>77.34</v>
      </c>
      <c r="AC411" s="5">
        <f t="shared" si="385"/>
        <v>66.89</v>
      </c>
      <c r="AD411" s="5">
        <f t="shared" si="386"/>
        <v>67.02</v>
      </c>
      <c r="AE411" s="5">
        <f t="shared" si="387"/>
        <v>65.05</v>
      </c>
      <c r="AF411" s="5">
        <f t="shared" si="388"/>
        <v>65.3</v>
      </c>
      <c r="AG411" s="5">
        <f t="shared" si="389"/>
        <v>65.06</v>
      </c>
      <c r="AH411" s="5">
        <f t="shared" si="390"/>
        <v>77.3</v>
      </c>
      <c r="AI411" s="5">
        <f t="shared" si="391"/>
        <v>70.77</v>
      </c>
      <c r="AJ411" s="5">
        <f t="shared" si="392"/>
        <v>66.989999999999995</v>
      </c>
      <c r="AK411" s="5">
        <f t="shared" si="393"/>
        <v>63.45</v>
      </c>
      <c r="AL411" s="5">
        <f t="shared" si="394"/>
        <v>68.03</v>
      </c>
      <c r="AM411" s="5">
        <f t="shared" si="395"/>
        <v>68.23</v>
      </c>
      <c r="AN411" s="5">
        <f t="shared" si="396"/>
        <v>65.75</v>
      </c>
      <c r="AO411" s="5">
        <f t="shared" si="397"/>
        <v>72.69</v>
      </c>
      <c r="AP411" s="5">
        <f t="shared" si="398"/>
        <v>67.13</v>
      </c>
      <c r="AQ411" s="5">
        <f t="shared" si="399"/>
        <v>76.89</v>
      </c>
      <c r="AR411" s="5">
        <f t="shared" si="400"/>
        <v>79.86</v>
      </c>
      <c r="AS411" s="5">
        <f t="shared" si="401"/>
        <v>67.08</v>
      </c>
      <c r="AT411" s="5">
        <f t="shared" si="402"/>
        <v>62.45</v>
      </c>
      <c r="AU411" s="5">
        <f t="shared" si="403"/>
        <v>64.06</v>
      </c>
      <c r="AW411" s="5">
        <f t="shared" si="358"/>
        <v>169.5</v>
      </c>
      <c r="AX411" s="5">
        <f t="shared" si="359"/>
        <v>169.6</v>
      </c>
      <c r="AY411" s="5">
        <f t="shared" si="356"/>
        <v>212.19300000000001</v>
      </c>
      <c r="AZ411" s="5">
        <f t="shared" si="357"/>
        <v>212.01499999999999</v>
      </c>
      <c r="FT411">
        <f t="shared" si="306"/>
        <v>2007</v>
      </c>
      <c r="FU411" s="1">
        <f t="shared" si="307"/>
        <v>3</v>
      </c>
      <c r="FV411">
        <v>205.352</v>
      </c>
      <c r="FW411" s="1">
        <v>169.3</v>
      </c>
    </row>
    <row r="412" spans="1:179" x14ac:dyDescent="0.2">
      <c r="A412" s="1">
        <v>2009</v>
      </c>
      <c r="B412" s="1">
        <v>2</v>
      </c>
      <c r="C412" s="1">
        <f t="shared" si="355"/>
        <v>130</v>
      </c>
      <c r="D412" s="5">
        <f t="shared" ref="D412:E412" si="404">F223</f>
        <v>327</v>
      </c>
      <c r="E412" s="5">
        <f t="shared" si="404"/>
        <v>336</v>
      </c>
      <c r="F412" s="10">
        <f t="shared" ref="F412:G412" si="405">M223</f>
        <v>305</v>
      </c>
      <c r="G412" s="10">
        <f t="shared" si="405"/>
        <v>270</v>
      </c>
      <c r="H412" s="5">
        <f t="shared" ref="H412:I412" si="406">T223</f>
        <v>325</v>
      </c>
      <c r="I412" s="5">
        <f t="shared" si="406"/>
        <v>322</v>
      </c>
      <c r="J412" s="5">
        <f t="shared" ref="J412:K412" si="407">AA223</f>
        <v>309</v>
      </c>
      <c r="K412" s="5">
        <f t="shared" si="407"/>
        <v>320</v>
      </c>
      <c r="L412" s="5">
        <f t="shared" ref="L412:M412" si="408">AH223</f>
        <v>296</v>
      </c>
      <c r="M412" s="5">
        <f t="shared" si="408"/>
        <v>325</v>
      </c>
      <c r="N412" s="5">
        <f t="shared" ref="N412:O412" si="409">AO223</f>
        <v>352</v>
      </c>
      <c r="O412" s="5">
        <f t="shared" si="409"/>
        <v>351</v>
      </c>
      <c r="P412" s="5">
        <f t="shared" ref="P412:Q412" si="410">AV223</f>
        <v>282</v>
      </c>
      <c r="Q412" s="5">
        <f t="shared" si="410"/>
        <v>306</v>
      </c>
      <c r="R412" s="5">
        <f t="shared" ref="R412:S412" si="411">BC223</f>
        <v>344</v>
      </c>
      <c r="S412" s="5">
        <f t="shared" si="411"/>
        <v>337</v>
      </c>
      <c r="T412" s="5">
        <f t="shared" ref="T412:U412" si="412">BJ223</f>
        <v>213</v>
      </c>
      <c r="U412" s="5">
        <f t="shared" si="412"/>
        <v>280</v>
      </c>
      <c r="V412" s="5">
        <f t="shared" ref="V412:W412" si="413">BP223</f>
        <v>309</v>
      </c>
      <c r="W412" s="5">
        <f t="shared" si="413"/>
        <v>337</v>
      </c>
      <c r="X412" s="5">
        <f t="shared" ref="X412:Y412" si="414">BU223</f>
        <v>287</v>
      </c>
      <c r="Y412" s="5">
        <f t="shared" si="414"/>
        <v>285</v>
      </c>
      <c r="Z412" s="5">
        <f t="shared" ref="Z412:AA412" si="415">CC223</f>
        <v>64.39</v>
      </c>
      <c r="AA412" s="5">
        <f t="shared" si="415"/>
        <v>69.05</v>
      </c>
      <c r="AB412" s="5">
        <f t="shared" ref="AB412:AC412" si="416">CJ223</f>
        <v>74.239999999999995</v>
      </c>
      <c r="AC412" s="5">
        <f t="shared" si="416"/>
        <v>61.77</v>
      </c>
      <c r="AD412" s="5">
        <f t="shared" ref="AD412:AE412" si="417">CQ223</f>
        <v>66.67</v>
      </c>
      <c r="AE412" s="5">
        <f t="shared" si="417"/>
        <v>62.23</v>
      </c>
      <c r="AF412" s="5">
        <f t="shared" ref="AF412:AG412" si="418">CX223</f>
        <v>63.39</v>
      </c>
      <c r="AG412" s="5">
        <f t="shared" si="418"/>
        <v>68.680000000000007</v>
      </c>
      <c r="AH412" s="5">
        <f t="shared" ref="AH412:AI412" si="419">DE223</f>
        <v>67.38</v>
      </c>
      <c r="AI412" s="5">
        <f t="shared" si="419"/>
        <v>68.56</v>
      </c>
      <c r="AJ412" s="5">
        <f t="shared" ref="AJ412:AK412" si="420">DL223</f>
        <v>69.62</v>
      </c>
      <c r="AK412" s="5">
        <f t="shared" si="420"/>
        <v>65.45</v>
      </c>
      <c r="AL412" s="5">
        <f t="shared" ref="AL412:AM412" si="421">DS223</f>
        <v>67.260000000000005</v>
      </c>
      <c r="AM412" s="5">
        <f t="shared" si="421"/>
        <v>71.430000000000007</v>
      </c>
      <c r="AN412" s="5">
        <f t="shared" ref="AN412:AO412" si="422">DZ223</f>
        <v>63.05</v>
      </c>
      <c r="AO412" s="5">
        <f t="shared" si="422"/>
        <v>66.61</v>
      </c>
      <c r="AP412" s="5">
        <f t="shared" ref="AP412:AQ412" si="423">EG223</f>
        <v>69.05</v>
      </c>
      <c r="AQ412" s="5">
        <f t="shared" si="423"/>
        <v>74.180000000000007</v>
      </c>
      <c r="AR412" s="5">
        <f t="shared" ref="AR412:AS412" si="424">EM223</f>
        <v>68.680000000000007</v>
      </c>
      <c r="AS412" s="5">
        <f t="shared" si="424"/>
        <v>63.13</v>
      </c>
      <c r="AT412" s="5">
        <f t="shared" ref="AT412:AU412" si="425">ER223</f>
        <v>64.73</v>
      </c>
      <c r="AU412" s="5">
        <f t="shared" si="425"/>
        <v>60.57</v>
      </c>
      <c r="FT412">
        <f t="shared" si="306"/>
        <v>2007</v>
      </c>
      <c r="FU412" s="1">
        <f t="shared" si="307"/>
        <v>4</v>
      </c>
      <c r="FV412">
        <v>206.68600000000001</v>
      </c>
      <c r="FW412" s="1">
        <v>171.4</v>
      </c>
    </row>
    <row r="413" spans="1:179" x14ac:dyDescent="0.2">
      <c r="A413" s="1">
        <v>2009</v>
      </c>
      <c r="B413" s="1">
        <v>3</v>
      </c>
      <c r="C413" s="1">
        <f t="shared" si="355"/>
        <v>131</v>
      </c>
      <c r="D413" s="5">
        <f t="shared" ref="D413:E413" si="426">F224</f>
        <v>359</v>
      </c>
      <c r="E413" s="5">
        <f t="shared" si="426"/>
        <v>370</v>
      </c>
      <c r="F413" s="10">
        <f t="shared" ref="F413:G413" si="427">M224</f>
        <v>317</v>
      </c>
      <c r="G413" s="10">
        <f t="shared" si="427"/>
        <v>292</v>
      </c>
      <c r="H413" s="5">
        <f t="shared" ref="H413:I413" si="428">T224</f>
        <v>314</v>
      </c>
      <c r="I413" s="5">
        <f t="shared" si="428"/>
        <v>315</v>
      </c>
      <c r="J413" s="5">
        <f t="shared" ref="J413:K413" si="429">AA224</f>
        <v>319</v>
      </c>
      <c r="K413" s="5">
        <f t="shared" si="429"/>
        <v>313</v>
      </c>
      <c r="L413" s="5">
        <f t="shared" ref="L413:M413" si="430">AH224</f>
        <v>322</v>
      </c>
      <c r="M413" s="5">
        <f t="shared" si="430"/>
        <v>326</v>
      </c>
      <c r="N413" s="5">
        <f t="shared" ref="N413:O413" si="431">AO224</f>
        <v>370</v>
      </c>
      <c r="O413" s="5">
        <f t="shared" si="431"/>
        <v>363</v>
      </c>
      <c r="P413" s="5">
        <f t="shared" ref="P413:Q413" si="432">AV224</f>
        <v>299</v>
      </c>
      <c r="Q413" s="5">
        <f t="shared" si="432"/>
        <v>362</v>
      </c>
      <c r="R413" s="5">
        <f t="shared" ref="R413:S413" si="433">BC224</f>
        <v>365</v>
      </c>
      <c r="S413" s="5">
        <f t="shared" si="433"/>
        <v>337</v>
      </c>
      <c r="T413" s="5">
        <f t="shared" ref="T413:U413" si="434">BJ224</f>
        <v>277</v>
      </c>
      <c r="U413" s="5">
        <f t="shared" si="434"/>
        <v>318</v>
      </c>
      <c r="V413" s="5">
        <f t="shared" ref="V413:W413" si="435">BP224</f>
        <v>299</v>
      </c>
      <c r="W413" s="5">
        <f t="shared" si="435"/>
        <v>326</v>
      </c>
      <c r="X413" s="5">
        <f t="shared" ref="X413:Y413" si="436">BU224</f>
        <v>287</v>
      </c>
      <c r="Y413" s="5">
        <f t="shared" si="436"/>
        <v>275</v>
      </c>
      <c r="Z413" s="5">
        <f t="shared" ref="Z413:AA413" si="437">CC224</f>
        <v>63.35</v>
      </c>
      <c r="AA413" s="5">
        <f t="shared" si="437"/>
        <v>69.040000000000006</v>
      </c>
      <c r="AB413" s="5">
        <f t="shared" ref="AB413:AC413" si="438">CJ224</f>
        <v>72.16</v>
      </c>
      <c r="AC413" s="5">
        <f t="shared" si="438"/>
        <v>69.33</v>
      </c>
      <c r="AD413" s="5">
        <f t="shared" ref="AD413:AE413" si="439">CQ224</f>
        <v>70.150000000000006</v>
      </c>
      <c r="AE413" s="5">
        <f t="shared" si="439"/>
        <v>64.180000000000007</v>
      </c>
      <c r="AF413" s="5">
        <f t="shared" ref="AF413:AG413" si="440">CX224</f>
        <v>68.34</v>
      </c>
      <c r="AG413" s="5">
        <f t="shared" si="440"/>
        <v>68.58</v>
      </c>
      <c r="AH413" s="5">
        <f t="shared" ref="AH413:AI413" si="441">DE224</f>
        <v>70.430000000000007</v>
      </c>
      <c r="AI413" s="5">
        <f t="shared" si="441"/>
        <v>69.45</v>
      </c>
      <c r="AJ413" s="5">
        <f t="shared" ref="AJ413:AK413" si="442">DL224</f>
        <v>69.67</v>
      </c>
      <c r="AK413" s="5">
        <f t="shared" si="442"/>
        <v>66.040000000000006</v>
      </c>
      <c r="AL413" s="5">
        <f t="shared" ref="AL413:AM413" si="443">DS224</f>
        <v>61.5</v>
      </c>
      <c r="AM413" s="5">
        <f t="shared" si="443"/>
        <v>66.819999999999993</v>
      </c>
      <c r="AN413" s="5">
        <f t="shared" ref="AN413:AO413" si="444">DZ224</f>
        <v>65.34</v>
      </c>
      <c r="AO413" s="5">
        <f t="shared" si="444"/>
        <v>66.66</v>
      </c>
      <c r="AP413" s="5">
        <f t="shared" ref="AP413:AQ413" si="445">EG224</f>
        <v>71.97</v>
      </c>
      <c r="AQ413" s="5">
        <f t="shared" si="445"/>
        <v>70.14</v>
      </c>
      <c r="AR413" s="5">
        <f t="shared" ref="AR413:AS413" si="446">EM224</f>
        <v>68.900000000000006</v>
      </c>
      <c r="AS413" s="5">
        <f t="shared" si="446"/>
        <v>62.69</v>
      </c>
      <c r="AT413" s="5">
        <f t="shared" ref="AT413:AU413" si="447">ER224</f>
        <v>63.46</v>
      </c>
      <c r="AU413" s="5">
        <f t="shared" si="447"/>
        <v>62.9</v>
      </c>
      <c r="FT413">
        <f t="shared" si="306"/>
        <v>2007</v>
      </c>
      <c r="FU413" s="1">
        <f t="shared" si="307"/>
        <v>5</v>
      </c>
      <c r="FV413">
        <v>207.94900000000001</v>
      </c>
      <c r="FW413" s="1">
        <v>173.3</v>
      </c>
    </row>
    <row r="414" spans="1:179" x14ac:dyDescent="0.2">
      <c r="A414" s="1">
        <v>2009</v>
      </c>
      <c r="B414" s="1">
        <v>4</v>
      </c>
      <c r="C414" s="1">
        <f t="shared" si="355"/>
        <v>132</v>
      </c>
      <c r="D414" s="5">
        <f t="shared" ref="D414:E414" si="448">F225</f>
        <v>349</v>
      </c>
      <c r="E414" s="5">
        <f t="shared" si="448"/>
        <v>338</v>
      </c>
      <c r="F414" s="10">
        <f t="shared" ref="F414:G414" si="449">M225</f>
        <v>306</v>
      </c>
      <c r="G414" s="10">
        <f t="shared" si="449"/>
        <v>255</v>
      </c>
      <c r="H414" s="5">
        <f t="shared" ref="H414:I414" si="450">T225</f>
        <v>330</v>
      </c>
      <c r="I414" s="5">
        <f t="shared" si="450"/>
        <v>303</v>
      </c>
      <c r="J414" s="5">
        <f t="shared" ref="J414:K414" si="451">AA225</f>
        <v>280</v>
      </c>
      <c r="K414" s="5">
        <f t="shared" si="451"/>
        <v>325</v>
      </c>
      <c r="L414" s="5">
        <f t="shared" ref="L414:M414" si="452">AH225</f>
        <v>329</v>
      </c>
      <c r="M414" s="5">
        <f t="shared" si="452"/>
        <v>347</v>
      </c>
      <c r="N414" s="5">
        <f t="shared" ref="N414:O414" si="453">AO225</f>
        <v>358</v>
      </c>
      <c r="O414" s="5">
        <f t="shared" si="453"/>
        <v>375</v>
      </c>
      <c r="P414" s="5">
        <f t="shared" ref="P414:Q414" si="454">AV225</f>
        <v>262</v>
      </c>
      <c r="Q414" s="5">
        <f t="shared" si="454"/>
        <v>357</v>
      </c>
      <c r="R414" s="5">
        <f t="shared" ref="R414:S414" si="455">BC225</f>
        <v>374</v>
      </c>
      <c r="S414" s="5">
        <f t="shared" si="455"/>
        <v>346</v>
      </c>
      <c r="T414" s="5">
        <f t="shared" ref="T414:U414" si="456">BJ225</f>
        <v>243</v>
      </c>
      <c r="U414" s="5">
        <f t="shared" si="456"/>
        <v>270</v>
      </c>
      <c r="V414" s="5">
        <f t="shared" ref="V414:W414" si="457">BP225</f>
        <v>308</v>
      </c>
      <c r="W414" s="5">
        <f t="shared" si="457"/>
        <v>324</v>
      </c>
      <c r="X414" s="5">
        <f t="shared" ref="X414:Y414" si="458">BU225</f>
        <v>287</v>
      </c>
      <c r="Y414" s="5">
        <f t="shared" si="458"/>
        <v>308</v>
      </c>
      <c r="Z414" s="5">
        <f t="shared" ref="Z414:AA414" si="459">CC225</f>
        <v>77.52</v>
      </c>
      <c r="AA414" s="5">
        <f t="shared" si="459"/>
        <v>75.31</v>
      </c>
      <c r="AB414" s="5">
        <f t="shared" ref="AB414:AC414" si="460">CJ225</f>
        <v>83.19</v>
      </c>
      <c r="AC414" s="5">
        <f t="shared" si="460"/>
        <v>69.010000000000005</v>
      </c>
      <c r="AD414" s="5">
        <f t="shared" ref="AD414:AE414" si="461">CQ225</f>
        <v>72.09</v>
      </c>
      <c r="AE414" s="5">
        <f t="shared" si="461"/>
        <v>65.760000000000005</v>
      </c>
      <c r="AF414" s="5">
        <f t="shared" ref="AF414:AG414" si="462">CX225</f>
        <v>66.61</v>
      </c>
      <c r="AG414" s="5">
        <f t="shared" si="462"/>
        <v>69.59</v>
      </c>
      <c r="AH414" s="5">
        <f t="shared" ref="AH414:AI414" si="463">DE225</f>
        <v>75.94</v>
      </c>
      <c r="AI414" s="5">
        <f t="shared" si="463"/>
        <v>76.599999999999994</v>
      </c>
      <c r="AJ414" s="5">
        <f t="shared" ref="AJ414:AK414" si="464">DL225</f>
        <v>80.930000000000007</v>
      </c>
      <c r="AK414" s="5">
        <f t="shared" si="464"/>
        <v>76.459999999999994</v>
      </c>
      <c r="AL414" s="5">
        <f t="shared" ref="AL414:AM414" si="465">DS225</f>
        <v>61.43</v>
      </c>
      <c r="AM414" s="5">
        <f t="shared" si="465"/>
        <v>69.08</v>
      </c>
      <c r="AN414" s="5">
        <f t="shared" ref="AN414:AO414" si="466">DZ225</f>
        <v>68.81</v>
      </c>
      <c r="AO414" s="5">
        <f t="shared" si="466"/>
        <v>71.27</v>
      </c>
      <c r="AP414" s="5">
        <f t="shared" ref="AP414:AQ414" si="467">EG225</f>
        <v>75.03</v>
      </c>
      <c r="AQ414" s="5">
        <f t="shared" si="467"/>
        <v>75.55</v>
      </c>
      <c r="AR414" s="5">
        <f t="shared" ref="AR414:AS414" si="468">EM225</f>
        <v>73.7</v>
      </c>
      <c r="AS414" s="5">
        <f t="shared" si="468"/>
        <v>71.5</v>
      </c>
      <c r="AT414" s="5">
        <f t="shared" ref="AT414:AU414" si="469">ER225</f>
        <v>66.22</v>
      </c>
      <c r="AU414" s="5">
        <f t="shared" si="469"/>
        <v>68.19</v>
      </c>
      <c r="FT414">
        <f t="shared" si="306"/>
        <v>2007</v>
      </c>
      <c r="FU414" s="1">
        <f t="shared" si="307"/>
        <v>6</v>
      </c>
      <c r="FV414">
        <v>208.352</v>
      </c>
      <c r="FW414" s="1">
        <v>173.8</v>
      </c>
    </row>
    <row r="415" spans="1:179" x14ac:dyDescent="0.2">
      <c r="A415" s="1">
        <v>2010</v>
      </c>
      <c r="B415" s="1">
        <v>1</v>
      </c>
      <c r="C415" s="1">
        <f t="shared" si="355"/>
        <v>133</v>
      </c>
      <c r="D415" s="5">
        <f t="shared" ref="D415:E415" si="470">F226</f>
        <v>355</v>
      </c>
      <c r="E415" s="5">
        <f t="shared" si="470"/>
        <v>345</v>
      </c>
      <c r="F415" s="10">
        <f t="shared" ref="F415:G415" si="471">M226</f>
        <v>340</v>
      </c>
      <c r="G415" s="10">
        <f t="shared" si="471"/>
        <v>331</v>
      </c>
      <c r="H415" s="5">
        <f t="shared" ref="H415:I415" si="472">T226</f>
        <v>328</v>
      </c>
      <c r="I415" s="5">
        <f t="shared" si="472"/>
        <v>324</v>
      </c>
      <c r="J415" s="5">
        <f t="shared" ref="J415:K415" si="473">AA226</f>
        <v>335</v>
      </c>
      <c r="K415" s="5">
        <f t="shared" si="473"/>
        <v>335</v>
      </c>
      <c r="L415" s="5">
        <f t="shared" ref="L415:M415" si="474">AH226</f>
        <v>354</v>
      </c>
      <c r="M415" s="5">
        <f t="shared" si="474"/>
        <v>348</v>
      </c>
      <c r="N415" s="5">
        <f t="shared" ref="N415:O415" si="475">AO226</f>
        <v>332</v>
      </c>
      <c r="O415" s="5">
        <f t="shared" si="475"/>
        <v>384</v>
      </c>
      <c r="P415" s="5">
        <f t="shared" ref="P415:Q415" si="476">AV226</f>
        <v>309</v>
      </c>
      <c r="Q415" s="5">
        <f t="shared" si="476"/>
        <v>374</v>
      </c>
      <c r="R415" s="5">
        <f t="shared" ref="R415:S415" si="477">BC226</f>
        <v>370</v>
      </c>
      <c r="S415" s="5">
        <f t="shared" si="477"/>
        <v>343</v>
      </c>
      <c r="T415" s="5">
        <f t="shared" ref="T415:U415" si="478">BJ226</f>
        <v>262</v>
      </c>
      <c r="U415" s="5">
        <f t="shared" si="478"/>
        <v>307</v>
      </c>
      <c r="V415" s="5">
        <f t="shared" ref="V415:W415" si="479">BP226</f>
        <v>330</v>
      </c>
      <c r="W415" s="5">
        <f t="shared" si="479"/>
        <v>361</v>
      </c>
      <c r="X415" s="5">
        <f t="shared" ref="X415:Y415" si="480">BU226</f>
        <v>292</v>
      </c>
      <c r="Y415" s="5">
        <f t="shared" si="480"/>
        <v>329</v>
      </c>
      <c r="Z415" s="5">
        <f t="shared" ref="Z415:AA415" si="481">CC226</f>
        <v>76.930000000000007</v>
      </c>
      <c r="AA415" s="5">
        <f t="shared" si="481"/>
        <v>78.81</v>
      </c>
      <c r="AB415" s="5">
        <f t="shared" ref="AB415:AC415" si="482">CJ226</f>
        <v>92.83</v>
      </c>
      <c r="AC415" s="5">
        <f t="shared" si="482"/>
        <v>80.930000000000007</v>
      </c>
      <c r="AD415" s="5">
        <f t="shared" ref="AD415:AE415" si="483">CQ226</f>
        <v>73.61</v>
      </c>
      <c r="AE415" s="5">
        <f t="shared" si="483"/>
        <v>70.41</v>
      </c>
      <c r="AF415" s="5">
        <f t="shared" ref="AF415:AG415" si="484">CX226</f>
        <v>72.760000000000005</v>
      </c>
      <c r="AG415" s="5">
        <f t="shared" si="484"/>
        <v>73</v>
      </c>
      <c r="AH415" s="5">
        <f t="shared" ref="AH415:AI415" si="485">DE226</f>
        <v>83.13</v>
      </c>
      <c r="AI415" s="5">
        <f t="shared" si="485"/>
        <v>82.63</v>
      </c>
      <c r="AJ415" s="5">
        <f t="shared" ref="AJ415:AK415" si="486">DL226</f>
        <v>87.74</v>
      </c>
      <c r="AK415" s="5">
        <f t="shared" si="486"/>
        <v>86.33</v>
      </c>
      <c r="AL415" s="5">
        <f t="shared" ref="AL415:AM415" si="487">DS226</f>
        <v>68.239999999999995</v>
      </c>
      <c r="AM415" s="5">
        <f t="shared" si="487"/>
        <v>74.010000000000005</v>
      </c>
      <c r="AN415" s="5">
        <f t="shared" ref="AN415:AO415" si="488">DZ226</f>
        <v>76.81</v>
      </c>
      <c r="AO415" s="5">
        <f t="shared" si="488"/>
        <v>73.87</v>
      </c>
      <c r="AP415" s="5">
        <f t="shared" ref="AP415:AQ415" si="489">EG226</f>
        <v>72.61</v>
      </c>
      <c r="AQ415" s="5">
        <f t="shared" si="489"/>
        <v>79.3</v>
      </c>
      <c r="AR415" s="5">
        <f t="shared" ref="AR415:AS415" si="490">EM226</f>
        <v>81.709999999999994</v>
      </c>
      <c r="AS415" s="5">
        <f t="shared" si="490"/>
        <v>76.31</v>
      </c>
      <c r="AT415" s="5">
        <f t="shared" ref="AT415:AU415" si="491">ER226</f>
        <v>69.87</v>
      </c>
      <c r="AU415" s="5">
        <f t="shared" si="491"/>
        <v>70.98</v>
      </c>
      <c r="FT415">
        <f t="shared" ref="FT415:FT418" si="492">FT403+1</f>
        <v>2007</v>
      </c>
      <c r="FU415" s="1">
        <f t="shared" ref="FU415:FU418" si="493">FU403</f>
        <v>7</v>
      </c>
      <c r="FV415">
        <v>208.29900000000001</v>
      </c>
      <c r="FW415" s="1">
        <v>175.1</v>
      </c>
    </row>
    <row r="416" spans="1:179" x14ac:dyDescent="0.2">
      <c r="A416" s="1">
        <v>2010</v>
      </c>
      <c r="B416" s="1">
        <v>2</v>
      </c>
      <c r="C416" s="1">
        <f t="shared" si="355"/>
        <v>134</v>
      </c>
      <c r="D416" s="5">
        <f t="shared" ref="D416:E416" si="494">F227</f>
        <v>351</v>
      </c>
      <c r="E416" s="5">
        <f t="shared" si="494"/>
        <v>336</v>
      </c>
      <c r="F416" s="10">
        <f t="shared" ref="F416:G416" si="495">M227</f>
        <v>352</v>
      </c>
      <c r="G416" s="10">
        <f t="shared" si="495"/>
        <v>330</v>
      </c>
      <c r="H416" s="5">
        <f t="shared" ref="H416:I416" si="496">T227</f>
        <v>310</v>
      </c>
      <c r="I416" s="5">
        <f t="shared" si="496"/>
        <v>340</v>
      </c>
      <c r="J416" s="5">
        <f t="shared" ref="J416:K416" si="497">AA227</f>
        <v>345</v>
      </c>
      <c r="K416" s="5">
        <f t="shared" si="497"/>
        <v>331</v>
      </c>
      <c r="L416" s="5">
        <f t="shared" ref="L416:M416" si="498">AH227</f>
        <v>360</v>
      </c>
      <c r="M416" s="5">
        <f t="shared" si="498"/>
        <v>349</v>
      </c>
      <c r="N416" s="5">
        <f t="shared" ref="N416:O416" si="499">AO227</f>
        <v>347</v>
      </c>
      <c r="O416" s="5">
        <f t="shared" si="499"/>
        <v>404</v>
      </c>
      <c r="P416" s="5">
        <f t="shared" ref="P416:Q416" si="500">AV227</f>
        <v>308</v>
      </c>
      <c r="Q416" s="5">
        <f t="shared" si="500"/>
        <v>376</v>
      </c>
      <c r="R416" s="5">
        <f t="shared" ref="R416:S416" si="501">BC227</f>
        <v>346</v>
      </c>
      <c r="S416" s="5">
        <f t="shared" si="501"/>
        <v>354</v>
      </c>
      <c r="T416" s="5">
        <f t="shared" ref="T416:U416" si="502">BJ227</f>
        <v>271</v>
      </c>
      <c r="U416" s="5">
        <f t="shared" si="502"/>
        <v>297</v>
      </c>
      <c r="V416" s="5">
        <f t="shared" ref="V416:W416" si="503">BP227</f>
        <v>334</v>
      </c>
      <c r="W416" s="5">
        <f t="shared" si="503"/>
        <v>361</v>
      </c>
      <c r="X416" s="5">
        <f t="shared" ref="X416:Y416" si="504">BU227</f>
        <v>295</v>
      </c>
      <c r="Y416" s="5">
        <f t="shared" si="504"/>
        <v>336</v>
      </c>
      <c r="Z416" s="5">
        <f t="shared" ref="Z416:AA416" si="505">CC227</f>
        <v>76.11</v>
      </c>
      <c r="AA416" s="5">
        <f t="shared" si="505"/>
        <v>78.17</v>
      </c>
      <c r="AB416" s="5">
        <f t="shared" ref="AB416:AC416" si="506">CJ227</f>
        <v>85.42</v>
      </c>
      <c r="AC416" s="5">
        <f t="shared" si="506"/>
        <v>74.599999999999994</v>
      </c>
      <c r="AD416" s="5">
        <f t="shared" ref="AD416:AE416" si="507">CQ227</f>
        <v>72.19</v>
      </c>
      <c r="AE416" s="5">
        <f t="shared" si="507"/>
        <v>72.489999999999995</v>
      </c>
      <c r="AF416" s="5">
        <f t="shared" ref="AF416:AG416" si="508">CX227</f>
        <v>72.39</v>
      </c>
      <c r="AG416" s="5">
        <f t="shared" si="508"/>
        <v>72.5</v>
      </c>
      <c r="AH416" s="5">
        <f t="shared" ref="AH416:AI416" si="509">DE227</f>
        <v>81.95</v>
      </c>
      <c r="AI416" s="5">
        <f t="shared" si="509"/>
        <v>77.64</v>
      </c>
      <c r="AJ416" s="5">
        <f t="shared" ref="AJ416:AK416" si="510">DL227</f>
        <v>76.17</v>
      </c>
      <c r="AK416" s="5">
        <f t="shared" si="510"/>
        <v>80.14</v>
      </c>
      <c r="AL416" s="5">
        <f t="shared" ref="AL416:AM416" si="511">DS227</f>
        <v>63.41</v>
      </c>
      <c r="AM416" s="5">
        <f t="shared" si="511"/>
        <v>72.92</v>
      </c>
      <c r="AN416" s="5">
        <f t="shared" ref="AN416:AO416" si="512">DZ227</f>
        <v>74.459999999999994</v>
      </c>
      <c r="AO416" s="5">
        <f t="shared" si="512"/>
        <v>71.739999999999995</v>
      </c>
      <c r="AP416" s="5">
        <f t="shared" ref="AP416:AQ416" si="513">EG227</f>
        <v>71.3</v>
      </c>
      <c r="AQ416" s="5">
        <f t="shared" si="513"/>
        <v>77.92</v>
      </c>
      <c r="AR416" s="5">
        <f t="shared" ref="AR416:AS416" si="514">EM227</f>
        <v>83.72</v>
      </c>
      <c r="AS416" s="5">
        <f t="shared" si="514"/>
        <v>75.22</v>
      </c>
      <c r="AT416" s="5">
        <f t="shared" ref="AT416:AU416" si="515">ER227</f>
        <v>67.84</v>
      </c>
      <c r="AU416" s="5">
        <f t="shared" si="515"/>
        <v>69.430000000000007</v>
      </c>
      <c r="FT416">
        <f t="shared" si="492"/>
        <v>2007</v>
      </c>
      <c r="FU416" s="1">
        <f t="shared" si="493"/>
        <v>8</v>
      </c>
      <c r="FV416">
        <v>207.917</v>
      </c>
      <c r="FW416" s="1">
        <v>172.4</v>
      </c>
    </row>
    <row r="417" spans="1:179" x14ac:dyDescent="0.2">
      <c r="A417" s="1">
        <v>2010</v>
      </c>
      <c r="B417" s="1">
        <v>3</v>
      </c>
      <c r="C417" s="1">
        <f t="shared" si="355"/>
        <v>135</v>
      </c>
      <c r="D417" s="5">
        <f t="shared" ref="D417:E417" si="516">F228</f>
        <v>359</v>
      </c>
      <c r="E417" s="5">
        <f t="shared" si="516"/>
        <v>340</v>
      </c>
      <c r="F417" s="10">
        <f t="shared" ref="F417:G417" si="517">M228</f>
        <v>347</v>
      </c>
      <c r="G417" s="10">
        <f t="shared" si="517"/>
        <v>331</v>
      </c>
      <c r="H417" s="5">
        <f t="shared" ref="H417:I417" si="518">T228</f>
        <v>342</v>
      </c>
      <c r="I417" s="5">
        <f t="shared" si="518"/>
        <v>336</v>
      </c>
      <c r="J417" s="5">
        <f t="shared" ref="J417:K417" si="519">AA228</f>
        <v>344</v>
      </c>
      <c r="K417" s="5">
        <f t="shared" si="519"/>
        <v>330</v>
      </c>
      <c r="L417" s="5">
        <f t="shared" ref="L417:M417" si="520">AH228</f>
        <v>386</v>
      </c>
      <c r="M417" s="5">
        <f t="shared" si="520"/>
        <v>363</v>
      </c>
      <c r="N417" s="5">
        <f t="shared" ref="N417:O417" si="521">AO228</f>
        <v>344</v>
      </c>
      <c r="O417" s="5">
        <f t="shared" si="521"/>
        <v>398</v>
      </c>
      <c r="P417" s="5">
        <f t="shared" ref="P417:Q417" si="522">AV228</f>
        <v>325</v>
      </c>
      <c r="Q417" s="5">
        <f t="shared" si="522"/>
        <v>379</v>
      </c>
      <c r="R417" s="5">
        <f t="shared" ref="R417:S417" si="523">BC228</f>
        <v>319</v>
      </c>
      <c r="S417" s="5">
        <f t="shared" si="523"/>
        <v>339</v>
      </c>
      <c r="T417" s="5">
        <f t="shared" ref="T417:U417" si="524">BJ228</f>
        <v>235</v>
      </c>
      <c r="U417" s="5">
        <f t="shared" si="524"/>
        <v>275</v>
      </c>
      <c r="V417" s="5">
        <f t="shared" ref="V417:W417" si="525">BP228</f>
        <v>347</v>
      </c>
      <c r="W417" s="5">
        <f t="shared" si="525"/>
        <v>354</v>
      </c>
      <c r="X417" s="5">
        <f t="shared" ref="X417:Y417" si="526">BU228</f>
        <v>292</v>
      </c>
      <c r="Y417" s="5">
        <f t="shared" si="526"/>
        <v>333</v>
      </c>
      <c r="Z417" s="5">
        <f t="shared" ref="Z417:AA417" si="527">CC228</f>
        <v>68.52</v>
      </c>
      <c r="AA417" s="5">
        <f t="shared" si="527"/>
        <v>72.03</v>
      </c>
      <c r="AB417" s="5">
        <f t="shared" ref="AB417:AC417" si="528">CJ228</f>
        <v>77.819999999999993</v>
      </c>
      <c r="AC417" s="5">
        <f t="shared" si="528"/>
        <v>71.89</v>
      </c>
      <c r="AD417" s="5">
        <f t="shared" ref="AD417:AE417" si="529">CQ228</f>
        <v>74.66</v>
      </c>
      <c r="AE417" s="5">
        <f t="shared" si="529"/>
        <v>72.52</v>
      </c>
      <c r="AF417" s="5">
        <f t="shared" ref="AF417:AG417" si="530">CX228</f>
        <v>69.52</v>
      </c>
      <c r="AG417" s="5">
        <f t="shared" si="530"/>
        <v>73.42</v>
      </c>
      <c r="AH417" s="5">
        <f t="shared" ref="AH417:AI417" si="531">DE228</f>
        <v>78.239999999999995</v>
      </c>
      <c r="AI417" s="5">
        <f t="shared" si="531"/>
        <v>77.37</v>
      </c>
      <c r="AJ417" s="5">
        <f t="shared" ref="AJ417:AK417" si="532">DL228</f>
        <v>68.540000000000006</v>
      </c>
      <c r="AK417" s="5">
        <f t="shared" si="532"/>
        <v>80.02</v>
      </c>
      <c r="AL417" s="5">
        <f t="shared" ref="AL417:AM417" si="533">DS228</f>
        <v>63.94</v>
      </c>
      <c r="AM417" s="5">
        <f t="shared" si="533"/>
        <v>70.819999999999993</v>
      </c>
      <c r="AN417" s="5">
        <f t="shared" ref="AN417:AO417" si="534">DZ228</f>
        <v>70.040000000000006</v>
      </c>
      <c r="AO417" s="5">
        <f t="shared" si="534"/>
        <v>71.11</v>
      </c>
      <c r="AP417" s="5">
        <f t="shared" ref="AP417:AQ417" si="535">EG228</f>
        <v>69.61</v>
      </c>
      <c r="AQ417" s="5">
        <f t="shared" si="535"/>
        <v>78.56</v>
      </c>
      <c r="AR417" s="5">
        <f t="shared" ref="AR417:AS417" si="536">EM228</f>
        <v>75.489999999999995</v>
      </c>
      <c r="AS417" s="5">
        <f t="shared" si="536"/>
        <v>68.06</v>
      </c>
      <c r="AT417" s="5">
        <f t="shared" ref="AT417:AU417" si="537">ER228</f>
        <v>68.209999999999994</v>
      </c>
      <c r="AU417" s="5">
        <f t="shared" si="537"/>
        <v>70.87</v>
      </c>
      <c r="FT417">
        <f t="shared" si="492"/>
        <v>2007</v>
      </c>
      <c r="FU417" s="1">
        <f t="shared" si="493"/>
        <v>9</v>
      </c>
      <c r="FV417">
        <v>208.49</v>
      </c>
      <c r="FW417" s="1">
        <v>173.5</v>
      </c>
    </row>
    <row r="418" spans="1:179" x14ac:dyDescent="0.2">
      <c r="A418" s="1">
        <v>2010</v>
      </c>
      <c r="B418" s="1">
        <v>4</v>
      </c>
      <c r="C418" s="1">
        <f t="shared" si="355"/>
        <v>136</v>
      </c>
      <c r="D418" s="5">
        <f t="shared" ref="D418:E418" si="538">F229</f>
        <v>328</v>
      </c>
      <c r="E418" s="5">
        <f t="shared" si="538"/>
        <v>318</v>
      </c>
      <c r="F418" s="10">
        <f t="shared" ref="F418:G418" si="539">M229</f>
        <v>315</v>
      </c>
      <c r="G418" s="10">
        <f t="shared" si="539"/>
        <v>309</v>
      </c>
      <c r="H418" s="5">
        <f t="shared" ref="H418:I418" si="540">T229</f>
        <v>357</v>
      </c>
      <c r="I418" s="5">
        <f t="shared" si="540"/>
        <v>346</v>
      </c>
      <c r="J418" s="5">
        <f t="shared" ref="J418:K418" si="541">AA229</f>
        <v>330</v>
      </c>
      <c r="K418" s="5">
        <f t="shared" si="541"/>
        <v>325</v>
      </c>
      <c r="L418" s="5">
        <f t="shared" ref="L418:M418" si="542">AH229</f>
        <v>333</v>
      </c>
      <c r="M418" s="5">
        <f t="shared" si="542"/>
        <v>332</v>
      </c>
      <c r="N418" s="5">
        <f t="shared" ref="N418:O418" si="543">AO229</f>
        <v>359</v>
      </c>
      <c r="O418" s="5">
        <f t="shared" si="543"/>
        <v>359</v>
      </c>
      <c r="P418" s="5">
        <f t="shared" ref="P418:Q418" si="544">AV229</f>
        <v>278</v>
      </c>
      <c r="Q418" s="5">
        <f t="shared" si="544"/>
        <v>355</v>
      </c>
      <c r="R418" s="5">
        <f t="shared" ref="R418:S418" si="545">BC229</f>
        <v>328</v>
      </c>
      <c r="S418" s="5">
        <f t="shared" si="545"/>
        <v>323</v>
      </c>
      <c r="T418" s="5">
        <f t="shared" ref="T418:U418" si="546">BJ229</f>
        <v>226</v>
      </c>
      <c r="U418" s="5">
        <f t="shared" si="546"/>
        <v>246</v>
      </c>
      <c r="V418" s="5">
        <f t="shared" ref="V418:W418" si="547">BP229</f>
        <v>327</v>
      </c>
      <c r="W418" s="5">
        <f t="shared" si="547"/>
        <v>361</v>
      </c>
      <c r="X418" s="5">
        <f t="shared" ref="X418:Y418" si="548">BU229</f>
        <v>300</v>
      </c>
      <c r="Y418" s="5">
        <f t="shared" si="548"/>
        <v>311</v>
      </c>
      <c r="Z418" s="5">
        <f t="shared" ref="Z418:AA418" si="549">CC229</f>
        <v>68.489999999999995</v>
      </c>
      <c r="AA418" s="5">
        <f t="shared" si="549"/>
        <v>72.319999999999993</v>
      </c>
      <c r="AB418" s="5">
        <f t="shared" ref="AB418:AC418" si="550">CJ229</f>
        <v>71.040000000000006</v>
      </c>
      <c r="AC418" s="5">
        <f t="shared" si="550"/>
        <v>68.03</v>
      </c>
      <c r="AD418" s="5">
        <f t="shared" ref="AD418:AE418" si="551">CQ229</f>
        <v>75.400000000000006</v>
      </c>
      <c r="AE418" s="5">
        <f t="shared" si="551"/>
        <v>70.11</v>
      </c>
      <c r="AF418" s="5">
        <f t="shared" ref="AF418:AG418" si="552">CX229</f>
        <v>71.22</v>
      </c>
      <c r="AG418" s="5">
        <f t="shared" si="552"/>
        <v>72.61</v>
      </c>
      <c r="AH418" s="5">
        <f t="shared" ref="AH418:AI418" si="553">DE229</f>
        <v>70.91</v>
      </c>
      <c r="AI418" s="5">
        <f t="shared" si="553"/>
        <v>77.98</v>
      </c>
      <c r="AJ418" s="5">
        <f t="shared" ref="AJ418:AK418" si="554">DL229</f>
        <v>65.540000000000006</v>
      </c>
      <c r="AK418" s="5">
        <f t="shared" si="554"/>
        <v>74.75</v>
      </c>
      <c r="AL418" s="5">
        <f t="shared" ref="AL418:AM418" si="555">DS229</f>
        <v>60.28</v>
      </c>
      <c r="AM418" s="5">
        <f t="shared" si="555"/>
        <v>62.33</v>
      </c>
      <c r="AN418" s="5">
        <f t="shared" ref="AN418:AO418" si="556">DZ229</f>
        <v>65.86</v>
      </c>
      <c r="AO418" s="5">
        <f t="shared" si="556"/>
        <v>70.06</v>
      </c>
      <c r="AP418" s="5">
        <f t="shared" ref="AP418:AQ418" si="557">EG229</f>
        <v>69.930000000000007</v>
      </c>
      <c r="AQ418" s="5">
        <f t="shared" si="557"/>
        <v>72.12</v>
      </c>
      <c r="AR418" s="5">
        <f t="shared" ref="AR418:AS418" si="558">EM229</f>
        <v>72.28</v>
      </c>
      <c r="AS418" s="5">
        <f t="shared" si="558"/>
        <v>68.37</v>
      </c>
      <c r="AT418" s="5">
        <f t="shared" ref="AT418:AU418" si="559">ER229</f>
        <v>68.62</v>
      </c>
      <c r="AU418" s="5">
        <f t="shared" si="559"/>
        <v>69.55</v>
      </c>
      <c r="FT418">
        <f t="shared" si="492"/>
        <v>2007</v>
      </c>
      <c r="FU418" s="1">
        <f t="shared" si="493"/>
        <v>10</v>
      </c>
      <c r="FV418">
        <v>208.93600000000001</v>
      </c>
      <c r="FW418" s="1">
        <v>174.7</v>
      </c>
    </row>
    <row r="419" spans="1:179" x14ac:dyDescent="0.2">
      <c r="A419" s="1">
        <f>A415+1</f>
        <v>2011</v>
      </c>
      <c r="B419" s="1">
        <f>B415</f>
        <v>1</v>
      </c>
      <c r="C419" s="1">
        <f t="shared" si="355"/>
        <v>137</v>
      </c>
      <c r="D419" s="5">
        <f t="shared" ref="D419:E419" si="560">F230</f>
        <v>318</v>
      </c>
      <c r="E419" s="5">
        <f t="shared" si="560"/>
        <v>309</v>
      </c>
      <c r="F419" s="10">
        <f t="shared" ref="F419:G419" si="561">M230</f>
        <v>292</v>
      </c>
      <c r="G419" s="10">
        <f t="shared" si="561"/>
        <v>294</v>
      </c>
      <c r="H419" s="5">
        <f t="shared" ref="H419:I419" si="562">T230</f>
        <v>355</v>
      </c>
      <c r="I419" s="5">
        <f t="shared" si="562"/>
        <v>338</v>
      </c>
      <c r="J419" s="5">
        <f t="shared" ref="J419:K419" si="563">AA230</f>
        <v>331</v>
      </c>
      <c r="K419" s="5">
        <f t="shared" si="563"/>
        <v>325</v>
      </c>
      <c r="L419" s="5">
        <f t="shared" ref="L419:M419" si="564">AH230</f>
        <v>359</v>
      </c>
      <c r="M419" s="5">
        <f t="shared" si="564"/>
        <v>329</v>
      </c>
      <c r="N419" s="5">
        <f t="shared" ref="N419:O419" si="565">AO230</f>
        <v>346</v>
      </c>
      <c r="O419" s="5">
        <f t="shared" si="565"/>
        <v>345</v>
      </c>
      <c r="P419" s="5">
        <f t="shared" ref="P419:Q419" si="566">AV230</f>
        <v>257</v>
      </c>
      <c r="Q419" s="5">
        <f t="shared" si="566"/>
        <v>349</v>
      </c>
      <c r="R419" s="5">
        <f t="shared" ref="R419:S419" si="567">BC230</f>
        <v>331</v>
      </c>
      <c r="S419" s="5">
        <f t="shared" si="567"/>
        <v>326</v>
      </c>
      <c r="T419" s="5">
        <f t="shared" ref="T419:U419" si="568">BJ230</f>
        <v>224</v>
      </c>
      <c r="U419" s="5">
        <f t="shared" si="568"/>
        <v>233</v>
      </c>
      <c r="V419" s="5">
        <f t="shared" ref="V419:W419" si="569">BP230</f>
        <v>313</v>
      </c>
      <c r="W419" s="5">
        <f t="shared" si="569"/>
        <v>352</v>
      </c>
      <c r="X419" s="5">
        <f t="shared" ref="X419:Y419" si="570">BU230</f>
        <v>290</v>
      </c>
      <c r="Y419" s="5">
        <f t="shared" si="570"/>
        <v>329</v>
      </c>
      <c r="Z419" s="5">
        <f t="shared" ref="Z419:AA419" si="571">CC230</f>
        <v>71.12</v>
      </c>
      <c r="AA419" s="5">
        <f t="shared" si="571"/>
        <v>69.91</v>
      </c>
      <c r="AB419" s="5">
        <f t="shared" ref="AB419:AC419" si="572">CJ230</f>
        <v>67.23</v>
      </c>
      <c r="AC419" s="5">
        <f t="shared" si="572"/>
        <v>67</v>
      </c>
      <c r="AD419" s="5">
        <f t="shared" ref="AD419:AE419" si="573">CQ230</f>
        <v>73.959999999999994</v>
      </c>
      <c r="AE419" s="5">
        <f t="shared" si="573"/>
        <v>71.22</v>
      </c>
      <c r="AF419" s="5">
        <f t="shared" ref="AF419:AG419" si="574">CX230</f>
        <v>70.56</v>
      </c>
      <c r="AG419" s="5">
        <f t="shared" si="574"/>
        <v>73.77</v>
      </c>
      <c r="AH419" s="5">
        <f t="shared" ref="AH419:AI419" si="575">DE230</f>
        <v>70.37</v>
      </c>
      <c r="AI419" s="5">
        <f t="shared" si="575"/>
        <v>77.2</v>
      </c>
      <c r="AJ419" s="5">
        <f t="shared" ref="AJ419:AK419" si="576">DL230</f>
        <v>66.37</v>
      </c>
      <c r="AK419" s="5">
        <f t="shared" si="576"/>
        <v>73.13</v>
      </c>
      <c r="AL419" s="5">
        <f t="shared" ref="AL419:AM419" si="577">DS230</f>
        <v>60.6</v>
      </c>
      <c r="AM419" s="5">
        <f t="shared" si="577"/>
        <v>66.63</v>
      </c>
      <c r="AN419" s="5">
        <f t="shared" ref="AN419:AO419" si="578">DZ230</f>
        <v>66.709999999999994</v>
      </c>
      <c r="AO419" s="5">
        <f t="shared" si="578"/>
        <v>70.099999999999994</v>
      </c>
      <c r="AP419" s="5">
        <f t="shared" ref="AP419:AQ419" si="579">EG230</f>
        <v>71.95</v>
      </c>
      <c r="AQ419" s="5">
        <f t="shared" si="579"/>
        <v>70.040000000000006</v>
      </c>
      <c r="AR419" s="5">
        <f t="shared" ref="AR419:AS419" si="580">EM230</f>
        <v>69.459999999999994</v>
      </c>
      <c r="AS419" s="5">
        <f t="shared" si="580"/>
        <v>68.05</v>
      </c>
      <c r="AT419" s="5">
        <f t="shared" ref="AT419:AU419" si="581">ER230</f>
        <v>69.400000000000006</v>
      </c>
      <c r="AU419" s="5">
        <f t="shared" si="581"/>
        <v>71.23</v>
      </c>
      <c r="FT419">
        <f t="shared" ref="FT419:FT438" si="582">FT407+1</f>
        <v>2007</v>
      </c>
      <c r="FU419" s="1">
        <f t="shared" ref="FU419:FU438" si="583">FU407</f>
        <v>11</v>
      </c>
      <c r="FV419">
        <v>210.17699999999999</v>
      </c>
      <c r="FW419" s="1">
        <v>179</v>
      </c>
    </row>
    <row r="420" spans="1:179" x14ac:dyDescent="0.2">
      <c r="A420" s="1">
        <f t="shared" ref="A420:A445" si="584">A416+1</f>
        <v>2011</v>
      </c>
      <c r="B420" s="1">
        <f t="shared" ref="B420:B462" si="585">B416</f>
        <v>2</v>
      </c>
      <c r="C420" s="1">
        <f t="shared" si="355"/>
        <v>138</v>
      </c>
      <c r="D420" s="5">
        <f t="shared" ref="D420:E420" si="586">F231</f>
        <v>296</v>
      </c>
      <c r="E420" s="5">
        <f t="shared" si="586"/>
        <v>320</v>
      </c>
      <c r="F420" s="10">
        <f t="shared" ref="F420:G420" si="587">M231</f>
        <v>321</v>
      </c>
      <c r="G420" s="10">
        <f t="shared" si="587"/>
        <v>302</v>
      </c>
      <c r="H420" s="5">
        <f t="shared" ref="H420:I420" si="588">T231</f>
        <v>363</v>
      </c>
      <c r="I420" s="5">
        <f t="shared" si="588"/>
        <v>326</v>
      </c>
      <c r="J420" s="5">
        <f t="shared" ref="J420:K420" si="589">AA231</f>
        <v>298</v>
      </c>
      <c r="K420" s="5">
        <f t="shared" si="589"/>
        <v>320</v>
      </c>
      <c r="L420" s="5">
        <f t="shared" ref="L420:M420" si="590">AH231</f>
        <v>320</v>
      </c>
      <c r="M420" s="5">
        <f t="shared" si="590"/>
        <v>307</v>
      </c>
      <c r="N420" s="5">
        <f t="shared" ref="N420:O420" si="591">AO231</f>
        <v>311</v>
      </c>
      <c r="O420" s="5">
        <f t="shared" si="591"/>
        <v>311</v>
      </c>
      <c r="P420" s="5">
        <f t="shared" ref="P420:Q420" si="592">AV231</f>
        <v>271</v>
      </c>
      <c r="Q420" s="5">
        <f t="shared" si="592"/>
        <v>340</v>
      </c>
      <c r="R420" s="5">
        <f t="shared" ref="R420:S420" si="593">BC231</f>
        <v>338</v>
      </c>
      <c r="S420" s="5">
        <f t="shared" si="593"/>
        <v>334</v>
      </c>
      <c r="T420" s="5">
        <f t="shared" ref="T420:U420" si="594">BJ231</f>
        <v>240</v>
      </c>
      <c r="U420" s="5">
        <f t="shared" si="594"/>
        <v>237</v>
      </c>
      <c r="V420" s="5">
        <f t="shared" ref="V420:W420" si="595">BP231</f>
        <v>323</v>
      </c>
      <c r="W420" s="5">
        <f t="shared" si="595"/>
        <v>349</v>
      </c>
      <c r="X420" s="5">
        <f t="shared" ref="X420:Y420" si="596">BU231</f>
        <v>290</v>
      </c>
      <c r="Y420" s="5">
        <f t="shared" si="596"/>
        <v>313</v>
      </c>
      <c r="Z420" s="5">
        <f t="shared" ref="Z420:AA420" si="597">CC231</f>
        <v>70.709999999999994</v>
      </c>
      <c r="AA420" s="5">
        <f t="shared" si="597"/>
        <v>70.59</v>
      </c>
      <c r="AB420" s="5">
        <f t="shared" ref="AB420:AC420" si="598">CJ231</f>
        <v>70.77</v>
      </c>
      <c r="AC420" s="5">
        <f t="shared" si="598"/>
        <v>68.87</v>
      </c>
      <c r="AD420" s="5">
        <f t="shared" ref="AD420:AE420" si="599">CQ231</f>
        <v>74.62</v>
      </c>
      <c r="AE420" s="5">
        <f t="shared" si="599"/>
        <v>73.67</v>
      </c>
      <c r="AF420" s="5">
        <f t="shared" ref="AF420:AG420" si="600">CX231</f>
        <v>72.89</v>
      </c>
      <c r="AG420" s="5">
        <f t="shared" si="600"/>
        <v>72.87</v>
      </c>
      <c r="AH420" s="5">
        <f t="shared" ref="AH420:AI420" si="601">DE231</f>
        <v>71.64</v>
      </c>
      <c r="AI420" s="5">
        <f t="shared" si="601"/>
        <v>73.2</v>
      </c>
      <c r="AJ420" s="5">
        <f t="shared" ref="AJ420:AK420" si="602">DL231</f>
        <v>68.06</v>
      </c>
      <c r="AK420" s="5">
        <f t="shared" si="602"/>
        <v>70.75</v>
      </c>
      <c r="AL420" s="5">
        <f t="shared" ref="AL420:AM420" si="603">DS231</f>
        <v>58.66</v>
      </c>
      <c r="AM420" s="5">
        <f t="shared" si="603"/>
        <v>70.37</v>
      </c>
      <c r="AN420" s="5">
        <f t="shared" ref="AN420:AO420" si="604">DZ231</f>
        <v>69.7</v>
      </c>
      <c r="AO420" s="5">
        <f t="shared" si="604"/>
        <v>73.98</v>
      </c>
      <c r="AP420" s="5">
        <f t="shared" ref="AP420:AQ420" si="605">EG231</f>
        <v>69.540000000000006</v>
      </c>
      <c r="AQ420" s="5">
        <f t="shared" si="605"/>
        <v>73.069999999999993</v>
      </c>
      <c r="AR420" s="5">
        <f t="shared" ref="AR420:AS420" si="606">EM231</f>
        <v>72.98</v>
      </c>
      <c r="AS420" s="5">
        <f t="shared" si="606"/>
        <v>63.54</v>
      </c>
      <c r="AT420" s="5">
        <f t="shared" ref="AT420:AU420" si="607">ER231</f>
        <v>71.27</v>
      </c>
      <c r="AU420" s="5">
        <f t="shared" si="607"/>
        <v>72.290000000000006</v>
      </c>
      <c r="FT420">
        <f t="shared" si="582"/>
        <v>2007</v>
      </c>
      <c r="FU420" s="1">
        <f t="shared" si="583"/>
        <v>12</v>
      </c>
      <c r="FV420" s="1">
        <v>210.036</v>
      </c>
      <c r="FW420" s="1">
        <v>178.6</v>
      </c>
    </row>
    <row r="421" spans="1:179" x14ac:dyDescent="0.2">
      <c r="A421" s="1">
        <f t="shared" si="584"/>
        <v>2011</v>
      </c>
      <c r="B421" s="1">
        <f t="shared" si="585"/>
        <v>3</v>
      </c>
      <c r="C421" s="1">
        <f t="shared" si="355"/>
        <v>139</v>
      </c>
      <c r="D421" s="5">
        <f t="shared" ref="D421:E421" si="608">F232</f>
        <v>293</v>
      </c>
      <c r="E421" s="5">
        <f t="shared" si="608"/>
        <v>319</v>
      </c>
      <c r="F421" s="10">
        <f t="shared" ref="F421:G421" si="609">M232</f>
        <v>306</v>
      </c>
      <c r="G421" s="10">
        <f t="shared" si="609"/>
        <v>291</v>
      </c>
      <c r="H421" s="5">
        <f t="shared" ref="H421:I421" si="610">T232</f>
        <v>350</v>
      </c>
      <c r="I421" s="5">
        <f t="shared" si="610"/>
        <v>318</v>
      </c>
      <c r="J421" s="5">
        <f t="shared" ref="J421:K421" si="611">AA232</f>
        <v>313</v>
      </c>
      <c r="K421" s="5">
        <f t="shared" si="611"/>
        <v>324</v>
      </c>
      <c r="L421" s="5">
        <f t="shared" ref="L421:M421" si="612">AH232</f>
        <v>296</v>
      </c>
      <c r="M421" s="5">
        <f t="shared" si="612"/>
        <v>297</v>
      </c>
      <c r="N421" s="5">
        <f t="shared" ref="N421:O421" si="613">AO232</f>
        <v>301</v>
      </c>
      <c r="O421" s="5">
        <f t="shared" si="613"/>
        <v>317</v>
      </c>
      <c r="P421" s="5">
        <f t="shared" ref="P421:Q421" si="614">AV232</f>
        <v>285</v>
      </c>
      <c r="Q421" s="5">
        <f t="shared" si="614"/>
        <v>331</v>
      </c>
      <c r="R421" s="5">
        <f t="shared" ref="R421:S421" si="615">BC232</f>
        <v>313</v>
      </c>
      <c r="S421" s="5">
        <f t="shared" si="615"/>
        <v>322</v>
      </c>
      <c r="T421" s="5">
        <f t="shared" ref="T421:U421" si="616">BJ232</f>
        <v>271</v>
      </c>
      <c r="U421" s="5">
        <f t="shared" si="616"/>
        <v>253</v>
      </c>
      <c r="V421" s="5">
        <f t="shared" ref="V421:W421" si="617">BP232</f>
        <v>303</v>
      </c>
      <c r="W421" s="5">
        <f t="shared" si="617"/>
        <v>351</v>
      </c>
      <c r="X421" s="5">
        <f t="shared" ref="X421:Y421" si="618">BU232</f>
        <v>290</v>
      </c>
      <c r="Y421" s="5">
        <f t="shared" si="618"/>
        <v>301</v>
      </c>
      <c r="Z421" s="5">
        <f t="shared" ref="Z421:AA421" si="619">CC232</f>
        <v>72.34</v>
      </c>
      <c r="AA421" s="5">
        <f t="shared" si="619"/>
        <v>68.94</v>
      </c>
      <c r="AB421" s="5">
        <f t="shared" ref="AB421:AC421" si="620">CJ232</f>
        <v>73.81</v>
      </c>
      <c r="AC421" s="5">
        <f t="shared" si="620"/>
        <v>69.849999999999994</v>
      </c>
      <c r="AD421" s="5">
        <f t="shared" ref="AD421:AE421" si="621">CQ232</f>
        <v>70.86</v>
      </c>
      <c r="AE421" s="5">
        <f t="shared" si="621"/>
        <v>70.099999999999994</v>
      </c>
      <c r="AF421" s="5">
        <f t="shared" ref="AF421:AG421" si="622">CX232</f>
        <v>73.55</v>
      </c>
      <c r="AG421" s="5">
        <f t="shared" si="622"/>
        <v>71.44</v>
      </c>
      <c r="AH421" s="5">
        <f t="shared" ref="AH421:AI421" si="623">DE232</f>
        <v>69.06</v>
      </c>
      <c r="AI421" s="5">
        <f t="shared" si="623"/>
        <v>73.510000000000005</v>
      </c>
      <c r="AJ421" s="5">
        <f t="shared" ref="AJ421:AK421" si="624">DL232</f>
        <v>66.2</v>
      </c>
      <c r="AK421" s="5">
        <f t="shared" si="624"/>
        <v>71.37</v>
      </c>
      <c r="AL421" s="5">
        <f t="shared" ref="AL421:AM421" si="625">DS232</f>
        <v>60.87</v>
      </c>
      <c r="AM421" s="5">
        <f t="shared" si="625"/>
        <v>67.13</v>
      </c>
      <c r="AN421" s="5">
        <f t="shared" ref="AN421:AO421" si="626">DZ232</f>
        <v>68.489999999999995</v>
      </c>
      <c r="AO421" s="5">
        <f t="shared" si="626"/>
        <v>69.599999999999994</v>
      </c>
      <c r="AP421" s="5">
        <f t="shared" ref="AP421:AQ421" si="627">EG232</f>
        <v>72.14</v>
      </c>
      <c r="AQ421" s="5">
        <f t="shared" si="627"/>
        <v>70.02</v>
      </c>
      <c r="AR421" s="5">
        <f t="shared" ref="AR421:AS421" si="628">EM232</f>
        <v>73.819999999999993</v>
      </c>
      <c r="AS421" s="5">
        <f t="shared" si="628"/>
        <v>63.49</v>
      </c>
      <c r="AT421" s="5">
        <f t="shared" ref="AT421:AU421" si="629">ER232</f>
        <v>67.45</v>
      </c>
      <c r="AU421" s="5">
        <f t="shared" si="629"/>
        <v>68.790000000000006</v>
      </c>
      <c r="FT421">
        <f t="shared" si="582"/>
        <v>2008</v>
      </c>
      <c r="FU421" s="1">
        <f t="shared" si="583"/>
        <v>1</v>
      </c>
      <c r="FV421" s="1">
        <v>211.08</v>
      </c>
      <c r="FW421" s="1">
        <v>181</v>
      </c>
    </row>
    <row r="422" spans="1:179" x14ac:dyDescent="0.2">
      <c r="A422" s="1">
        <f t="shared" si="584"/>
        <v>2011</v>
      </c>
      <c r="B422" s="1">
        <f t="shared" si="585"/>
        <v>4</v>
      </c>
      <c r="C422" s="1">
        <f t="shared" si="355"/>
        <v>140</v>
      </c>
      <c r="D422" s="5">
        <f t="shared" ref="D422:E422" si="630">F233</f>
        <v>311</v>
      </c>
      <c r="E422" s="5">
        <f t="shared" si="630"/>
        <v>333</v>
      </c>
      <c r="F422" s="10">
        <f t="shared" ref="F422:G422" si="631">M233</f>
        <v>295</v>
      </c>
      <c r="G422" s="10">
        <f t="shared" si="631"/>
        <v>286</v>
      </c>
      <c r="H422" s="5">
        <f t="shared" ref="H422:I422" si="632">T233</f>
        <v>347</v>
      </c>
      <c r="I422" s="5">
        <f t="shared" si="632"/>
        <v>320</v>
      </c>
      <c r="J422" s="5">
        <f t="shared" ref="J422:K422" si="633">AA233</f>
        <v>314</v>
      </c>
      <c r="K422" s="5">
        <f t="shared" si="633"/>
        <v>329</v>
      </c>
      <c r="L422" s="5">
        <f t="shared" ref="L422:M422" si="634">AH233</f>
        <v>326</v>
      </c>
      <c r="M422" s="5">
        <f t="shared" si="634"/>
        <v>308</v>
      </c>
      <c r="N422" s="5">
        <f t="shared" ref="N422:O422" si="635">AO233</f>
        <v>327</v>
      </c>
      <c r="O422" s="5">
        <f t="shared" si="635"/>
        <v>339</v>
      </c>
      <c r="P422" s="5">
        <f t="shared" ref="P422:Q422" si="636">AV233</f>
        <v>288</v>
      </c>
      <c r="Q422" s="5">
        <f t="shared" si="636"/>
        <v>330</v>
      </c>
      <c r="R422" s="5">
        <f t="shared" ref="R422:S422" si="637">BC233</f>
        <v>300</v>
      </c>
      <c r="S422" s="5">
        <f t="shared" si="637"/>
        <v>321</v>
      </c>
      <c r="T422" s="5">
        <f t="shared" ref="T422:U422" si="638">BJ233</f>
        <v>279</v>
      </c>
      <c r="U422" s="5">
        <f t="shared" si="638"/>
        <v>270</v>
      </c>
      <c r="V422" s="5">
        <f t="shared" ref="V422:W422" si="639">BP233</f>
        <v>302</v>
      </c>
      <c r="W422" s="5">
        <f t="shared" si="639"/>
        <v>356</v>
      </c>
      <c r="X422" s="5">
        <f t="shared" ref="X422:Y422" si="640">BU233</f>
        <v>296</v>
      </c>
      <c r="Y422" s="5">
        <f t="shared" si="640"/>
        <v>300</v>
      </c>
      <c r="Z422" s="5">
        <f t="shared" ref="Z422:AA422" si="641">CC233</f>
        <v>68.08</v>
      </c>
      <c r="AA422" s="5">
        <f t="shared" si="641"/>
        <v>70</v>
      </c>
      <c r="AB422" s="5">
        <f t="shared" ref="AB422:AC422" si="642">CJ233</f>
        <v>73.53</v>
      </c>
      <c r="AC422" s="5">
        <f t="shared" si="642"/>
        <v>68.11</v>
      </c>
      <c r="AD422" s="5">
        <f t="shared" ref="AD422:AE422" si="643">CQ233</f>
        <v>72.59</v>
      </c>
      <c r="AE422" s="5">
        <f t="shared" si="643"/>
        <v>69.78</v>
      </c>
      <c r="AF422" s="5">
        <f t="shared" ref="AF422:AG422" si="644">CX233</f>
        <v>73.180000000000007</v>
      </c>
      <c r="AG422" s="5">
        <f t="shared" si="644"/>
        <v>71.63</v>
      </c>
      <c r="AH422" s="5">
        <f t="shared" ref="AH422:AI422" si="645">DE233</f>
        <v>72.39</v>
      </c>
      <c r="AI422" s="5">
        <f t="shared" si="645"/>
        <v>74.34</v>
      </c>
      <c r="AJ422" s="5">
        <f t="shared" ref="AJ422:AK422" si="646">DL233</f>
        <v>66.290000000000006</v>
      </c>
      <c r="AK422" s="5">
        <f t="shared" si="646"/>
        <v>73.12</v>
      </c>
      <c r="AL422" s="5">
        <f t="shared" ref="AL422:AM422" si="647">DS233</f>
        <v>65.23</v>
      </c>
      <c r="AM422" s="5">
        <f t="shared" si="647"/>
        <v>68.959999999999994</v>
      </c>
      <c r="AN422" s="5">
        <f t="shared" ref="AN422:AO422" si="648">DZ233</f>
        <v>68.81</v>
      </c>
      <c r="AO422" s="5">
        <f t="shared" si="648"/>
        <v>70.150000000000006</v>
      </c>
      <c r="AP422" s="5">
        <f t="shared" ref="AP422:AQ422" si="649">EG233</f>
        <v>69.77</v>
      </c>
      <c r="AQ422" s="5">
        <f t="shared" si="649"/>
        <v>69.290000000000006</v>
      </c>
      <c r="AR422" s="5">
        <f t="shared" ref="AR422:AS422" si="650">EM233</f>
        <v>76.19</v>
      </c>
      <c r="AS422" s="5">
        <f t="shared" si="650"/>
        <v>66.36</v>
      </c>
      <c r="AT422" s="5">
        <f t="shared" ref="AT422:AU422" si="651">ER233</f>
        <v>66.08</v>
      </c>
      <c r="AU422" s="5">
        <f t="shared" si="651"/>
        <v>65.78</v>
      </c>
      <c r="FT422">
        <f t="shared" si="582"/>
        <v>2008</v>
      </c>
      <c r="FU422" s="1">
        <f t="shared" si="583"/>
        <v>2</v>
      </c>
      <c r="FV422" s="1">
        <v>211.69300000000001</v>
      </c>
      <c r="FW422" s="1">
        <v>182.7</v>
      </c>
    </row>
    <row r="423" spans="1:179" x14ac:dyDescent="0.2">
      <c r="A423" s="1">
        <f t="shared" si="584"/>
        <v>2012</v>
      </c>
      <c r="B423" s="1">
        <f t="shared" si="585"/>
        <v>1</v>
      </c>
      <c r="C423" s="1">
        <f t="shared" si="355"/>
        <v>141</v>
      </c>
      <c r="D423" s="5">
        <f t="shared" ref="D423:E423" si="652">F234</f>
        <v>328</v>
      </c>
      <c r="E423" s="5">
        <f t="shared" si="652"/>
        <v>334</v>
      </c>
      <c r="F423" s="10">
        <f t="shared" ref="F423:G423" si="653">M234</f>
        <v>289</v>
      </c>
      <c r="G423" s="10">
        <f t="shared" si="653"/>
        <v>293</v>
      </c>
      <c r="H423" s="5">
        <f t="shared" ref="H423:I423" si="654">T234</f>
        <v>339</v>
      </c>
      <c r="I423" s="5">
        <f t="shared" si="654"/>
        <v>292</v>
      </c>
      <c r="J423" s="5">
        <f t="shared" ref="J423:K423" si="655">AA234</f>
        <v>316</v>
      </c>
      <c r="K423" s="5">
        <f t="shared" si="655"/>
        <v>327</v>
      </c>
      <c r="L423" s="5">
        <f t="shared" ref="L423:M423" si="656">AH234</f>
        <v>322</v>
      </c>
      <c r="M423" s="5">
        <f t="shared" si="656"/>
        <v>314</v>
      </c>
      <c r="N423" s="5">
        <f t="shared" ref="N423:O423" si="657">AO234</f>
        <v>305</v>
      </c>
      <c r="O423" s="5">
        <f t="shared" si="657"/>
        <v>323</v>
      </c>
      <c r="P423" s="5">
        <f t="shared" ref="P423:Q423" si="658">AV234</f>
        <v>303</v>
      </c>
      <c r="Q423" s="5">
        <f t="shared" si="658"/>
        <v>322</v>
      </c>
      <c r="R423" s="5">
        <f t="shared" ref="R423:S423" si="659">BC234</f>
        <v>300</v>
      </c>
      <c r="S423" s="5">
        <f t="shared" si="659"/>
        <v>312</v>
      </c>
      <c r="T423" s="5">
        <f t="shared" ref="T423:U423" si="660">BJ234</f>
        <v>263</v>
      </c>
      <c r="U423" s="5">
        <f t="shared" si="660"/>
        <v>260</v>
      </c>
      <c r="V423" s="5">
        <f t="shared" ref="V423:W423" si="661">BP234</f>
        <v>298</v>
      </c>
      <c r="W423" s="5">
        <f t="shared" si="661"/>
        <v>366</v>
      </c>
      <c r="X423" s="5">
        <f t="shared" ref="X423:Y423" si="662">BU234</f>
        <v>300</v>
      </c>
      <c r="Y423" s="5">
        <f t="shared" si="662"/>
        <v>310</v>
      </c>
      <c r="Z423" s="5">
        <f t="shared" ref="Z423:AA423" si="663">CC234</f>
        <v>70.91</v>
      </c>
      <c r="AA423" s="5">
        <f t="shared" si="663"/>
        <v>72.62</v>
      </c>
      <c r="AB423" s="5">
        <f t="shared" ref="AB423:AC423" si="664">CJ234</f>
        <v>74.2</v>
      </c>
      <c r="AC423" s="5">
        <f t="shared" si="664"/>
        <v>65.61</v>
      </c>
      <c r="AD423" s="5">
        <f t="shared" ref="AD423:AE423" si="665">CQ234</f>
        <v>73.959999999999994</v>
      </c>
      <c r="AE423" s="5">
        <f t="shared" si="665"/>
        <v>73.569999999999993</v>
      </c>
      <c r="AF423" s="5">
        <f t="shared" ref="AF423:AG423" si="666">CX234</f>
        <v>75.83</v>
      </c>
      <c r="AG423" s="5">
        <f t="shared" si="666"/>
        <v>73.78</v>
      </c>
      <c r="AH423" s="5">
        <f t="shared" ref="AH423:AI423" si="667">DE234</f>
        <v>72.349999999999994</v>
      </c>
      <c r="AI423" s="5">
        <f t="shared" si="667"/>
        <v>77.040000000000006</v>
      </c>
      <c r="AJ423" s="5">
        <f t="shared" ref="AJ423:AK423" si="668">DL234</f>
        <v>68.48</v>
      </c>
      <c r="AK423" s="5">
        <f t="shared" si="668"/>
        <v>74.03</v>
      </c>
      <c r="AL423" s="5">
        <f t="shared" ref="AL423:AM423" si="669">DS234</f>
        <v>61.48</v>
      </c>
      <c r="AM423" s="5">
        <f t="shared" si="669"/>
        <v>64.8</v>
      </c>
      <c r="AN423" s="5">
        <f t="shared" ref="AN423:AO423" si="670">DZ234</f>
        <v>70.180000000000007</v>
      </c>
      <c r="AO423" s="5">
        <f t="shared" si="670"/>
        <v>70.81</v>
      </c>
      <c r="AP423" s="5">
        <f t="shared" ref="AP423:AQ423" si="671">EG234</f>
        <v>71.73</v>
      </c>
      <c r="AQ423" s="5">
        <f t="shared" si="671"/>
        <v>70.66</v>
      </c>
      <c r="AR423" s="5">
        <f t="shared" ref="AR423:AS423" si="672">EM234</f>
        <v>73.260000000000005</v>
      </c>
      <c r="AS423" s="5">
        <f t="shared" si="672"/>
        <v>66.98</v>
      </c>
      <c r="AT423" s="5">
        <f t="shared" ref="AT423:AU423" si="673">ER234</f>
        <v>68.63</v>
      </c>
      <c r="AU423" s="5">
        <f t="shared" si="673"/>
        <v>70.25</v>
      </c>
      <c r="FT423">
        <f t="shared" si="582"/>
        <v>2008</v>
      </c>
      <c r="FU423" s="1">
        <f t="shared" si="583"/>
        <v>3</v>
      </c>
      <c r="FV423" s="1">
        <v>213.52799999999999</v>
      </c>
      <c r="FW423" s="1">
        <v>187.9</v>
      </c>
    </row>
    <row r="424" spans="1:179" x14ac:dyDescent="0.2">
      <c r="A424" s="1">
        <f t="shared" si="584"/>
        <v>2012</v>
      </c>
      <c r="B424" s="1">
        <f t="shared" si="585"/>
        <v>2</v>
      </c>
      <c r="C424" s="1">
        <f t="shared" si="355"/>
        <v>142</v>
      </c>
      <c r="D424" s="5">
        <f t="shared" ref="D424:E424" si="674">F235</f>
        <v>329</v>
      </c>
      <c r="E424" s="5">
        <f t="shared" si="674"/>
        <v>326</v>
      </c>
      <c r="F424" s="10">
        <f t="shared" ref="F424:G424" si="675">M235</f>
        <v>292</v>
      </c>
      <c r="G424" s="10">
        <f t="shared" si="675"/>
        <v>295</v>
      </c>
      <c r="H424" s="5">
        <f t="shared" ref="H424:I424" si="676">T235</f>
        <v>325</v>
      </c>
      <c r="I424" s="5">
        <f t="shared" si="676"/>
        <v>293</v>
      </c>
      <c r="J424" s="5">
        <f t="shared" ref="J424:K424" si="677">AA235</f>
        <v>319</v>
      </c>
      <c r="K424" s="5">
        <f t="shared" si="677"/>
        <v>335</v>
      </c>
      <c r="L424" s="5">
        <f t="shared" ref="L424:M424" si="678">AH235</f>
        <v>309</v>
      </c>
      <c r="M424" s="5">
        <f t="shared" si="678"/>
        <v>315</v>
      </c>
      <c r="N424" s="5">
        <f t="shared" ref="N424:O424" si="679">AO235</f>
        <v>307</v>
      </c>
      <c r="O424" s="5">
        <f t="shared" si="679"/>
        <v>317</v>
      </c>
      <c r="P424" s="5">
        <f t="shared" ref="P424:Q424" si="680">AV235</f>
        <v>304</v>
      </c>
      <c r="Q424" s="5">
        <f t="shared" si="680"/>
        <v>314</v>
      </c>
      <c r="R424" s="5">
        <f t="shared" ref="R424:S424" si="681">BC235</f>
        <v>300</v>
      </c>
      <c r="S424" s="5">
        <f t="shared" si="681"/>
        <v>318</v>
      </c>
      <c r="T424" s="5">
        <f t="shared" ref="T424:U424" si="682">BJ235</f>
        <v>255</v>
      </c>
      <c r="U424" s="5">
        <f t="shared" si="682"/>
        <v>260</v>
      </c>
      <c r="V424" s="5">
        <f t="shared" ref="V424:W424" si="683">BP235</f>
        <v>306</v>
      </c>
      <c r="W424" s="5">
        <f t="shared" si="683"/>
        <v>369</v>
      </c>
      <c r="X424" s="5">
        <f t="shared" ref="X424:Y424" si="684">BU235</f>
        <v>284</v>
      </c>
      <c r="Y424" s="5">
        <f t="shared" si="684"/>
        <v>309</v>
      </c>
      <c r="Z424" s="5">
        <f t="shared" ref="Z424:AA424" si="685">CC235</f>
        <v>72.209999999999994</v>
      </c>
      <c r="AA424" s="5">
        <f t="shared" si="685"/>
        <v>73.27</v>
      </c>
      <c r="AB424" s="5">
        <f t="shared" ref="AB424:AC424" si="686">CJ235</f>
        <v>75.959999999999994</v>
      </c>
      <c r="AC424" s="5">
        <f t="shared" si="686"/>
        <v>77.94</v>
      </c>
      <c r="AD424" s="5">
        <f t="shared" ref="AD424:AE424" si="687">CQ235</f>
        <v>72.33</v>
      </c>
      <c r="AE424" s="5">
        <f t="shared" si="687"/>
        <v>72.73</v>
      </c>
      <c r="AF424" s="5">
        <f t="shared" ref="AF424:AG424" si="688">CX235</f>
        <v>74.52</v>
      </c>
      <c r="AG424" s="5">
        <f t="shared" si="688"/>
        <v>75.34</v>
      </c>
      <c r="AH424" s="5">
        <f t="shared" ref="AH424:AI424" si="689">DE235</f>
        <v>74.11</v>
      </c>
      <c r="AI424" s="5">
        <f t="shared" si="689"/>
        <v>76.39</v>
      </c>
      <c r="AJ424" s="5">
        <f t="shared" ref="AJ424:AK424" si="690">DL235</f>
        <v>66.099999999999994</v>
      </c>
      <c r="AK424" s="5">
        <f t="shared" si="690"/>
        <v>73.819999999999993</v>
      </c>
      <c r="AL424" s="5">
        <f t="shared" ref="AL424:AM424" si="691">DS235</f>
        <v>62.62</v>
      </c>
      <c r="AM424" s="5">
        <f t="shared" si="691"/>
        <v>69.010000000000005</v>
      </c>
      <c r="AN424" s="5">
        <f t="shared" ref="AN424:AO424" si="692">DZ235</f>
        <v>72.56</v>
      </c>
      <c r="AO424" s="5">
        <f t="shared" si="692"/>
        <v>70.94</v>
      </c>
      <c r="AP424" s="5">
        <f t="shared" ref="AP424:AQ424" si="693">EG235</f>
        <v>71.900000000000006</v>
      </c>
      <c r="AQ424" s="5">
        <f t="shared" si="693"/>
        <v>69.86</v>
      </c>
      <c r="AR424" s="5">
        <f t="shared" ref="AR424:AS424" si="694">EM235</f>
        <v>74.45</v>
      </c>
      <c r="AS424" s="5">
        <f t="shared" si="694"/>
        <v>69.400000000000006</v>
      </c>
      <c r="AT424" s="5">
        <f t="shared" ref="AT424:AU424" si="695">ER235</f>
        <v>72.22</v>
      </c>
      <c r="AU424" s="5">
        <f t="shared" si="695"/>
        <v>72.09</v>
      </c>
      <c r="FT424">
        <f t="shared" si="582"/>
        <v>2008</v>
      </c>
      <c r="FU424" s="1">
        <f t="shared" si="583"/>
        <v>4</v>
      </c>
      <c r="FV424" s="1">
        <v>214.82300000000001</v>
      </c>
      <c r="FW424" s="1">
        <v>190.9</v>
      </c>
    </row>
    <row r="425" spans="1:179" x14ac:dyDescent="0.2">
      <c r="A425" s="1">
        <f t="shared" si="584"/>
        <v>2012</v>
      </c>
      <c r="B425" s="1">
        <f t="shared" si="585"/>
        <v>3</v>
      </c>
      <c r="C425" s="1">
        <f t="shared" si="355"/>
        <v>143</v>
      </c>
      <c r="D425" s="5">
        <f t="shared" ref="D425:E425" si="696">F236</f>
        <v>323</v>
      </c>
      <c r="E425" s="5">
        <f t="shared" si="696"/>
        <v>322</v>
      </c>
      <c r="F425" s="10">
        <f t="shared" ref="F425:G425" si="697">M236</f>
        <v>300</v>
      </c>
      <c r="G425" s="10">
        <f t="shared" si="697"/>
        <v>291</v>
      </c>
      <c r="H425" s="5">
        <f t="shared" ref="H425:I425" si="698">T236</f>
        <v>335</v>
      </c>
      <c r="I425" s="5">
        <f t="shared" si="698"/>
        <v>306</v>
      </c>
      <c r="J425" s="5">
        <f t="shared" ref="J425:K425" si="699">AA236</f>
        <v>335</v>
      </c>
      <c r="K425" s="5">
        <f t="shared" si="699"/>
        <v>306</v>
      </c>
      <c r="L425" s="5">
        <f t="shared" ref="L425:M425" si="700">AH236</f>
        <v>343</v>
      </c>
      <c r="M425" s="5">
        <f t="shared" si="700"/>
        <v>314</v>
      </c>
      <c r="N425" s="5">
        <f t="shared" ref="N425:O425" si="701">AO236</f>
        <v>306</v>
      </c>
      <c r="O425" s="5">
        <f t="shared" si="701"/>
        <v>308</v>
      </c>
      <c r="P425" s="5">
        <f t="shared" ref="P425:Q425" si="702">AV236</f>
        <v>289</v>
      </c>
      <c r="Q425" s="5">
        <f t="shared" si="702"/>
        <v>312</v>
      </c>
      <c r="R425" s="5">
        <f t="shared" ref="R425:S425" si="703">BC236</f>
        <v>309</v>
      </c>
      <c r="S425" s="5">
        <f t="shared" si="703"/>
        <v>314</v>
      </c>
      <c r="T425" s="5">
        <f t="shared" ref="T425:U425" si="704">BJ236</f>
        <v>258</v>
      </c>
      <c r="U425" s="5">
        <f t="shared" si="704"/>
        <v>260</v>
      </c>
      <c r="V425" s="5">
        <f t="shared" ref="V425:W425" si="705">BP236</f>
        <v>305</v>
      </c>
      <c r="W425" s="5">
        <f t="shared" si="705"/>
        <v>337</v>
      </c>
      <c r="X425" s="5">
        <f t="shared" ref="X425:Y425" si="706">BU236</f>
        <v>293</v>
      </c>
      <c r="Y425" s="5">
        <f t="shared" si="706"/>
        <v>290</v>
      </c>
      <c r="Z425" s="5">
        <f t="shared" ref="Z425:AA425" si="707">CC236</f>
        <v>75.67</v>
      </c>
      <c r="AA425" s="5">
        <f t="shared" si="707"/>
        <v>74.91</v>
      </c>
      <c r="AB425" s="5">
        <f t="shared" ref="AB425:AC425" si="708">CJ236</f>
        <v>74.47</v>
      </c>
      <c r="AC425" s="5">
        <f t="shared" si="708"/>
        <v>72.67</v>
      </c>
      <c r="AD425" s="5">
        <f t="shared" ref="AD425:AE425" si="709">CQ236</f>
        <v>75.89</v>
      </c>
      <c r="AE425" s="5">
        <f t="shared" si="709"/>
        <v>75</v>
      </c>
      <c r="AF425" s="5">
        <f t="shared" ref="AF425:AG425" si="710">CX236</f>
        <v>74.13</v>
      </c>
      <c r="AG425" s="5">
        <f t="shared" si="710"/>
        <v>75.540000000000006</v>
      </c>
      <c r="AH425" s="5">
        <f t="shared" ref="AH425:AI425" si="711">DE236</f>
        <v>74.569999999999993</v>
      </c>
      <c r="AI425" s="5">
        <f t="shared" si="711"/>
        <v>76.180000000000007</v>
      </c>
      <c r="AJ425" s="5">
        <f t="shared" ref="AJ425:AK425" si="712">DL236</f>
        <v>65.81</v>
      </c>
      <c r="AK425" s="5">
        <f t="shared" si="712"/>
        <v>73.099999999999994</v>
      </c>
      <c r="AL425" s="5">
        <f t="shared" ref="AL425:AM425" si="713">DS236</f>
        <v>65.36</v>
      </c>
      <c r="AM425" s="5">
        <f t="shared" si="713"/>
        <v>70.260000000000005</v>
      </c>
      <c r="AN425" s="5">
        <f t="shared" ref="AN425:AO425" si="714">DZ236</f>
        <v>73.69</v>
      </c>
      <c r="AO425" s="5">
        <f t="shared" si="714"/>
        <v>73.17</v>
      </c>
      <c r="AP425" s="5">
        <f t="shared" ref="AP425:AQ425" si="715">EG236</f>
        <v>75.63</v>
      </c>
      <c r="AQ425" s="5">
        <f t="shared" si="715"/>
        <v>69.23</v>
      </c>
      <c r="AR425" s="5">
        <f t="shared" ref="AR425:AS425" si="716">EM236</f>
        <v>75.819999999999993</v>
      </c>
      <c r="AS425" s="5">
        <f t="shared" si="716"/>
        <v>69.83</v>
      </c>
      <c r="AT425" s="5">
        <f t="shared" ref="AT425:AU425" si="717">ER236</f>
        <v>76.260000000000005</v>
      </c>
      <c r="AU425" s="5">
        <f t="shared" si="717"/>
        <v>77.37</v>
      </c>
      <c r="FT425">
        <f t="shared" si="582"/>
        <v>2008</v>
      </c>
      <c r="FU425" s="1">
        <f t="shared" si="583"/>
        <v>5</v>
      </c>
      <c r="FV425" s="1">
        <v>216.63200000000001</v>
      </c>
      <c r="FW425" s="1">
        <v>196.6</v>
      </c>
    </row>
    <row r="426" spans="1:179" x14ac:dyDescent="0.2">
      <c r="A426" s="1">
        <f t="shared" si="584"/>
        <v>2012</v>
      </c>
      <c r="B426" s="1">
        <f t="shared" si="585"/>
        <v>4</v>
      </c>
      <c r="C426" s="1">
        <f t="shared" si="355"/>
        <v>144</v>
      </c>
      <c r="D426" s="5">
        <f t="shared" ref="D426:E426" si="718">F237</f>
        <v>334</v>
      </c>
      <c r="E426" s="5">
        <f t="shared" si="718"/>
        <v>318</v>
      </c>
      <c r="F426" s="10">
        <f t="shared" ref="F426:G426" si="719">M237</f>
        <v>306</v>
      </c>
      <c r="G426" s="10">
        <f t="shared" si="719"/>
        <v>295</v>
      </c>
      <c r="H426" s="5">
        <f t="shared" ref="H426:I426" si="720">T237</f>
        <v>338</v>
      </c>
      <c r="I426" s="5">
        <f t="shared" si="720"/>
        <v>324</v>
      </c>
      <c r="J426" s="5">
        <f t="shared" ref="J426:K426" si="721">AA237</f>
        <v>320</v>
      </c>
      <c r="K426" s="5">
        <f t="shared" si="721"/>
        <v>342</v>
      </c>
      <c r="L426" s="5">
        <f t="shared" ref="L426:M426" si="722">AH237</f>
        <v>361</v>
      </c>
      <c r="M426" s="5">
        <f t="shared" si="722"/>
        <v>312</v>
      </c>
      <c r="N426" s="5">
        <f t="shared" ref="N426:O426" si="723">AO237</f>
        <v>312</v>
      </c>
      <c r="O426" s="5">
        <f t="shared" si="723"/>
        <v>324</v>
      </c>
      <c r="P426" s="5">
        <f t="shared" ref="P426:Q426" si="724">AV237</f>
        <v>311</v>
      </c>
      <c r="Q426" s="5">
        <f t="shared" si="724"/>
        <v>328</v>
      </c>
      <c r="R426" s="5">
        <f t="shared" ref="R426:S426" si="725">BC237</f>
        <v>303</v>
      </c>
      <c r="S426" s="5">
        <f t="shared" si="725"/>
        <v>316</v>
      </c>
      <c r="T426" s="5">
        <f t="shared" ref="T426:U426" si="726">BJ237</f>
        <v>256</v>
      </c>
      <c r="U426" s="5">
        <f t="shared" si="726"/>
        <v>260</v>
      </c>
      <c r="V426" s="5">
        <f t="shared" ref="V426:W426" si="727">BP237</f>
        <v>329</v>
      </c>
      <c r="W426" s="5">
        <f t="shared" si="727"/>
        <v>333</v>
      </c>
      <c r="X426" s="5">
        <f t="shared" ref="X426:Y426" si="728">BU237</f>
        <v>296</v>
      </c>
      <c r="Y426" s="5">
        <f t="shared" si="728"/>
        <v>304</v>
      </c>
      <c r="Z426" s="5">
        <f t="shared" ref="Z426:AA426" si="729">CC237</f>
        <v>74.25</v>
      </c>
      <c r="AA426" s="5">
        <f t="shared" si="729"/>
        <v>79.290000000000006</v>
      </c>
      <c r="AB426" s="5">
        <f t="shared" ref="AB426:AC426" si="730">CJ237</f>
        <v>78.58</v>
      </c>
      <c r="AC426" s="5">
        <f t="shared" si="730"/>
        <v>76.94</v>
      </c>
      <c r="AD426" s="5">
        <f t="shared" ref="AD426:AE426" si="731">CQ237</f>
        <v>79.52</v>
      </c>
      <c r="AE426" s="5">
        <f t="shared" si="731"/>
        <v>78.27</v>
      </c>
      <c r="AF426" s="5">
        <f t="shared" ref="AF426:AG426" si="732">CX237</f>
        <v>73.25</v>
      </c>
      <c r="AG426" s="5">
        <f t="shared" si="732"/>
        <v>78.2</v>
      </c>
      <c r="AH426" s="5">
        <f t="shared" ref="AH426:AI426" si="733">DE237</f>
        <v>79.8</v>
      </c>
      <c r="AI426" s="5">
        <f t="shared" si="733"/>
        <v>77.31</v>
      </c>
      <c r="AJ426" s="5">
        <f t="shared" ref="AJ426:AK426" si="734">DL237</f>
        <v>72.08</v>
      </c>
      <c r="AK426" s="5">
        <f t="shared" si="734"/>
        <v>75.900000000000006</v>
      </c>
      <c r="AL426" s="5">
        <f t="shared" ref="AL426:AM426" si="735">DS237</f>
        <v>68.92</v>
      </c>
      <c r="AM426" s="5">
        <f t="shared" si="735"/>
        <v>72.5</v>
      </c>
      <c r="AN426" s="5">
        <f t="shared" ref="AN426:AO426" si="736">DZ237</f>
        <v>72.900000000000006</v>
      </c>
      <c r="AO426" s="5">
        <f t="shared" si="736"/>
        <v>72.81</v>
      </c>
      <c r="AP426" s="5">
        <f t="shared" ref="AP426:AQ426" si="737">EG237</f>
        <v>71.62</v>
      </c>
      <c r="AQ426" s="5">
        <f t="shared" si="737"/>
        <v>68.62</v>
      </c>
      <c r="AR426" s="5">
        <f t="shared" ref="AR426:AS426" si="738">EM237</f>
        <v>83.54</v>
      </c>
      <c r="AS426" s="5">
        <f t="shared" si="738"/>
        <v>69.92</v>
      </c>
      <c r="AT426" s="5">
        <f t="shared" ref="AT426:AU426" si="739">ER237</f>
        <v>77.67</v>
      </c>
      <c r="AU426" s="5">
        <f t="shared" si="739"/>
        <v>82.8</v>
      </c>
      <c r="FT426">
        <f t="shared" si="582"/>
        <v>2008</v>
      </c>
      <c r="FU426" s="1">
        <f t="shared" si="583"/>
        <v>6</v>
      </c>
      <c r="FV426" s="1">
        <v>218.815</v>
      </c>
      <c r="FW426" s="1">
        <v>200.5</v>
      </c>
    </row>
    <row r="427" spans="1:179" x14ac:dyDescent="0.2">
      <c r="A427" s="1">
        <f t="shared" si="584"/>
        <v>2013</v>
      </c>
      <c r="B427" s="1">
        <f t="shared" si="585"/>
        <v>1</v>
      </c>
      <c r="C427" s="1">
        <f t="shared" si="355"/>
        <v>145</v>
      </c>
      <c r="D427" s="5">
        <f t="shared" ref="D427:E427" si="740">F238</f>
        <v>350</v>
      </c>
      <c r="E427" s="5">
        <f t="shared" si="740"/>
        <v>349</v>
      </c>
      <c r="F427" s="10">
        <f t="shared" ref="F427:G427" si="741">M238</f>
        <v>308</v>
      </c>
      <c r="G427" s="10">
        <f t="shared" si="741"/>
        <v>298</v>
      </c>
      <c r="H427" s="5">
        <f t="shared" ref="H427:I427" si="742">T238</f>
        <v>352</v>
      </c>
      <c r="I427" s="5">
        <f t="shared" si="742"/>
        <v>324</v>
      </c>
      <c r="J427" s="5">
        <f t="shared" ref="J427:K427" si="743">AA238</f>
        <v>322</v>
      </c>
      <c r="K427" s="5">
        <f t="shared" si="743"/>
        <v>350</v>
      </c>
      <c r="L427" s="5">
        <f t="shared" ref="L427:M427" si="744">AH238</f>
        <v>327</v>
      </c>
      <c r="M427" s="5">
        <f t="shared" si="744"/>
        <v>328</v>
      </c>
      <c r="N427" s="5">
        <f t="shared" ref="N427:O427" si="745">AO238</f>
        <v>343</v>
      </c>
      <c r="O427" s="5">
        <f t="shared" si="745"/>
        <v>325</v>
      </c>
      <c r="P427" s="5">
        <f t="shared" ref="P427:Q427" si="746">AV238</f>
        <v>322</v>
      </c>
      <c r="Q427" s="5">
        <f t="shared" si="746"/>
        <v>339</v>
      </c>
      <c r="R427" s="5">
        <f t="shared" ref="R427:S427" si="747">BC238</f>
        <v>309</v>
      </c>
      <c r="S427" s="5">
        <f t="shared" si="747"/>
        <v>318</v>
      </c>
      <c r="T427" s="5">
        <f t="shared" ref="T427:U427" si="748">BJ238</f>
        <v>241</v>
      </c>
      <c r="U427" s="5">
        <f t="shared" si="748"/>
        <v>249</v>
      </c>
      <c r="V427" s="5">
        <f t="shared" ref="V427:W427" si="749">BP238</f>
        <v>316</v>
      </c>
      <c r="W427" s="5">
        <f t="shared" si="749"/>
        <v>348</v>
      </c>
      <c r="X427" s="5">
        <f t="shared" ref="X427:Y427" si="750">BU238</f>
        <v>288</v>
      </c>
      <c r="Y427" s="5">
        <f t="shared" si="750"/>
        <v>308</v>
      </c>
      <c r="Z427" s="5">
        <f t="shared" ref="Z427:AA427" si="751">CC238</f>
        <v>77.31</v>
      </c>
      <c r="AA427" s="5">
        <f t="shared" si="751"/>
        <v>83.23</v>
      </c>
      <c r="AB427" s="5">
        <f t="shared" ref="AB427:AC427" si="752">CJ238</f>
        <v>76.58</v>
      </c>
      <c r="AC427" s="5">
        <f t="shared" si="752"/>
        <v>75.040000000000006</v>
      </c>
      <c r="AD427" s="5">
        <f t="shared" ref="AD427:AE427" si="753">CQ238</f>
        <v>79.680000000000007</v>
      </c>
      <c r="AE427" s="5">
        <f t="shared" si="753"/>
        <v>76.61</v>
      </c>
      <c r="AF427" s="5">
        <f t="shared" ref="AF427:AG427" si="754">CX238</f>
        <v>75.23</v>
      </c>
      <c r="AG427" s="5">
        <f t="shared" si="754"/>
        <v>81.91</v>
      </c>
      <c r="AH427" s="5">
        <f t="shared" ref="AH427:AI427" si="755">DE238</f>
        <v>79.45</v>
      </c>
      <c r="AI427" s="5">
        <f t="shared" si="755"/>
        <v>81.37</v>
      </c>
      <c r="AJ427" s="5">
        <f t="shared" ref="AJ427:AK427" si="756">DL238</f>
        <v>74.010000000000005</v>
      </c>
      <c r="AK427" s="5">
        <f t="shared" si="756"/>
        <v>78.94</v>
      </c>
      <c r="AL427" s="5">
        <f t="shared" ref="AL427:AM427" si="757">DS238</f>
        <v>63.96</v>
      </c>
      <c r="AM427" s="5">
        <f t="shared" si="757"/>
        <v>68.930000000000007</v>
      </c>
      <c r="AN427" s="5">
        <f t="shared" ref="AN427:AO427" si="758">DZ238</f>
        <v>72.989999999999995</v>
      </c>
      <c r="AO427" s="5">
        <f t="shared" si="758"/>
        <v>72.78</v>
      </c>
      <c r="AP427" s="5">
        <f t="shared" ref="AP427:AQ427" si="759">EG238</f>
        <v>67.53</v>
      </c>
      <c r="AQ427" s="5">
        <f t="shared" si="759"/>
        <v>69.45</v>
      </c>
      <c r="AR427" s="5">
        <f t="shared" ref="AR427:AS427" si="760">EM238</f>
        <v>72.709999999999994</v>
      </c>
      <c r="AS427" s="5">
        <f t="shared" si="760"/>
        <v>69.52</v>
      </c>
      <c r="AT427" s="5">
        <f t="shared" ref="AT427:AU427" si="761">ER238</f>
        <v>77.44</v>
      </c>
      <c r="AU427" s="5">
        <f t="shared" si="761"/>
        <v>81.38</v>
      </c>
      <c r="FT427">
        <f t="shared" si="582"/>
        <v>2008</v>
      </c>
      <c r="FU427" s="1">
        <f t="shared" si="583"/>
        <v>7</v>
      </c>
      <c r="FV427" s="1">
        <v>219.964</v>
      </c>
      <c r="FW427" s="1">
        <v>205.5</v>
      </c>
    </row>
    <row r="428" spans="1:179" x14ac:dyDescent="0.2">
      <c r="A428" s="1">
        <f t="shared" si="584"/>
        <v>2013</v>
      </c>
      <c r="B428" s="1">
        <f t="shared" si="585"/>
        <v>2</v>
      </c>
      <c r="C428" s="1">
        <f t="shared" si="355"/>
        <v>146</v>
      </c>
      <c r="D428" s="5">
        <f t="shared" ref="D428:E428" si="762">F239</f>
        <v>347</v>
      </c>
      <c r="E428" s="5">
        <f t="shared" si="762"/>
        <v>339</v>
      </c>
      <c r="F428" s="10">
        <f t="shared" ref="F428:G428" si="763">M239</f>
        <v>304</v>
      </c>
      <c r="G428" s="10">
        <f t="shared" si="763"/>
        <v>282</v>
      </c>
      <c r="H428" s="5">
        <f t="shared" ref="H428:I428" si="764">T239</f>
        <v>341</v>
      </c>
      <c r="I428" s="5">
        <f t="shared" si="764"/>
        <v>325</v>
      </c>
      <c r="J428" s="5">
        <f t="shared" ref="J428:K428" si="765">AA239</f>
        <v>333</v>
      </c>
      <c r="K428" s="5">
        <f t="shared" si="765"/>
        <v>368</v>
      </c>
      <c r="L428" s="5">
        <f t="shared" ref="L428:M428" si="766">AH239</f>
        <v>350</v>
      </c>
      <c r="M428" s="5">
        <f t="shared" si="766"/>
        <v>329</v>
      </c>
      <c r="N428" s="5">
        <f t="shared" ref="N428:O428" si="767">AO239</f>
        <v>312</v>
      </c>
      <c r="O428" s="5">
        <f t="shared" si="767"/>
        <v>335</v>
      </c>
      <c r="P428" s="5">
        <f t="shared" ref="P428:Q428" si="768">AV239</f>
        <v>316</v>
      </c>
      <c r="Q428" s="5">
        <f t="shared" si="768"/>
        <v>334</v>
      </c>
      <c r="R428" s="5">
        <f t="shared" ref="R428:S428" si="769">BC239</f>
        <v>302</v>
      </c>
      <c r="S428" s="5">
        <f t="shared" si="769"/>
        <v>322</v>
      </c>
      <c r="T428" s="5">
        <f t="shared" ref="T428:U428" si="770">BJ239</f>
        <v>249</v>
      </c>
      <c r="U428" s="5">
        <f t="shared" si="770"/>
        <v>255</v>
      </c>
      <c r="V428" s="5">
        <f t="shared" ref="V428:W428" si="771">BP239</f>
        <v>341</v>
      </c>
      <c r="W428" s="5">
        <f t="shared" si="771"/>
        <v>359</v>
      </c>
      <c r="X428" s="5">
        <f t="shared" ref="X428:Y428" si="772">BU239</f>
        <v>300</v>
      </c>
      <c r="Y428" s="5">
        <f t="shared" si="772"/>
        <v>315</v>
      </c>
      <c r="Z428" s="5">
        <f t="shared" ref="Z428:AA428" si="773">CC239</f>
        <v>77.97</v>
      </c>
      <c r="AA428" s="5">
        <f t="shared" si="773"/>
        <v>77.95</v>
      </c>
      <c r="AB428" s="5">
        <f t="shared" ref="AB428:AC428" si="774">CJ239</f>
        <v>77.900000000000006</v>
      </c>
      <c r="AC428" s="5">
        <f t="shared" si="774"/>
        <v>71.61</v>
      </c>
      <c r="AD428" s="5">
        <f t="shared" ref="AD428:AE428" si="775">CQ239</f>
        <v>78.569999999999993</v>
      </c>
      <c r="AE428" s="5">
        <f t="shared" si="775"/>
        <v>77.739999999999995</v>
      </c>
      <c r="AF428" s="5">
        <f t="shared" ref="AF428:AG428" si="776">CX239</f>
        <v>72.48</v>
      </c>
      <c r="AG428" s="5">
        <f t="shared" si="776"/>
        <v>79.510000000000005</v>
      </c>
      <c r="AH428" s="5">
        <f t="shared" ref="AH428:AI428" si="777">DE239</f>
        <v>78.09</v>
      </c>
      <c r="AI428" s="5">
        <f t="shared" si="777"/>
        <v>76.930000000000007</v>
      </c>
      <c r="AJ428" s="5">
        <f t="shared" ref="AJ428:AK428" si="778">DL239</f>
        <v>72.89</v>
      </c>
      <c r="AK428" s="5">
        <f t="shared" si="778"/>
        <v>77.72</v>
      </c>
      <c r="AL428" s="5">
        <f t="shared" ref="AL428:AM428" si="779">DS239</f>
        <v>64.23</v>
      </c>
      <c r="AM428" s="5">
        <f t="shared" si="779"/>
        <v>66.88</v>
      </c>
      <c r="AN428" s="5">
        <f t="shared" ref="AN428:AO428" si="780">DZ239</f>
        <v>73.38</v>
      </c>
      <c r="AO428" s="5">
        <f t="shared" si="780"/>
        <v>73.8</v>
      </c>
      <c r="AP428" s="5">
        <f t="shared" ref="AP428:AQ428" si="781">EG239</f>
        <v>69.13</v>
      </c>
      <c r="AQ428" s="5">
        <f t="shared" si="781"/>
        <v>69.040000000000006</v>
      </c>
      <c r="AR428" s="5">
        <f t="shared" ref="AR428:AS428" si="782">EM239</f>
        <v>79</v>
      </c>
      <c r="AS428" s="5">
        <f t="shared" si="782"/>
        <v>71.72</v>
      </c>
      <c r="AT428" s="5">
        <f t="shared" ref="AT428:AU428" si="783">ER239</f>
        <v>79.91</v>
      </c>
      <c r="AU428" s="5">
        <f t="shared" si="783"/>
        <v>80.63</v>
      </c>
      <c r="FT428">
        <f t="shared" si="582"/>
        <v>2008</v>
      </c>
      <c r="FU428" s="1">
        <f t="shared" si="583"/>
        <v>8</v>
      </c>
      <c r="FV428" s="1">
        <v>219.08600000000001</v>
      </c>
      <c r="FW428" s="1">
        <v>199</v>
      </c>
    </row>
    <row r="429" spans="1:179" x14ac:dyDescent="0.2">
      <c r="A429" s="1">
        <f t="shared" si="584"/>
        <v>2013</v>
      </c>
      <c r="B429" s="1">
        <f t="shared" si="585"/>
        <v>3</v>
      </c>
      <c r="C429" s="1">
        <f t="shared" si="355"/>
        <v>147</v>
      </c>
      <c r="D429" s="5">
        <f t="shared" ref="D429:E429" si="784">F240</f>
        <v>346</v>
      </c>
      <c r="E429" s="5">
        <f t="shared" si="784"/>
        <v>367</v>
      </c>
      <c r="F429" s="10">
        <f t="shared" ref="F429:G429" si="785">M240</f>
        <v>305</v>
      </c>
      <c r="G429" s="10">
        <f t="shared" si="785"/>
        <v>281</v>
      </c>
      <c r="H429" s="5">
        <f t="shared" ref="H429:I429" si="786">T240</f>
        <v>364</v>
      </c>
      <c r="I429" s="5">
        <f t="shared" si="786"/>
        <v>343</v>
      </c>
      <c r="J429" s="5">
        <f t="shared" ref="J429:K429" si="787">AA240</f>
        <v>318</v>
      </c>
      <c r="K429" s="5">
        <f t="shared" si="787"/>
        <v>356</v>
      </c>
      <c r="L429" s="5">
        <f t="shared" ref="L429:M429" si="788">AH240</f>
        <v>348</v>
      </c>
      <c r="M429" s="5">
        <f t="shared" si="788"/>
        <v>332</v>
      </c>
      <c r="N429" s="5">
        <f t="shared" ref="N429:O429" si="789">AO240</f>
        <v>330</v>
      </c>
      <c r="O429" s="5">
        <f t="shared" si="789"/>
        <v>339</v>
      </c>
      <c r="P429" s="5">
        <f t="shared" ref="P429:Q429" si="790">AV240</f>
        <v>315</v>
      </c>
      <c r="Q429" s="5">
        <f t="shared" si="790"/>
        <v>364</v>
      </c>
      <c r="R429" s="5">
        <f t="shared" ref="R429:S429" si="791">BC240</f>
        <v>292</v>
      </c>
      <c r="S429" s="5">
        <f t="shared" si="791"/>
        <v>320</v>
      </c>
      <c r="T429" s="5">
        <f t="shared" ref="T429:U429" si="792">BJ240</f>
        <v>258</v>
      </c>
      <c r="U429" s="5">
        <f t="shared" si="792"/>
        <v>258</v>
      </c>
      <c r="V429" s="5">
        <f t="shared" ref="V429:W429" si="793">BP240</f>
        <v>375</v>
      </c>
      <c r="W429" s="5">
        <f t="shared" si="793"/>
        <v>314</v>
      </c>
      <c r="X429" s="5">
        <f t="shared" ref="X429:Y429" si="794">BU240</f>
        <v>311</v>
      </c>
      <c r="Y429" s="5">
        <f t="shared" si="794"/>
        <v>323</v>
      </c>
      <c r="Z429" s="5">
        <f t="shared" ref="Z429:AA429" si="795">CC240</f>
        <v>75.38</v>
      </c>
      <c r="AA429" s="5">
        <f t="shared" si="795"/>
        <v>78.58</v>
      </c>
      <c r="AB429" s="5">
        <f t="shared" ref="AB429:AC429" si="796">CJ240</f>
        <v>77.86</v>
      </c>
      <c r="AC429" s="5">
        <f t="shared" si="796"/>
        <v>70.73</v>
      </c>
      <c r="AD429" s="5">
        <f t="shared" ref="AD429:AE429" si="797">CQ240</f>
        <v>85.05</v>
      </c>
      <c r="AE429" s="5">
        <f t="shared" si="797"/>
        <v>82.52</v>
      </c>
      <c r="AF429" s="5">
        <f t="shared" ref="AF429:AG429" si="798">CX240</f>
        <v>75.66</v>
      </c>
      <c r="AG429" s="5">
        <f t="shared" si="798"/>
        <v>83.49</v>
      </c>
      <c r="AH429" s="5">
        <f t="shared" ref="AH429:AI429" si="799">DE240</f>
        <v>77.05</v>
      </c>
      <c r="AI429" s="5">
        <f t="shared" si="799"/>
        <v>74.64</v>
      </c>
      <c r="AJ429" s="5">
        <f t="shared" ref="AJ429:AK429" si="800">DL240</f>
        <v>70.53</v>
      </c>
      <c r="AK429" s="5">
        <f t="shared" si="800"/>
        <v>76.05</v>
      </c>
      <c r="AL429" s="5">
        <f t="shared" ref="AL429:AM429" si="801">DS240</f>
        <v>66.209999999999994</v>
      </c>
      <c r="AM429" s="5">
        <f t="shared" si="801"/>
        <v>73.349999999999994</v>
      </c>
      <c r="AN429" s="5">
        <f t="shared" ref="AN429:AO429" si="802">DZ240</f>
        <v>78.47</v>
      </c>
      <c r="AO429" s="5">
        <f t="shared" si="802"/>
        <v>75.55</v>
      </c>
      <c r="AP429" s="5">
        <f t="shared" ref="AP429:AQ429" si="803">EG240</f>
        <v>73.91</v>
      </c>
      <c r="AQ429" s="5">
        <f t="shared" si="803"/>
        <v>72.53</v>
      </c>
      <c r="AR429" s="5">
        <f t="shared" ref="AR429:AS429" si="804">EM240</f>
        <v>77.87</v>
      </c>
      <c r="AS429" s="5">
        <f t="shared" si="804"/>
        <v>75.02</v>
      </c>
      <c r="AT429" s="5">
        <f t="shared" ref="AT429:AU429" si="805">ER240</f>
        <v>80.510000000000005</v>
      </c>
      <c r="AU429" s="5">
        <f t="shared" si="805"/>
        <v>83.36</v>
      </c>
      <c r="FT429">
        <f t="shared" si="582"/>
        <v>2008</v>
      </c>
      <c r="FU429" s="1">
        <f t="shared" si="583"/>
        <v>9</v>
      </c>
      <c r="FV429" s="1">
        <v>218.78299999999999</v>
      </c>
      <c r="FW429" s="1">
        <v>196.9</v>
      </c>
    </row>
    <row r="430" spans="1:179" x14ac:dyDescent="0.2">
      <c r="A430" s="1">
        <f t="shared" si="584"/>
        <v>2013</v>
      </c>
      <c r="B430" s="1">
        <f t="shared" si="585"/>
        <v>4</v>
      </c>
      <c r="C430" s="1">
        <f t="shared" si="355"/>
        <v>148</v>
      </c>
      <c r="D430" s="5">
        <f t="shared" ref="D430:E430" si="806">F241</f>
        <v>345</v>
      </c>
      <c r="E430" s="5">
        <f t="shared" si="806"/>
        <v>343</v>
      </c>
      <c r="F430" s="10">
        <f t="shared" ref="F430:G430" si="807">M241</f>
        <v>316</v>
      </c>
      <c r="G430" s="10">
        <f t="shared" si="807"/>
        <v>303</v>
      </c>
      <c r="H430" s="5">
        <f t="shared" ref="H430:I430" si="808">T241</f>
        <v>369</v>
      </c>
      <c r="I430" s="5">
        <f t="shared" si="808"/>
        <v>332</v>
      </c>
      <c r="J430" s="5">
        <f t="shared" ref="J430:K430" si="809">AA241</f>
        <v>344</v>
      </c>
      <c r="K430" s="5">
        <f t="shared" si="809"/>
        <v>364</v>
      </c>
      <c r="L430" s="5">
        <f t="shared" ref="L430:M430" si="810">AH241</f>
        <v>337</v>
      </c>
      <c r="M430" s="5">
        <f t="shared" si="810"/>
        <v>343</v>
      </c>
      <c r="N430" s="5">
        <f t="shared" ref="N430:O430" si="811">AO241</f>
        <v>315</v>
      </c>
      <c r="O430" s="5">
        <f t="shared" si="811"/>
        <v>332</v>
      </c>
      <c r="P430" s="5">
        <f t="shared" ref="P430:Q430" si="812">AV241</f>
        <v>322</v>
      </c>
      <c r="Q430" s="5">
        <f t="shared" si="812"/>
        <v>349</v>
      </c>
      <c r="R430" s="5">
        <f t="shared" ref="R430:S430" si="813">BC241</f>
        <v>314</v>
      </c>
      <c r="S430" s="5">
        <f t="shared" si="813"/>
        <v>315</v>
      </c>
      <c r="T430" s="5">
        <f t="shared" ref="T430:U430" si="814">BJ241</f>
        <v>260</v>
      </c>
      <c r="U430" s="5">
        <f t="shared" si="814"/>
        <v>260</v>
      </c>
      <c r="V430" s="5">
        <f t="shared" ref="V430:W430" si="815">BP241</f>
        <v>336</v>
      </c>
      <c r="W430" s="5">
        <f t="shared" si="815"/>
        <v>345</v>
      </c>
      <c r="X430" s="5">
        <f t="shared" ref="X430:Y430" si="816">BU241</f>
        <v>304</v>
      </c>
      <c r="Y430" s="5">
        <f t="shared" si="816"/>
        <v>325</v>
      </c>
      <c r="Z430" s="5">
        <f t="shared" ref="Z430:AA430" si="817">CC241</f>
        <v>75.709999999999994</v>
      </c>
      <c r="AA430" s="5">
        <f t="shared" si="817"/>
        <v>82.99</v>
      </c>
      <c r="AB430" s="5">
        <f t="shared" ref="AB430:AC430" si="818">CJ241</f>
        <v>75.47</v>
      </c>
      <c r="AC430" s="5">
        <f t="shared" si="818"/>
        <v>71.81</v>
      </c>
      <c r="AD430" s="5">
        <f t="shared" ref="AD430:AE430" si="819">CQ241</f>
        <v>90.18</v>
      </c>
      <c r="AE430" s="5">
        <f t="shared" si="819"/>
        <v>79.25</v>
      </c>
      <c r="AF430" s="5">
        <f t="shared" ref="AF430:AG430" si="820">CX241</f>
        <v>78.94</v>
      </c>
      <c r="AG430" s="5">
        <f t="shared" si="820"/>
        <v>85.63</v>
      </c>
      <c r="AH430" s="5">
        <f t="shared" ref="AH430:AI430" si="821">DE241</f>
        <v>80.03</v>
      </c>
      <c r="AI430" s="5">
        <f t="shared" si="821"/>
        <v>75.95</v>
      </c>
      <c r="AJ430" s="5">
        <f t="shared" ref="AJ430:AK430" si="822">DL241</f>
        <v>71.22</v>
      </c>
      <c r="AK430" s="5">
        <f t="shared" si="822"/>
        <v>76.42</v>
      </c>
      <c r="AL430" s="5">
        <f t="shared" ref="AL430:AM430" si="823">DS241</f>
        <v>70.94</v>
      </c>
      <c r="AM430" s="5">
        <f t="shared" si="823"/>
        <v>80.400000000000006</v>
      </c>
      <c r="AN430" s="5">
        <f t="shared" ref="AN430:AO430" si="824">DZ241</f>
        <v>74.819999999999993</v>
      </c>
      <c r="AO430" s="5">
        <f t="shared" si="824"/>
        <v>78</v>
      </c>
      <c r="AP430" s="5">
        <f t="shared" ref="AP430:AQ430" si="825">EG241</f>
        <v>71.38</v>
      </c>
      <c r="AQ430" s="5">
        <f t="shared" si="825"/>
        <v>72.09</v>
      </c>
      <c r="AR430" s="5">
        <f t="shared" ref="AR430:AS430" si="826">EM241</f>
        <v>78.06</v>
      </c>
      <c r="AS430" s="5">
        <f t="shared" si="826"/>
        <v>82.46</v>
      </c>
      <c r="AT430" s="5">
        <f t="shared" ref="AT430:AU430" si="827">ER241</f>
        <v>79.06</v>
      </c>
      <c r="AU430" s="5">
        <f t="shared" si="827"/>
        <v>88.36</v>
      </c>
      <c r="FT430">
        <f t="shared" si="582"/>
        <v>2008</v>
      </c>
      <c r="FU430" s="1">
        <f t="shared" si="583"/>
        <v>10</v>
      </c>
      <c r="FV430" s="1">
        <v>216.57300000000001</v>
      </c>
      <c r="FW430" s="1">
        <v>186.4</v>
      </c>
    </row>
    <row r="431" spans="1:179" x14ac:dyDescent="0.2">
      <c r="A431" s="1">
        <f t="shared" si="584"/>
        <v>2014</v>
      </c>
      <c r="B431" s="1">
        <f t="shared" si="585"/>
        <v>1</v>
      </c>
      <c r="C431" s="1">
        <f t="shared" si="355"/>
        <v>149</v>
      </c>
      <c r="D431" s="5">
        <f t="shared" ref="D431:E431" si="828">F242</f>
        <v>351</v>
      </c>
      <c r="E431" s="5">
        <f t="shared" si="828"/>
        <v>358</v>
      </c>
      <c r="F431" s="10">
        <f t="shared" ref="F431:G431" si="829">M242</f>
        <v>319</v>
      </c>
      <c r="G431" s="10">
        <f t="shared" si="829"/>
        <v>317</v>
      </c>
      <c r="H431" s="5">
        <f t="shared" ref="H431:I431" si="830">T242</f>
        <v>367</v>
      </c>
      <c r="I431" s="5">
        <f t="shared" si="830"/>
        <v>335</v>
      </c>
      <c r="J431" s="5">
        <f t="shared" ref="J431:K431" si="831">AA242</f>
        <v>325</v>
      </c>
      <c r="K431" s="5">
        <f t="shared" si="831"/>
        <v>382</v>
      </c>
      <c r="L431" s="5">
        <f t="shared" ref="L431:M431" si="832">AH242</f>
        <v>356</v>
      </c>
      <c r="M431" s="5">
        <f t="shared" si="832"/>
        <v>345</v>
      </c>
      <c r="N431" s="5">
        <f t="shared" ref="N431:O431" si="833">AO242</f>
        <v>331</v>
      </c>
      <c r="O431" s="5">
        <f t="shared" si="833"/>
        <v>337</v>
      </c>
      <c r="P431" s="5">
        <f t="shared" ref="P431:Q431" si="834">AV242</f>
        <v>315</v>
      </c>
      <c r="Q431" s="5">
        <f t="shared" si="834"/>
        <v>344</v>
      </c>
      <c r="R431" s="5">
        <f t="shared" ref="R431:S431" si="835">BC242</f>
        <v>314</v>
      </c>
      <c r="S431" s="5">
        <f t="shared" si="835"/>
        <v>320</v>
      </c>
      <c r="T431" s="5">
        <f t="shared" ref="T431:U431" si="836">BJ242</f>
        <v>244</v>
      </c>
      <c r="U431" s="5">
        <f t="shared" si="836"/>
        <v>252</v>
      </c>
      <c r="V431" s="5">
        <f t="shared" ref="V431:W431" si="837">BP242</f>
        <v>367</v>
      </c>
      <c r="W431" s="5">
        <f t="shared" si="837"/>
        <v>359</v>
      </c>
      <c r="X431" s="5">
        <f t="shared" ref="X431:Y431" si="838">BU242</f>
        <v>325</v>
      </c>
      <c r="Y431" s="5">
        <f t="shared" si="838"/>
        <v>335</v>
      </c>
      <c r="Z431" s="5">
        <f t="shared" ref="Z431:AA431" si="839">CC242</f>
        <v>76.92</v>
      </c>
      <c r="AA431" s="5">
        <f t="shared" si="839"/>
        <v>85.88</v>
      </c>
      <c r="AB431" s="5">
        <f t="shared" ref="AB431:AC431" si="840">CJ242</f>
        <v>79.63</v>
      </c>
      <c r="AC431" s="5">
        <f t="shared" si="840"/>
        <v>75.53</v>
      </c>
      <c r="AD431" s="5">
        <f t="shared" ref="AD431:AE431" si="841">CQ242</f>
        <v>85.54</v>
      </c>
      <c r="AE431" s="5">
        <f t="shared" si="841"/>
        <v>80.77</v>
      </c>
      <c r="AF431" s="5">
        <f t="shared" ref="AF431:AG431" si="842">CX242</f>
        <v>79.25</v>
      </c>
      <c r="AG431" s="5">
        <f t="shared" si="842"/>
        <v>88.08</v>
      </c>
      <c r="AH431" s="5">
        <f t="shared" ref="AH431:AI431" si="843">DE242</f>
        <v>81.849999999999994</v>
      </c>
      <c r="AI431" s="5">
        <f t="shared" si="843"/>
        <v>76.92</v>
      </c>
      <c r="AJ431" s="5">
        <f t="shared" ref="AJ431:AK431" si="844">DL242</f>
        <v>73.73</v>
      </c>
      <c r="AK431" s="5">
        <f t="shared" si="844"/>
        <v>80.180000000000007</v>
      </c>
      <c r="AL431" s="5">
        <f t="shared" ref="AL431:AM431" si="845">DS242</f>
        <v>67.59</v>
      </c>
      <c r="AM431" s="5">
        <f t="shared" si="845"/>
        <v>77.02</v>
      </c>
      <c r="AN431" s="5">
        <f t="shared" ref="AN431:AO431" si="846">DZ242</f>
        <v>78.91</v>
      </c>
      <c r="AO431" s="5">
        <f t="shared" si="846"/>
        <v>84.48</v>
      </c>
      <c r="AP431" s="5">
        <f t="shared" ref="AP431:AQ431" si="847">EG242</f>
        <v>69.760000000000005</v>
      </c>
      <c r="AQ431" s="5">
        <f t="shared" si="847"/>
        <v>69.83</v>
      </c>
      <c r="AR431" s="5">
        <f t="shared" ref="AR431:AS431" si="848">EM242</f>
        <v>82.16</v>
      </c>
      <c r="AS431" s="5">
        <f t="shared" si="848"/>
        <v>80.11</v>
      </c>
      <c r="AT431" s="5">
        <f t="shared" ref="AT431:AU431" si="849">ER242</f>
        <v>85.63</v>
      </c>
      <c r="AU431" s="5">
        <f t="shared" si="849"/>
        <v>91.37</v>
      </c>
      <c r="FT431">
        <f t="shared" si="582"/>
        <v>2008</v>
      </c>
      <c r="FU431" s="1">
        <f t="shared" si="583"/>
        <v>11</v>
      </c>
      <c r="FV431" s="1">
        <v>212.42500000000001</v>
      </c>
      <c r="FW431" s="1">
        <v>176.8</v>
      </c>
    </row>
    <row r="432" spans="1:179" x14ac:dyDescent="0.2">
      <c r="A432" s="1">
        <f t="shared" si="584"/>
        <v>2014</v>
      </c>
      <c r="B432" s="1">
        <f t="shared" si="585"/>
        <v>2</v>
      </c>
      <c r="C432" s="1">
        <f t="shared" si="355"/>
        <v>150</v>
      </c>
      <c r="D432" s="5">
        <f t="shared" ref="D432:E432" si="850">F243</f>
        <v>347</v>
      </c>
      <c r="E432" s="5">
        <f t="shared" si="850"/>
        <v>368</v>
      </c>
      <c r="F432" s="10">
        <f t="shared" ref="F432:G432" si="851">M243</f>
        <v>322</v>
      </c>
      <c r="G432" s="10">
        <f t="shared" si="851"/>
        <v>316</v>
      </c>
      <c r="H432" s="5">
        <f t="shared" ref="H432:I432" si="852">T243</f>
        <v>381</v>
      </c>
      <c r="I432" s="5">
        <f t="shared" si="852"/>
        <v>369</v>
      </c>
      <c r="J432" s="5">
        <f t="shared" ref="J432:K432" si="853">AA243</f>
        <v>337</v>
      </c>
      <c r="K432" s="5">
        <f t="shared" si="853"/>
        <v>377</v>
      </c>
      <c r="L432" s="5">
        <f t="shared" ref="L432:M432" si="854">AH243</f>
        <v>350</v>
      </c>
      <c r="M432" s="5">
        <f t="shared" si="854"/>
        <v>342</v>
      </c>
      <c r="N432" s="5">
        <f t="shared" ref="N432:O432" si="855">AO243</f>
        <v>347</v>
      </c>
      <c r="O432" s="5">
        <f t="shared" si="855"/>
        <v>359</v>
      </c>
      <c r="P432" s="5">
        <f t="shared" ref="P432:Q432" si="856">AV243</f>
        <v>300</v>
      </c>
      <c r="Q432" s="5">
        <f t="shared" si="856"/>
        <v>346</v>
      </c>
      <c r="R432" s="5">
        <f t="shared" ref="R432:S432" si="857">BC243</f>
        <v>319</v>
      </c>
      <c r="S432" s="5">
        <f t="shared" si="857"/>
        <v>332</v>
      </c>
      <c r="T432" s="5">
        <f t="shared" ref="T432:U432" si="858">BJ243</f>
        <v>244</v>
      </c>
      <c r="U432" s="5">
        <f t="shared" si="858"/>
        <v>280</v>
      </c>
      <c r="V432" s="5">
        <f t="shared" ref="V432:W432" si="859">BP243</f>
        <v>355</v>
      </c>
      <c r="W432" s="5">
        <f t="shared" si="859"/>
        <v>358</v>
      </c>
      <c r="X432" s="5">
        <f t="shared" ref="X432:Y432" si="860">BU243</f>
        <v>312</v>
      </c>
      <c r="Y432" s="5">
        <f t="shared" si="860"/>
        <v>317</v>
      </c>
      <c r="Z432" s="5">
        <f t="shared" ref="Z432:AA432" si="861">CC243</f>
        <v>77.19</v>
      </c>
      <c r="AA432" s="5">
        <f t="shared" si="861"/>
        <v>84.17</v>
      </c>
      <c r="AB432" s="5">
        <f t="shared" ref="AB432:AC432" si="862">CJ243</f>
        <v>76.58</v>
      </c>
      <c r="AC432" s="5">
        <f t="shared" si="862"/>
        <v>80.55</v>
      </c>
      <c r="AD432" s="5">
        <f t="shared" ref="AD432:AE432" si="863">CQ243</f>
        <v>86.28</v>
      </c>
      <c r="AE432" s="5">
        <f t="shared" si="863"/>
        <v>88.2</v>
      </c>
      <c r="AF432" s="5">
        <f t="shared" ref="AF432:AG432" si="864">CX243</f>
        <v>78.3</v>
      </c>
      <c r="AG432" s="5">
        <f t="shared" si="864"/>
        <v>87.87</v>
      </c>
      <c r="AH432" s="5">
        <f t="shared" ref="AH432:AI432" si="865">DE243</f>
        <v>82.19</v>
      </c>
      <c r="AI432" s="5">
        <f t="shared" si="865"/>
        <v>78.17</v>
      </c>
      <c r="AJ432" s="5">
        <f t="shared" ref="AJ432:AK432" si="866">DL243</f>
        <v>70.680000000000007</v>
      </c>
      <c r="AK432" s="5">
        <f t="shared" si="866"/>
        <v>78.069999999999993</v>
      </c>
      <c r="AL432" s="5">
        <f t="shared" ref="AL432:AM432" si="867">DS243</f>
        <v>66.81</v>
      </c>
      <c r="AM432" s="5">
        <f t="shared" si="867"/>
        <v>82.04</v>
      </c>
      <c r="AN432" s="5">
        <f t="shared" ref="AN432:AO432" si="868">DZ243</f>
        <v>76.489999999999995</v>
      </c>
      <c r="AO432" s="5">
        <f t="shared" si="868"/>
        <v>84.18</v>
      </c>
      <c r="AP432" s="5">
        <f t="shared" ref="AP432:AQ432" si="869">EG243</f>
        <v>71.89</v>
      </c>
      <c r="AQ432" s="5">
        <f t="shared" si="869"/>
        <v>75</v>
      </c>
      <c r="AR432" s="5">
        <f t="shared" ref="AR432:AS432" si="870">EM243</f>
        <v>82.05</v>
      </c>
      <c r="AS432" s="5">
        <f t="shared" si="870"/>
        <v>81.94</v>
      </c>
      <c r="AT432" s="5">
        <f t="shared" ref="AT432:AU432" si="871">ER243</f>
        <v>90.18</v>
      </c>
      <c r="AU432" s="5">
        <f t="shared" si="871"/>
        <v>95.46</v>
      </c>
      <c r="FT432">
        <f t="shared" si="582"/>
        <v>2008</v>
      </c>
      <c r="FU432" s="1">
        <f t="shared" si="583"/>
        <v>12</v>
      </c>
      <c r="FV432" s="1">
        <v>210.22800000000001</v>
      </c>
      <c r="FW432" s="1">
        <v>170.9</v>
      </c>
    </row>
    <row r="433" spans="1:179" x14ac:dyDescent="0.2">
      <c r="A433" s="1">
        <f t="shared" si="584"/>
        <v>2014</v>
      </c>
      <c r="B433" s="1">
        <f t="shared" si="585"/>
        <v>3</v>
      </c>
      <c r="C433" s="1">
        <f t="shared" si="355"/>
        <v>151</v>
      </c>
      <c r="D433" s="5">
        <f t="shared" ref="D433:E433" si="872">F244</f>
        <v>353</v>
      </c>
      <c r="E433" s="5">
        <f t="shared" si="872"/>
        <v>357</v>
      </c>
      <c r="F433" s="10">
        <f t="shared" ref="F433:G433" si="873">M244</f>
        <v>318</v>
      </c>
      <c r="G433" s="10">
        <f t="shared" si="873"/>
        <v>316</v>
      </c>
      <c r="H433" s="5">
        <f t="shared" ref="H433:I433" si="874">T244</f>
        <v>377</v>
      </c>
      <c r="I433" s="5">
        <f t="shared" si="874"/>
        <v>370</v>
      </c>
      <c r="J433" s="5">
        <f t="shared" ref="J433:K433" si="875">AA244</f>
        <v>338</v>
      </c>
      <c r="K433" s="5">
        <f t="shared" si="875"/>
        <v>375</v>
      </c>
      <c r="L433" s="5">
        <f t="shared" ref="L433:M433" si="876">AH244</f>
        <v>326</v>
      </c>
      <c r="M433" s="5">
        <f t="shared" si="876"/>
        <v>329</v>
      </c>
      <c r="N433" s="5">
        <f t="shared" ref="N433:O433" si="877">AO244</f>
        <v>320</v>
      </c>
      <c r="O433" s="5">
        <f t="shared" si="877"/>
        <v>335</v>
      </c>
      <c r="P433" s="5">
        <f t="shared" ref="P433:Q433" si="878">AV244</f>
        <v>296</v>
      </c>
      <c r="Q433" s="5">
        <f t="shared" si="878"/>
        <v>342</v>
      </c>
      <c r="R433" s="5">
        <f t="shared" ref="R433:S433" si="879">BC244</f>
        <v>317</v>
      </c>
      <c r="S433" s="5">
        <f t="shared" si="879"/>
        <v>335</v>
      </c>
      <c r="T433" s="5">
        <f t="shared" ref="T433:U433" si="880">BJ244</f>
        <v>256</v>
      </c>
      <c r="U433" s="5">
        <f t="shared" si="880"/>
        <v>279</v>
      </c>
      <c r="V433" s="5">
        <f t="shared" ref="V433:W433" si="881">BP244</f>
        <v>350</v>
      </c>
      <c r="W433" s="5">
        <f t="shared" si="881"/>
        <v>375</v>
      </c>
      <c r="X433" s="5">
        <f t="shared" ref="X433:Y433" si="882">BU244</f>
        <v>308</v>
      </c>
      <c r="Y433" s="5">
        <f t="shared" si="882"/>
        <v>314</v>
      </c>
      <c r="Z433" s="5">
        <f t="shared" ref="Z433:AA433" si="883">CC244</f>
        <v>76.040000000000006</v>
      </c>
      <c r="AA433" s="5">
        <f t="shared" si="883"/>
        <v>84.45</v>
      </c>
      <c r="AB433" s="5">
        <f t="shared" ref="AB433:AC433" si="884">CJ244</f>
        <v>72.12</v>
      </c>
      <c r="AC433" s="5">
        <f t="shared" si="884"/>
        <v>76.25</v>
      </c>
      <c r="AD433" s="5">
        <f t="shared" ref="AD433:AE433" si="885">CQ244</f>
        <v>85.36</v>
      </c>
      <c r="AE433" s="5">
        <f t="shared" si="885"/>
        <v>83.35</v>
      </c>
      <c r="AF433" s="5">
        <f t="shared" ref="AF433:AG433" si="886">CX244</f>
        <v>76.67</v>
      </c>
      <c r="AG433" s="5">
        <f t="shared" si="886"/>
        <v>85.57</v>
      </c>
      <c r="AH433" s="5">
        <f t="shared" ref="AH433:AI433" si="887">DE244</f>
        <v>82</v>
      </c>
      <c r="AI433" s="5">
        <f t="shared" si="887"/>
        <v>78.739999999999995</v>
      </c>
      <c r="AJ433" s="5">
        <f t="shared" ref="AJ433:AK433" si="888">DL244</f>
        <v>67.83</v>
      </c>
      <c r="AK433" s="5">
        <f t="shared" si="888"/>
        <v>73.650000000000006</v>
      </c>
      <c r="AL433" s="5">
        <f t="shared" ref="AL433:AM433" si="889">DS244</f>
        <v>59.15</v>
      </c>
      <c r="AM433" s="5">
        <f t="shared" si="889"/>
        <v>82.76</v>
      </c>
      <c r="AN433" s="5">
        <f t="shared" ref="AN433:AO433" si="890">DZ244</f>
        <v>76.97</v>
      </c>
      <c r="AO433" s="5">
        <f t="shared" si="890"/>
        <v>85.86</v>
      </c>
      <c r="AP433" s="5">
        <f t="shared" ref="AP433:AQ433" si="891">EG244</f>
        <v>69.489999999999995</v>
      </c>
      <c r="AQ433" s="5">
        <f t="shared" si="891"/>
        <v>72.95</v>
      </c>
      <c r="AR433" s="5">
        <f t="shared" ref="AR433:AS433" si="892">EM244</f>
        <v>80.95</v>
      </c>
      <c r="AS433" s="5">
        <f t="shared" si="892"/>
        <v>80.13</v>
      </c>
      <c r="AT433" s="5">
        <f t="shared" ref="AT433:AU433" si="893">ER244</f>
        <v>96.26</v>
      </c>
      <c r="AU433" s="5">
        <f t="shared" si="893"/>
        <v>98.11</v>
      </c>
      <c r="FT433">
        <f t="shared" si="582"/>
        <v>2009</v>
      </c>
      <c r="FU433" s="1">
        <f t="shared" si="583"/>
        <v>1</v>
      </c>
      <c r="FV433" s="1">
        <v>211.143</v>
      </c>
      <c r="FW433" s="1">
        <v>189.6</v>
      </c>
    </row>
    <row r="434" spans="1:179" x14ac:dyDescent="0.2">
      <c r="A434" s="1">
        <f t="shared" si="584"/>
        <v>2014</v>
      </c>
      <c r="B434" s="1">
        <f t="shared" si="585"/>
        <v>4</v>
      </c>
      <c r="C434" s="1">
        <f t="shared" si="355"/>
        <v>152</v>
      </c>
      <c r="D434" s="5">
        <f t="shared" ref="D434:E434" si="894">F245</f>
        <v>349</v>
      </c>
      <c r="E434" s="5">
        <f t="shared" si="894"/>
        <v>335</v>
      </c>
      <c r="F434" s="10">
        <f t="shared" ref="F434:G434" si="895">M245</f>
        <v>330</v>
      </c>
      <c r="G434" s="10">
        <f t="shared" si="895"/>
        <v>327</v>
      </c>
      <c r="H434" s="5">
        <f t="shared" ref="H434:I434" si="896">T245</f>
        <v>384</v>
      </c>
      <c r="I434" s="5">
        <f t="shared" si="896"/>
        <v>356</v>
      </c>
      <c r="J434" s="5">
        <f t="shared" ref="J434:K434" si="897">AA245</f>
        <v>346</v>
      </c>
      <c r="K434" s="5">
        <f t="shared" si="897"/>
        <v>373</v>
      </c>
      <c r="L434" s="5">
        <f t="shared" ref="L434:M434" si="898">AH245</f>
        <v>355</v>
      </c>
      <c r="M434" s="5">
        <f t="shared" si="898"/>
        <v>345</v>
      </c>
      <c r="N434" s="5">
        <f t="shared" ref="N434:O434" si="899">AO245</f>
        <v>330</v>
      </c>
      <c r="O434" s="5">
        <f t="shared" si="899"/>
        <v>335</v>
      </c>
      <c r="P434" s="5">
        <f t="shared" ref="P434:Q434" si="900">AV245</f>
        <v>328</v>
      </c>
      <c r="Q434" s="5">
        <f t="shared" si="900"/>
        <v>351</v>
      </c>
      <c r="R434" s="5">
        <f t="shared" ref="R434:S434" si="901">BC245</f>
        <v>325</v>
      </c>
      <c r="S434" s="5">
        <f t="shared" si="901"/>
        <v>327</v>
      </c>
      <c r="T434" s="5">
        <f t="shared" ref="T434:U434" si="902">BJ245</f>
        <v>245</v>
      </c>
      <c r="U434" s="5">
        <f t="shared" si="902"/>
        <v>265</v>
      </c>
      <c r="V434" s="5">
        <f t="shared" ref="V434:W434" si="903">BP245</f>
        <v>374</v>
      </c>
      <c r="W434" s="5">
        <f t="shared" si="903"/>
        <v>382</v>
      </c>
      <c r="X434" s="5">
        <f t="shared" ref="X434:Y434" si="904">BU245</f>
        <v>322</v>
      </c>
      <c r="Y434" s="5">
        <f t="shared" si="904"/>
        <v>328</v>
      </c>
      <c r="Z434" s="5">
        <f t="shared" ref="Z434:AA434" si="905">CC245</f>
        <v>74.55</v>
      </c>
      <c r="AA434" s="5">
        <f t="shared" si="905"/>
        <v>82.87</v>
      </c>
      <c r="AB434" s="5">
        <f t="shared" ref="AB434:AC434" si="906">CJ245</f>
        <v>77.16</v>
      </c>
      <c r="AC434" s="5">
        <f t="shared" si="906"/>
        <v>80.959999999999994</v>
      </c>
      <c r="AD434" s="5">
        <f t="shared" ref="AD434:AE434" si="907">CQ245</f>
        <v>85.68</v>
      </c>
      <c r="AE434" s="5">
        <f t="shared" si="907"/>
        <v>84.33</v>
      </c>
      <c r="AF434" s="5">
        <f t="shared" ref="AF434:AG434" si="908">CX245</f>
        <v>80.05</v>
      </c>
      <c r="AG434" s="5">
        <f t="shared" si="908"/>
        <v>87.02</v>
      </c>
      <c r="AH434" s="5">
        <f t="shared" ref="AH434:AI434" si="909">DE245</f>
        <v>86.33</v>
      </c>
      <c r="AI434" s="5">
        <f t="shared" si="909"/>
        <v>81.09</v>
      </c>
      <c r="AJ434" s="5">
        <f t="shared" ref="AJ434:AK434" si="910">DL245</f>
        <v>69.209999999999994</v>
      </c>
      <c r="AK434" s="5">
        <f t="shared" si="910"/>
        <v>76.77</v>
      </c>
      <c r="AL434" s="5">
        <f t="shared" ref="AL434:AM434" si="911">DS245</f>
        <v>68.69</v>
      </c>
      <c r="AM434" s="5">
        <f t="shared" si="911"/>
        <v>79.08</v>
      </c>
      <c r="AN434" s="5">
        <f t="shared" ref="AN434:AO434" si="912">DZ245</f>
        <v>77.900000000000006</v>
      </c>
      <c r="AO434" s="5">
        <f t="shared" si="912"/>
        <v>87.05</v>
      </c>
      <c r="AP434" s="5">
        <f t="shared" ref="AP434:AQ434" si="913">EG245</f>
        <v>73.5</v>
      </c>
      <c r="AQ434" s="5">
        <f t="shared" si="913"/>
        <v>72.78</v>
      </c>
      <c r="AR434" s="5">
        <f t="shared" ref="AR434:AS434" si="914">EM245</f>
        <v>78.81</v>
      </c>
      <c r="AS434" s="5">
        <f t="shared" si="914"/>
        <v>79.69</v>
      </c>
      <c r="AT434" s="5">
        <f t="shared" ref="AT434:AU434" si="915">ER245</f>
        <v>92.92</v>
      </c>
      <c r="AU434" s="5">
        <f t="shared" si="915"/>
        <v>97.86</v>
      </c>
      <c r="FT434">
        <f t="shared" si="582"/>
        <v>2009</v>
      </c>
      <c r="FU434" s="1">
        <f t="shared" si="583"/>
        <v>2</v>
      </c>
      <c r="FV434" s="1">
        <v>212.19300000000001</v>
      </c>
      <c r="FW434" s="1">
        <v>171.2</v>
      </c>
    </row>
    <row r="435" spans="1:179" x14ac:dyDescent="0.2">
      <c r="A435" s="1">
        <f t="shared" si="584"/>
        <v>2015</v>
      </c>
      <c r="B435" s="1">
        <f t="shared" si="585"/>
        <v>1</v>
      </c>
      <c r="C435" s="1">
        <f t="shared" si="355"/>
        <v>153</v>
      </c>
      <c r="D435" s="5">
        <f t="shared" ref="D435:E435" si="916">F246</f>
        <v>343</v>
      </c>
      <c r="E435" s="5">
        <f t="shared" si="916"/>
        <v>330</v>
      </c>
      <c r="F435" s="10">
        <f t="shared" ref="F435:G435" si="917">M246</f>
        <v>324</v>
      </c>
      <c r="G435" s="10">
        <f t="shared" si="917"/>
        <v>313</v>
      </c>
      <c r="H435" s="5">
        <f t="shared" ref="H435:I435" si="918">T246</f>
        <v>385</v>
      </c>
      <c r="I435" s="5">
        <f t="shared" si="918"/>
        <v>376</v>
      </c>
      <c r="J435" s="5">
        <f t="shared" ref="J435:K435" si="919">AA246</f>
        <v>343</v>
      </c>
      <c r="K435" s="5">
        <f t="shared" si="919"/>
        <v>367</v>
      </c>
      <c r="L435" s="5">
        <f t="shared" ref="L435:M435" si="920">AH246</f>
        <v>350</v>
      </c>
      <c r="M435" s="5">
        <f t="shared" si="920"/>
        <v>348</v>
      </c>
      <c r="N435" s="5">
        <f t="shared" ref="N435:O435" si="921">AO246</f>
        <v>317</v>
      </c>
      <c r="O435" s="5">
        <f t="shared" si="921"/>
        <v>321</v>
      </c>
      <c r="P435" s="5">
        <f t="shared" ref="P435:Q435" si="922">AV246</f>
        <v>293</v>
      </c>
      <c r="Q435" s="5">
        <f t="shared" si="922"/>
        <v>352</v>
      </c>
      <c r="R435" s="5">
        <f t="shared" ref="R435:S435" si="923">BC246</f>
        <v>331</v>
      </c>
      <c r="S435" s="5">
        <f t="shared" si="923"/>
        <v>345</v>
      </c>
      <c r="T435" s="5">
        <f t="shared" ref="T435:U435" si="924">BJ246</f>
        <v>275</v>
      </c>
      <c r="U435" s="5">
        <f t="shared" si="924"/>
        <v>274</v>
      </c>
      <c r="V435" s="5">
        <f t="shared" ref="V435:W435" si="925">BP246</f>
        <v>362</v>
      </c>
      <c r="W435" s="5">
        <f t="shared" si="925"/>
        <v>368</v>
      </c>
      <c r="X435" s="5">
        <f t="shared" ref="X435:Y435" si="926">BU246</f>
        <v>308</v>
      </c>
      <c r="Y435" s="5">
        <f t="shared" si="926"/>
        <v>317</v>
      </c>
      <c r="Z435" s="5">
        <f t="shared" ref="Z435:AA435" si="927">CC246</f>
        <v>75.010000000000005</v>
      </c>
      <c r="AA435" s="5">
        <f t="shared" si="927"/>
        <v>82.44</v>
      </c>
      <c r="AB435" s="5">
        <f t="shared" ref="AB435:AC435" si="928">CJ246</f>
        <v>74.5</v>
      </c>
      <c r="AC435" s="5">
        <f t="shared" si="928"/>
        <v>72.27</v>
      </c>
      <c r="AD435" s="5">
        <f t="shared" ref="AD435:AE435" si="929">CQ246</f>
        <v>90.13</v>
      </c>
      <c r="AE435" s="5">
        <f t="shared" si="929"/>
        <v>83.38</v>
      </c>
      <c r="AF435" s="5">
        <f t="shared" ref="AF435:AG435" si="930">CX246</f>
        <v>77.069999999999993</v>
      </c>
      <c r="AG435" s="5">
        <f t="shared" si="930"/>
        <v>87.88</v>
      </c>
      <c r="AH435" s="5">
        <f t="shared" ref="AH435:AI435" si="931">DE246</f>
        <v>80.5</v>
      </c>
      <c r="AI435" s="5">
        <f t="shared" si="931"/>
        <v>75.349999999999994</v>
      </c>
      <c r="AJ435" s="5">
        <f t="shared" ref="AJ435:AK435" si="932">DL246</f>
        <v>70.510000000000005</v>
      </c>
      <c r="AK435" s="5">
        <f t="shared" si="932"/>
        <v>75.86</v>
      </c>
      <c r="AL435" s="5">
        <f t="shared" ref="AL435:AM435" si="933">DS246</f>
        <v>65.41</v>
      </c>
      <c r="AM435" s="5">
        <f t="shared" si="933"/>
        <v>82.33</v>
      </c>
      <c r="AN435" s="5">
        <f t="shared" ref="AN435:AO435" si="934">DZ246</f>
        <v>76.58</v>
      </c>
      <c r="AO435" s="5">
        <f t="shared" si="934"/>
        <v>88.28</v>
      </c>
      <c r="AP435" s="5">
        <f t="shared" ref="AP435:AQ435" si="935">EG246</f>
        <v>66.45</v>
      </c>
      <c r="AQ435" s="5">
        <f t="shared" si="935"/>
        <v>77.040000000000006</v>
      </c>
      <c r="AR435" s="5">
        <f t="shared" ref="AR435:AS435" si="936">EM246</f>
        <v>79.77</v>
      </c>
      <c r="AS435" s="5">
        <f t="shared" si="936"/>
        <v>78.92</v>
      </c>
      <c r="AT435" s="5">
        <f t="shared" ref="AT435:AU435" si="937">ER246</f>
        <v>96.47</v>
      </c>
      <c r="AU435" s="5">
        <f t="shared" si="937"/>
        <v>96.72</v>
      </c>
      <c r="FT435">
        <f t="shared" si="582"/>
        <v>2009</v>
      </c>
      <c r="FU435" s="1">
        <f t="shared" si="583"/>
        <v>3</v>
      </c>
      <c r="FV435" s="1">
        <v>212.709</v>
      </c>
      <c r="FW435" s="1">
        <v>169.5</v>
      </c>
    </row>
    <row r="436" spans="1:179" x14ac:dyDescent="0.2">
      <c r="A436" s="1">
        <f t="shared" si="584"/>
        <v>2015</v>
      </c>
      <c r="B436" s="1">
        <f t="shared" si="585"/>
        <v>2</v>
      </c>
      <c r="C436" s="1">
        <f t="shared" si="355"/>
        <v>154</v>
      </c>
      <c r="D436" s="5">
        <f t="shared" ref="D436:E436" si="938">F247</f>
        <v>336</v>
      </c>
      <c r="E436" s="5">
        <f t="shared" si="938"/>
        <v>324</v>
      </c>
      <c r="F436" s="10">
        <f t="shared" ref="F436:G436" si="939">M247</f>
        <v>338</v>
      </c>
      <c r="G436" s="10">
        <f t="shared" si="939"/>
        <v>325</v>
      </c>
      <c r="H436" s="5">
        <f t="shared" ref="H436:I436" si="940">T247</f>
        <v>370</v>
      </c>
      <c r="I436" s="5">
        <f t="shared" si="940"/>
        <v>357</v>
      </c>
      <c r="J436" s="5">
        <f t="shared" ref="J436:K436" si="941">AA247</f>
        <v>336</v>
      </c>
      <c r="K436" s="5">
        <f t="shared" si="941"/>
        <v>354</v>
      </c>
      <c r="L436" s="5">
        <f t="shared" ref="L436:M436" si="942">AH247</f>
        <v>351</v>
      </c>
      <c r="M436" s="5">
        <f t="shared" si="942"/>
        <v>337</v>
      </c>
      <c r="N436" s="5">
        <f t="shared" ref="N436:O436" si="943">AO247</f>
        <v>321</v>
      </c>
      <c r="O436" s="5">
        <f t="shared" si="943"/>
        <v>338</v>
      </c>
      <c r="P436" s="5">
        <f t="shared" ref="P436:Q436" si="944">AV247</f>
        <v>287</v>
      </c>
      <c r="Q436" s="5">
        <f t="shared" si="944"/>
        <v>338</v>
      </c>
      <c r="R436" s="5">
        <f t="shared" ref="R436:S436" si="945">BC247</f>
        <v>333</v>
      </c>
      <c r="S436" s="5">
        <f t="shared" si="945"/>
        <v>343</v>
      </c>
      <c r="T436" s="5">
        <f t="shared" ref="T436:U436" si="946">BJ247</f>
        <v>271</v>
      </c>
      <c r="U436" s="5">
        <f t="shared" si="946"/>
        <v>286</v>
      </c>
      <c r="V436" s="5">
        <f t="shared" ref="V436:W436" si="947">BP247</f>
        <v>364</v>
      </c>
      <c r="W436" s="5">
        <f t="shared" si="947"/>
        <v>370</v>
      </c>
      <c r="X436" s="5">
        <f t="shared" ref="X436:Y436" si="948">BU247</f>
        <v>320</v>
      </c>
      <c r="Y436" s="5">
        <f t="shared" si="948"/>
        <v>315</v>
      </c>
      <c r="Z436" s="5">
        <f t="shared" ref="Z436:AA436" si="949">CC247</f>
        <v>73.930000000000007</v>
      </c>
      <c r="AA436" s="5">
        <f t="shared" si="949"/>
        <v>82.41</v>
      </c>
      <c r="AB436" s="5">
        <f t="shared" ref="AB436:AC436" si="950">CJ247</f>
        <v>76.11</v>
      </c>
      <c r="AC436" s="5">
        <f t="shared" si="950"/>
        <v>77.66</v>
      </c>
      <c r="AD436" s="5">
        <f t="shared" ref="AD436:AE436" si="951">CQ247</f>
        <v>87.22</v>
      </c>
      <c r="AE436" s="5">
        <f t="shared" si="951"/>
        <v>80.959999999999994</v>
      </c>
      <c r="AF436" s="5">
        <f t="shared" ref="AF436:AG436" si="952">CX247</f>
        <v>76.92</v>
      </c>
      <c r="AG436" s="5">
        <f t="shared" si="952"/>
        <v>87.21</v>
      </c>
      <c r="AH436" s="5">
        <f t="shared" ref="AH436:AI436" si="953">DE247</f>
        <v>85.12</v>
      </c>
      <c r="AI436" s="5">
        <f t="shared" si="953"/>
        <v>78.33</v>
      </c>
      <c r="AJ436" s="5">
        <f t="shared" ref="AJ436:AK436" si="954">DL247</f>
        <v>70.33</v>
      </c>
      <c r="AK436" s="5">
        <f t="shared" si="954"/>
        <v>75.11</v>
      </c>
      <c r="AL436" s="5">
        <f t="shared" ref="AL436:AM436" si="955">DS247</f>
        <v>64.47</v>
      </c>
      <c r="AM436" s="5">
        <f t="shared" si="955"/>
        <v>76.959999999999994</v>
      </c>
      <c r="AN436" s="5">
        <f t="shared" ref="AN436:AO436" si="956">DZ247</f>
        <v>80.7</v>
      </c>
      <c r="AO436" s="5">
        <f t="shared" si="956"/>
        <v>89.36</v>
      </c>
      <c r="AP436" s="5">
        <f t="shared" ref="AP436:AQ436" si="957">EG247</f>
        <v>68.53</v>
      </c>
      <c r="AQ436" s="5">
        <f t="shared" si="957"/>
        <v>71.069999999999993</v>
      </c>
      <c r="AR436" s="5">
        <f t="shared" ref="AR436:AS436" si="958">EM247</f>
        <v>82.92</v>
      </c>
      <c r="AS436" s="5">
        <f t="shared" si="958"/>
        <v>77.790000000000006</v>
      </c>
      <c r="AT436" s="5">
        <f t="shared" ref="AT436:AU436" si="959">ER247</f>
        <v>94.66</v>
      </c>
      <c r="AU436" s="5">
        <f t="shared" si="959"/>
        <v>99.9</v>
      </c>
      <c r="FT436">
        <f t="shared" si="582"/>
        <v>2009</v>
      </c>
      <c r="FU436" s="1">
        <f t="shared" si="583"/>
        <v>4</v>
      </c>
      <c r="FV436" s="1">
        <v>213.24</v>
      </c>
      <c r="FW436" s="1">
        <v>168.1</v>
      </c>
    </row>
    <row r="437" spans="1:179" x14ac:dyDescent="0.2">
      <c r="A437" s="1">
        <f t="shared" si="584"/>
        <v>2015</v>
      </c>
      <c r="B437" s="1">
        <f t="shared" si="585"/>
        <v>3</v>
      </c>
      <c r="C437" s="1">
        <f t="shared" si="355"/>
        <v>155</v>
      </c>
      <c r="D437" s="5">
        <f t="shared" ref="D437:E437" si="960">F248</f>
        <v>345</v>
      </c>
      <c r="E437" s="5">
        <f t="shared" si="960"/>
        <v>343</v>
      </c>
      <c r="F437" s="10">
        <f t="shared" ref="F437:G437" si="961">M248</f>
        <v>342</v>
      </c>
      <c r="G437" s="10">
        <f t="shared" si="961"/>
        <v>312</v>
      </c>
      <c r="H437" s="5">
        <f t="shared" ref="H437:I437" si="962">T248</f>
        <v>379</v>
      </c>
      <c r="I437" s="5">
        <f t="shared" si="962"/>
        <v>368</v>
      </c>
      <c r="J437" s="5">
        <f t="shared" ref="J437:K437" si="963">AA248</f>
        <v>327</v>
      </c>
      <c r="K437" s="5">
        <f t="shared" si="963"/>
        <v>353</v>
      </c>
      <c r="L437" s="5">
        <f t="shared" ref="L437:M437" si="964">AH248</f>
        <v>366</v>
      </c>
      <c r="M437" s="5">
        <f t="shared" si="964"/>
        <v>340</v>
      </c>
      <c r="N437" s="5">
        <f t="shared" ref="N437:O437" si="965">AO248</f>
        <v>345</v>
      </c>
      <c r="O437" s="5">
        <f t="shared" si="965"/>
        <v>365</v>
      </c>
      <c r="P437" s="5">
        <f t="shared" ref="P437:Q437" si="966">AV248</f>
        <v>290</v>
      </c>
      <c r="Q437" s="5">
        <f t="shared" si="966"/>
        <v>331</v>
      </c>
      <c r="R437" s="5">
        <f t="shared" ref="R437:S437" si="967">BC248</f>
        <v>334</v>
      </c>
      <c r="S437" s="5">
        <f t="shared" si="967"/>
        <v>338</v>
      </c>
      <c r="T437" s="5">
        <f t="shared" ref="T437:U437" si="968">BJ248</f>
        <v>294</v>
      </c>
      <c r="U437" s="5">
        <f t="shared" si="968"/>
        <v>307</v>
      </c>
      <c r="V437" s="5">
        <f t="shared" ref="V437:W437" si="969">BP248</f>
        <v>378</v>
      </c>
      <c r="W437" s="5">
        <f t="shared" si="969"/>
        <v>365</v>
      </c>
      <c r="X437" s="5">
        <f t="shared" ref="X437:Y437" si="970">BU248</f>
        <v>312</v>
      </c>
      <c r="Y437" s="5">
        <f t="shared" si="970"/>
        <v>313</v>
      </c>
      <c r="Z437" s="5">
        <f t="shared" ref="Z437:AA437" si="971">CC248</f>
        <v>73.930000000000007</v>
      </c>
      <c r="AA437" s="5">
        <f t="shared" si="971"/>
        <v>77.87</v>
      </c>
      <c r="AB437" s="5">
        <f t="shared" ref="AB437:AC437" si="972">CJ248</f>
        <v>75.5</v>
      </c>
      <c r="AC437" s="5">
        <f t="shared" si="972"/>
        <v>70.069999999999993</v>
      </c>
      <c r="AD437" s="5">
        <f t="shared" ref="AD437:AE437" si="973">CQ248</f>
        <v>90.84</v>
      </c>
      <c r="AE437" s="5">
        <f t="shared" si="973"/>
        <v>81.150000000000006</v>
      </c>
      <c r="AF437" s="5">
        <f t="shared" ref="AF437:AG437" si="974">CX248</f>
        <v>78.14</v>
      </c>
      <c r="AG437" s="5">
        <f t="shared" si="974"/>
        <v>83.59</v>
      </c>
      <c r="AH437" s="5">
        <f t="shared" ref="AH437:AI437" si="975">DE248</f>
        <v>86.78</v>
      </c>
      <c r="AI437" s="5">
        <f t="shared" si="975"/>
        <v>80.16</v>
      </c>
      <c r="AJ437" s="5">
        <f t="shared" ref="AJ437:AK437" si="976">DL248</f>
        <v>70.069999999999993</v>
      </c>
      <c r="AK437" s="5">
        <f t="shared" si="976"/>
        <v>73.650000000000006</v>
      </c>
      <c r="AL437" s="5">
        <f t="shared" ref="AL437:AM437" si="977">DS248</f>
        <v>64.12</v>
      </c>
      <c r="AM437" s="5">
        <f t="shared" si="977"/>
        <v>71.66</v>
      </c>
      <c r="AN437" s="5">
        <f t="shared" ref="AN437:AO437" si="978">DZ248</f>
        <v>79.209999999999994</v>
      </c>
      <c r="AO437" s="5">
        <f t="shared" si="978"/>
        <v>91.9</v>
      </c>
      <c r="AP437" s="5">
        <f t="shared" ref="AP437:AQ437" si="979">EG248</f>
        <v>68.959999999999994</v>
      </c>
      <c r="AQ437" s="5">
        <f t="shared" si="979"/>
        <v>70.73</v>
      </c>
      <c r="AR437" s="5">
        <f t="shared" ref="AR437:AS437" si="980">EM248</f>
        <v>76.680000000000007</v>
      </c>
      <c r="AS437" s="5">
        <f t="shared" si="980"/>
        <v>78.23</v>
      </c>
      <c r="AT437" s="5">
        <f t="shared" ref="AT437:AU437" si="981">ER248</f>
        <v>98.75</v>
      </c>
      <c r="AU437" s="5">
        <f t="shared" si="981"/>
        <v>91.43</v>
      </c>
      <c r="FT437">
        <f t="shared" si="582"/>
        <v>2009</v>
      </c>
      <c r="FU437" s="1">
        <f t="shared" si="583"/>
        <v>5</v>
      </c>
      <c r="FV437">
        <v>213.85599999999999</v>
      </c>
      <c r="FW437" s="1" t="s">
        <v>197</v>
      </c>
    </row>
    <row r="438" spans="1:179" x14ac:dyDescent="0.2">
      <c r="A438" s="1">
        <f t="shared" si="584"/>
        <v>2015</v>
      </c>
      <c r="B438" s="1">
        <f t="shared" si="585"/>
        <v>4</v>
      </c>
      <c r="C438" s="1">
        <f t="shared" si="355"/>
        <v>156</v>
      </c>
      <c r="D438" s="5">
        <f t="shared" ref="D438:E438" si="982">F249</f>
        <v>322</v>
      </c>
      <c r="E438" s="5">
        <f t="shared" si="982"/>
        <v>321</v>
      </c>
      <c r="F438" s="10">
        <f t="shared" ref="F438:G438" si="983">M249</f>
        <v>345</v>
      </c>
      <c r="G438" s="10">
        <f t="shared" si="983"/>
        <v>335</v>
      </c>
      <c r="H438" s="5">
        <f t="shared" ref="H438:I438" si="984">T249</f>
        <v>374</v>
      </c>
      <c r="I438" s="5">
        <f t="shared" si="984"/>
        <v>360</v>
      </c>
      <c r="J438" s="5">
        <f t="shared" ref="J438:K438" si="985">AA249</f>
        <v>354</v>
      </c>
      <c r="K438" s="5">
        <f t="shared" si="985"/>
        <v>360</v>
      </c>
      <c r="L438" s="5">
        <f t="shared" ref="L438:M438" si="986">AH249</f>
        <v>347</v>
      </c>
      <c r="M438" s="5">
        <f t="shared" si="986"/>
        <v>322</v>
      </c>
      <c r="N438" s="5">
        <f t="shared" ref="N438:O438" si="987">AO249</f>
        <v>334</v>
      </c>
      <c r="O438" s="5">
        <f t="shared" si="987"/>
        <v>338</v>
      </c>
      <c r="P438" s="5">
        <f t="shared" ref="P438:Q438" si="988">AV249</f>
        <v>304</v>
      </c>
      <c r="Q438" s="5">
        <f t="shared" si="988"/>
        <v>333</v>
      </c>
      <c r="R438" s="5">
        <f t="shared" ref="R438:S438" si="989">BC249</f>
        <v>331</v>
      </c>
      <c r="S438" s="5">
        <f t="shared" si="989"/>
        <v>367</v>
      </c>
      <c r="T438" s="5">
        <f t="shared" ref="T438:U438" si="990">BJ249</f>
        <v>288</v>
      </c>
      <c r="U438" s="5">
        <f t="shared" si="990"/>
        <v>296</v>
      </c>
      <c r="V438" s="5">
        <f t="shared" ref="V438:W438" si="991">BP249</f>
        <v>385</v>
      </c>
      <c r="W438" s="5">
        <f t="shared" si="991"/>
        <v>367</v>
      </c>
      <c r="X438" s="5">
        <f t="shared" ref="X438:Y438" si="992">BU249</f>
        <v>308</v>
      </c>
      <c r="Y438" s="5">
        <f t="shared" si="992"/>
        <v>308</v>
      </c>
      <c r="Z438" s="5">
        <f t="shared" ref="Z438:AA438" si="993">CC249</f>
        <v>75.260000000000005</v>
      </c>
      <c r="AA438" s="5">
        <f t="shared" si="993"/>
        <v>79.099999999999994</v>
      </c>
      <c r="AB438" s="5">
        <f t="shared" ref="AB438:AC438" si="994">CJ249</f>
        <v>77.569999999999993</v>
      </c>
      <c r="AC438" s="5">
        <f t="shared" si="994"/>
        <v>76.97</v>
      </c>
      <c r="AD438" s="5">
        <f t="shared" ref="AD438:AE438" si="995">CQ249</f>
        <v>90.06</v>
      </c>
      <c r="AE438" s="5">
        <f t="shared" si="995"/>
        <v>81.349999999999994</v>
      </c>
      <c r="AF438" s="5">
        <f t="shared" ref="AF438:AG438" si="996">CX249</f>
        <v>78.650000000000006</v>
      </c>
      <c r="AG438" s="5">
        <f t="shared" si="996"/>
        <v>91.07</v>
      </c>
      <c r="AH438" s="5">
        <f t="shared" ref="AH438:AI438" si="997">DE249</f>
        <v>86.03</v>
      </c>
      <c r="AI438" s="5">
        <f t="shared" si="997"/>
        <v>80.84</v>
      </c>
      <c r="AJ438" s="5">
        <f t="shared" ref="AJ438:AK438" si="998">DL249</f>
        <v>68.760000000000005</v>
      </c>
      <c r="AK438" s="5">
        <f t="shared" si="998"/>
        <v>75.13</v>
      </c>
      <c r="AL438" s="5">
        <f t="shared" ref="AL438:AM438" si="999">DS249</f>
        <v>63.92</v>
      </c>
      <c r="AM438" s="5">
        <f t="shared" si="999"/>
        <v>72.44</v>
      </c>
      <c r="AN438" s="5">
        <f t="shared" ref="AN438:AO438" si="1000">DZ249</f>
        <v>80.7</v>
      </c>
      <c r="AO438" s="5">
        <f t="shared" si="1000"/>
        <v>93.84</v>
      </c>
      <c r="AP438" s="5">
        <f t="shared" ref="AP438:AQ438" si="1001">EG249</f>
        <v>67.62</v>
      </c>
      <c r="AQ438" s="5">
        <f t="shared" si="1001"/>
        <v>69.63</v>
      </c>
      <c r="AR438" s="5">
        <f t="shared" ref="AR438:AS438" si="1002">EM249</f>
        <v>85.66</v>
      </c>
      <c r="AS438" s="5">
        <f t="shared" si="1002"/>
        <v>81.02</v>
      </c>
      <c r="AT438" s="5">
        <f t="shared" ref="AT438:AU438" si="1003">ER249</f>
        <v>96.84</v>
      </c>
      <c r="AU438" s="5">
        <f t="shared" si="1003"/>
        <v>97.76</v>
      </c>
      <c r="FT438">
        <f t="shared" si="582"/>
        <v>2009</v>
      </c>
      <c r="FU438" s="1">
        <f t="shared" si="583"/>
        <v>6</v>
      </c>
      <c r="FV438"/>
      <c r="FW438" s="1" t="s">
        <v>198</v>
      </c>
    </row>
    <row r="439" spans="1:179" x14ac:dyDescent="0.2">
      <c r="A439" s="1">
        <f t="shared" si="584"/>
        <v>2016</v>
      </c>
      <c r="B439" s="1">
        <f t="shared" si="585"/>
        <v>1</v>
      </c>
      <c r="C439" s="1">
        <f t="shared" si="355"/>
        <v>157</v>
      </c>
      <c r="D439" s="5">
        <f t="shared" ref="D439:E439" si="1004">F250</f>
        <v>329</v>
      </c>
      <c r="E439" s="5">
        <f t="shared" si="1004"/>
        <v>333</v>
      </c>
      <c r="F439" s="10">
        <f t="shared" ref="F439:G439" si="1005">M250</f>
        <v>330</v>
      </c>
      <c r="G439" s="10">
        <f t="shared" si="1005"/>
        <v>323</v>
      </c>
      <c r="H439" s="5">
        <f t="shared" ref="H439:I439" si="1006">T250</f>
        <v>377</v>
      </c>
      <c r="I439" s="5">
        <f t="shared" si="1006"/>
        <v>359</v>
      </c>
      <c r="J439" s="5">
        <f t="shared" ref="J439:K439" si="1007">AA250</f>
        <v>327</v>
      </c>
      <c r="K439" s="5">
        <f t="shared" si="1007"/>
        <v>339</v>
      </c>
      <c r="L439" s="5">
        <f t="shared" ref="L439:M439" si="1008">AH250</f>
        <v>327</v>
      </c>
      <c r="M439" s="5">
        <f t="shared" si="1008"/>
        <v>329</v>
      </c>
      <c r="N439" s="5">
        <f t="shared" ref="N439:O439" si="1009">AO250</f>
        <v>315</v>
      </c>
      <c r="O439" s="5">
        <f t="shared" si="1009"/>
        <v>338</v>
      </c>
      <c r="P439" s="5">
        <f t="shared" ref="P439:Q439" si="1010">AV250</f>
        <v>300</v>
      </c>
      <c r="Q439" s="5">
        <f t="shared" si="1010"/>
        <v>335</v>
      </c>
      <c r="R439" s="5">
        <f t="shared" ref="R439:S439" si="1011">BC250</f>
        <v>333</v>
      </c>
      <c r="S439" s="5">
        <f t="shared" si="1011"/>
        <v>358</v>
      </c>
      <c r="T439" s="5">
        <f t="shared" ref="T439:U439" si="1012">BJ250</f>
        <v>288</v>
      </c>
      <c r="U439" s="5">
        <f t="shared" si="1012"/>
        <v>300</v>
      </c>
      <c r="V439" s="5">
        <f t="shared" ref="V439:W439" si="1013">BP250</f>
        <v>349</v>
      </c>
      <c r="W439" s="5">
        <f t="shared" si="1013"/>
        <v>374</v>
      </c>
      <c r="X439" s="5">
        <f t="shared" ref="X439:Y439" si="1014">BU250</f>
        <v>302</v>
      </c>
      <c r="Y439" s="5">
        <f t="shared" si="1014"/>
        <v>306</v>
      </c>
      <c r="Z439" s="5">
        <f t="shared" ref="Z439:AA439" si="1015">CC250</f>
        <v>73.86</v>
      </c>
      <c r="AA439" s="5">
        <f t="shared" si="1015"/>
        <v>78.62</v>
      </c>
      <c r="AB439" s="5">
        <f t="shared" ref="AB439:AC439" si="1016">CJ250</f>
        <v>76.91</v>
      </c>
      <c r="AC439" s="5">
        <f t="shared" si="1016"/>
        <v>75.430000000000007</v>
      </c>
      <c r="AD439" s="5">
        <f t="shared" ref="AD439:AE439" si="1017">CQ250</f>
        <v>90.23</v>
      </c>
      <c r="AE439" s="5">
        <f t="shared" si="1017"/>
        <v>86.62</v>
      </c>
      <c r="AF439" s="5">
        <f t="shared" ref="AF439:AG439" si="1018">CX250</f>
        <v>84.1</v>
      </c>
      <c r="AG439" s="5">
        <f t="shared" si="1018"/>
        <v>92.78</v>
      </c>
      <c r="AH439" s="5">
        <f t="shared" ref="AH439:AI439" si="1019">DE250</f>
        <v>86.86</v>
      </c>
      <c r="AI439" s="5">
        <f t="shared" si="1019"/>
        <v>85.65</v>
      </c>
      <c r="AJ439" s="5">
        <f t="shared" ref="AJ439:AK439" si="1020">DL250</f>
        <v>72.14</v>
      </c>
      <c r="AK439" s="5">
        <f t="shared" si="1020"/>
        <v>77.819999999999993</v>
      </c>
      <c r="AL439" s="5">
        <f t="shared" ref="AL439:AM439" si="1021">DS250</f>
        <v>67.44</v>
      </c>
      <c r="AM439" s="5">
        <f t="shared" si="1021"/>
        <v>70.38</v>
      </c>
      <c r="AN439" s="5">
        <f t="shared" ref="AN439:AO439" si="1022">DZ250</f>
        <v>84.68</v>
      </c>
      <c r="AO439" s="5">
        <f t="shared" si="1022"/>
        <v>94.38</v>
      </c>
      <c r="AP439" s="5">
        <f t="shared" ref="AP439:AQ439" si="1023">EG250</f>
        <v>76.2</v>
      </c>
      <c r="AQ439" s="5">
        <f t="shared" si="1023"/>
        <v>72.819999999999993</v>
      </c>
      <c r="AR439" s="5">
        <f t="shared" ref="AR439:AS439" si="1024">EM250</f>
        <v>81.96</v>
      </c>
      <c r="AS439" s="5">
        <f t="shared" si="1024"/>
        <v>83.04</v>
      </c>
      <c r="AT439" s="5">
        <f t="shared" ref="AT439:AU439" si="1025">ER250</f>
        <v>95.75</v>
      </c>
      <c r="AU439" s="5">
        <f t="shared" si="1025"/>
        <v>95.69</v>
      </c>
      <c r="FV439"/>
    </row>
    <row r="440" spans="1:179" x14ac:dyDescent="0.2">
      <c r="A440" s="1">
        <f t="shared" si="584"/>
        <v>2016</v>
      </c>
      <c r="B440" s="1">
        <f t="shared" si="585"/>
        <v>2</v>
      </c>
      <c r="C440" s="1">
        <f t="shared" si="355"/>
        <v>158</v>
      </c>
      <c r="D440" s="5">
        <f t="shared" ref="D440:E440" si="1026">F251</f>
        <v>334</v>
      </c>
      <c r="E440" s="5">
        <f t="shared" si="1026"/>
        <v>338</v>
      </c>
      <c r="F440" s="10">
        <f t="shared" ref="F440:G440" si="1027">M251</f>
        <v>331</v>
      </c>
      <c r="G440" s="10">
        <f t="shared" si="1027"/>
        <v>327</v>
      </c>
      <c r="H440" s="5">
        <f t="shared" ref="H440:I440" si="1028">T251</f>
        <v>360</v>
      </c>
      <c r="I440" s="5">
        <f t="shared" si="1028"/>
        <v>356</v>
      </c>
      <c r="J440" s="5">
        <f t="shared" ref="J440:K440" si="1029">AA251</f>
        <v>314</v>
      </c>
      <c r="K440" s="5">
        <f t="shared" si="1029"/>
        <v>341</v>
      </c>
      <c r="L440" s="5">
        <f t="shared" ref="L440:M440" si="1030">AH251</f>
        <v>364</v>
      </c>
      <c r="M440" s="5">
        <f t="shared" si="1030"/>
        <v>330</v>
      </c>
      <c r="N440" s="5">
        <f t="shared" ref="N440:O440" si="1031">AO251</f>
        <v>345</v>
      </c>
      <c r="O440" s="5">
        <f t="shared" si="1031"/>
        <v>336</v>
      </c>
      <c r="P440" s="5">
        <f t="shared" ref="P440:Q440" si="1032">AV251</f>
        <v>282</v>
      </c>
      <c r="Q440" s="5">
        <f t="shared" si="1032"/>
        <v>367</v>
      </c>
      <c r="R440" s="5">
        <f t="shared" ref="R440:S440" si="1033">BC251</f>
        <v>299</v>
      </c>
      <c r="S440" s="5">
        <f t="shared" si="1033"/>
        <v>341</v>
      </c>
      <c r="T440" s="5">
        <f t="shared" ref="T440:U440" si="1034">BJ251</f>
        <v>271</v>
      </c>
      <c r="U440" s="5">
        <f t="shared" si="1034"/>
        <v>281</v>
      </c>
      <c r="V440" s="5">
        <f t="shared" ref="V440:W440" si="1035">BP251</f>
        <v>368</v>
      </c>
      <c r="W440" s="5">
        <f t="shared" si="1035"/>
        <v>371</v>
      </c>
      <c r="X440" s="5">
        <f t="shared" ref="X440:Y440" si="1036">BU251</f>
        <v>286</v>
      </c>
      <c r="Y440" s="5">
        <f t="shared" si="1036"/>
        <v>295</v>
      </c>
      <c r="Z440" s="5">
        <f t="shared" ref="Z440:AA440" si="1037">CC251</f>
        <v>72.39</v>
      </c>
      <c r="AA440" s="5">
        <f t="shared" si="1037"/>
        <v>77.27</v>
      </c>
      <c r="AB440" s="5">
        <f t="shared" ref="AB440:AC440" si="1038">CJ251</f>
        <v>74.63</v>
      </c>
      <c r="AC440" s="5">
        <f t="shared" si="1038"/>
        <v>71.680000000000007</v>
      </c>
      <c r="AD440" s="5">
        <f t="shared" ref="AD440:AE440" si="1039">CQ251</f>
        <v>87.67</v>
      </c>
      <c r="AE440" s="5">
        <f t="shared" si="1039"/>
        <v>80.709999999999994</v>
      </c>
      <c r="AF440" s="5">
        <f t="shared" ref="AF440:AG440" si="1040">CX251</f>
        <v>87.74</v>
      </c>
      <c r="AG440" s="5">
        <f t="shared" si="1040"/>
        <v>88.42</v>
      </c>
      <c r="AH440" s="5">
        <f t="shared" ref="AH440:AI440" si="1041">DE251</f>
        <v>83.35</v>
      </c>
      <c r="AI440" s="5">
        <f t="shared" si="1041"/>
        <v>82.53</v>
      </c>
      <c r="AJ440" s="5">
        <f t="shared" ref="AJ440:AK440" si="1042">DL251</f>
        <v>70.959999999999994</v>
      </c>
      <c r="AK440" s="5">
        <f t="shared" si="1042"/>
        <v>74.680000000000007</v>
      </c>
      <c r="AL440" s="5">
        <f t="shared" ref="AL440:AM440" si="1043">DS251</f>
        <v>70.13</v>
      </c>
      <c r="AM440" s="5">
        <f t="shared" si="1043"/>
        <v>85.21</v>
      </c>
      <c r="AN440" s="5">
        <f t="shared" ref="AN440:AO440" si="1044">DZ251</f>
        <v>85.28</v>
      </c>
      <c r="AO440" s="5">
        <f t="shared" si="1044"/>
        <v>92.05</v>
      </c>
      <c r="AP440" s="5">
        <f t="shared" ref="AP440:AQ440" si="1045">EG251</f>
        <v>72.55</v>
      </c>
      <c r="AQ440" s="5">
        <f t="shared" si="1045"/>
        <v>70.11</v>
      </c>
      <c r="AR440" s="5">
        <f t="shared" ref="AR440:AS440" si="1046">EM251</f>
        <v>81.37</v>
      </c>
      <c r="AS440" s="5">
        <f t="shared" si="1046"/>
        <v>81.650000000000006</v>
      </c>
      <c r="AT440" s="5">
        <f t="shared" ref="AT440:AU440" si="1047">ER251</f>
        <v>87.2</v>
      </c>
      <c r="AU440" s="5">
        <f t="shared" si="1047"/>
        <v>87.13</v>
      </c>
      <c r="FV440"/>
    </row>
    <row r="441" spans="1:179" x14ac:dyDescent="0.2">
      <c r="A441" s="1">
        <f t="shared" si="584"/>
        <v>2016</v>
      </c>
      <c r="B441" s="1">
        <f t="shared" si="585"/>
        <v>3</v>
      </c>
      <c r="C441" s="1">
        <f t="shared" si="355"/>
        <v>159</v>
      </c>
      <c r="D441" s="5">
        <f t="shared" ref="D441:E441" si="1048">F252</f>
        <v>334</v>
      </c>
      <c r="E441" s="5">
        <f t="shared" si="1048"/>
        <v>312</v>
      </c>
      <c r="F441" s="10">
        <f t="shared" ref="F441:G441" si="1049">M252</f>
        <v>327</v>
      </c>
      <c r="G441" s="10">
        <f t="shared" si="1049"/>
        <v>327</v>
      </c>
      <c r="H441" s="5">
        <f t="shared" ref="H441:I441" si="1050">T252</f>
        <v>364</v>
      </c>
      <c r="I441" s="5">
        <f t="shared" si="1050"/>
        <v>371</v>
      </c>
      <c r="J441" s="5">
        <f t="shared" ref="J441:K441" si="1051">AA252</f>
        <v>320</v>
      </c>
      <c r="K441" s="5">
        <f t="shared" si="1051"/>
        <v>350</v>
      </c>
      <c r="L441" s="5">
        <f t="shared" ref="L441:M441" si="1052">AH252</f>
        <v>368</v>
      </c>
      <c r="M441" s="5">
        <f t="shared" si="1052"/>
        <v>331</v>
      </c>
      <c r="N441" s="5">
        <f t="shared" ref="N441:O441" si="1053">AO252</f>
        <v>340</v>
      </c>
      <c r="O441" s="5">
        <f t="shared" si="1053"/>
        <v>347</v>
      </c>
      <c r="P441" s="5">
        <f t="shared" ref="P441:Q441" si="1054">AV252</f>
        <v>292</v>
      </c>
      <c r="Q441" s="5">
        <f t="shared" si="1054"/>
        <v>371</v>
      </c>
      <c r="R441" s="5">
        <f t="shared" ref="R441:S441" si="1055">BC252</f>
        <v>330</v>
      </c>
      <c r="S441" s="5">
        <f t="shared" si="1055"/>
        <v>370</v>
      </c>
      <c r="T441" s="5">
        <f t="shared" ref="T441:U441" si="1056">BJ252</f>
        <v>240</v>
      </c>
      <c r="U441" s="5">
        <f t="shared" si="1056"/>
        <v>251</v>
      </c>
      <c r="V441" s="5">
        <f t="shared" ref="V441:W441" si="1057">BP252</f>
        <v>320</v>
      </c>
      <c r="W441" s="5">
        <f t="shared" si="1057"/>
        <v>350</v>
      </c>
      <c r="X441" s="5">
        <f t="shared" ref="X441:Y441" si="1058">BU252</f>
        <v>319</v>
      </c>
      <c r="Y441" s="5">
        <f t="shared" si="1058"/>
        <v>307</v>
      </c>
      <c r="Z441" s="5">
        <f t="shared" ref="Z441:AA441" si="1059">CC252</f>
        <v>73.19</v>
      </c>
      <c r="AA441" s="5">
        <f t="shared" si="1059"/>
        <v>78.38</v>
      </c>
      <c r="AB441" s="5">
        <f t="shared" ref="AB441:AC441" si="1060">CJ252</f>
        <v>72.58</v>
      </c>
      <c r="AC441" s="5">
        <f t="shared" si="1060"/>
        <v>67.83</v>
      </c>
      <c r="AD441" s="5">
        <f t="shared" ref="AD441:AE441" si="1061">CQ252</f>
        <v>90.28</v>
      </c>
      <c r="AE441" s="5">
        <f t="shared" si="1061"/>
        <v>79.489999999999995</v>
      </c>
      <c r="AF441" s="5">
        <f t="shared" ref="AF441:AG441" si="1062">CX252</f>
        <v>79.959999999999994</v>
      </c>
      <c r="AG441" s="5">
        <f t="shared" si="1062"/>
        <v>92.13</v>
      </c>
      <c r="AH441" s="5">
        <f t="shared" ref="AH441:AI441" si="1063">DE252</f>
        <v>85.4</v>
      </c>
      <c r="AI441" s="5">
        <f t="shared" si="1063"/>
        <v>77.290000000000006</v>
      </c>
      <c r="AJ441" s="5">
        <f t="shared" ref="AJ441:AK441" si="1064">DL252</f>
        <v>69.91</v>
      </c>
      <c r="AK441" s="5">
        <f t="shared" si="1064"/>
        <v>70.489999999999995</v>
      </c>
      <c r="AL441" s="5">
        <f t="shared" ref="AL441:AM441" si="1065">DS252</f>
        <v>68.45</v>
      </c>
      <c r="AM441" s="5">
        <f t="shared" si="1065"/>
        <v>89.79</v>
      </c>
      <c r="AN441" s="5">
        <f t="shared" ref="AN441:AO441" si="1066">DZ252</f>
        <v>83.13</v>
      </c>
      <c r="AO441" s="5">
        <f t="shared" si="1066"/>
        <v>96.04</v>
      </c>
      <c r="AP441" s="5">
        <f t="shared" ref="AP441:AQ441" si="1067">EG252</f>
        <v>68.650000000000006</v>
      </c>
      <c r="AQ441" s="5">
        <f t="shared" si="1067"/>
        <v>68.41</v>
      </c>
      <c r="AR441" s="5">
        <f t="shared" ref="AR441:AS441" si="1068">EM252</f>
        <v>79.25</v>
      </c>
      <c r="AS441" s="5">
        <f t="shared" si="1068"/>
        <v>77.87</v>
      </c>
      <c r="AT441" s="5">
        <f t="shared" ref="AT441:AU441" si="1069">ER252</f>
        <v>92.62</v>
      </c>
      <c r="AU441" s="5">
        <f t="shared" si="1069"/>
        <v>91.12</v>
      </c>
      <c r="FV441"/>
    </row>
    <row r="442" spans="1:179" x14ac:dyDescent="0.2">
      <c r="A442" s="1">
        <f>A438+1</f>
        <v>2016</v>
      </c>
      <c r="B442" s="1">
        <f t="shared" si="585"/>
        <v>4</v>
      </c>
      <c r="C442" s="1">
        <f t="shared" si="355"/>
        <v>160</v>
      </c>
      <c r="D442" s="5">
        <f t="shared" ref="D442:E442" si="1070">F253</f>
        <v>327</v>
      </c>
      <c r="E442" s="5">
        <f t="shared" si="1070"/>
        <v>306</v>
      </c>
      <c r="F442" s="10">
        <f t="shared" ref="F442:G442" si="1071">M253</f>
        <v>316</v>
      </c>
      <c r="G442" s="10">
        <f t="shared" si="1071"/>
        <v>336</v>
      </c>
      <c r="H442" s="5">
        <f t="shared" ref="H442:I442" si="1072">T253</f>
        <v>360</v>
      </c>
      <c r="I442" s="5">
        <f t="shared" si="1072"/>
        <v>367</v>
      </c>
      <c r="J442" s="5">
        <f t="shared" ref="J442:K442" si="1073">AA253</f>
        <v>321</v>
      </c>
      <c r="K442" s="5">
        <f t="shared" si="1073"/>
        <v>344</v>
      </c>
      <c r="L442" s="5">
        <f t="shared" ref="L442:M442" si="1074">AH253</f>
        <v>342</v>
      </c>
      <c r="M442" s="5">
        <f t="shared" si="1074"/>
        <v>336</v>
      </c>
      <c r="N442" s="5">
        <f t="shared" ref="N442:O442" si="1075">AO253</f>
        <v>336</v>
      </c>
      <c r="O442" s="5">
        <f t="shared" si="1075"/>
        <v>333</v>
      </c>
      <c r="P442" s="5">
        <f t="shared" ref="P442:Q442" si="1076">AV253</f>
        <v>297</v>
      </c>
      <c r="Q442" s="5">
        <f t="shared" si="1076"/>
        <v>371</v>
      </c>
      <c r="R442" s="5">
        <f t="shared" ref="R442:S442" si="1077">BC253</f>
        <v>310</v>
      </c>
      <c r="S442" s="5">
        <f t="shared" si="1077"/>
        <v>353</v>
      </c>
      <c r="T442" s="5">
        <f t="shared" ref="T442:U442" si="1078">BJ253</f>
        <v>238</v>
      </c>
      <c r="U442" s="5">
        <f t="shared" si="1078"/>
        <v>239</v>
      </c>
      <c r="V442" s="5">
        <f t="shared" ref="V442:W442" si="1079">BP253</f>
        <v>342</v>
      </c>
      <c r="W442" s="5">
        <f t="shared" si="1079"/>
        <v>356</v>
      </c>
      <c r="X442" s="5">
        <f t="shared" ref="X442:Y442" si="1080">BU253</f>
        <v>315</v>
      </c>
      <c r="Y442" s="5">
        <f t="shared" si="1080"/>
        <v>319</v>
      </c>
      <c r="Z442" s="5">
        <f t="shared" ref="Z442:AA442" si="1081">CC253</f>
        <v>73.13</v>
      </c>
      <c r="AA442" s="5">
        <f t="shared" si="1081"/>
        <v>78.84</v>
      </c>
      <c r="AB442" s="5">
        <f t="shared" ref="AB442:AC442" si="1082">CJ253</f>
        <v>72.2</v>
      </c>
      <c r="AC442" s="5">
        <f t="shared" si="1082"/>
        <v>75.3</v>
      </c>
      <c r="AD442" s="5">
        <f t="shared" ref="AD442:AE442" si="1083">CQ253</f>
        <v>87.71</v>
      </c>
      <c r="AE442" s="5">
        <f t="shared" si="1083"/>
        <v>78.47</v>
      </c>
      <c r="AF442" s="5">
        <f t="shared" ref="AF442:AG442" si="1084">CX253</f>
        <v>77.86</v>
      </c>
      <c r="AG442" s="5">
        <f t="shared" si="1084"/>
        <v>86.59</v>
      </c>
      <c r="AH442" s="5">
        <f t="shared" ref="AH442:AI442" si="1085">DE253</f>
        <v>84.12</v>
      </c>
      <c r="AI442" s="5">
        <f t="shared" si="1085"/>
        <v>72.36</v>
      </c>
      <c r="AJ442" s="5">
        <f t="shared" ref="AJ442:AK442" si="1086">DL253</f>
        <v>69.790000000000006</v>
      </c>
      <c r="AK442" s="5">
        <f t="shared" si="1086"/>
        <v>70.12</v>
      </c>
      <c r="AL442" s="5">
        <f t="shared" ref="AL442:AM442" si="1087">DS253</f>
        <v>68.11</v>
      </c>
      <c r="AM442" s="5">
        <f t="shared" si="1087"/>
        <v>87.74</v>
      </c>
      <c r="AN442" s="5">
        <f t="shared" ref="AN442:AO442" si="1088">DZ253</f>
        <v>79.89</v>
      </c>
      <c r="AO442" s="5">
        <f t="shared" si="1088"/>
        <v>89.46</v>
      </c>
      <c r="AP442" s="5">
        <f t="shared" ref="AP442:AQ442" si="1089">EG253</f>
        <v>67.06</v>
      </c>
      <c r="AQ442" s="5">
        <f t="shared" si="1089"/>
        <v>67.14</v>
      </c>
      <c r="AR442" s="5">
        <f t="shared" ref="AR442:AS442" si="1090">EM253</f>
        <v>79.3</v>
      </c>
      <c r="AS442" s="5">
        <f t="shared" si="1090"/>
        <v>79.790000000000006</v>
      </c>
      <c r="AT442" s="5">
        <f t="shared" ref="AT442:AU442" si="1091">ER253</f>
        <v>83.14</v>
      </c>
      <c r="AU442" s="5">
        <f t="shared" si="1091"/>
        <v>83.47</v>
      </c>
      <c r="FV442"/>
    </row>
    <row r="443" spans="1:179" x14ac:dyDescent="0.2">
      <c r="A443" s="1">
        <f t="shared" si="584"/>
        <v>2017</v>
      </c>
      <c r="B443" s="1">
        <f t="shared" si="585"/>
        <v>1</v>
      </c>
      <c r="C443" s="1">
        <f t="shared" si="355"/>
        <v>161</v>
      </c>
      <c r="D443" s="5">
        <f t="shared" ref="D443:E443" si="1092">F254</f>
        <v>342</v>
      </c>
      <c r="E443" s="5">
        <f t="shared" si="1092"/>
        <v>323</v>
      </c>
      <c r="F443" s="10">
        <f t="shared" ref="F443:G443" si="1093">M254</f>
        <v>326</v>
      </c>
      <c r="G443" s="10">
        <f t="shared" si="1093"/>
        <v>319</v>
      </c>
      <c r="H443" s="5">
        <f t="shared" ref="H443:I443" si="1094">T254</f>
        <v>358</v>
      </c>
      <c r="I443" s="5">
        <f t="shared" si="1094"/>
        <v>360</v>
      </c>
      <c r="J443" s="5">
        <f t="shared" ref="J443:K443" si="1095">AA254</f>
        <v>313</v>
      </c>
      <c r="K443" s="5">
        <f t="shared" si="1095"/>
        <v>332</v>
      </c>
      <c r="L443" s="5">
        <f t="shared" ref="L443:M443" si="1096">AH254</f>
        <v>346</v>
      </c>
      <c r="M443" s="5">
        <f t="shared" si="1096"/>
        <v>329</v>
      </c>
      <c r="N443" s="5">
        <f t="shared" ref="N443:O443" si="1097">AO254</f>
        <v>336</v>
      </c>
      <c r="O443" s="5">
        <f t="shared" si="1097"/>
        <v>349</v>
      </c>
      <c r="P443" s="5">
        <f t="shared" ref="P443:Q443" si="1098">AV254</f>
        <v>293</v>
      </c>
      <c r="Q443" s="5">
        <f t="shared" si="1098"/>
        <v>350</v>
      </c>
      <c r="R443" s="5">
        <f t="shared" ref="R443:S443" si="1099">BC254</f>
        <v>309</v>
      </c>
      <c r="S443" s="5">
        <f t="shared" si="1099"/>
        <v>346</v>
      </c>
      <c r="T443" s="5">
        <f t="shared" ref="T443:U443" si="1100">BJ254</f>
        <v>282</v>
      </c>
      <c r="U443" s="5">
        <f t="shared" si="1100"/>
        <v>257</v>
      </c>
      <c r="V443" s="5">
        <f t="shared" ref="V443:W443" si="1101">BP254</f>
        <v>334</v>
      </c>
      <c r="W443" s="5">
        <f t="shared" si="1101"/>
        <v>341</v>
      </c>
      <c r="X443" s="5">
        <f t="shared" ref="X443:Y443" si="1102">BU254</f>
        <v>303</v>
      </c>
      <c r="Y443" s="5">
        <f t="shared" si="1102"/>
        <v>307</v>
      </c>
      <c r="Z443" s="5">
        <f t="shared" ref="Z443:AA443" si="1103">CC254</f>
        <v>70.59</v>
      </c>
      <c r="AA443" s="5">
        <f t="shared" si="1103"/>
        <v>76.069999999999993</v>
      </c>
      <c r="AB443" s="5">
        <f t="shared" ref="AB443:AC443" si="1104">CJ254</f>
        <v>74.45</v>
      </c>
      <c r="AC443" s="5">
        <f t="shared" si="1104"/>
        <v>76.209999999999994</v>
      </c>
      <c r="AD443" s="5">
        <f t="shared" ref="AD443:AE443" si="1105">CQ254</f>
        <v>88.3</v>
      </c>
      <c r="AE443" s="5">
        <f t="shared" si="1105"/>
        <v>78.069999999999993</v>
      </c>
      <c r="AF443" s="5">
        <f t="shared" ref="AF443:AG443" si="1106">CX254</f>
        <v>79.69</v>
      </c>
      <c r="AG443" s="5">
        <f t="shared" si="1106"/>
        <v>93.47</v>
      </c>
      <c r="AH443" s="5">
        <f t="shared" ref="AH443:AI443" si="1107">DE254</f>
        <v>80.63</v>
      </c>
      <c r="AI443" s="5">
        <f t="shared" si="1107"/>
        <v>75.37</v>
      </c>
      <c r="AJ443" s="5">
        <f t="shared" ref="AJ443:AK443" si="1108">DL254</f>
        <v>66.66</v>
      </c>
      <c r="AK443" s="5">
        <f t="shared" si="1108"/>
        <v>71.67</v>
      </c>
      <c r="AL443" s="5">
        <f t="shared" ref="AL443:AM443" si="1109">DS254</f>
        <v>70.430000000000007</v>
      </c>
      <c r="AM443" s="5">
        <f t="shared" si="1109"/>
        <v>88.99</v>
      </c>
      <c r="AN443" s="5">
        <f t="shared" ref="AN443:AO443" si="1110">DZ254</f>
        <v>80.94</v>
      </c>
      <c r="AO443" s="5">
        <f t="shared" si="1110"/>
        <v>88.39</v>
      </c>
      <c r="AP443" s="5">
        <f t="shared" ref="AP443:AQ443" si="1111">EG254</f>
        <v>69.67</v>
      </c>
      <c r="AQ443" s="5">
        <f t="shared" si="1111"/>
        <v>68.28</v>
      </c>
      <c r="AR443" s="5">
        <f t="shared" ref="AR443:AS443" si="1112">EM254</f>
        <v>78.22</v>
      </c>
      <c r="AS443" s="5">
        <f t="shared" si="1112"/>
        <v>78.010000000000005</v>
      </c>
      <c r="AT443" s="5">
        <f t="shared" ref="AT443:AU443" si="1113">ER254</f>
        <v>81.42</v>
      </c>
      <c r="AU443" s="5">
        <f t="shared" si="1113"/>
        <v>84.61</v>
      </c>
      <c r="FV443"/>
    </row>
    <row r="444" spans="1:179" x14ac:dyDescent="0.2">
      <c r="A444" s="1">
        <f t="shared" si="584"/>
        <v>2017</v>
      </c>
      <c r="B444" s="1">
        <f t="shared" si="585"/>
        <v>2</v>
      </c>
      <c r="C444" s="1">
        <f t="shared" si="355"/>
        <v>162</v>
      </c>
      <c r="D444" s="5">
        <f t="shared" ref="D444:E444" si="1114">F255</f>
        <v>327</v>
      </c>
      <c r="E444" s="5">
        <f t="shared" si="1114"/>
        <v>316</v>
      </c>
      <c r="F444" s="10">
        <f t="shared" ref="F444:G444" si="1115">M255</f>
        <v>311</v>
      </c>
      <c r="G444" s="10">
        <f t="shared" si="1115"/>
        <v>312</v>
      </c>
      <c r="H444" s="5">
        <f t="shared" ref="H444:I444" si="1116">T255</f>
        <v>351</v>
      </c>
      <c r="I444" s="5">
        <f t="shared" si="1116"/>
        <v>354</v>
      </c>
      <c r="J444" s="5">
        <f t="shared" ref="J444:K444" si="1117">AA255</f>
        <v>290</v>
      </c>
      <c r="K444" s="5">
        <f t="shared" si="1117"/>
        <v>341</v>
      </c>
      <c r="L444" s="5">
        <f t="shared" ref="L444:M444" si="1118">AH255</f>
        <v>316</v>
      </c>
      <c r="M444" s="5">
        <f t="shared" si="1118"/>
        <v>312</v>
      </c>
      <c r="N444" s="5">
        <f t="shared" ref="N444:O444" si="1119">AO255</f>
        <v>321</v>
      </c>
      <c r="O444" s="5">
        <f t="shared" si="1119"/>
        <v>339</v>
      </c>
      <c r="P444" s="5">
        <f t="shared" ref="P444:Q444" si="1120">AV255</f>
        <v>287</v>
      </c>
      <c r="Q444" s="5">
        <f t="shared" si="1120"/>
        <v>350</v>
      </c>
      <c r="R444" s="5">
        <f t="shared" ref="R444:S444" si="1121">BC255</f>
        <v>318</v>
      </c>
      <c r="S444" s="5">
        <f t="shared" si="1121"/>
        <v>342</v>
      </c>
      <c r="T444" s="5">
        <f t="shared" ref="T444:U444" si="1122">BJ255</f>
        <v>278</v>
      </c>
      <c r="U444" s="5">
        <f t="shared" si="1122"/>
        <v>266</v>
      </c>
      <c r="V444" s="5">
        <f t="shared" ref="V444:W444" si="1123">BP255</f>
        <v>330</v>
      </c>
      <c r="W444" s="5">
        <f t="shared" si="1123"/>
        <v>343</v>
      </c>
      <c r="X444" s="5">
        <f t="shared" ref="X444:Y444" si="1124">BU255</f>
        <v>299</v>
      </c>
      <c r="Y444" s="5">
        <f t="shared" si="1124"/>
        <v>303</v>
      </c>
      <c r="Z444" s="5">
        <f t="shared" ref="Z444:AA444" si="1125">CC255</f>
        <v>69.22</v>
      </c>
      <c r="AA444" s="5">
        <f t="shared" si="1125"/>
        <v>73.34</v>
      </c>
      <c r="AB444" s="5">
        <f t="shared" ref="AB444:AC444" si="1126">CJ255</f>
        <v>71.16</v>
      </c>
      <c r="AC444" s="5">
        <f t="shared" si="1126"/>
        <v>78.63</v>
      </c>
      <c r="AD444" s="5">
        <f t="shared" ref="AD444:AE444" si="1127">CQ255</f>
        <v>90.95</v>
      </c>
      <c r="AE444" s="5">
        <f t="shared" si="1127"/>
        <v>79.27</v>
      </c>
      <c r="AF444" s="5">
        <f t="shared" ref="AF444:AG444" si="1128">CX255</f>
        <v>75.930000000000007</v>
      </c>
      <c r="AG444" s="5">
        <f t="shared" si="1128"/>
        <v>88.25</v>
      </c>
      <c r="AH444" s="5">
        <f t="shared" ref="AH444:AI444" si="1129">DE255</f>
        <v>78.31</v>
      </c>
      <c r="AI444" s="5">
        <f t="shared" si="1129"/>
        <v>73.14</v>
      </c>
      <c r="AJ444" s="5">
        <f t="shared" ref="AJ444:AK444" si="1130">DL255</f>
        <v>64.94</v>
      </c>
      <c r="AK444" s="5">
        <f t="shared" si="1130"/>
        <v>70.540000000000006</v>
      </c>
      <c r="AL444" s="5">
        <f t="shared" ref="AL444:AM444" si="1131">DS255</f>
        <v>72.23</v>
      </c>
      <c r="AM444" s="5">
        <f t="shared" si="1131"/>
        <v>93.4</v>
      </c>
      <c r="AN444" s="5">
        <f t="shared" ref="AN444:AO444" si="1132">DZ255</f>
        <v>79.260000000000005</v>
      </c>
      <c r="AO444" s="5">
        <f t="shared" si="1132"/>
        <v>86.88</v>
      </c>
      <c r="AP444" s="5">
        <f t="shared" ref="AP444:AQ444" si="1133">EG255</f>
        <v>68.97</v>
      </c>
      <c r="AQ444" s="5">
        <f t="shared" si="1133"/>
        <v>67.95</v>
      </c>
      <c r="AR444" s="5">
        <f t="shared" ref="AR444:AS444" si="1134">EM255</f>
        <v>76.02</v>
      </c>
      <c r="AS444" s="5">
        <f t="shared" si="1134"/>
        <v>75.22</v>
      </c>
      <c r="AT444" s="5">
        <f t="shared" ref="AT444:AU444" si="1135">ER255</f>
        <v>76.66</v>
      </c>
      <c r="AU444" s="5">
        <f t="shared" si="1135"/>
        <v>79.41</v>
      </c>
      <c r="FV444"/>
    </row>
    <row r="445" spans="1:179" x14ac:dyDescent="0.2">
      <c r="A445" s="1">
        <f t="shared" si="584"/>
        <v>2017</v>
      </c>
      <c r="B445" s="1">
        <f t="shared" si="585"/>
        <v>3</v>
      </c>
      <c r="C445" s="1">
        <f t="shared" si="355"/>
        <v>163</v>
      </c>
      <c r="D445" s="5">
        <f t="shared" ref="D445:D458" si="1136">F256</f>
        <v>318</v>
      </c>
      <c r="E445" s="5">
        <f t="shared" ref="E445:E458" si="1137">G256</f>
        <v>316</v>
      </c>
      <c r="F445" s="10">
        <f t="shared" ref="F445:F458" si="1138">M256</f>
        <v>314</v>
      </c>
      <c r="G445" s="10">
        <f t="shared" ref="G445:G458" si="1139">N256</f>
        <v>321</v>
      </c>
      <c r="H445" s="5">
        <f t="shared" ref="H445:H458" si="1140">T256</f>
        <v>372</v>
      </c>
      <c r="I445" s="5">
        <f t="shared" ref="I445:I458" si="1141">U256</f>
        <v>352</v>
      </c>
      <c r="J445" s="5">
        <f t="shared" ref="J445:J458" si="1142">AA256</f>
        <v>317</v>
      </c>
      <c r="K445" s="5">
        <f t="shared" ref="K445:K458" si="1143">AB256</f>
        <v>351</v>
      </c>
      <c r="L445" s="5">
        <f t="shared" ref="L445:L458" si="1144">AH256</f>
        <v>313</v>
      </c>
      <c r="M445" s="5">
        <f t="shared" ref="M445:M458" si="1145">AI256</f>
        <v>328</v>
      </c>
      <c r="N445" s="5">
        <f t="shared" ref="N445:N458" si="1146">AO256</f>
        <v>306</v>
      </c>
      <c r="O445" s="5">
        <f t="shared" ref="O445:O458" si="1147">AP256</f>
        <v>329</v>
      </c>
      <c r="P445" s="5">
        <f t="shared" ref="P445:P458" si="1148">AV256</f>
        <v>287</v>
      </c>
      <c r="Q445" s="5">
        <f t="shared" ref="Q445:Q458" si="1149">AW256</f>
        <v>333</v>
      </c>
      <c r="R445" s="5">
        <f t="shared" ref="R445:R458" si="1150">BC256</f>
        <v>323</v>
      </c>
      <c r="S445" s="5">
        <f t="shared" ref="S445:S458" si="1151">BD256</f>
        <v>342</v>
      </c>
      <c r="T445" s="5">
        <f t="shared" ref="T445:T458" si="1152">BJ256</f>
        <v>273</v>
      </c>
      <c r="U445" s="5">
        <f t="shared" ref="U445:U458" si="1153">BK256</f>
        <v>267</v>
      </c>
      <c r="V445" s="5">
        <f t="shared" ref="V445:V458" si="1154">BP256</f>
        <v>335</v>
      </c>
      <c r="W445" s="5">
        <f t="shared" ref="W445:W458" si="1155">BQ256</f>
        <v>343</v>
      </c>
      <c r="X445" s="5">
        <f t="shared" ref="X445:X458" si="1156">BU256</f>
        <v>390</v>
      </c>
      <c r="Y445" s="5">
        <f t="shared" ref="Y445:Y458" si="1157">BV256</f>
        <v>296</v>
      </c>
      <c r="Z445" s="5">
        <f t="shared" ref="Z445:Z458" si="1158">CC256</f>
        <v>72.98</v>
      </c>
      <c r="AA445" s="5">
        <f t="shared" ref="AA445:AA458" si="1159">CD256</f>
        <v>76.709999999999994</v>
      </c>
      <c r="AB445" s="5">
        <f t="shared" ref="AB445:AB458" si="1160">CJ256</f>
        <v>75.06</v>
      </c>
      <c r="AC445" s="5">
        <f t="shared" ref="AC445:AC458" si="1161">CK256</f>
        <v>74.2</v>
      </c>
      <c r="AD445" s="5">
        <f t="shared" ref="AD445:AD458" si="1162">CQ256</f>
        <v>96.83</v>
      </c>
      <c r="AE445" s="5">
        <f t="shared" ref="AE445:AE458" si="1163">CR256</f>
        <v>78.94</v>
      </c>
      <c r="AF445" s="5">
        <f t="shared" ref="AF445:AF458" si="1164">CX256</f>
        <v>81.39</v>
      </c>
      <c r="AG445" s="5">
        <f t="shared" ref="AG445:AG458" si="1165">CY256</f>
        <v>91.53</v>
      </c>
      <c r="AH445" s="5">
        <f t="shared" ref="AH445:AH458" si="1166">DE256</f>
        <v>82.4</v>
      </c>
      <c r="AI445" s="5">
        <f t="shared" ref="AI445:AI458" si="1167">DF256</f>
        <v>77.98</v>
      </c>
      <c r="AJ445" s="5">
        <f t="shared" ref="AJ445:AJ458" si="1168">DL256</f>
        <v>67.739999999999995</v>
      </c>
      <c r="AK445" s="5">
        <f t="shared" ref="AK445:AK458" si="1169">DM256</f>
        <v>73.650000000000006</v>
      </c>
      <c r="AL445" s="5">
        <f t="shared" ref="AL445:AL458" si="1170">DS256</f>
        <v>74.069999999999993</v>
      </c>
      <c r="AM445" s="5">
        <f t="shared" ref="AM445:AM458" si="1171">DT256</f>
        <v>94.95</v>
      </c>
      <c r="AN445" s="5">
        <f t="shared" ref="AN445:AN458" si="1172">DZ256</f>
        <v>79.02</v>
      </c>
      <c r="AO445" s="5">
        <f t="shared" ref="AO445:AO458" si="1173">EA256</f>
        <v>87.19</v>
      </c>
      <c r="AP445" s="5">
        <f t="shared" ref="AP445:AP458" si="1174">EG256</f>
        <v>70.680000000000007</v>
      </c>
      <c r="AQ445" s="5">
        <f t="shared" ref="AQ445:AQ458" si="1175">EH256</f>
        <v>68.12</v>
      </c>
      <c r="AR445" s="5">
        <f t="shared" ref="AR445:AR458" si="1176">EM256</f>
        <v>76.39</v>
      </c>
      <c r="AS445" s="5">
        <f t="shared" ref="AS445:AS458" si="1177">EN256</f>
        <v>74.72</v>
      </c>
      <c r="AT445" s="5">
        <f t="shared" ref="AT445:AT458" si="1178">ER256</f>
        <v>78.459999999999994</v>
      </c>
      <c r="AU445" s="5">
        <f t="shared" ref="AU445:AU458" si="1179">ES256</f>
        <v>81.28</v>
      </c>
      <c r="FV445"/>
    </row>
    <row r="446" spans="1:179" x14ac:dyDescent="0.2">
      <c r="A446" s="1">
        <f>A442+1</f>
        <v>2017</v>
      </c>
      <c r="B446" s="1">
        <f t="shared" si="585"/>
        <v>4</v>
      </c>
      <c r="C446" s="1">
        <f t="shared" si="355"/>
        <v>164</v>
      </c>
      <c r="D446" s="5">
        <f t="shared" si="1136"/>
        <v>325</v>
      </c>
      <c r="E446" s="5">
        <f t="shared" si="1137"/>
        <v>317</v>
      </c>
      <c r="F446" s="10">
        <f t="shared" si="1138"/>
        <v>314</v>
      </c>
      <c r="G446" s="10">
        <f t="shared" si="1139"/>
        <v>317</v>
      </c>
      <c r="H446" s="5">
        <f t="shared" si="1140"/>
        <v>375</v>
      </c>
      <c r="I446" s="5">
        <f t="shared" si="1141"/>
        <v>359</v>
      </c>
      <c r="J446" s="5">
        <f t="shared" si="1142"/>
        <v>309</v>
      </c>
      <c r="K446" s="5">
        <f t="shared" si="1143"/>
        <v>347</v>
      </c>
      <c r="L446" s="5">
        <f t="shared" si="1144"/>
        <v>311</v>
      </c>
      <c r="M446" s="5">
        <f t="shared" si="1145"/>
        <v>317</v>
      </c>
      <c r="N446" s="5">
        <f t="shared" si="1146"/>
        <v>314</v>
      </c>
      <c r="O446" s="5">
        <f t="shared" si="1147"/>
        <v>324</v>
      </c>
      <c r="P446" s="5">
        <f t="shared" si="1148"/>
        <v>283</v>
      </c>
      <c r="Q446" s="5">
        <f t="shared" si="1149"/>
        <v>337</v>
      </c>
      <c r="R446" s="5">
        <f t="shared" si="1150"/>
        <v>318</v>
      </c>
      <c r="S446" s="5">
        <f t="shared" si="1151"/>
        <v>342</v>
      </c>
      <c r="T446" s="5">
        <f t="shared" si="1152"/>
        <v>273</v>
      </c>
      <c r="U446" s="5">
        <f t="shared" si="1153"/>
        <v>267</v>
      </c>
      <c r="V446" s="5">
        <f t="shared" si="1154"/>
        <v>330</v>
      </c>
      <c r="W446" s="5">
        <f t="shared" si="1155"/>
        <v>328</v>
      </c>
      <c r="X446" s="5">
        <f t="shared" si="1156"/>
        <v>286</v>
      </c>
      <c r="Y446" s="5">
        <f t="shared" si="1157"/>
        <v>297</v>
      </c>
      <c r="Z446" s="5">
        <f t="shared" si="1158"/>
        <v>81.37</v>
      </c>
      <c r="AA446" s="5">
        <f t="shared" si="1159"/>
        <v>78.81</v>
      </c>
      <c r="AB446" s="5">
        <f t="shared" si="1160"/>
        <v>73.13</v>
      </c>
      <c r="AC446" s="5">
        <f t="shared" si="1161"/>
        <v>71.56</v>
      </c>
      <c r="AD446" s="5">
        <f t="shared" si="1162"/>
        <v>94.11</v>
      </c>
      <c r="AE446" s="5">
        <f t="shared" si="1163"/>
        <v>81.16</v>
      </c>
      <c r="AF446" s="5">
        <f t="shared" si="1164"/>
        <v>81.569999999999993</v>
      </c>
      <c r="AG446" s="5">
        <f t="shared" si="1165"/>
        <v>93.56</v>
      </c>
      <c r="AH446" s="5">
        <f t="shared" si="1166"/>
        <v>84.88</v>
      </c>
      <c r="AI446" s="5">
        <f t="shared" si="1167"/>
        <v>76.459999999999994</v>
      </c>
      <c r="AJ446" s="5">
        <f t="shared" si="1168"/>
        <v>69.86</v>
      </c>
      <c r="AK446" s="5">
        <f t="shared" si="1169"/>
        <v>73.680000000000007</v>
      </c>
      <c r="AL446" s="5">
        <f t="shared" si="1170"/>
        <v>74.47</v>
      </c>
      <c r="AM446" s="5">
        <f t="shared" si="1171"/>
        <v>93.48</v>
      </c>
      <c r="AN446" s="5">
        <f t="shared" si="1172"/>
        <v>78.930000000000007</v>
      </c>
      <c r="AO446" s="5">
        <f t="shared" si="1173"/>
        <v>91.35</v>
      </c>
      <c r="AP446" s="5">
        <f t="shared" si="1174"/>
        <v>70.099999999999994</v>
      </c>
      <c r="AQ446" s="5">
        <f t="shared" si="1175"/>
        <v>66.290000000000006</v>
      </c>
      <c r="AR446" s="5">
        <f t="shared" si="1176"/>
        <v>79.180000000000007</v>
      </c>
      <c r="AS446" s="5">
        <f t="shared" si="1177"/>
        <v>76.260000000000005</v>
      </c>
      <c r="AT446" s="5">
        <f t="shared" si="1178"/>
        <v>81.05</v>
      </c>
      <c r="AU446" s="5">
        <f t="shared" si="1179"/>
        <v>84.18</v>
      </c>
      <c r="FV446"/>
    </row>
    <row r="447" spans="1:179" x14ac:dyDescent="0.2">
      <c r="A447" s="1">
        <f t="shared" ref="A447:A461" si="1180">A443+1</f>
        <v>2018</v>
      </c>
      <c r="B447" s="1">
        <f t="shared" si="585"/>
        <v>1</v>
      </c>
      <c r="C447" s="1">
        <f t="shared" si="355"/>
        <v>165</v>
      </c>
      <c r="D447" s="5">
        <f t="shared" si="1136"/>
        <v>335</v>
      </c>
      <c r="E447" s="5">
        <f t="shared" si="1137"/>
        <v>333</v>
      </c>
      <c r="F447" s="10">
        <f t="shared" si="1138"/>
        <v>321</v>
      </c>
      <c r="G447" s="10">
        <f t="shared" si="1139"/>
        <v>315</v>
      </c>
      <c r="H447" s="5">
        <f t="shared" si="1140"/>
        <v>370</v>
      </c>
      <c r="I447" s="5">
        <f t="shared" si="1141"/>
        <v>354</v>
      </c>
      <c r="J447" s="5">
        <f t="shared" si="1142"/>
        <v>308</v>
      </c>
      <c r="K447" s="5">
        <f t="shared" si="1143"/>
        <v>346</v>
      </c>
      <c r="L447" s="5">
        <f t="shared" si="1144"/>
        <v>324</v>
      </c>
      <c r="M447" s="5">
        <f t="shared" si="1145"/>
        <v>312</v>
      </c>
      <c r="N447" s="5">
        <f t="shared" si="1146"/>
        <v>317</v>
      </c>
      <c r="O447" s="5">
        <f t="shared" si="1147"/>
        <v>324</v>
      </c>
      <c r="P447" s="5">
        <f t="shared" si="1148"/>
        <v>290</v>
      </c>
      <c r="Q447" s="5">
        <f t="shared" si="1149"/>
        <v>338</v>
      </c>
      <c r="R447" s="5">
        <f t="shared" si="1150"/>
        <v>307</v>
      </c>
      <c r="S447" s="5">
        <f t="shared" si="1151"/>
        <v>345</v>
      </c>
      <c r="T447" s="5">
        <f t="shared" si="1152"/>
        <v>274</v>
      </c>
      <c r="U447" s="5">
        <f t="shared" si="1153"/>
        <v>272</v>
      </c>
      <c r="V447" s="5">
        <f t="shared" si="1154"/>
        <v>340</v>
      </c>
      <c r="W447" s="5">
        <f t="shared" si="1155"/>
        <v>332</v>
      </c>
      <c r="X447" s="5">
        <f t="shared" si="1156"/>
        <v>281</v>
      </c>
      <c r="Y447" s="5">
        <f t="shared" si="1157"/>
        <v>292</v>
      </c>
      <c r="Z447" s="5">
        <f t="shared" si="1158"/>
        <v>70.790000000000006</v>
      </c>
      <c r="AA447" s="5">
        <f t="shared" si="1159"/>
        <v>81.3</v>
      </c>
      <c r="AB447" s="5">
        <f t="shared" si="1160"/>
        <v>81.62</v>
      </c>
      <c r="AC447" s="5">
        <f t="shared" si="1161"/>
        <v>72.63</v>
      </c>
      <c r="AD447" s="5">
        <f t="shared" si="1162"/>
        <v>97.31</v>
      </c>
      <c r="AE447" s="5">
        <f t="shared" si="1163"/>
        <v>84.81</v>
      </c>
      <c r="AF447" s="5">
        <f t="shared" si="1164"/>
        <v>77.239999999999995</v>
      </c>
      <c r="AG447" s="5">
        <f t="shared" si="1165"/>
        <v>88.13</v>
      </c>
      <c r="AH447" s="5">
        <f t="shared" si="1166"/>
        <v>83.78</v>
      </c>
      <c r="AI447" s="5">
        <f t="shared" si="1167"/>
        <v>73.63</v>
      </c>
      <c r="AJ447" s="5">
        <f t="shared" si="1168"/>
        <v>64.069999999999993</v>
      </c>
      <c r="AK447" s="5">
        <f t="shared" si="1169"/>
        <v>69.959999999999994</v>
      </c>
      <c r="AL447" s="5">
        <f t="shared" si="1170"/>
        <v>74.900000000000006</v>
      </c>
      <c r="AM447" s="5">
        <f t="shared" si="1171"/>
        <v>93.9</v>
      </c>
      <c r="AN447" s="5">
        <f t="shared" si="1172"/>
        <v>80.37</v>
      </c>
      <c r="AO447" s="5">
        <f t="shared" si="1173"/>
        <v>90.8</v>
      </c>
      <c r="AP447" s="5">
        <f t="shared" si="1174"/>
        <v>72.45</v>
      </c>
      <c r="AQ447" s="5">
        <f t="shared" si="1175"/>
        <v>68.03</v>
      </c>
      <c r="AR447" s="5">
        <f t="shared" si="1176"/>
        <v>70.59</v>
      </c>
      <c r="AS447" s="5">
        <f t="shared" si="1177"/>
        <v>78.2</v>
      </c>
      <c r="AT447" s="5">
        <f t="shared" si="1178"/>
        <v>82.7</v>
      </c>
      <c r="AU447" s="5">
        <f t="shared" si="1179"/>
        <v>85.67</v>
      </c>
      <c r="FV447"/>
    </row>
    <row r="448" spans="1:179" x14ac:dyDescent="0.2">
      <c r="A448" s="1">
        <f t="shared" si="1180"/>
        <v>2018</v>
      </c>
      <c r="B448" s="1">
        <f t="shared" si="585"/>
        <v>2</v>
      </c>
      <c r="C448" s="1">
        <f t="shared" si="355"/>
        <v>166</v>
      </c>
      <c r="D448" s="5">
        <f t="shared" si="1136"/>
        <v>327</v>
      </c>
      <c r="E448" s="5">
        <f t="shared" si="1137"/>
        <v>319</v>
      </c>
      <c r="F448" s="10">
        <f t="shared" si="1138"/>
        <v>307</v>
      </c>
      <c r="G448" s="10">
        <f t="shared" si="1139"/>
        <v>309</v>
      </c>
      <c r="H448" s="5">
        <f t="shared" si="1140"/>
        <v>358</v>
      </c>
      <c r="I448" s="5">
        <f t="shared" si="1141"/>
        <v>351</v>
      </c>
      <c r="J448" s="5">
        <f t="shared" si="1142"/>
        <v>301</v>
      </c>
      <c r="K448" s="5">
        <f t="shared" si="1143"/>
        <v>347</v>
      </c>
      <c r="L448" s="5">
        <f t="shared" si="1144"/>
        <v>328</v>
      </c>
      <c r="M448" s="5">
        <f t="shared" si="1145"/>
        <v>302</v>
      </c>
      <c r="N448" s="5">
        <f t="shared" si="1146"/>
        <v>314</v>
      </c>
      <c r="O448" s="5">
        <f t="shared" si="1147"/>
        <v>320</v>
      </c>
      <c r="P448" s="5">
        <f t="shared" si="1148"/>
        <v>288</v>
      </c>
      <c r="Q448" s="5">
        <f t="shared" si="1149"/>
        <v>340</v>
      </c>
      <c r="R448" s="5">
        <f t="shared" si="1150"/>
        <v>301</v>
      </c>
      <c r="S448" s="5">
        <f t="shared" si="1151"/>
        <v>339</v>
      </c>
      <c r="T448" s="5">
        <f t="shared" si="1152"/>
        <v>273</v>
      </c>
      <c r="U448" s="5">
        <f t="shared" si="1153"/>
        <v>270</v>
      </c>
      <c r="V448" s="5">
        <f t="shared" si="1154"/>
        <v>334</v>
      </c>
      <c r="W448" s="5">
        <f t="shared" si="1155"/>
        <v>328</v>
      </c>
      <c r="X448" s="5">
        <f t="shared" si="1156"/>
        <v>276</v>
      </c>
      <c r="Y448" s="5">
        <f t="shared" si="1157"/>
        <v>290</v>
      </c>
      <c r="Z448" s="5">
        <f t="shared" si="1158"/>
        <v>67.430000000000007</v>
      </c>
      <c r="AA448" s="5">
        <f t="shared" si="1159"/>
        <v>75.37</v>
      </c>
      <c r="AB448" s="5">
        <f t="shared" si="1160"/>
        <v>78.33</v>
      </c>
      <c r="AC448" s="5">
        <f t="shared" si="1161"/>
        <v>72.19</v>
      </c>
      <c r="AD448" s="5">
        <f t="shared" si="1162"/>
        <v>95.87</v>
      </c>
      <c r="AE448" s="5">
        <f t="shared" si="1163"/>
        <v>83.61</v>
      </c>
      <c r="AF448" s="5">
        <f t="shared" si="1164"/>
        <v>76.930000000000007</v>
      </c>
      <c r="AG448" s="5">
        <f t="shared" si="1165"/>
        <v>85.84</v>
      </c>
      <c r="AH448" s="5">
        <f t="shared" si="1166"/>
        <v>80.38</v>
      </c>
      <c r="AI448" s="5">
        <f t="shared" si="1167"/>
        <v>72.069999999999993</v>
      </c>
      <c r="AJ448" s="5">
        <f t="shared" si="1168"/>
        <v>61.43</v>
      </c>
      <c r="AK448" s="5">
        <f t="shared" si="1169"/>
        <v>67.14</v>
      </c>
      <c r="AL448" s="5">
        <f t="shared" si="1170"/>
        <v>72.34</v>
      </c>
      <c r="AM448" s="5">
        <f t="shared" si="1171"/>
        <v>91.28</v>
      </c>
      <c r="AN448" s="5">
        <f t="shared" si="1172"/>
        <v>80.27</v>
      </c>
      <c r="AO448" s="5">
        <f t="shared" si="1173"/>
        <v>88.88</v>
      </c>
      <c r="AP448" s="5">
        <f t="shared" si="1174"/>
        <v>72.83</v>
      </c>
      <c r="AQ448" s="5">
        <f t="shared" si="1175"/>
        <v>67.87</v>
      </c>
      <c r="AR448" s="5">
        <f t="shared" si="1176"/>
        <v>79.959999999999994</v>
      </c>
      <c r="AS448" s="5">
        <f t="shared" si="1177"/>
        <v>75.150000000000006</v>
      </c>
      <c r="AT448" s="5">
        <f t="shared" si="1178"/>
        <v>81.34</v>
      </c>
      <c r="AU448" s="5">
        <f t="shared" si="1179"/>
        <v>86.74</v>
      </c>
      <c r="FV448"/>
    </row>
    <row r="449" spans="1:178" x14ac:dyDescent="0.2">
      <c r="A449" s="1">
        <f t="shared" si="1180"/>
        <v>2018</v>
      </c>
      <c r="B449" s="1">
        <f t="shared" si="585"/>
        <v>3</v>
      </c>
      <c r="C449" s="1">
        <f t="shared" si="355"/>
        <v>167</v>
      </c>
      <c r="D449" s="5">
        <f t="shared" si="1136"/>
        <v>337</v>
      </c>
      <c r="E449" s="5">
        <f t="shared" si="1137"/>
        <v>331</v>
      </c>
      <c r="F449" s="10">
        <f t="shared" si="1138"/>
        <v>318</v>
      </c>
      <c r="G449" s="10">
        <f t="shared" si="1139"/>
        <v>311</v>
      </c>
      <c r="H449" s="5">
        <f t="shared" si="1140"/>
        <v>373</v>
      </c>
      <c r="I449" s="5">
        <f t="shared" si="1141"/>
        <v>356</v>
      </c>
      <c r="J449" s="5">
        <f t="shared" si="1142"/>
        <v>311</v>
      </c>
      <c r="K449" s="5">
        <f t="shared" si="1143"/>
        <v>343</v>
      </c>
      <c r="L449" s="5">
        <f t="shared" si="1144"/>
        <v>330</v>
      </c>
      <c r="M449" s="5">
        <f t="shared" si="1145"/>
        <v>304</v>
      </c>
      <c r="N449" s="5">
        <f t="shared" si="1146"/>
        <v>318</v>
      </c>
      <c r="O449" s="5">
        <f t="shared" si="1147"/>
        <v>325</v>
      </c>
      <c r="P449" s="5">
        <f t="shared" si="1148"/>
        <v>289</v>
      </c>
      <c r="Q449" s="5">
        <f t="shared" si="1149"/>
        <v>343</v>
      </c>
      <c r="R449" s="5">
        <f t="shared" si="1150"/>
        <v>304</v>
      </c>
      <c r="S449" s="5">
        <f t="shared" si="1151"/>
        <v>339</v>
      </c>
      <c r="T449" s="5">
        <f t="shared" si="1152"/>
        <v>270</v>
      </c>
      <c r="U449" s="5">
        <f t="shared" si="1153"/>
        <v>273</v>
      </c>
      <c r="V449" s="5">
        <f t="shared" si="1154"/>
        <v>334</v>
      </c>
      <c r="W449" s="5">
        <f t="shared" si="1155"/>
        <v>331</v>
      </c>
      <c r="X449" s="5">
        <f t="shared" si="1156"/>
        <v>282</v>
      </c>
      <c r="Y449" s="5">
        <f t="shared" si="1157"/>
        <v>304</v>
      </c>
      <c r="Z449" s="5">
        <f t="shared" si="1158"/>
        <v>67.91</v>
      </c>
      <c r="AA449" s="5">
        <f t="shared" si="1159"/>
        <v>79.099999999999994</v>
      </c>
      <c r="AB449" s="5">
        <f t="shared" si="1160"/>
        <v>70.680000000000007</v>
      </c>
      <c r="AC449" s="5">
        <f t="shared" si="1161"/>
        <v>70.010000000000005</v>
      </c>
      <c r="AD449" s="5">
        <f t="shared" si="1162"/>
        <v>94.62</v>
      </c>
      <c r="AE449" s="5">
        <f t="shared" si="1163"/>
        <v>85.99</v>
      </c>
      <c r="AF449" s="5">
        <f t="shared" si="1164"/>
        <v>77.239999999999995</v>
      </c>
      <c r="AG449" s="5">
        <f t="shared" si="1165"/>
        <v>87.42</v>
      </c>
      <c r="AH449" s="5">
        <f t="shared" si="1166"/>
        <v>76.599999999999994</v>
      </c>
      <c r="AI449" s="5">
        <f t="shared" si="1167"/>
        <v>69.59</v>
      </c>
      <c r="AJ449" s="5">
        <f t="shared" si="1168"/>
        <v>60.95</v>
      </c>
      <c r="AK449" s="5">
        <f t="shared" si="1169"/>
        <v>68.400000000000006</v>
      </c>
      <c r="AL449" s="5">
        <f t="shared" si="1170"/>
        <v>71.010000000000005</v>
      </c>
      <c r="AM449" s="5">
        <f t="shared" si="1171"/>
        <v>90.33</v>
      </c>
      <c r="AN449" s="5">
        <f t="shared" si="1172"/>
        <v>81.900000000000006</v>
      </c>
      <c r="AO449" s="5">
        <f t="shared" si="1173"/>
        <v>87.98</v>
      </c>
      <c r="AP449" s="5">
        <f t="shared" si="1174"/>
        <v>71.94</v>
      </c>
      <c r="AQ449" s="5">
        <f t="shared" si="1175"/>
        <v>66.680000000000007</v>
      </c>
      <c r="AR449" s="5">
        <f t="shared" si="1176"/>
        <v>76.849999999999994</v>
      </c>
      <c r="AS449" s="5">
        <f t="shared" si="1177"/>
        <v>73.73</v>
      </c>
      <c r="AT449" s="5">
        <f t="shared" si="1178"/>
        <v>81.89</v>
      </c>
      <c r="AU449" s="5">
        <f t="shared" si="1179"/>
        <v>86.19</v>
      </c>
      <c r="FV449"/>
    </row>
    <row r="450" spans="1:178" x14ac:dyDescent="0.2">
      <c r="A450" s="1">
        <f t="shared" si="1180"/>
        <v>2018</v>
      </c>
      <c r="B450" s="1">
        <f t="shared" si="585"/>
        <v>4</v>
      </c>
      <c r="C450" s="1">
        <f t="shared" si="355"/>
        <v>168</v>
      </c>
      <c r="D450" s="5">
        <f t="shared" si="1136"/>
        <v>326</v>
      </c>
      <c r="E450" s="5">
        <f t="shared" si="1137"/>
        <v>317</v>
      </c>
      <c r="F450" s="10">
        <f t="shared" si="1138"/>
        <v>329</v>
      </c>
      <c r="G450" s="10">
        <f t="shared" si="1139"/>
        <v>313</v>
      </c>
      <c r="H450" s="5">
        <f t="shared" si="1140"/>
        <v>364</v>
      </c>
      <c r="I450" s="5">
        <f t="shared" si="1141"/>
        <v>364</v>
      </c>
      <c r="J450" s="5">
        <f t="shared" si="1142"/>
        <v>323</v>
      </c>
      <c r="K450" s="5">
        <f t="shared" si="1143"/>
        <v>337</v>
      </c>
      <c r="L450" s="5">
        <f t="shared" si="1144"/>
        <v>318</v>
      </c>
      <c r="M450" s="5">
        <f t="shared" si="1145"/>
        <v>290</v>
      </c>
      <c r="N450" s="5">
        <f t="shared" si="1146"/>
        <v>321</v>
      </c>
      <c r="O450" s="5">
        <f t="shared" si="1147"/>
        <v>327</v>
      </c>
      <c r="P450" s="5">
        <f t="shared" si="1148"/>
        <v>292</v>
      </c>
      <c r="Q450" s="5">
        <f t="shared" si="1149"/>
        <v>347</v>
      </c>
      <c r="R450" s="5">
        <f t="shared" si="1150"/>
        <v>307</v>
      </c>
      <c r="S450" s="5">
        <f t="shared" si="1151"/>
        <v>345</v>
      </c>
      <c r="T450" s="5">
        <f t="shared" si="1152"/>
        <v>271</v>
      </c>
      <c r="U450" s="5">
        <f t="shared" si="1153"/>
        <v>292</v>
      </c>
      <c r="V450" s="5">
        <f t="shared" si="1154"/>
        <v>342</v>
      </c>
      <c r="W450" s="5">
        <f t="shared" si="1155"/>
        <v>343</v>
      </c>
      <c r="X450" s="5">
        <f t="shared" si="1156"/>
        <v>287</v>
      </c>
      <c r="Y450" s="5">
        <f t="shared" si="1157"/>
        <v>307</v>
      </c>
      <c r="Z450" s="5">
        <f t="shared" si="1158"/>
        <v>70.03</v>
      </c>
      <c r="AA450" s="5">
        <f t="shared" si="1159"/>
        <v>82.34</v>
      </c>
      <c r="AB450" s="5">
        <f t="shared" si="1160"/>
        <v>74.09</v>
      </c>
      <c r="AC450" s="5">
        <f t="shared" si="1161"/>
        <v>71.67</v>
      </c>
      <c r="AD450" s="5">
        <f t="shared" si="1162"/>
        <v>92.33</v>
      </c>
      <c r="AE450" s="5">
        <f t="shared" si="1163"/>
        <v>85.05</v>
      </c>
      <c r="AF450" s="5">
        <f t="shared" si="1164"/>
        <v>79.849999999999994</v>
      </c>
      <c r="AG450" s="5">
        <f t="shared" si="1165"/>
        <v>88.29</v>
      </c>
      <c r="AH450" s="5">
        <f t="shared" si="1166"/>
        <v>78.5</v>
      </c>
      <c r="AI450" s="5">
        <f t="shared" si="1167"/>
        <v>72.12</v>
      </c>
      <c r="AJ450" s="5">
        <f t="shared" si="1168"/>
        <v>64.58</v>
      </c>
      <c r="AK450" s="5">
        <f t="shared" si="1169"/>
        <v>67.52</v>
      </c>
      <c r="AL450" s="5">
        <f t="shared" si="1170"/>
        <v>71.47</v>
      </c>
      <c r="AM450" s="5">
        <f t="shared" si="1171"/>
        <v>91.78</v>
      </c>
      <c r="AN450" s="5">
        <f t="shared" si="1172"/>
        <v>81.41</v>
      </c>
      <c r="AO450" s="5">
        <f t="shared" si="1173"/>
        <v>91.51</v>
      </c>
      <c r="AP450" s="5">
        <f t="shared" si="1174"/>
        <v>74.209999999999994</v>
      </c>
      <c r="AQ450" s="5">
        <f t="shared" si="1175"/>
        <v>69.819999999999993</v>
      </c>
      <c r="AR450" s="5">
        <f t="shared" si="1176"/>
        <v>78.7</v>
      </c>
      <c r="AS450" s="5">
        <f t="shared" si="1177"/>
        <v>76.38</v>
      </c>
      <c r="AT450" s="5">
        <f t="shared" si="1178"/>
        <v>84.26</v>
      </c>
      <c r="AU450" s="5">
        <f t="shared" si="1179"/>
        <v>86.24</v>
      </c>
      <c r="FV450"/>
    </row>
    <row r="451" spans="1:178" x14ac:dyDescent="0.2">
      <c r="A451" s="1">
        <f t="shared" si="1180"/>
        <v>2019</v>
      </c>
      <c r="B451" s="1">
        <f t="shared" si="585"/>
        <v>1</v>
      </c>
      <c r="C451" s="1">
        <f t="shared" si="355"/>
        <v>169</v>
      </c>
      <c r="D451" s="5">
        <f t="shared" si="1136"/>
        <v>308.14000000000004</v>
      </c>
      <c r="E451" s="5">
        <f t="shared" si="1137"/>
        <v>297.01</v>
      </c>
      <c r="F451" s="10">
        <f t="shared" si="1138"/>
        <v>318.84999999999997</v>
      </c>
      <c r="G451" s="10">
        <f t="shared" si="1139"/>
        <v>297.15000000000003</v>
      </c>
      <c r="H451" s="5">
        <f t="shared" si="1140"/>
        <v>346.22</v>
      </c>
      <c r="I451" s="5">
        <f t="shared" si="1141"/>
        <v>345.17</v>
      </c>
      <c r="J451" s="5">
        <f t="shared" si="1142"/>
        <v>297.5</v>
      </c>
      <c r="K451" s="5">
        <f t="shared" si="1143"/>
        <v>319.83</v>
      </c>
      <c r="L451" s="5">
        <f t="shared" si="1144"/>
        <v>306.32</v>
      </c>
      <c r="M451" s="5">
        <f t="shared" si="1145"/>
        <v>294.91000000000003</v>
      </c>
      <c r="N451" s="5">
        <f t="shared" si="1146"/>
        <v>308.63</v>
      </c>
      <c r="O451" s="5">
        <f t="shared" si="1147"/>
        <v>300.08999999999997</v>
      </c>
      <c r="P451" s="5">
        <f t="shared" si="1148"/>
        <v>284.41000000000003</v>
      </c>
      <c r="Q451" s="5">
        <f t="shared" si="1149"/>
        <v>376.46000000000004</v>
      </c>
      <c r="R451" s="5">
        <f t="shared" si="1150"/>
        <v>280.91000000000003</v>
      </c>
      <c r="S451" s="5">
        <f t="shared" si="1151"/>
        <v>313.39000000000004</v>
      </c>
      <c r="T451" s="5">
        <f t="shared" si="1152"/>
        <v>254.24</v>
      </c>
      <c r="U451" s="5">
        <f t="shared" si="1153"/>
        <v>254.31</v>
      </c>
      <c r="V451" s="5">
        <f t="shared" si="1154"/>
        <v>337.96000000000004</v>
      </c>
      <c r="W451" s="5">
        <f t="shared" si="1155"/>
        <v>321.44</v>
      </c>
      <c r="X451" s="5">
        <f t="shared" si="1156"/>
        <v>268.87</v>
      </c>
      <c r="Y451" s="5">
        <f t="shared" si="1157"/>
        <v>285.67</v>
      </c>
      <c r="Z451" s="5">
        <f t="shared" si="1158"/>
        <v>73.780400000000014</v>
      </c>
      <c r="AA451" s="5">
        <f t="shared" si="1159"/>
        <v>78.979600000000005</v>
      </c>
      <c r="AB451" s="5">
        <f t="shared" si="1160"/>
        <v>77.961200000000005</v>
      </c>
      <c r="AC451" s="5">
        <f t="shared" si="1161"/>
        <v>74.048400000000001</v>
      </c>
      <c r="AD451" s="5">
        <f t="shared" si="1162"/>
        <v>92.754800000000003</v>
      </c>
      <c r="AE451" s="5">
        <f t="shared" si="1163"/>
        <v>84.527200000000008</v>
      </c>
      <c r="AF451" s="5">
        <f t="shared" si="1164"/>
        <v>79.97120000000001</v>
      </c>
      <c r="AG451" s="5">
        <f t="shared" si="1165"/>
        <v>89.270800000000008</v>
      </c>
      <c r="AH451" s="5">
        <f t="shared" si="1166"/>
        <v>82.758400000000009</v>
      </c>
      <c r="AI451" s="5">
        <f t="shared" si="1167"/>
        <v>79.301200000000009</v>
      </c>
      <c r="AJ451" s="5">
        <f t="shared" si="1168"/>
        <v>70.618000000000009</v>
      </c>
      <c r="AK451" s="5">
        <f t="shared" si="1169"/>
        <v>74.316400000000002</v>
      </c>
      <c r="AL451" s="5">
        <f t="shared" si="1170"/>
        <v>69.680000000000007</v>
      </c>
      <c r="AM451" s="5">
        <f t="shared" si="1171"/>
        <v>87.850400000000008</v>
      </c>
      <c r="AN451" s="5">
        <f t="shared" si="1172"/>
        <v>79.676400000000001</v>
      </c>
      <c r="AO451" s="5">
        <f t="shared" si="1173"/>
        <v>88.520400000000009</v>
      </c>
      <c r="AP451" s="5">
        <f t="shared" si="1174"/>
        <v>79.462000000000003</v>
      </c>
      <c r="AQ451" s="5">
        <f t="shared" si="1175"/>
        <v>69.063600000000008</v>
      </c>
      <c r="AR451" s="5">
        <f t="shared" si="1176"/>
        <v>85.304400000000001</v>
      </c>
      <c r="AS451" s="5">
        <f t="shared" si="1177"/>
        <v>85.518799999999999</v>
      </c>
      <c r="AT451" s="5">
        <f t="shared" si="1178"/>
        <v>86.9392</v>
      </c>
      <c r="AU451" s="5">
        <f t="shared" si="1179"/>
        <v>90.423200000000008</v>
      </c>
      <c r="FV451"/>
    </row>
    <row r="452" spans="1:178" x14ac:dyDescent="0.2">
      <c r="A452" s="1">
        <f t="shared" si="1180"/>
        <v>2019</v>
      </c>
      <c r="B452" s="1">
        <f t="shared" si="585"/>
        <v>2</v>
      </c>
      <c r="C452" s="1">
        <f t="shared" ref="C452:C462" si="1181">C451+1</f>
        <v>170</v>
      </c>
      <c r="D452" s="5">
        <f t="shared" si="1136"/>
        <v>338</v>
      </c>
      <c r="E452" s="5">
        <f t="shared" si="1137"/>
        <v>331</v>
      </c>
      <c r="F452" s="10">
        <f t="shared" si="1138"/>
        <v>302</v>
      </c>
      <c r="G452" s="10">
        <f t="shared" si="1139"/>
        <v>300</v>
      </c>
      <c r="H452" s="5">
        <f t="shared" si="1140"/>
        <v>345</v>
      </c>
      <c r="I452" s="5">
        <f t="shared" si="1141"/>
        <v>337</v>
      </c>
      <c r="J452" s="5">
        <f t="shared" si="1142"/>
        <v>304</v>
      </c>
      <c r="K452" s="5">
        <f t="shared" si="1143"/>
        <v>319</v>
      </c>
      <c r="L452" s="5">
        <f t="shared" si="1144"/>
        <v>312</v>
      </c>
      <c r="M452" s="5">
        <f t="shared" si="1145"/>
        <v>303</v>
      </c>
      <c r="N452" s="5">
        <f t="shared" si="1146"/>
        <v>305</v>
      </c>
      <c r="O452" s="5">
        <f t="shared" si="1147"/>
        <v>307</v>
      </c>
      <c r="P452" s="5">
        <f t="shared" si="1148"/>
        <v>277</v>
      </c>
      <c r="Q452" s="5">
        <f t="shared" si="1149"/>
        <v>382</v>
      </c>
      <c r="R452" s="5">
        <f t="shared" si="1150"/>
        <v>276</v>
      </c>
      <c r="S452" s="5">
        <f t="shared" si="1151"/>
        <v>308</v>
      </c>
      <c r="T452" s="5">
        <f t="shared" si="1152"/>
        <v>270</v>
      </c>
      <c r="U452" s="5">
        <f t="shared" si="1153"/>
        <v>260</v>
      </c>
      <c r="V452" s="5">
        <f t="shared" si="1154"/>
        <v>348</v>
      </c>
      <c r="W452" s="5">
        <f t="shared" si="1155"/>
        <v>324</v>
      </c>
      <c r="X452" s="5">
        <f t="shared" si="1156"/>
        <v>287</v>
      </c>
      <c r="Y452" s="5">
        <f t="shared" si="1157"/>
        <v>291</v>
      </c>
      <c r="Z452" s="5">
        <f t="shared" si="1158"/>
        <v>72.989999999999995</v>
      </c>
      <c r="AA452" s="5">
        <f t="shared" si="1159"/>
        <v>75.98</v>
      </c>
      <c r="AB452" s="5">
        <f t="shared" si="1160"/>
        <v>73.17</v>
      </c>
      <c r="AC452" s="5">
        <f t="shared" si="1161"/>
        <v>73.05</v>
      </c>
      <c r="AD452" s="5">
        <f t="shared" si="1162"/>
        <v>89.73</v>
      </c>
      <c r="AE452" s="5">
        <f t="shared" si="1163"/>
        <v>83.53</v>
      </c>
      <c r="AF452" s="5">
        <f t="shared" si="1164"/>
        <v>81.05</v>
      </c>
      <c r="AG452" s="5">
        <f t="shared" si="1165"/>
        <v>88.85</v>
      </c>
      <c r="AH452" s="5">
        <f t="shared" si="1166"/>
        <v>81.069999999999993</v>
      </c>
      <c r="AI452" s="5">
        <f t="shared" si="1167"/>
        <v>74.58</v>
      </c>
      <c r="AJ452" s="5">
        <f t="shared" si="1168"/>
        <v>66.39</v>
      </c>
      <c r="AK452" s="5">
        <f t="shared" si="1169"/>
        <v>71.17</v>
      </c>
      <c r="AL452" s="5">
        <f t="shared" si="1170"/>
        <v>71.36</v>
      </c>
      <c r="AM452" s="5">
        <f t="shared" si="1171"/>
        <v>86.31</v>
      </c>
      <c r="AN452" s="5">
        <f t="shared" si="1172"/>
        <v>79.38</v>
      </c>
      <c r="AO452" s="5">
        <f t="shared" si="1173"/>
        <v>86.82</v>
      </c>
      <c r="AP452" s="5">
        <f t="shared" si="1174"/>
        <v>75.42</v>
      </c>
      <c r="AQ452" s="5">
        <f t="shared" si="1175"/>
        <v>68.180000000000007</v>
      </c>
      <c r="AR452" s="5">
        <f t="shared" si="1176"/>
        <v>80.239999999999995</v>
      </c>
      <c r="AS452" s="5">
        <f t="shared" si="1177"/>
        <v>82.08</v>
      </c>
      <c r="AT452" s="5">
        <f t="shared" si="1178"/>
        <v>94.06</v>
      </c>
      <c r="AU452" s="5">
        <f t="shared" si="1179"/>
        <v>92.69</v>
      </c>
      <c r="FV452"/>
    </row>
    <row r="453" spans="1:178" x14ac:dyDescent="0.2">
      <c r="A453" s="1">
        <f t="shared" si="1180"/>
        <v>2019</v>
      </c>
      <c r="B453" s="1">
        <f t="shared" si="585"/>
        <v>3</v>
      </c>
      <c r="C453" s="1">
        <f t="shared" si="1181"/>
        <v>171</v>
      </c>
      <c r="D453" s="5">
        <f t="shared" si="1136"/>
        <v>323</v>
      </c>
      <c r="E453" s="5">
        <f t="shared" si="1137"/>
        <v>332</v>
      </c>
      <c r="F453" s="10">
        <f t="shared" si="1138"/>
        <v>300</v>
      </c>
      <c r="G453" s="10">
        <f t="shared" si="1139"/>
        <v>297</v>
      </c>
      <c r="H453" s="5">
        <f t="shared" si="1140"/>
        <v>337</v>
      </c>
      <c r="I453" s="5">
        <f t="shared" si="1141"/>
        <v>326</v>
      </c>
      <c r="J453" s="5">
        <f t="shared" si="1142"/>
        <v>297</v>
      </c>
      <c r="K453" s="5">
        <f t="shared" si="1143"/>
        <v>313</v>
      </c>
      <c r="L453" s="5">
        <f t="shared" si="1144"/>
        <v>308</v>
      </c>
      <c r="M453" s="5">
        <f t="shared" si="1145"/>
        <v>292</v>
      </c>
      <c r="N453" s="5">
        <f t="shared" si="1146"/>
        <v>297</v>
      </c>
      <c r="O453" s="5">
        <f t="shared" si="1147"/>
        <v>299</v>
      </c>
      <c r="P453" s="5">
        <f t="shared" si="1148"/>
        <v>282</v>
      </c>
      <c r="Q453" s="5">
        <f t="shared" si="1149"/>
        <v>375</v>
      </c>
      <c r="R453" s="5">
        <f t="shared" si="1150"/>
        <v>279</v>
      </c>
      <c r="S453" s="5">
        <f t="shared" si="1151"/>
        <v>297</v>
      </c>
      <c r="T453" s="5">
        <f t="shared" si="1152"/>
        <v>269</v>
      </c>
      <c r="U453" s="5">
        <f t="shared" si="1153"/>
        <v>262</v>
      </c>
      <c r="V453" s="5">
        <f t="shared" si="1154"/>
        <v>346</v>
      </c>
      <c r="W453" s="5">
        <f t="shared" si="1155"/>
        <v>332</v>
      </c>
      <c r="X453" s="5">
        <f t="shared" si="1156"/>
        <v>288</v>
      </c>
      <c r="Y453" s="5">
        <f t="shared" si="1157"/>
        <v>300</v>
      </c>
      <c r="Z453" s="5">
        <f t="shared" si="1158"/>
        <v>72.12</v>
      </c>
      <c r="AA453" s="5">
        <f t="shared" si="1159"/>
        <v>75.92</v>
      </c>
      <c r="AB453" s="5">
        <f t="shared" si="1160"/>
        <v>70.31</v>
      </c>
      <c r="AC453" s="5">
        <f t="shared" si="1161"/>
        <v>70.73</v>
      </c>
      <c r="AD453" s="5">
        <f t="shared" si="1162"/>
        <v>89.26</v>
      </c>
      <c r="AE453" s="5">
        <f t="shared" si="1163"/>
        <v>80.87</v>
      </c>
      <c r="AF453" s="5">
        <f t="shared" si="1164"/>
        <v>80.3</v>
      </c>
      <c r="AG453" s="5">
        <f t="shared" si="1165"/>
        <v>82.42</v>
      </c>
      <c r="AH453" s="5">
        <f t="shared" si="1166"/>
        <v>79.930000000000007</v>
      </c>
      <c r="AI453" s="5">
        <f t="shared" si="1167"/>
        <v>70.790000000000006</v>
      </c>
      <c r="AJ453" s="5">
        <f t="shared" si="1168"/>
        <v>67.319999999999993</v>
      </c>
      <c r="AK453" s="5">
        <f t="shared" si="1169"/>
        <v>68.150000000000006</v>
      </c>
      <c r="AL453" s="5">
        <f t="shared" si="1170"/>
        <v>73.66</v>
      </c>
      <c r="AM453" s="5">
        <f t="shared" si="1171"/>
        <v>86.4</v>
      </c>
      <c r="AN453" s="5">
        <f t="shared" si="1172"/>
        <v>76.010000000000005</v>
      </c>
      <c r="AO453" s="5">
        <f t="shared" si="1173"/>
        <v>83.06</v>
      </c>
      <c r="AP453" s="5">
        <f t="shared" si="1174"/>
        <v>72.33</v>
      </c>
      <c r="AQ453" s="5">
        <f t="shared" si="1175"/>
        <v>65.22</v>
      </c>
      <c r="AR453" s="5">
        <f t="shared" si="1176"/>
        <v>80.16</v>
      </c>
      <c r="AS453" s="5">
        <f t="shared" si="1177"/>
        <v>77.14</v>
      </c>
      <c r="AT453" s="5">
        <f t="shared" si="1178"/>
        <v>92.73</v>
      </c>
      <c r="AU453" s="5">
        <f t="shared" si="1179"/>
        <v>82.08</v>
      </c>
      <c r="FV453"/>
    </row>
    <row r="454" spans="1:178" x14ac:dyDescent="0.2">
      <c r="A454" s="1">
        <f t="shared" si="1180"/>
        <v>2019</v>
      </c>
      <c r="B454" s="1">
        <f t="shared" si="585"/>
        <v>4</v>
      </c>
      <c r="C454" s="1">
        <f t="shared" si="1181"/>
        <v>172</v>
      </c>
      <c r="D454" s="5">
        <f t="shared" si="1136"/>
        <v>331</v>
      </c>
      <c r="E454" s="5">
        <f t="shared" si="1137"/>
        <v>324</v>
      </c>
      <c r="F454" s="10">
        <f t="shared" si="1138"/>
        <v>317</v>
      </c>
      <c r="G454" s="10">
        <f t="shared" si="1139"/>
        <v>301</v>
      </c>
      <c r="H454" s="5">
        <f t="shared" si="1140"/>
        <v>336</v>
      </c>
      <c r="I454" s="5">
        <f t="shared" si="1141"/>
        <v>320</v>
      </c>
      <c r="J454" s="5">
        <f t="shared" si="1142"/>
        <v>299</v>
      </c>
      <c r="K454" s="5">
        <f t="shared" si="1143"/>
        <v>305</v>
      </c>
      <c r="L454" s="5">
        <f t="shared" si="1144"/>
        <v>317</v>
      </c>
      <c r="M454" s="5">
        <f t="shared" si="1145"/>
        <v>293</v>
      </c>
      <c r="N454" s="5">
        <f t="shared" si="1146"/>
        <v>292</v>
      </c>
      <c r="O454" s="5">
        <f t="shared" si="1147"/>
        <v>297</v>
      </c>
      <c r="P454" s="5">
        <f t="shared" si="1148"/>
        <v>273</v>
      </c>
      <c r="Q454" s="5">
        <f t="shared" si="1149"/>
        <v>382</v>
      </c>
      <c r="R454" s="5">
        <f t="shared" si="1150"/>
        <v>278</v>
      </c>
      <c r="S454" s="5">
        <f t="shared" si="1151"/>
        <v>300</v>
      </c>
      <c r="T454" s="5">
        <f t="shared" si="1152"/>
        <v>260</v>
      </c>
      <c r="U454" s="5">
        <f t="shared" si="1153"/>
        <v>262</v>
      </c>
      <c r="V454" s="5">
        <f t="shared" si="1154"/>
        <v>332</v>
      </c>
      <c r="W454" s="5">
        <f t="shared" si="1155"/>
        <v>328</v>
      </c>
      <c r="X454" s="5">
        <f t="shared" si="1156"/>
        <v>310</v>
      </c>
      <c r="Y454" s="5">
        <f t="shared" si="1157"/>
        <v>304</v>
      </c>
      <c r="Z454" s="5">
        <f t="shared" si="1158"/>
        <v>71.69</v>
      </c>
      <c r="AA454" s="5">
        <f t="shared" si="1159"/>
        <v>74.67</v>
      </c>
      <c r="AB454" s="5">
        <f t="shared" si="1160"/>
        <v>71.92</v>
      </c>
      <c r="AC454" s="5">
        <f t="shared" si="1161"/>
        <v>70.349999999999994</v>
      </c>
      <c r="AD454" s="5">
        <f t="shared" si="1162"/>
        <v>89.77</v>
      </c>
      <c r="AE454" s="5">
        <f t="shared" si="1163"/>
        <v>78.5</v>
      </c>
      <c r="AF454" s="5">
        <f t="shared" si="1164"/>
        <v>79.48</v>
      </c>
      <c r="AG454" s="5">
        <f t="shared" si="1165"/>
        <v>83.11</v>
      </c>
      <c r="AH454" s="5">
        <f t="shared" si="1166"/>
        <v>79.7</v>
      </c>
      <c r="AI454" s="5">
        <f t="shared" si="1167"/>
        <v>71.09</v>
      </c>
      <c r="AJ454" s="5">
        <f t="shared" si="1168"/>
        <v>66.260000000000005</v>
      </c>
      <c r="AK454" s="5">
        <f t="shared" si="1169"/>
        <v>67.41</v>
      </c>
      <c r="AL454" s="5">
        <f t="shared" si="1170"/>
        <v>72.7</v>
      </c>
      <c r="AM454" s="5">
        <f t="shared" si="1171"/>
        <v>85.27</v>
      </c>
      <c r="AN454" s="5">
        <f t="shared" si="1172"/>
        <v>76.09</v>
      </c>
      <c r="AO454" s="5">
        <f t="shared" si="1173"/>
        <v>82.24</v>
      </c>
      <c r="AP454" s="5">
        <f t="shared" si="1174"/>
        <v>74.8</v>
      </c>
      <c r="AQ454" s="5">
        <f t="shared" si="1175"/>
        <v>68</v>
      </c>
      <c r="AR454" s="5">
        <f t="shared" si="1176"/>
        <v>79.400000000000006</v>
      </c>
      <c r="AS454" s="5">
        <f t="shared" si="1177"/>
        <v>79.599999999999994</v>
      </c>
      <c r="AT454" s="5">
        <f t="shared" si="1178"/>
        <v>95.06</v>
      </c>
      <c r="AU454" s="5">
        <f t="shared" si="1179"/>
        <v>84.17</v>
      </c>
      <c r="FV454"/>
    </row>
    <row r="455" spans="1:178" x14ac:dyDescent="0.2">
      <c r="A455" s="1">
        <f t="shared" si="1180"/>
        <v>2020</v>
      </c>
      <c r="B455" s="1">
        <f t="shared" si="585"/>
        <v>1</v>
      </c>
      <c r="C455" s="1">
        <f t="shared" si="1181"/>
        <v>173</v>
      </c>
      <c r="D455" s="5">
        <f t="shared" si="1136"/>
        <v>327</v>
      </c>
      <c r="E455" s="5">
        <f t="shared" si="1137"/>
        <v>313</v>
      </c>
      <c r="F455" s="10">
        <f t="shared" si="1138"/>
        <v>310</v>
      </c>
      <c r="G455" s="10">
        <f t="shared" si="1139"/>
        <v>285</v>
      </c>
      <c r="H455" s="5">
        <f t="shared" si="1140"/>
        <v>332</v>
      </c>
      <c r="I455" s="5">
        <f t="shared" si="1141"/>
        <v>321</v>
      </c>
      <c r="J455" s="5">
        <f t="shared" si="1142"/>
        <v>296</v>
      </c>
      <c r="K455" s="5">
        <f t="shared" si="1143"/>
        <v>315</v>
      </c>
      <c r="L455" s="5">
        <f t="shared" si="1144"/>
        <v>311</v>
      </c>
      <c r="M455" s="5">
        <f t="shared" si="1145"/>
        <v>290</v>
      </c>
      <c r="N455" s="5">
        <f t="shared" si="1146"/>
        <v>308</v>
      </c>
      <c r="O455" s="5">
        <f t="shared" si="1147"/>
        <v>292</v>
      </c>
      <c r="P455" s="5">
        <f t="shared" si="1148"/>
        <v>263</v>
      </c>
      <c r="Q455" s="5">
        <f t="shared" si="1149"/>
        <v>396</v>
      </c>
      <c r="R455" s="5">
        <f t="shared" si="1150"/>
        <v>282</v>
      </c>
      <c r="S455" s="5">
        <f t="shared" si="1151"/>
        <v>296</v>
      </c>
      <c r="T455" s="5">
        <f t="shared" si="1152"/>
        <v>258</v>
      </c>
      <c r="U455" s="5">
        <f t="shared" si="1153"/>
        <v>253</v>
      </c>
      <c r="V455" s="5">
        <f t="shared" si="1154"/>
        <v>355</v>
      </c>
      <c r="W455" s="5">
        <f t="shared" si="1155"/>
        <v>324</v>
      </c>
      <c r="X455" s="5">
        <f t="shared" si="1156"/>
        <v>314</v>
      </c>
      <c r="Y455" s="5">
        <f t="shared" si="1157"/>
        <v>301</v>
      </c>
      <c r="Z455" s="5">
        <f t="shared" si="1158"/>
        <v>72.400000000000006</v>
      </c>
      <c r="AA455" s="5">
        <f t="shared" si="1159"/>
        <v>76.260000000000005</v>
      </c>
      <c r="AB455" s="5">
        <f t="shared" si="1160"/>
        <v>69.2</v>
      </c>
      <c r="AC455" s="5">
        <f t="shared" si="1161"/>
        <v>67.67</v>
      </c>
      <c r="AD455" s="5">
        <f t="shared" si="1162"/>
        <v>86.06</v>
      </c>
      <c r="AE455" s="5">
        <f t="shared" si="1163"/>
        <v>78.53</v>
      </c>
      <c r="AF455" s="5">
        <f t="shared" si="1164"/>
        <v>78.31</v>
      </c>
      <c r="AG455" s="5">
        <f t="shared" si="1165"/>
        <v>82.92</v>
      </c>
      <c r="AH455" s="5">
        <f t="shared" si="1166"/>
        <v>80.77</v>
      </c>
      <c r="AI455" s="5">
        <f t="shared" si="1167"/>
        <v>71.31</v>
      </c>
      <c r="AJ455" s="5">
        <f t="shared" si="1168"/>
        <v>66.430000000000007</v>
      </c>
      <c r="AK455" s="5">
        <f t="shared" si="1169"/>
        <v>67.11</v>
      </c>
      <c r="AL455" s="5">
        <f t="shared" si="1170"/>
        <v>68.8</v>
      </c>
      <c r="AM455" s="5">
        <f t="shared" si="1171"/>
        <v>82.57</v>
      </c>
      <c r="AN455" s="5">
        <f t="shared" si="1172"/>
        <v>76.069999999999993</v>
      </c>
      <c r="AO455" s="5">
        <f t="shared" si="1173"/>
        <v>81.680000000000007</v>
      </c>
      <c r="AP455" s="5">
        <f t="shared" si="1174"/>
        <v>78.77</v>
      </c>
      <c r="AQ455" s="5">
        <f t="shared" si="1175"/>
        <v>68.78</v>
      </c>
      <c r="AR455" s="5">
        <f t="shared" si="1176"/>
        <v>81.06</v>
      </c>
      <c r="AS455" s="5">
        <f t="shared" si="1177"/>
        <v>81.23</v>
      </c>
      <c r="AT455" s="5">
        <f t="shared" si="1178"/>
        <v>79.72</v>
      </c>
      <c r="AU455" s="5">
        <f t="shared" si="1179"/>
        <v>81.569999999999993</v>
      </c>
      <c r="FV455"/>
    </row>
    <row r="456" spans="1:178" x14ac:dyDescent="0.2">
      <c r="A456" s="1">
        <f t="shared" si="1180"/>
        <v>2020</v>
      </c>
      <c r="B456" s="1">
        <f t="shared" si="585"/>
        <v>2</v>
      </c>
      <c r="C456" s="1">
        <f t="shared" si="1181"/>
        <v>174</v>
      </c>
      <c r="D456" s="5">
        <f t="shared" si="1136"/>
        <v>327</v>
      </c>
      <c r="E456" s="5">
        <f t="shared" si="1137"/>
        <v>336</v>
      </c>
      <c r="F456" s="10">
        <f t="shared" si="1138"/>
        <v>303</v>
      </c>
      <c r="G456" s="10">
        <f t="shared" si="1139"/>
        <v>294</v>
      </c>
      <c r="H456" s="5">
        <f t="shared" si="1140"/>
        <v>329</v>
      </c>
      <c r="I456" s="5">
        <f t="shared" si="1141"/>
        <v>326</v>
      </c>
      <c r="J456" s="5">
        <f t="shared" si="1142"/>
        <v>301</v>
      </c>
      <c r="K456" s="5">
        <f t="shared" si="1143"/>
        <v>316</v>
      </c>
      <c r="L456" s="5">
        <f t="shared" si="1144"/>
        <v>318</v>
      </c>
      <c r="M456" s="5">
        <f t="shared" si="1145"/>
        <v>298</v>
      </c>
      <c r="N456" s="5">
        <f t="shared" si="1146"/>
        <v>307</v>
      </c>
      <c r="O456" s="5">
        <f t="shared" si="1147"/>
        <v>312</v>
      </c>
      <c r="P456" s="5">
        <f t="shared" si="1148"/>
        <v>249</v>
      </c>
      <c r="Q456" s="5">
        <f t="shared" si="1149"/>
        <v>352</v>
      </c>
      <c r="R456" s="5">
        <f t="shared" si="1150"/>
        <v>280</v>
      </c>
      <c r="S456" s="5">
        <f t="shared" si="1151"/>
        <v>299</v>
      </c>
      <c r="T456" s="5">
        <f t="shared" si="1152"/>
        <v>257</v>
      </c>
      <c r="U456" s="5">
        <f t="shared" si="1153"/>
        <v>253</v>
      </c>
      <c r="V456" s="5">
        <f t="shared" si="1154"/>
        <v>353</v>
      </c>
      <c r="W456" s="5">
        <f t="shared" si="1155"/>
        <v>309</v>
      </c>
      <c r="X456" s="5">
        <f t="shared" si="1156"/>
        <v>302</v>
      </c>
      <c r="Y456" s="5">
        <f t="shared" si="1157"/>
        <v>290</v>
      </c>
      <c r="Z456" s="5">
        <f t="shared" si="1158"/>
        <v>67.62</v>
      </c>
      <c r="AA456" s="5">
        <f t="shared" si="1159"/>
        <v>74.5</v>
      </c>
      <c r="AB456" s="5">
        <f t="shared" si="1160"/>
        <v>69.760000000000005</v>
      </c>
      <c r="AC456" s="5">
        <f t="shared" si="1161"/>
        <v>70.69</v>
      </c>
      <c r="AD456" s="5">
        <f t="shared" si="1162"/>
        <v>87.01</v>
      </c>
      <c r="AE456" s="5">
        <f t="shared" si="1163"/>
        <v>79.3</v>
      </c>
      <c r="AF456" s="5">
        <f t="shared" si="1164"/>
        <v>74.84</v>
      </c>
      <c r="AG456" s="5">
        <f t="shared" si="1165"/>
        <v>86.51</v>
      </c>
      <c r="AH456" s="5">
        <f t="shared" si="1166"/>
        <v>75.81</v>
      </c>
      <c r="AI456" s="5">
        <f t="shared" si="1167"/>
        <v>72.17</v>
      </c>
      <c r="AJ456" s="5">
        <f t="shared" si="1168"/>
        <v>67.540000000000006</v>
      </c>
      <c r="AK456" s="5">
        <f t="shared" si="1169"/>
        <v>67.87</v>
      </c>
      <c r="AL456" s="5">
        <f t="shared" si="1170"/>
        <v>67.28</v>
      </c>
      <c r="AM456" s="5">
        <f t="shared" si="1171"/>
        <v>78.349999999999994</v>
      </c>
      <c r="AN456" s="5">
        <f t="shared" si="1172"/>
        <v>75.61</v>
      </c>
      <c r="AO456" s="5">
        <f t="shared" si="1173"/>
        <v>85.47</v>
      </c>
      <c r="AP456" s="5">
        <f t="shared" si="1174"/>
        <v>75.959999999999994</v>
      </c>
      <c r="AQ456" s="5">
        <f t="shared" si="1175"/>
        <v>70.510000000000005</v>
      </c>
      <c r="AR456" s="5">
        <f t="shared" si="1176"/>
        <v>77.05</v>
      </c>
      <c r="AS456" s="5">
        <f t="shared" si="1177"/>
        <v>75.77</v>
      </c>
      <c r="AT456" s="5">
        <f t="shared" si="1178"/>
        <v>74.8</v>
      </c>
      <c r="AU456" s="5">
        <f t="shared" si="1179"/>
        <v>82.32</v>
      </c>
      <c r="FV456"/>
    </row>
    <row r="457" spans="1:178" x14ac:dyDescent="0.2">
      <c r="A457" s="1">
        <f t="shared" si="1180"/>
        <v>2020</v>
      </c>
      <c r="B457" s="1">
        <f t="shared" si="585"/>
        <v>3</v>
      </c>
      <c r="C457" s="1">
        <f t="shared" si="1181"/>
        <v>175</v>
      </c>
      <c r="D457" s="5">
        <f t="shared" si="1136"/>
        <v>310</v>
      </c>
      <c r="E457" s="5">
        <f t="shared" si="1137"/>
        <v>313</v>
      </c>
      <c r="F457" s="10">
        <f t="shared" si="1138"/>
        <v>313</v>
      </c>
      <c r="G457" s="10">
        <f t="shared" si="1139"/>
        <v>298</v>
      </c>
      <c r="H457" s="5">
        <f t="shared" si="1140"/>
        <v>324</v>
      </c>
      <c r="I457" s="5">
        <f t="shared" si="1141"/>
        <v>320</v>
      </c>
      <c r="J457" s="5">
        <f t="shared" si="1142"/>
        <v>286</v>
      </c>
      <c r="K457" s="5">
        <f t="shared" si="1143"/>
        <v>315</v>
      </c>
      <c r="L457" s="5">
        <f t="shared" si="1144"/>
        <v>314</v>
      </c>
      <c r="M457" s="5">
        <f t="shared" si="1145"/>
        <v>302</v>
      </c>
      <c r="N457" s="5">
        <f t="shared" si="1146"/>
        <v>293</v>
      </c>
      <c r="O457" s="5">
        <f t="shared" si="1147"/>
        <v>305</v>
      </c>
      <c r="P457" s="5">
        <f t="shared" si="1148"/>
        <v>258</v>
      </c>
      <c r="Q457" s="5">
        <f t="shared" si="1149"/>
        <v>334</v>
      </c>
      <c r="R457" s="5">
        <f t="shared" si="1150"/>
        <v>275</v>
      </c>
      <c r="S457" s="5">
        <f t="shared" si="1151"/>
        <v>286</v>
      </c>
      <c r="T457" s="5">
        <f t="shared" si="1152"/>
        <v>235</v>
      </c>
      <c r="U457" s="5">
        <f t="shared" si="1153"/>
        <v>251</v>
      </c>
      <c r="V457" s="5">
        <f t="shared" si="1154"/>
        <v>341</v>
      </c>
      <c r="W457" s="5">
        <f t="shared" si="1155"/>
        <v>303</v>
      </c>
      <c r="X457" s="5">
        <f t="shared" si="1156"/>
        <v>309</v>
      </c>
      <c r="Y457" s="5">
        <f t="shared" si="1157"/>
        <v>301</v>
      </c>
      <c r="Z457" s="5">
        <f t="shared" si="1158"/>
        <v>68.489999999999995</v>
      </c>
      <c r="AA457" s="5">
        <f t="shared" si="1159"/>
        <v>70.75</v>
      </c>
      <c r="AB457" s="5">
        <f t="shared" si="1160"/>
        <v>67.61</v>
      </c>
      <c r="AC457" s="5">
        <f t="shared" si="1161"/>
        <v>69.97</v>
      </c>
      <c r="AD457" s="5">
        <f t="shared" si="1162"/>
        <v>85.35</v>
      </c>
      <c r="AE457" s="5">
        <f t="shared" si="1163"/>
        <v>78.94</v>
      </c>
      <c r="AF457" s="5">
        <f t="shared" si="1164"/>
        <v>77.349999999999994</v>
      </c>
      <c r="AG457" s="5">
        <f t="shared" si="1165"/>
        <v>85.52</v>
      </c>
      <c r="AH457" s="5">
        <f t="shared" si="1166"/>
        <v>69.400000000000006</v>
      </c>
      <c r="AI457" s="5">
        <f t="shared" si="1167"/>
        <v>70.14</v>
      </c>
      <c r="AJ457" s="5">
        <f t="shared" si="1168"/>
        <v>64.900000000000006</v>
      </c>
      <c r="AK457" s="5">
        <f t="shared" si="1169"/>
        <v>65.849999999999994</v>
      </c>
      <c r="AL457" s="5">
        <f t="shared" si="1170"/>
        <v>64.52</v>
      </c>
      <c r="AM457" s="5">
        <f t="shared" si="1171"/>
        <v>80.3</v>
      </c>
      <c r="AN457" s="5">
        <f t="shared" si="1172"/>
        <v>74.239999999999995</v>
      </c>
      <c r="AO457" s="5">
        <f t="shared" si="1173"/>
        <v>84.54</v>
      </c>
      <c r="AP457" s="5">
        <f t="shared" si="1174"/>
        <v>77.83</v>
      </c>
      <c r="AQ457" s="5">
        <f t="shared" si="1175"/>
        <v>68.540000000000006</v>
      </c>
      <c r="AR457" s="5">
        <f t="shared" si="1176"/>
        <v>78.989999999999995</v>
      </c>
      <c r="AS457" s="5">
        <f t="shared" si="1177"/>
        <v>74</v>
      </c>
      <c r="AT457" s="5">
        <f t="shared" si="1178"/>
        <v>77.53</v>
      </c>
      <c r="AU457" s="5">
        <f t="shared" si="1179"/>
        <v>80.44</v>
      </c>
      <c r="FV457"/>
    </row>
    <row r="458" spans="1:178" x14ac:dyDescent="0.2">
      <c r="A458" s="1">
        <f t="shared" si="1180"/>
        <v>2020</v>
      </c>
      <c r="B458" s="1">
        <f t="shared" si="585"/>
        <v>4</v>
      </c>
      <c r="C458" s="1">
        <f t="shared" si="1181"/>
        <v>176</v>
      </c>
      <c r="D458" s="5">
        <f t="shared" si="1136"/>
        <v>330</v>
      </c>
      <c r="E458" s="5">
        <f t="shared" si="1137"/>
        <v>320</v>
      </c>
      <c r="F458" s="10">
        <f t="shared" si="1138"/>
        <v>311</v>
      </c>
      <c r="G458" s="10">
        <f t="shared" si="1139"/>
        <v>311</v>
      </c>
      <c r="H458" s="5">
        <f t="shared" si="1140"/>
        <v>333</v>
      </c>
      <c r="I458" s="5">
        <f t="shared" si="1141"/>
        <v>333</v>
      </c>
      <c r="J458" s="5">
        <f t="shared" si="1142"/>
        <v>321</v>
      </c>
      <c r="K458" s="5">
        <f t="shared" si="1143"/>
        <v>320</v>
      </c>
      <c r="L458" s="5">
        <f t="shared" si="1144"/>
        <v>302</v>
      </c>
      <c r="M458" s="5">
        <f t="shared" si="1145"/>
        <v>306</v>
      </c>
      <c r="N458" s="5">
        <f t="shared" si="1146"/>
        <v>297</v>
      </c>
      <c r="O458" s="5">
        <f t="shared" si="1147"/>
        <v>295</v>
      </c>
      <c r="P458" s="5">
        <f t="shared" si="1148"/>
        <v>268</v>
      </c>
      <c r="Q458" s="5">
        <f t="shared" si="1149"/>
        <v>400</v>
      </c>
      <c r="R458" s="5">
        <f t="shared" si="1150"/>
        <v>277</v>
      </c>
      <c r="S458" s="5">
        <f t="shared" si="1151"/>
        <v>292</v>
      </c>
      <c r="T458" s="5">
        <f t="shared" si="1152"/>
        <v>235</v>
      </c>
      <c r="U458" s="5">
        <f t="shared" si="1153"/>
        <v>252</v>
      </c>
      <c r="V458" s="5">
        <f t="shared" si="1154"/>
        <v>365</v>
      </c>
      <c r="W458" s="5">
        <f t="shared" si="1155"/>
        <v>357</v>
      </c>
      <c r="X458" s="5">
        <f t="shared" si="1156"/>
        <v>317</v>
      </c>
      <c r="Y458" s="5">
        <f t="shared" si="1157"/>
        <v>315</v>
      </c>
      <c r="Z458" s="5">
        <f t="shared" si="1158"/>
        <v>70.33</v>
      </c>
      <c r="AA458" s="5">
        <f t="shared" si="1159"/>
        <v>73.42</v>
      </c>
      <c r="AB458" s="5">
        <f t="shared" si="1160"/>
        <v>67.540000000000006</v>
      </c>
      <c r="AC458" s="5">
        <f t="shared" si="1161"/>
        <v>69.319999999999993</v>
      </c>
      <c r="AD458" s="5">
        <f t="shared" si="1162"/>
        <v>87.27</v>
      </c>
      <c r="AE458" s="5">
        <f t="shared" si="1163"/>
        <v>79.06</v>
      </c>
      <c r="AF458" s="5">
        <f t="shared" si="1164"/>
        <v>84.48</v>
      </c>
      <c r="AG458" s="5">
        <f t="shared" si="1165"/>
        <v>85.7</v>
      </c>
      <c r="AH458" s="5">
        <f t="shared" si="1166"/>
        <v>76.3</v>
      </c>
      <c r="AI458" s="5">
        <f t="shared" si="1167"/>
        <v>70.36</v>
      </c>
      <c r="AJ458" s="5">
        <f t="shared" si="1168"/>
        <v>66.38</v>
      </c>
      <c r="AK458" s="5">
        <f t="shared" si="1169"/>
        <v>65.180000000000007</v>
      </c>
      <c r="AL458" s="5">
        <f t="shared" si="1170"/>
        <v>70.27</v>
      </c>
      <c r="AM458" s="5">
        <f t="shared" si="1171"/>
        <v>86.75</v>
      </c>
      <c r="AN458" s="5">
        <f t="shared" si="1172"/>
        <v>73.680000000000007</v>
      </c>
      <c r="AO458" s="5">
        <f t="shared" si="1173"/>
        <v>83.77</v>
      </c>
      <c r="AP458" s="5">
        <f t="shared" si="1174"/>
        <v>76.44</v>
      </c>
      <c r="AQ458" s="5">
        <f t="shared" si="1175"/>
        <v>69.430000000000007</v>
      </c>
      <c r="AR458" s="5">
        <f t="shared" si="1176"/>
        <v>82.07</v>
      </c>
      <c r="AS458" s="5">
        <f t="shared" si="1177"/>
        <v>76.02</v>
      </c>
      <c r="AT458" s="5">
        <f t="shared" si="1178"/>
        <v>77.48</v>
      </c>
      <c r="AU458" s="5">
        <f t="shared" si="1179"/>
        <v>83.71</v>
      </c>
      <c r="FV458"/>
    </row>
    <row r="459" spans="1:178" x14ac:dyDescent="0.2">
      <c r="A459" s="1">
        <f t="shared" si="1180"/>
        <v>2021</v>
      </c>
      <c r="B459" s="1">
        <f t="shared" si="585"/>
        <v>1</v>
      </c>
      <c r="C459" s="1">
        <f t="shared" si="1181"/>
        <v>177</v>
      </c>
      <c r="D459" s="5">
        <f t="shared" ref="D459" si="1182">F270</f>
        <v>325</v>
      </c>
      <c r="E459" s="5">
        <f t="shared" ref="E459" si="1183">G270</f>
        <v>317</v>
      </c>
      <c r="F459" s="10">
        <f t="shared" ref="F459" si="1184">M270</f>
        <v>327</v>
      </c>
      <c r="G459" s="10">
        <f t="shared" ref="G459" si="1185">N270</f>
        <v>329</v>
      </c>
      <c r="H459" s="5">
        <f t="shared" ref="H459" si="1186">T270</f>
        <v>324</v>
      </c>
      <c r="I459" s="5">
        <f t="shared" ref="I459" si="1187">U270</f>
        <v>316</v>
      </c>
      <c r="J459" s="5">
        <f t="shared" ref="J459" si="1188">AA270</f>
        <v>312</v>
      </c>
      <c r="K459" s="5">
        <f t="shared" ref="K459" si="1189">AB270</f>
        <v>311</v>
      </c>
      <c r="L459" s="5">
        <f t="shared" ref="L459" si="1190">AH270</f>
        <v>304</v>
      </c>
      <c r="M459" s="5">
        <f t="shared" ref="M459" si="1191">AI270</f>
        <v>306</v>
      </c>
      <c r="N459" s="5">
        <f t="shared" ref="N459" si="1192">AO270</f>
        <v>300</v>
      </c>
      <c r="O459" s="5">
        <f t="shared" ref="O459" si="1193">AP270</f>
        <v>296</v>
      </c>
      <c r="P459" s="5">
        <f t="shared" ref="P459" si="1194">AV270</f>
        <v>274</v>
      </c>
      <c r="Q459" s="5">
        <f t="shared" ref="Q459" si="1195">AW270</f>
        <v>382</v>
      </c>
      <c r="R459" s="5">
        <f t="shared" ref="R459" si="1196">BC270</f>
        <v>262</v>
      </c>
      <c r="S459" s="5">
        <f t="shared" ref="S459" si="1197">BD270</f>
        <v>282</v>
      </c>
      <c r="T459" s="5">
        <f t="shared" ref="T459" si="1198">BJ270</f>
        <v>235</v>
      </c>
      <c r="U459" s="5">
        <f t="shared" ref="U459" si="1199">BK270</f>
        <v>250</v>
      </c>
      <c r="V459" s="5">
        <f t="shared" ref="V459" si="1200">BP270</f>
        <v>334</v>
      </c>
      <c r="W459" s="5">
        <f t="shared" ref="W459" si="1201">BQ270</f>
        <v>347</v>
      </c>
      <c r="X459" s="5">
        <f t="shared" ref="X459" si="1202">BU270</f>
        <v>319</v>
      </c>
      <c r="Y459" s="5">
        <f t="shared" ref="Y459" si="1203">BV270</f>
        <v>296</v>
      </c>
      <c r="Z459" s="5">
        <f t="shared" ref="Z459" si="1204">CC270</f>
        <v>71.5</v>
      </c>
      <c r="AA459" s="5">
        <f t="shared" ref="AA459" si="1205">CD270</f>
        <v>77.099999999999994</v>
      </c>
      <c r="AB459" s="5">
        <f t="shared" ref="AB459" si="1206">CJ270</f>
        <v>66.17</v>
      </c>
      <c r="AC459" s="5">
        <f t="shared" ref="AC459" si="1207">CK270</f>
        <v>69.41</v>
      </c>
      <c r="AD459" s="5">
        <f t="shared" ref="AD459" si="1208">CQ270</f>
        <v>90.71</v>
      </c>
      <c r="AE459" s="5">
        <f t="shared" ref="AE459" si="1209">CR270</f>
        <v>77.739999999999995</v>
      </c>
      <c r="AF459" s="5">
        <f t="shared" ref="AF459" si="1210">CX270</f>
        <v>80.44</v>
      </c>
      <c r="AG459" s="5">
        <f t="shared" ref="AG459" si="1211">CY270</f>
        <v>85.53</v>
      </c>
      <c r="AH459" s="5">
        <f t="shared" ref="AH459" si="1212">DE270</f>
        <v>77</v>
      </c>
      <c r="AI459" s="5">
        <f t="shared" ref="AI459" si="1213">DF270</f>
        <v>70.77</v>
      </c>
      <c r="AJ459" s="5">
        <f t="shared" ref="AJ459" si="1214">DL270</f>
        <v>64.84</v>
      </c>
      <c r="AK459" s="5">
        <f t="shared" ref="AK459" si="1215">DM270</f>
        <v>65.61</v>
      </c>
      <c r="AL459" s="5">
        <f t="shared" ref="AL459" si="1216">DS270</f>
        <v>71.010000000000005</v>
      </c>
      <c r="AM459" s="5">
        <f t="shared" ref="AM459" si="1217">DT270</f>
        <v>97.15</v>
      </c>
      <c r="AN459" s="5">
        <f t="shared" ref="AN459" si="1218">DZ270</f>
        <v>74.48</v>
      </c>
      <c r="AO459" s="5">
        <f t="shared" ref="AO459" si="1219">EA270</f>
        <v>83.22</v>
      </c>
      <c r="AP459" s="5">
        <f t="shared" ref="AP459" si="1220">EG270</f>
        <v>78.06</v>
      </c>
      <c r="AQ459" s="5">
        <f t="shared" ref="AQ459" si="1221">EH270</f>
        <v>68.66</v>
      </c>
      <c r="AR459" s="5">
        <f t="shared" ref="AR459" si="1222">EM270</f>
        <v>81.180000000000007</v>
      </c>
      <c r="AS459" s="5">
        <f t="shared" ref="AS459" si="1223">EN270</f>
        <v>77.67</v>
      </c>
      <c r="AT459" s="5">
        <f t="shared" ref="AT459" si="1224">ER270</f>
        <v>84.1</v>
      </c>
      <c r="AU459" s="5">
        <f t="shared" ref="AU459" si="1225">ES270</f>
        <v>88.44</v>
      </c>
      <c r="FV459"/>
    </row>
    <row r="460" spans="1:178" x14ac:dyDescent="0.2">
      <c r="A460" s="1">
        <f t="shared" si="1180"/>
        <v>2021</v>
      </c>
      <c r="B460" s="1">
        <f t="shared" si="585"/>
        <v>2</v>
      </c>
      <c r="C460" s="1">
        <f t="shared" si="1181"/>
        <v>178</v>
      </c>
      <c r="D460" s="5">
        <f t="shared" ref="D460" si="1226">F271</f>
        <v>321</v>
      </c>
      <c r="E460" s="5">
        <f t="shared" ref="E460" si="1227">G271</f>
        <v>315</v>
      </c>
      <c r="F460" s="10">
        <f t="shared" ref="F460" si="1228">M271</f>
        <v>315</v>
      </c>
      <c r="G460" s="10">
        <f t="shared" ref="G460" si="1229">N271</f>
        <v>308</v>
      </c>
      <c r="H460" s="5">
        <f t="shared" ref="H460" si="1230">T271</f>
        <v>361</v>
      </c>
      <c r="I460" s="5">
        <f t="shared" ref="I460" si="1231">U271</f>
        <v>362</v>
      </c>
      <c r="J460" s="5">
        <f t="shared" ref="J460" si="1232">AA271</f>
        <v>328</v>
      </c>
      <c r="K460" s="5">
        <f t="shared" ref="K460" si="1233">AB271</f>
        <v>323</v>
      </c>
      <c r="L460" s="5">
        <f t="shared" ref="L460" si="1234">AH271</f>
        <v>311</v>
      </c>
      <c r="M460" s="5">
        <f t="shared" ref="M460" si="1235">AI271</f>
        <v>337</v>
      </c>
      <c r="N460" s="5">
        <f t="shared" ref="N460" si="1236">AO271</f>
        <v>289</v>
      </c>
      <c r="O460" s="5">
        <f t="shared" ref="O460" si="1237">AP271</f>
        <v>297</v>
      </c>
      <c r="P460" s="5">
        <f t="shared" ref="P460" si="1238">AV271</f>
        <v>310</v>
      </c>
      <c r="Q460" s="5">
        <f t="shared" ref="Q460" si="1239">AW271</f>
        <v>417</v>
      </c>
      <c r="R460" s="5">
        <f t="shared" ref="R460" si="1240">BC271</f>
        <v>280</v>
      </c>
      <c r="S460" s="5">
        <f t="shared" ref="S460" si="1241">BD271</f>
        <v>297</v>
      </c>
      <c r="T460" s="5">
        <f t="shared" ref="T460" si="1242">BJ271</f>
        <v>238</v>
      </c>
      <c r="U460" s="5">
        <f t="shared" ref="U460" si="1243">BK271</f>
        <v>248</v>
      </c>
      <c r="V460" s="5">
        <f t="shared" ref="V460" si="1244">BP271</f>
        <v>312</v>
      </c>
      <c r="W460" s="5">
        <f t="shared" ref="W460" si="1245">BQ271</f>
        <v>350</v>
      </c>
      <c r="X460" s="5">
        <f t="shared" ref="X460" si="1246">BU271</f>
        <v>323</v>
      </c>
      <c r="Y460" s="5">
        <f t="shared" ref="Y460" si="1247">BV271</f>
        <v>299</v>
      </c>
      <c r="Z460" s="5">
        <f t="shared" ref="Z460" si="1248">CC271</f>
        <v>73.05</v>
      </c>
      <c r="AA460" s="5">
        <f t="shared" ref="AA460" si="1249">CD271</f>
        <v>78.599999999999994</v>
      </c>
      <c r="AB460" s="5">
        <f t="shared" ref="AB460" si="1250">CJ271</f>
        <v>67.83</v>
      </c>
      <c r="AC460" s="5">
        <f t="shared" ref="AC460" si="1251">CK271</f>
        <v>66.8</v>
      </c>
      <c r="AD460" s="5">
        <f t="shared" ref="AD460" si="1252">CQ271</f>
        <v>95.03</v>
      </c>
      <c r="AE460" s="5">
        <f t="shared" ref="AE460" si="1253">CR271</f>
        <v>84.16</v>
      </c>
      <c r="AF460" s="5">
        <f t="shared" ref="AF460" si="1254">CX271</f>
        <v>80.88</v>
      </c>
      <c r="AG460" s="5">
        <f t="shared" ref="AG460" si="1255">CY271</f>
        <v>90.75</v>
      </c>
      <c r="AH460" s="5">
        <f t="shared" ref="AH460" si="1256">DE271</f>
        <v>76.69</v>
      </c>
      <c r="AI460" s="5">
        <f t="shared" ref="AI460" si="1257">DF271</f>
        <v>69.239999999999995</v>
      </c>
      <c r="AJ460" s="5">
        <f t="shared" ref="AJ460" si="1258">DL271</f>
        <v>65.069999999999993</v>
      </c>
      <c r="AK460" s="5">
        <f t="shared" ref="AK460" si="1259">DM271</f>
        <v>66.760000000000005</v>
      </c>
      <c r="AL460" s="5">
        <f t="shared" ref="AL460" si="1260">DS271</f>
        <v>70.349999999999994</v>
      </c>
      <c r="AM460" s="5">
        <f t="shared" ref="AM460" si="1261">DT271</f>
        <v>85.43</v>
      </c>
      <c r="AN460" s="5">
        <f t="shared" ref="AN460" si="1262">DZ271</f>
        <v>75.849999999999994</v>
      </c>
      <c r="AO460" s="5">
        <f t="shared" ref="AO460" si="1263">EA271</f>
        <v>80.540000000000006</v>
      </c>
      <c r="AP460" s="5">
        <f t="shared" ref="AP460" si="1264">EG271</f>
        <v>80.27</v>
      </c>
      <c r="AQ460" s="5">
        <f t="shared" ref="AQ460" si="1265">EH271</f>
        <v>70.53</v>
      </c>
      <c r="AR460" s="5">
        <f t="shared" ref="AR460" si="1266">EM271</f>
        <v>80.37</v>
      </c>
      <c r="AS460" s="5">
        <f t="shared" ref="AS460" si="1267">EN271</f>
        <v>76.73</v>
      </c>
      <c r="AT460" s="5">
        <f t="shared" ref="AT460" si="1268">ER271</f>
        <v>82.01</v>
      </c>
      <c r="AU460" s="5">
        <f t="shared" ref="AU460" si="1269">ES271</f>
        <v>85.02</v>
      </c>
      <c r="FV460"/>
    </row>
    <row r="461" spans="1:178" x14ac:dyDescent="0.2">
      <c r="A461" s="1">
        <f t="shared" si="1180"/>
        <v>2021</v>
      </c>
      <c r="B461" s="1">
        <f t="shared" si="585"/>
        <v>3</v>
      </c>
      <c r="C461" s="1">
        <f t="shared" si="1181"/>
        <v>179</v>
      </c>
      <c r="D461" s="5">
        <f t="shared" ref="D461:D462" si="1270">F272</f>
        <v>327</v>
      </c>
      <c r="E461" s="5">
        <f t="shared" ref="E461:E462" si="1271">G272</f>
        <v>330</v>
      </c>
      <c r="F461" s="10">
        <f t="shared" ref="F461:F462" si="1272">M272</f>
        <v>346</v>
      </c>
      <c r="G461" s="10">
        <f t="shared" ref="G461:G462" si="1273">N272</f>
        <v>324</v>
      </c>
      <c r="H461" s="5">
        <f t="shared" ref="H461:H462" si="1274">T272</f>
        <v>374</v>
      </c>
      <c r="I461" s="5">
        <f t="shared" ref="I461:I462" si="1275">U272</f>
        <v>380</v>
      </c>
      <c r="J461" s="5">
        <f t="shared" ref="J461:J462" si="1276">AA272</f>
        <v>340</v>
      </c>
      <c r="K461" s="5">
        <f t="shared" ref="K461:K462" si="1277">AB272</f>
        <v>335</v>
      </c>
      <c r="L461" s="5">
        <f t="shared" ref="L461:L462" si="1278">AH272</f>
        <v>327</v>
      </c>
      <c r="M461" s="5">
        <f t="shared" ref="M461:M462" si="1279">AI272</f>
        <v>328</v>
      </c>
      <c r="N461" s="5">
        <f t="shared" ref="N461:N462" si="1280">AO272</f>
        <v>306</v>
      </c>
      <c r="O461" s="5">
        <f t="shared" ref="O461:O462" si="1281">AP272</f>
        <v>305</v>
      </c>
      <c r="P461" s="5">
        <f t="shared" ref="P461:P462" si="1282">AV272</f>
        <v>329</v>
      </c>
      <c r="Q461" s="5">
        <f t="shared" ref="Q461:Q462" si="1283">AW272</f>
        <v>386</v>
      </c>
      <c r="R461" s="5">
        <f t="shared" ref="R461:R462" si="1284">BC272</f>
        <v>274</v>
      </c>
      <c r="S461" s="5">
        <f t="shared" ref="S461:S462" si="1285">BD272</f>
        <v>294</v>
      </c>
      <c r="T461" s="5">
        <f t="shared" ref="T461:T462" si="1286">BJ272</f>
        <v>236</v>
      </c>
      <c r="U461" s="5">
        <f t="shared" ref="U461:U462" si="1287">BK272</f>
        <v>245</v>
      </c>
      <c r="V461" s="5">
        <f t="shared" ref="V461:V462" si="1288">BP272</f>
        <v>345</v>
      </c>
      <c r="W461" s="5">
        <f t="shared" ref="W461:W462" si="1289">BQ272</f>
        <v>332</v>
      </c>
      <c r="X461" s="5">
        <f t="shared" ref="X461:X462" si="1290">BU272</f>
        <v>317</v>
      </c>
      <c r="Y461" s="5">
        <f t="shared" ref="Y461:Y462" si="1291">BV272</f>
        <v>279</v>
      </c>
      <c r="Z461" s="5">
        <f t="shared" ref="Z461:Z462" si="1292">CC272</f>
        <v>75.63</v>
      </c>
      <c r="AA461" s="5">
        <f t="shared" ref="AA461:AA462" si="1293">CD272</f>
        <v>82.17</v>
      </c>
      <c r="AB461" s="5">
        <f t="shared" ref="AB461:AB462" si="1294">CJ272</f>
        <v>68.77</v>
      </c>
      <c r="AC461" s="5">
        <f t="shared" ref="AC461:AC462" si="1295">CK272</f>
        <v>69.7</v>
      </c>
      <c r="AD461" s="5">
        <f t="shared" ref="AD461:AD462" si="1296">CQ272</f>
        <v>112.16</v>
      </c>
      <c r="AE461" s="5">
        <f t="shared" ref="AE461:AE462" si="1297">CR272</f>
        <v>102.53</v>
      </c>
      <c r="AF461" s="5">
        <f t="shared" ref="AF461:AF462" si="1298">CX272</f>
        <v>84.65</v>
      </c>
      <c r="AG461" s="5">
        <f t="shared" ref="AG461:AG462" si="1299">CY272</f>
        <v>94.98</v>
      </c>
      <c r="AH461" s="5">
        <f t="shared" ref="AH461:AH462" si="1300">DE272</f>
        <v>84.89</v>
      </c>
      <c r="AI461" s="5">
        <f t="shared" ref="AI461:AI462" si="1301">DF272</f>
        <v>74.430000000000007</v>
      </c>
      <c r="AJ461" s="5">
        <f t="shared" ref="AJ461:AJ462" si="1302">DL272</f>
        <v>69.2</v>
      </c>
      <c r="AK461" s="5">
        <f t="shared" ref="AK461:AK462" si="1303">DM272</f>
        <v>68.849999999999994</v>
      </c>
      <c r="AL461" s="5">
        <f t="shared" ref="AL461:AL462" si="1304">DS272</f>
        <v>74.709999999999994</v>
      </c>
      <c r="AM461" s="5">
        <f t="shared" ref="AM461:AM462" si="1305">DT272</f>
        <v>88.82</v>
      </c>
      <c r="AN461" s="5">
        <f t="shared" ref="AN461:AN462" si="1306">DZ272</f>
        <v>78.17</v>
      </c>
      <c r="AO461" s="5">
        <f t="shared" ref="AO461:AO462" si="1307">EA272</f>
        <v>91.18</v>
      </c>
      <c r="AP461" s="5">
        <f t="shared" ref="AP461:AP462" si="1308">EG272</f>
        <v>81.680000000000007</v>
      </c>
      <c r="AQ461" s="5">
        <f t="shared" ref="AQ461:AQ462" si="1309">EH272</f>
        <v>75.180000000000007</v>
      </c>
      <c r="AR461" s="5">
        <f t="shared" ref="AR461:AR462" si="1310">EM272</f>
        <v>79.989999999999995</v>
      </c>
      <c r="AS461" s="5">
        <f t="shared" ref="AS461:AS462" si="1311">EN272</f>
        <v>94.49</v>
      </c>
      <c r="AT461" s="5">
        <f t="shared" ref="AT461:AT462" si="1312">ER272</f>
        <v>82.06</v>
      </c>
      <c r="AU461" s="5">
        <f t="shared" ref="AU461:AU462" si="1313">ES272</f>
        <v>84.91</v>
      </c>
      <c r="FV461"/>
    </row>
    <row r="462" spans="1:178" x14ac:dyDescent="0.2">
      <c r="A462" s="1">
        <f>A458+1</f>
        <v>2021</v>
      </c>
      <c r="B462" s="1">
        <f t="shared" si="585"/>
        <v>4</v>
      </c>
      <c r="C462" s="1">
        <f t="shared" si="1181"/>
        <v>180</v>
      </c>
      <c r="D462" s="5">
        <f t="shared" si="1270"/>
        <v>352</v>
      </c>
      <c r="E462" s="5">
        <f t="shared" si="1271"/>
        <v>345</v>
      </c>
      <c r="F462" s="10">
        <f t="shared" si="1272"/>
        <v>349</v>
      </c>
      <c r="G462" s="10">
        <f t="shared" si="1273"/>
        <v>337</v>
      </c>
      <c r="H462" s="5">
        <f t="shared" si="1274"/>
        <v>393</v>
      </c>
      <c r="I462" s="5">
        <f t="shared" si="1275"/>
        <v>410</v>
      </c>
      <c r="J462" s="5">
        <f t="shared" si="1276"/>
        <v>371</v>
      </c>
      <c r="K462" s="5">
        <f t="shared" si="1277"/>
        <v>348</v>
      </c>
      <c r="L462" s="5">
        <f t="shared" si="1278"/>
        <v>327</v>
      </c>
      <c r="M462" s="5">
        <f t="shared" si="1279"/>
        <v>318</v>
      </c>
      <c r="N462" s="5">
        <f t="shared" si="1280"/>
        <v>310</v>
      </c>
      <c r="O462" s="5">
        <f t="shared" si="1281"/>
        <v>316</v>
      </c>
      <c r="P462" s="5">
        <f t="shared" si="1282"/>
        <v>321</v>
      </c>
      <c r="Q462" s="5">
        <f t="shared" si="1283"/>
        <v>393</v>
      </c>
      <c r="R462" s="5">
        <f t="shared" si="1284"/>
        <v>271</v>
      </c>
      <c r="S462" s="5">
        <f t="shared" si="1285"/>
        <v>299</v>
      </c>
      <c r="T462" s="5">
        <f t="shared" si="1286"/>
        <v>234</v>
      </c>
      <c r="U462" s="5">
        <f t="shared" si="1287"/>
        <v>242</v>
      </c>
      <c r="V462" s="5">
        <f t="shared" si="1288"/>
        <v>338</v>
      </c>
      <c r="W462" s="5">
        <f t="shared" si="1289"/>
        <v>333</v>
      </c>
      <c r="X462" s="5">
        <f t="shared" si="1290"/>
        <v>313</v>
      </c>
      <c r="Y462" s="5">
        <f t="shared" si="1291"/>
        <v>286</v>
      </c>
      <c r="Z462" s="5">
        <f t="shared" si="1292"/>
        <v>77.510000000000005</v>
      </c>
      <c r="AA462" s="5">
        <f t="shared" si="1293"/>
        <v>93.09</v>
      </c>
      <c r="AB462" s="5">
        <f t="shared" si="1294"/>
        <v>68.900000000000006</v>
      </c>
      <c r="AC462" s="5">
        <f t="shared" si="1295"/>
        <v>69.010000000000005</v>
      </c>
      <c r="AD462" s="5">
        <f t="shared" si="1296"/>
        <v>112.76</v>
      </c>
      <c r="AE462" s="5">
        <f t="shared" si="1297"/>
        <v>104.19</v>
      </c>
      <c r="AF462" s="5">
        <f t="shared" si="1298"/>
        <v>87.79</v>
      </c>
      <c r="AG462" s="5">
        <f t="shared" si="1299"/>
        <v>97.78</v>
      </c>
      <c r="AH462" s="5">
        <f t="shared" si="1300"/>
        <v>83.97</v>
      </c>
      <c r="AI462" s="5">
        <f t="shared" si="1301"/>
        <v>77.36</v>
      </c>
      <c r="AJ462" s="5">
        <f t="shared" si="1302"/>
        <v>74.78</v>
      </c>
      <c r="AK462" s="5">
        <f t="shared" si="1303"/>
        <v>70.47</v>
      </c>
      <c r="AL462" s="5">
        <f t="shared" si="1304"/>
        <v>81.819999999999993</v>
      </c>
      <c r="AM462" s="5">
        <f t="shared" si="1305"/>
        <v>92.22</v>
      </c>
      <c r="AN462" s="5">
        <f t="shared" si="1306"/>
        <v>78.92</v>
      </c>
      <c r="AO462" s="5">
        <f t="shared" si="1307"/>
        <v>86.57</v>
      </c>
      <c r="AP462" s="5">
        <f t="shared" si="1308"/>
        <v>86.11</v>
      </c>
      <c r="AQ462" s="5">
        <f t="shared" si="1309"/>
        <v>80.95</v>
      </c>
      <c r="AR462" s="5">
        <f t="shared" si="1310"/>
        <v>84.67</v>
      </c>
      <c r="AS462" s="5">
        <f t="shared" si="1311"/>
        <v>91.27</v>
      </c>
      <c r="AT462" s="5">
        <f t="shared" si="1312"/>
        <v>88.54</v>
      </c>
      <c r="AU462" s="5">
        <f t="shared" si="1313"/>
        <v>89.85</v>
      </c>
      <c r="FV462"/>
    </row>
    <row r="463" spans="1:178" x14ac:dyDescent="0.2">
      <c r="A463" s="13"/>
      <c r="B463" s="13"/>
      <c r="F463" s="10"/>
      <c r="G463" s="10"/>
      <c r="H463" s="5"/>
      <c r="I463" s="5"/>
      <c r="J463" s="5"/>
      <c r="K463" s="5"/>
      <c r="L463" s="5"/>
      <c r="M463" s="5"/>
      <c r="Q463" s="5"/>
      <c r="R463" s="5"/>
      <c r="U463" s="5"/>
      <c r="V463" s="5"/>
      <c r="W463" s="5"/>
      <c r="Y463" s="5"/>
      <c r="AA463" s="5"/>
      <c r="AB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FT463" s="1"/>
    </row>
    <row r="464" spans="1:178" x14ac:dyDescent="0.2">
      <c r="A464" s="13"/>
      <c r="B464" s="13"/>
      <c r="F464" s="10"/>
      <c r="G464" s="10"/>
      <c r="H464" s="5"/>
      <c r="I464" s="5"/>
      <c r="J464" s="5"/>
      <c r="K464" s="5"/>
      <c r="L464" s="5"/>
      <c r="M464" s="5"/>
      <c r="Q464" s="5"/>
      <c r="R464" s="5"/>
      <c r="U464" s="5"/>
      <c r="V464" s="5"/>
      <c r="W464" s="5"/>
      <c r="Y464" s="5"/>
      <c r="AA464" s="5"/>
      <c r="AB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FT464" s="1"/>
    </row>
    <row r="465" spans="1:176" ht="15.75" x14ac:dyDescent="0.25">
      <c r="A465" s="61" t="s">
        <v>201</v>
      </c>
      <c r="I465" s="5"/>
      <c r="S465"/>
      <c r="AG465"/>
      <c r="AH465"/>
      <c r="AI465"/>
      <c r="AJ465"/>
      <c r="AK465"/>
      <c r="AL465"/>
      <c r="AM465" s="4"/>
      <c r="AO465" s="1"/>
      <c r="AW465" s="3"/>
      <c r="AY465" s="1"/>
      <c r="AZ465" s="1"/>
      <c r="BB465" s="3"/>
      <c r="BE465" s="3"/>
      <c r="BF465" s="3"/>
      <c r="BG465" s="3"/>
      <c r="BP465"/>
      <c r="CA465"/>
      <c r="CB465"/>
      <c r="CC465"/>
      <c r="CD465"/>
      <c r="CE465"/>
      <c r="CF465"/>
      <c r="CG465"/>
      <c r="CH465"/>
      <c r="CL465"/>
      <c r="DA465" s="1"/>
      <c r="FA465" s="36"/>
      <c r="FB465" s="36"/>
      <c r="FC465" s="36"/>
      <c r="FD465" s="36"/>
      <c r="FE465" s="36"/>
      <c r="FF465" s="36"/>
      <c r="FG465" s="36"/>
      <c r="FH465" s="36"/>
      <c r="FI465" s="36"/>
      <c r="FJ465" s="36"/>
      <c r="FT465" s="1"/>
    </row>
    <row r="466" spans="1:176" ht="15.75" x14ac:dyDescent="0.25">
      <c r="A466" s="14"/>
      <c r="D466" s="16" t="s">
        <v>3</v>
      </c>
      <c r="E466" s="16" t="s">
        <v>3</v>
      </c>
      <c r="F466" s="16" t="s">
        <v>3</v>
      </c>
      <c r="G466" s="16" t="s">
        <v>3</v>
      </c>
      <c r="H466" s="16" t="s">
        <v>3</v>
      </c>
      <c r="I466" s="16" t="s">
        <v>3</v>
      </c>
      <c r="J466" s="16" t="s">
        <v>3</v>
      </c>
      <c r="K466" s="16" t="s">
        <v>3</v>
      </c>
      <c r="L466" s="16" t="s">
        <v>3</v>
      </c>
      <c r="M466" s="16" t="s">
        <v>3</v>
      </c>
      <c r="N466" s="19" t="s">
        <v>3</v>
      </c>
      <c r="O466" s="19" t="s">
        <v>3</v>
      </c>
      <c r="P466" s="20" t="s">
        <v>3</v>
      </c>
      <c r="Q466" s="20" t="s">
        <v>3</v>
      </c>
      <c r="R466" s="20" t="s">
        <v>3</v>
      </c>
      <c r="S466" s="20" t="s">
        <v>3</v>
      </c>
      <c r="T466" s="20" t="s">
        <v>3</v>
      </c>
      <c r="U466" s="20" t="s">
        <v>3</v>
      </c>
      <c r="V466" s="20" t="s">
        <v>3</v>
      </c>
      <c r="W466" s="23" t="s">
        <v>3</v>
      </c>
      <c r="X466" s="20" t="s">
        <v>3</v>
      </c>
      <c r="Y466" s="23" t="s">
        <v>3</v>
      </c>
      <c r="Z466" s="19" t="s">
        <v>4</v>
      </c>
      <c r="AA466" s="19" t="s">
        <v>4</v>
      </c>
      <c r="AB466" s="19" t="s">
        <v>4</v>
      </c>
      <c r="AC466" s="19" t="s">
        <v>4</v>
      </c>
      <c r="AD466" s="19" t="s">
        <v>4</v>
      </c>
      <c r="AE466" s="19" t="s">
        <v>4</v>
      </c>
      <c r="AF466" s="24" t="s">
        <v>4</v>
      </c>
      <c r="AG466" s="19" t="s">
        <v>4</v>
      </c>
      <c r="AH466" s="19" t="s">
        <v>4</v>
      </c>
      <c r="AI466" s="19" t="s">
        <v>4</v>
      </c>
      <c r="AJ466" s="19" t="s">
        <v>4</v>
      </c>
      <c r="AK466" s="19" t="s">
        <v>4</v>
      </c>
      <c r="AL466" s="19" t="s">
        <v>4</v>
      </c>
      <c r="AM466" s="19" t="s">
        <v>4</v>
      </c>
      <c r="AN466" s="19" t="s">
        <v>4</v>
      </c>
      <c r="AO466" s="19" t="s">
        <v>4</v>
      </c>
      <c r="AP466" s="19" t="s">
        <v>4</v>
      </c>
      <c r="AQ466" s="19" t="s">
        <v>4</v>
      </c>
      <c r="AR466" s="19" t="s">
        <v>4</v>
      </c>
      <c r="AS466" s="19" t="s">
        <v>4</v>
      </c>
      <c r="AT466" s="20" t="s">
        <v>4</v>
      </c>
      <c r="AU466" s="23" t="s">
        <v>4</v>
      </c>
      <c r="AV466" s="18" t="s">
        <v>147</v>
      </c>
      <c r="AW466" s="18" t="s">
        <v>147</v>
      </c>
      <c r="AX466" s="18" t="s">
        <v>147</v>
      </c>
      <c r="AY466" s="21" t="s">
        <v>3</v>
      </c>
      <c r="BC466" s="3"/>
      <c r="BD466"/>
      <c r="BE466"/>
      <c r="BF466"/>
      <c r="CL466"/>
      <c r="DA466" s="1"/>
      <c r="FA466" s="36"/>
      <c r="FB466" s="36"/>
      <c r="FC466" s="36"/>
      <c r="FD466" s="36"/>
      <c r="FE466" s="36"/>
      <c r="FF466" s="36"/>
      <c r="FG466" s="36"/>
      <c r="FH466" s="36"/>
      <c r="FI466" s="36"/>
      <c r="FJ466" s="36"/>
      <c r="FT466" s="1"/>
    </row>
    <row r="467" spans="1:176" ht="13.5" x14ac:dyDescent="0.25">
      <c r="A467" s="2"/>
      <c r="D467" s="23" t="s">
        <v>10</v>
      </c>
      <c r="E467" s="23" t="s">
        <v>13</v>
      </c>
      <c r="F467" s="16" t="s">
        <v>13</v>
      </c>
      <c r="G467" s="16" t="s">
        <v>10</v>
      </c>
      <c r="H467" s="16" t="s">
        <v>10</v>
      </c>
      <c r="I467" s="24" t="s">
        <v>16</v>
      </c>
      <c r="J467" s="23" t="s">
        <v>10</v>
      </c>
      <c r="K467" s="23" t="s">
        <v>13</v>
      </c>
      <c r="L467" s="23" t="s">
        <v>14</v>
      </c>
      <c r="M467" s="23" t="s">
        <v>19</v>
      </c>
      <c r="N467" s="23" t="s">
        <v>10</v>
      </c>
      <c r="O467" s="23" t="s">
        <v>13</v>
      </c>
      <c r="P467" s="23" t="s">
        <v>20</v>
      </c>
      <c r="Q467" s="23" t="s">
        <v>15</v>
      </c>
      <c r="R467" s="23" t="s">
        <v>145</v>
      </c>
      <c r="S467" s="21" t="s">
        <v>24</v>
      </c>
      <c r="T467" s="23" t="s">
        <v>20</v>
      </c>
      <c r="U467" s="23" t="s">
        <v>15</v>
      </c>
      <c r="V467" s="23" t="s">
        <v>18</v>
      </c>
      <c r="W467" s="23" t="s">
        <v>19</v>
      </c>
      <c r="X467" s="21" t="s">
        <v>20</v>
      </c>
      <c r="Y467" s="21" t="s">
        <v>15</v>
      </c>
      <c r="Z467" s="23" t="s">
        <v>10</v>
      </c>
      <c r="AA467" s="23" t="s">
        <v>13</v>
      </c>
      <c r="AB467" s="16" t="s">
        <v>13</v>
      </c>
      <c r="AC467" s="16" t="s">
        <v>10</v>
      </c>
      <c r="AD467" s="23" t="s">
        <v>10</v>
      </c>
      <c r="AE467" s="23" t="s">
        <v>16</v>
      </c>
      <c r="AF467" s="23" t="s">
        <v>10</v>
      </c>
      <c r="AG467" s="23" t="s">
        <v>13</v>
      </c>
      <c r="AH467" s="23" t="s">
        <v>14</v>
      </c>
      <c r="AI467" s="23" t="s">
        <v>19</v>
      </c>
      <c r="AJ467" s="23" t="s">
        <v>10</v>
      </c>
      <c r="AK467" s="23" t="s">
        <v>13</v>
      </c>
      <c r="AL467" s="23" t="s">
        <v>20</v>
      </c>
      <c r="AM467" s="23" t="s">
        <v>15</v>
      </c>
      <c r="AN467" s="23" t="s">
        <v>145</v>
      </c>
      <c r="AO467" s="23" t="s">
        <v>24</v>
      </c>
      <c r="AP467" s="23" t="s">
        <v>20</v>
      </c>
      <c r="AQ467" s="23" t="s">
        <v>15</v>
      </c>
      <c r="AR467" s="23" t="s">
        <v>18</v>
      </c>
      <c r="AS467" s="23" t="s">
        <v>19</v>
      </c>
      <c r="AT467" s="23" t="s">
        <v>20</v>
      </c>
      <c r="AU467" s="23" t="s">
        <v>15</v>
      </c>
      <c r="AV467" s="18" t="s">
        <v>153</v>
      </c>
      <c r="AW467" s="18" t="s">
        <v>153</v>
      </c>
      <c r="AX467" s="18" t="s">
        <v>153</v>
      </c>
      <c r="AY467" s="21" t="s">
        <v>216</v>
      </c>
      <c r="BC467"/>
      <c r="BD467"/>
      <c r="BE467" s="3"/>
      <c r="BF467"/>
      <c r="BG467"/>
      <c r="BH467"/>
      <c r="DK467"/>
      <c r="DL467"/>
      <c r="DM467"/>
      <c r="DP467"/>
      <c r="FA467" s="36"/>
      <c r="FB467" s="36"/>
      <c r="FC467" s="36"/>
      <c r="FD467" s="36"/>
      <c r="FE467" s="36"/>
      <c r="FF467" s="36"/>
      <c r="FG467" s="36"/>
      <c r="FH467" s="36"/>
      <c r="FI467" s="36"/>
      <c r="FJ467" s="36"/>
      <c r="FT467" s="1"/>
    </row>
    <row r="468" spans="1:176" ht="13.5" x14ac:dyDescent="0.25">
      <c r="A468" s="2" t="s">
        <v>29</v>
      </c>
      <c r="B468" s="7" t="s">
        <v>148</v>
      </c>
      <c r="C468" s="7" t="s">
        <v>148</v>
      </c>
      <c r="D468" s="16" t="s">
        <v>36</v>
      </c>
      <c r="E468" s="16" t="s">
        <v>37</v>
      </c>
      <c r="F468" s="16" t="s">
        <v>43</v>
      </c>
      <c r="G468" s="16" t="s">
        <v>44</v>
      </c>
      <c r="H468" s="21" t="s">
        <v>50</v>
      </c>
      <c r="I468" s="21" t="s">
        <v>51</v>
      </c>
      <c r="J468" s="16" t="s">
        <v>57</v>
      </c>
      <c r="K468" s="16" t="s">
        <v>58</v>
      </c>
      <c r="L468" s="21" t="s">
        <v>64</v>
      </c>
      <c r="M468" s="21" t="s">
        <v>65</v>
      </c>
      <c r="N468" s="21" t="s">
        <v>71</v>
      </c>
      <c r="O468" s="21" t="s">
        <v>72</v>
      </c>
      <c r="P468" s="16" t="s">
        <v>78</v>
      </c>
      <c r="Q468" s="16" t="s">
        <v>79</v>
      </c>
      <c r="R468" s="19" t="s">
        <v>85</v>
      </c>
      <c r="S468" s="16" t="s">
        <v>86</v>
      </c>
      <c r="T468" s="21" t="s">
        <v>92</v>
      </c>
      <c r="U468" s="24" t="s">
        <v>93</v>
      </c>
      <c r="V468" s="21" t="s">
        <v>149</v>
      </c>
      <c r="W468" s="24" t="s">
        <v>150</v>
      </c>
      <c r="X468" s="16" t="s">
        <v>151</v>
      </c>
      <c r="Y468" s="16" t="s">
        <v>152</v>
      </c>
      <c r="Z468" s="16" t="s">
        <v>36</v>
      </c>
      <c r="AA468" s="16" t="s">
        <v>37</v>
      </c>
      <c r="AB468" s="16" t="s">
        <v>43</v>
      </c>
      <c r="AC468" s="16" t="s">
        <v>44</v>
      </c>
      <c r="AD468" s="21" t="s">
        <v>50</v>
      </c>
      <c r="AE468" s="21" t="s">
        <v>51</v>
      </c>
      <c r="AF468" s="16" t="s">
        <v>57</v>
      </c>
      <c r="AG468" s="16" t="s">
        <v>58</v>
      </c>
      <c r="AH468" s="21" t="s">
        <v>64</v>
      </c>
      <c r="AI468" s="21" t="s">
        <v>65</v>
      </c>
      <c r="AJ468" s="21" t="s">
        <v>71</v>
      </c>
      <c r="AK468" s="21" t="s">
        <v>72</v>
      </c>
      <c r="AL468" s="16" t="s">
        <v>78</v>
      </c>
      <c r="AM468" s="16" t="s">
        <v>79</v>
      </c>
      <c r="AN468" s="18" t="s">
        <v>85</v>
      </c>
      <c r="AO468" s="16" t="s">
        <v>86</v>
      </c>
      <c r="AP468" s="21" t="s">
        <v>92</v>
      </c>
      <c r="AQ468" s="24" t="s">
        <v>93</v>
      </c>
      <c r="AR468" s="21" t="s">
        <v>149</v>
      </c>
      <c r="AS468" s="23" t="s">
        <v>150</v>
      </c>
      <c r="AT468" s="16" t="s">
        <v>151</v>
      </c>
      <c r="AU468" s="16" t="s">
        <v>152</v>
      </c>
      <c r="AV468" s="18" t="s">
        <v>186</v>
      </c>
      <c r="AW468" s="18" t="s">
        <v>187</v>
      </c>
      <c r="AX468" s="18" t="s">
        <v>188</v>
      </c>
      <c r="AY468" s="22" t="s">
        <v>217</v>
      </c>
      <c r="BC468"/>
      <c r="BD468"/>
      <c r="BE468" s="3"/>
      <c r="BF468"/>
      <c r="BG468"/>
      <c r="BH468"/>
      <c r="DA468" s="1"/>
      <c r="FA468" s="36"/>
      <c r="FB468" s="36"/>
      <c r="FC468" s="36"/>
      <c r="FD468" s="36"/>
      <c r="FE468" s="36"/>
      <c r="FF468" s="36"/>
      <c r="FG468" s="36"/>
      <c r="FH468" s="36"/>
      <c r="FI468" s="36"/>
      <c r="FJ468" s="36"/>
      <c r="FT468" s="1"/>
    </row>
    <row r="469" spans="1:176" x14ac:dyDescent="0.2">
      <c r="A469" s="1">
        <f t="shared" ref="A469:A512" si="1314">A473-1</f>
        <v>1977</v>
      </c>
      <c r="B469" s="1">
        <v>1</v>
      </c>
      <c r="C469" s="1">
        <v>1</v>
      </c>
      <c r="D469" s="11">
        <f>AVERAGE(H6:H8)</f>
        <v>116.62606952902183</v>
      </c>
      <c r="E469" s="11">
        <f>AVERAGE(I6:I8)</f>
        <v>133.39499151950511</v>
      </c>
      <c r="F469" s="11">
        <f>AVERAGE(J6:J8)</f>
        <v>130</v>
      </c>
      <c r="G469" s="11" t="s">
        <v>189</v>
      </c>
      <c r="H469" s="11">
        <f>AVERAGE(V6:V8)</f>
        <v>146</v>
      </c>
      <c r="I469" s="11">
        <f>AVERAGE(W6:W8)</f>
        <v>127.30908335065476</v>
      </c>
      <c r="J469" s="11">
        <f>AVERAGE(AC6:AC8)</f>
        <v>105.13890768051232</v>
      </c>
      <c r="K469" s="11">
        <f>AVERAGE(AD6:AD8)</f>
        <v>130.75919004963313</v>
      </c>
      <c r="L469" s="11">
        <f>AVERAGE(AJ6:AJ8)</f>
        <v>138.5874302859564</v>
      </c>
      <c r="M469" s="11">
        <f>AVERAGE(AK6:AK8)</f>
        <v>129</v>
      </c>
      <c r="N469" s="11">
        <f>AVERAGE(AQ6:AQ8)</f>
        <v>126.13888113189982</v>
      </c>
      <c r="O469" s="11">
        <f>AVERAGE(AR6:AR8)</f>
        <v>135</v>
      </c>
      <c r="P469" s="11">
        <f>AVERAGE(AX6:AX8)</f>
        <v>94.134452926208652</v>
      </c>
      <c r="Q469" s="11">
        <f>AVERAGE(AY6:AY8)</f>
        <v>136.72892285220618</v>
      </c>
      <c r="R469" s="11">
        <f>AVERAGE(AZ6:AZ8)</f>
        <v>101.66666666666667</v>
      </c>
      <c r="S469" s="11">
        <f>AVERAGE(BF6:BF8)</f>
        <v>141.64453333333333</v>
      </c>
      <c r="T469" s="11">
        <f>AVERAGE(BL6:BL8)</f>
        <v>83.333333333333329</v>
      </c>
      <c r="U469" s="11">
        <f>AVERAGE(BM6:BM8)</f>
        <v>83.916323731138547</v>
      </c>
      <c r="V469" s="11">
        <f>AVERAGE(BN6:BN8)</f>
        <v>98.333333333333329</v>
      </c>
      <c r="W469" s="11">
        <f>AVERAGE(BO6:BO8)</f>
        <v>100</v>
      </c>
      <c r="X469" s="11">
        <f>AVERAGE(BW6:BW8)</f>
        <v>81.908888888888896</v>
      </c>
      <c r="Y469" s="11">
        <f>AVERAGE(BX6:BX8)</f>
        <v>117.05216622457999</v>
      </c>
      <c r="Z469" s="11">
        <f>AVERAGE(CE6:CE8)</f>
        <v>31.873811581676751</v>
      </c>
      <c r="AA469" s="11">
        <f>AVERAGE(CF6:CF8)</f>
        <v>33.542711741185023</v>
      </c>
      <c r="AB469" s="11">
        <f>AVERAGE(CG6:CG8)</f>
        <v>30.5</v>
      </c>
      <c r="AC469" s="11" t="s">
        <v>189</v>
      </c>
      <c r="AD469" s="11">
        <f>AVERAGE(CS6:CS8)</f>
        <v>34.916666666666664</v>
      </c>
      <c r="AE469" s="11">
        <f>AVERAGE(CT6:CT8)</f>
        <v>35.21650552486188</v>
      </c>
      <c r="AF469" s="11">
        <f>AVERAGE(CZ6:CZ8)</f>
        <v>31.334657980456026</v>
      </c>
      <c r="AG469" s="11">
        <f>AVERAGE(DA6:DA8)</f>
        <v>32.148622821809994</v>
      </c>
      <c r="AH469" s="11">
        <f>AVERAGE(DG6:DG8)</f>
        <v>29.366666666666671</v>
      </c>
      <c r="AI469" s="11">
        <f>AVERAGE(DH6:DH8)</f>
        <v>31.723333333333333</v>
      </c>
      <c r="AJ469" s="11">
        <f>AVERAGE(DN6:DN8)</f>
        <v>31.528431372549012</v>
      </c>
      <c r="AK469" s="11">
        <f>AVERAGE(DO6:DO8)</f>
        <v>32.166666666666664</v>
      </c>
      <c r="AL469" s="11">
        <f>AVERAGE(DU6:DU8)</f>
        <v>31.085582655826556</v>
      </c>
      <c r="AM469" s="11">
        <f>AVERAGE(DV6:DV8)</f>
        <v>30.188679245283026</v>
      </c>
      <c r="AN469" s="11">
        <f>AVERAGE(EB6:EB8)</f>
        <v>32.303000000000004</v>
      </c>
      <c r="AO469" s="11">
        <f>AVERAGE(EC6:EC8)</f>
        <v>32.636414965986397</v>
      </c>
      <c r="AP469" s="11">
        <f>AVERAGE(EI6:EI8)</f>
        <v>29.982142857142861</v>
      </c>
      <c r="AQ469" s="11">
        <f>AVERAGE(EJ6:EJ8)</f>
        <v>30.764197530864195</v>
      </c>
      <c r="AR469" s="11">
        <f>AVERAGE(EK6:EK8)</f>
        <v>28.383333333333336</v>
      </c>
      <c r="AS469" s="11">
        <f>AVERAGE(EL6:EL8)</f>
        <v>29.166666666666668</v>
      </c>
      <c r="AT469" s="11">
        <f>AVERAGE(ET6:ET8)</f>
        <v>29.609219858156035</v>
      </c>
      <c r="AU469" s="11">
        <f>AVERAGE(EU6:EU8)</f>
        <v>31.010149572649578</v>
      </c>
      <c r="AV469" s="5">
        <f t="shared" ref="AV469:AV500" si="1315">AX283</f>
        <v>63.824999999999996</v>
      </c>
      <c r="AW469" s="11">
        <v>130.21</v>
      </c>
      <c r="AX469" s="5">
        <f t="shared" ref="AX469:AX500" si="1316">AZ283</f>
        <v>59.274999999999999</v>
      </c>
      <c r="AY469" s="4">
        <f t="shared" ref="AY469:AY532" si="1317">SUMPRODUCT(D469:F469,D$842:F$842)+SUMPRODUCT(H469:T469,H$842:T$842)+SUMPRODUCT(V469:Y469,V$842:Y$842)</f>
        <v>117.53625584165813</v>
      </c>
      <c r="BC469"/>
      <c r="BD469"/>
      <c r="BE469" s="3"/>
      <c r="BF469"/>
      <c r="BG469"/>
      <c r="BH469"/>
      <c r="CD469" s="11"/>
      <c r="CE469" s="11"/>
      <c r="CF469" s="11"/>
      <c r="CG469" s="11"/>
      <c r="CH469" s="11"/>
      <c r="CI469" s="11"/>
      <c r="DA469" s="1"/>
      <c r="FA469" s="36"/>
      <c r="FB469" s="36"/>
      <c r="FC469" s="36"/>
      <c r="FD469" s="36"/>
      <c r="FE469" s="36"/>
      <c r="FF469" s="36"/>
      <c r="FG469" s="36"/>
      <c r="FH469" s="36"/>
      <c r="FI469" s="36"/>
      <c r="FJ469" s="36"/>
      <c r="FT469" s="1"/>
    </row>
    <row r="470" spans="1:176" x14ac:dyDescent="0.2">
      <c r="A470" s="1">
        <f t="shared" si="1314"/>
        <v>1977</v>
      </c>
      <c r="B470" s="1">
        <v>2</v>
      </c>
      <c r="C470" s="1">
        <f>C469+1</f>
        <v>2</v>
      </c>
      <c r="D470" s="11">
        <f>AVERAGE(H9:H11)</f>
        <v>131.44417893573836</v>
      </c>
      <c r="E470" s="11">
        <f>AVERAGE(I9:I11)</f>
        <v>143.04487678339817</v>
      </c>
      <c r="F470" s="11">
        <f>AVERAGE(J9:J11)</f>
        <v>154.33333333333334</v>
      </c>
      <c r="G470" s="11" t="s">
        <v>189</v>
      </c>
      <c r="H470" s="11">
        <f>AVERAGE(V9:V11)</f>
        <v>166.33333333333334</v>
      </c>
      <c r="I470" s="11">
        <f>AVERAGE(W9:W11)</f>
        <v>143.78556086745652</v>
      </c>
      <c r="J470" s="11">
        <f>AVERAGE(AC9:AC11)</f>
        <v>115.94019753754564</v>
      </c>
      <c r="K470" s="11">
        <f>AVERAGE(AD9:AD11)</f>
        <v>154.53722489173632</v>
      </c>
      <c r="L470" s="11">
        <f>AVERAGE(AJ9:AJ11)</f>
        <v>144.18654161083816</v>
      </c>
      <c r="M470" s="11">
        <f>AVERAGE(AK9:AK11)</f>
        <v>151.66666666666666</v>
      </c>
      <c r="N470" s="11">
        <f>AVERAGE(AQ9:AQ11)</f>
        <v>141.25830773526948</v>
      </c>
      <c r="O470" s="11">
        <f>AVERAGE(AR9:AR11)</f>
        <v>146.66666666666666</v>
      </c>
      <c r="P470" s="11">
        <f>AVERAGE(AX9:AX11)</f>
        <v>106.46819338422391</v>
      </c>
      <c r="Q470" s="11">
        <f>AVERAGE(AY9:AY11)</f>
        <v>142.40421097632665</v>
      </c>
      <c r="R470" s="11">
        <f>AVERAGE(AZ9:AZ11)</f>
        <v>117.33333333333333</v>
      </c>
      <c r="S470" s="11">
        <f>AVERAGE(BF9:BF11)</f>
        <v>158.95733333333331</v>
      </c>
      <c r="T470" s="11">
        <f>AVERAGE(BL9:BL11)</f>
        <v>95.648702594810359</v>
      </c>
      <c r="U470" s="11">
        <f>AVERAGE(BM9:BM11)</f>
        <v>88.998628257887518</v>
      </c>
      <c r="V470" s="11">
        <f>AVERAGE(BN9:BN11)</f>
        <v>136.66666666666666</v>
      </c>
      <c r="W470" s="11">
        <f>AVERAGE(BO9:BO11)</f>
        <v>138.33333333333334</v>
      </c>
      <c r="X470" s="11">
        <f>AVERAGE(BW9:BW11)</f>
        <v>92.588888888888903</v>
      </c>
      <c r="Y470" s="11">
        <f>AVERAGE(BX9:BX11)</f>
        <v>123.0596816976127</v>
      </c>
      <c r="Z470" s="11">
        <f>AVERAGE(CE9:CE11)</f>
        <v>32.227312013828865</v>
      </c>
      <c r="AA470" s="11">
        <f>AVERAGE(CF9:CF11)</f>
        <v>34.046892039258452</v>
      </c>
      <c r="AB470" s="11">
        <f>AVERAGE(CG9:CG11)</f>
        <v>31.666666666666668</v>
      </c>
      <c r="AC470" s="11" t="s">
        <v>189</v>
      </c>
      <c r="AD470" s="11">
        <f>AVERAGE(CS9:CS11)</f>
        <v>35.25</v>
      </c>
      <c r="AE470" s="11">
        <f>AVERAGE(CT9:CT11)</f>
        <v>35.309967771639045</v>
      </c>
      <c r="AF470" s="11">
        <f>AVERAGE(CZ9:CZ11)</f>
        <v>31.711487513572205</v>
      </c>
      <c r="AG470" s="11">
        <f>AVERAGE(DA9:DA11)</f>
        <v>32.642551995503084</v>
      </c>
      <c r="AH470" s="11">
        <f>AVERAGE(DG9:DG11)</f>
        <v>30.459999999999997</v>
      </c>
      <c r="AI470" s="11">
        <f>AVERAGE(DH9:DH11)</f>
        <v>31.849999999999998</v>
      </c>
      <c r="AJ470" s="11">
        <f>AVERAGE(DN9:DN11)</f>
        <v>30.003921568627444</v>
      </c>
      <c r="AK470" s="11">
        <f>AVERAGE(DO9:DO11)</f>
        <v>32.79</v>
      </c>
      <c r="AL470" s="11">
        <f>AVERAGE(DU9:DU11)</f>
        <v>31.694308943089425</v>
      </c>
      <c r="AM470" s="11">
        <f>AVERAGE(DV9:DV11)</f>
        <v>33.188679245283026</v>
      </c>
      <c r="AN470" s="11">
        <f>AVERAGE(EB9:EB11)</f>
        <v>32.729000000000006</v>
      </c>
      <c r="AO470" s="11">
        <f>AVERAGE(EC9:EC11)</f>
        <v>33.242163265306118</v>
      </c>
      <c r="AP470" s="11">
        <f>AVERAGE(EI9:EI11)</f>
        <v>28.192142857142859</v>
      </c>
      <c r="AQ470" s="11">
        <f>AVERAGE(EJ9:EJ11)</f>
        <v>25.346049382716046</v>
      </c>
      <c r="AR470" s="11">
        <f>AVERAGE(EK9:EK11)</f>
        <v>26.906666666666666</v>
      </c>
      <c r="AS470" s="11">
        <f>AVERAGE(EL9:EL11)</f>
        <v>27.849999999999998</v>
      </c>
      <c r="AT470" s="11">
        <f>AVERAGE(ET9:ET11)</f>
        <v>29.073758865248227</v>
      </c>
      <c r="AU470" s="11">
        <f>AVERAGE(EU9:EU11)</f>
        <v>30.097264957264969</v>
      </c>
      <c r="AV470" s="5">
        <f t="shared" si="1315"/>
        <v>65.050000000000011</v>
      </c>
      <c r="AW470" s="11">
        <v>129.42666666666665</v>
      </c>
      <c r="AX470" s="5">
        <f t="shared" si="1316"/>
        <v>60.5</v>
      </c>
      <c r="AY470" s="4">
        <f t="shared" si="1317"/>
        <v>130.48881098787828</v>
      </c>
      <c r="BC470"/>
      <c r="BD470"/>
      <c r="BE470" s="3"/>
      <c r="BF470"/>
      <c r="BG470"/>
      <c r="BH470"/>
      <c r="CD470" s="11"/>
      <c r="CE470" s="11"/>
      <c r="CF470" s="11"/>
      <c r="CG470" s="11"/>
      <c r="CH470" s="11"/>
      <c r="CI470" s="11"/>
      <c r="DA470" s="1"/>
      <c r="FA470" s="36"/>
      <c r="FB470" s="36"/>
      <c r="FC470" s="36"/>
      <c r="FD470" s="36"/>
      <c r="FE470" s="36"/>
      <c r="FF470" s="36"/>
      <c r="FG470" s="36"/>
      <c r="FH470" s="36"/>
      <c r="FI470" s="36"/>
      <c r="FJ470" s="36"/>
      <c r="FT470" s="1"/>
    </row>
    <row r="471" spans="1:176" x14ac:dyDescent="0.2">
      <c r="A471" s="1">
        <f t="shared" si="1314"/>
        <v>1977</v>
      </c>
      <c r="B471" s="1">
        <v>3</v>
      </c>
      <c r="C471" s="1">
        <f t="shared" ref="C471:C534" si="1318">C470+1</f>
        <v>3</v>
      </c>
      <c r="D471" s="11">
        <f>AVERAGE(H12:H14)</f>
        <v>130.77751226907171</v>
      </c>
      <c r="E471" s="11">
        <f>AVERAGE(I12:I14)</f>
        <v>150.42753666566895</v>
      </c>
      <c r="F471" s="11">
        <f>AVERAGE(J12:J14)</f>
        <v>167</v>
      </c>
      <c r="G471" s="11" t="s">
        <v>189</v>
      </c>
      <c r="H471" s="11">
        <f>AVERAGE(V12:V14)</f>
        <v>161.66666666666666</v>
      </c>
      <c r="I471" s="11">
        <f>AVERAGE(W12:W14)</f>
        <v>137.93216933416477</v>
      </c>
      <c r="J471" s="11">
        <f>AVERAGE(AC12:AC14)</f>
        <v>123.52780408605058</v>
      </c>
      <c r="K471" s="11">
        <f>AVERAGE(AD12:AD14)</f>
        <v>156.80259437226863</v>
      </c>
      <c r="L471" s="11">
        <f>AVERAGE(AJ12:AJ14)</f>
        <v>156.00978000710026</v>
      </c>
      <c r="M471" s="11">
        <f>AVERAGE(AK12:AK14)</f>
        <v>163.33333333333334</v>
      </c>
      <c r="N471" s="11">
        <f>AVERAGE(AQ12:AQ14)</f>
        <v>156.09699339104532</v>
      </c>
      <c r="O471" s="11">
        <f>AVERAGE(AR12:AR14)</f>
        <v>165</v>
      </c>
      <c r="P471" s="11">
        <f>AVERAGE(AX12:AX14)</f>
        <v>117.44834605597963</v>
      </c>
      <c r="Q471" s="11">
        <f>AVERAGE(AY12:AY14)</f>
        <v>155.38313828176496</v>
      </c>
      <c r="R471" s="11">
        <f>AVERAGE(AZ12:AZ14)</f>
        <v>121.66666666666667</v>
      </c>
      <c r="S471" s="11">
        <f>AVERAGE(BF12:BF14)</f>
        <v>160.74879999999999</v>
      </c>
      <c r="T471" s="11">
        <f>AVERAGE(BL12:BL14)</f>
        <v>101.54690618762474</v>
      </c>
      <c r="U471" s="11">
        <f>AVERAGE(BM12:BM14)</f>
        <v>94.581618655692751</v>
      </c>
      <c r="V471" s="11">
        <f>AVERAGE(BN12:BN14)</f>
        <v>145</v>
      </c>
      <c r="W471" s="11">
        <f>AVERAGE(BO12:BO14)</f>
        <v>152.33333333333334</v>
      </c>
      <c r="X471" s="11">
        <f>AVERAGE(BW12:BW14)</f>
        <v>92.311111111111117</v>
      </c>
      <c r="Y471" s="11">
        <f>AVERAGE(BX12:BX14)</f>
        <v>129.94297082228115</v>
      </c>
      <c r="Z471" s="11">
        <f>AVERAGE(CE12:CE14)</f>
        <v>32.429124171708445</v>
      </c>
      <c r="AA471" s="11">
        <f>AVERAGE(CF12:CF14)</f>
        <v>34.480934205743367</v>
      </c>
      <c r="AB471" s="11">
        <f>AVERAGE(CG12:CG14)</f>
        <v>32.4</v>
      </c>
      <c r="AC471" s="11" t="s">
        <v>189</v>
      </c>
      <c r="AD471" s="11">
        <f>AVERAGE(CS12:CS14)</f>
        <v>35.54</v>
      </c>
      <c r="AE471" s="11">
        <f>AVERAGE(CT12:CT14)</f>
        <v>35.727099447513815</v>
      </c>
      <c r="AF471" s="11">
        <f>AVERAGE(CZ12:CZ14)</f>
        <v>32.219511400651463</v>
      </c>
      <c r="AG471" s="11">
        <f>AVERAGE(DA12:DA14)</f>
        <v>33.426104553119721</v>
      </c>
      <c r="AH471" s="11">
        <f>AVERAGE(DG12:DG14)</f>
        <v>31.426666666666666</v>
      </c>
      <c r="AI471" s="11">
        <f>AVERAGE(DH12:DH14)</f>
        <v>32.39</v>
      </c>
      <c r="AJ471" s="11">
        <f>AVERAGE(DN12:DN14)</f>
        <v>31.73490196078431</v>
      </c>
      <c r="AK471" s="11">
        <f>AVERAGE(DO12:DO14)</f>
        <v>34.15</v>
      </c>
      <c r="AL471" s="11">
        <f>AVERAGE(DU12:DU14)</f>
        <v>31.803523035230345</v>
      </c>
      <c r="AM471" s="11">
        <f>AVERAGE(DV12:DV14)</f>
        <v>33.188679245283026</v>
      </c>
      <c r="AN471" s="11">
        <f>AVERAGE(EB12:EB14)</f>
        <v>33.268333333333338</v>
      </c>
      <c r="AO471" s="11">
        <f>AVERAGE(EC12:EC14)</f>
        <v>33.917884353741492</v>
      </c>
      <c r="AP471" s="11">
        <f>AVERAGE(EI12:EI14)</f>
        <v>28.918095238095237</v>
      </c>
      <c r="AQ471" s="11">
        <f>AVERAGE(EJ12:EJ14)</f>
        <v>27.081728395061727</v>
      </c>
      <c r="AR471" s="11">
        <f>AVERAGE(EK12:EK14)</f>
        <v>28.613333333333333</v>
      </c>
      <c r="AS471" s="11">
        <f>AVERAGE(EL12:EL14)</f>
        <v>29.033333333333331</v>
      </c>
      <c r="AT471" s="11">
        <f>AVERAGE(ET12:ET14)</f>
        <v>30.423049645390076</v>
      </c>
      <c r="AU471" s="11">
        <f>AVERAGE(EU12:EU14)</f>
        <v>31.232158119658127</v>
      </c>
      <c r="AV471" s="5">
        <f t="shared" si="1315"/>
        <v>65.25</v>
      </c>
      <c r="AW471" s="11">
        <v>129.53666666666666</v>
      </c>
      <c r="AX471" s="5">
        <f t="shared" si="1316"/>
        <v>61.3</v>
      </c>
      <c r="AY471" s="4">
        <f t="shared" si="1317"/>
        <v>137.47897542367997</v>
      </c>
      <c r="BC471"/>
      <c r="BD471"/>
      <c r="BE471" s="3"/>
      <c r="BF471"/>
      <c r="BG471"/>
      <c r="BH471"/>
      <c r="CD471" s="11"/>
      <c r="CE471" s="11"/>
      <c r="CF471" s="11"/>
      <c r="CG471" s="11"/>
      <c r="CH471" s="11"/>
      <c r="CI471" s="11"/>
      <c r="DA471" s="1"/>
      <c r="FA471" s="35"/>
      <c r="FB471" s="35"/>
      <c r="FC471" s="35"/>
      <c r="FD471" s="35"/>
      <c r="FE471" s="35"/>
      <c r="FT471" s="1"/>
    </row>
    <row r="472" spans="1:176" x14ac:dyDescent="0.2">
      <c r="A472" s="1">
        <f t="shared" si="1314"/>
        <v>1977</v>
      </c>
      <c r="B472" s="1">
        <v>4</v>
      </c>
      <c r="C472" s="1">
        <f t="shared" si="1318"/>
        <v>4</v>
      </c>
      <c r="D472" s="11">
        <f>AVERAGE(H15:H17)</f>
        <v>131.62606952902186</v>
      </c>
      <c r="E472" s="11">
        <f>AVERAGE(I15:I17)</f>
        <v>147.48029532076225</v>
      </c>
      <c r="F472" s="11">
        <f>AVERAGE(J15:J17)</f>
        <v>180</v>
      </c>
      <c r="G472" s="11" t="s">
        <v>189</v>
      </c>
      <c r="H472" s="11">
        <f>AVERAGE(V15:V17)</f>
        <v>146.66666666666666</v>
      </c>
      <c r="I472" s="11">
        <f>AVERAGE(W15:W17)</f>
        <v>143.69985450010392</v>
      </c>
      <c r="J472" s="11">
        <f>AVERAGE(AC15:AC17)</f>
        <v>129.65814278627155</v>
      </c>
      <c r="K472" s="11">
        <f>AVERAGE(AD15:AD17)</f>
        <v>156.70759921694247</v>
      </c>
      <c r="L472" s="11">
        <f>AVERAGE(AJ15:AJ17)</f>
        <v>159.300282864374</v>
      </c>
      <c r="M472" s="11">
        <f>AVERAGE(AK15:AK17)</f>
        <v>173.33333333333334</v>
      </c>
      <c r="N472" s="11">
        <f>AVERAGE(AQ15:AQ17)</f>
        <v>157.06041143069902</v>
      </c>
      <c r="O472" s="11">
        <f>AVERAGE(AR15:AR17)</f>
        <v>168.33333333333334</v>
      </c>
      <c r="P472" s="11">
        <f>AVERAGE(AX15:AX17)</f>
        <v>128.40905852417299</v>
      </c>
      <c r="Q472" s="11">
        <f>AVERAGE(AY15:AY17)</f>
        <v>159.43007534868812</v>
      </c>
      <c r="R472" s="11">
        <f>AVERAGE(AZ15:AZ17)</f>
        <v>125</v>
      </c>
      <c r="S472" s="11">
        <f>AVERAGE(BF15:BF17)</f>
        <v>160.74879999999999</v>
      </c>
      <c r="T472" s="11">
        <f>AVERAGE(BL15:BL17)</f>
        <v>97.485029940119759</v>
      </c>
      <c r="U472" s="11">
        <f>AVERAGE(BM15:BM17)</f>
        <v>94.663923182441707</v>
      </c>
      <c r="V472" s="11">
        <f>AVERAGE(BN15:BN17)</f>
        <v>155</v>
      </c>
      <c r="W472" s="11">
        <f>AVERAGE(BO15:BO17)</f>
        <v>156.66666666666666</v>
      </c>
      <c r="X472" s="11">
        <f>AVERAGE(BW15:BW17)</f>
        <v>101.15555555555557</v>
      </c>
      <c r="Y472" s="11">
        <f>AVERAGE(BX15:BX17)</f>
        <v>133.58532272325371</v>
      </c>
      <c r="Z472" s="11">
        <f>AVERAGE(CE15:CE17)</f>
        <v>33.205888792855085</v>
      </c>
      <c r="AA472" s="11">
        <f>AVERAGE(CF15:CF17)</f>
        <v>35.705343511450387</v>
      </c>
      <c r="AB472" s="11">
        <f>AVERAGE(CG15:CG17)</f>
        <v>32.93333333333333</v>
      </c>
      <c r="AC472" s="11" t="s">
        <v>189</v>
      </c>
      <c r="AD472" s="11">
        <f>AVERAGE(CS15:CS17)</f>
        <v>36.770000000000003</v>
      </c>
      <c r="AE472" s="11">
        <f>AVERAGE(CT15:CT17)</f>
        <v>35.992817679558016</v>
      </c>
      <c r="AF472" s="11">
        <f>AVERAGE(CZ15:CZ17)</f>
        <v>32.745798045602605</v>
      </c>
      <c r="AG472" s="11">
        <f>AVERAGE(DA15:DA17)</f>
        <v>33.619066891512077</v>
      </c>
      <c r="AH472" s="11">
        <f>AVERAGE(DG15:DG17)</f>
        <v>32.866666666666667</v>
      </c>
      <c r="AI472" s="11">
        <f>AVERAGE(DH15:DH17)</f>
        <v>34.273333333333333</v>
      </c>
      <c r="AJ472" s="11">
        <f>AVERAGE(DN15:DN17)</f>
        <v>32.661764705882341</v>
      </c>
      <c r="AK472" s="11">
        <f>AVERAGE(DO15:DO17)</f>
        <v>35.75</v>
      </c>
      <c r="AL472" s="11">
        <f>AVERAGE(DU15:DU17)</f>
        <v>32.676016260162591</v>
      </c>
      <c r="AM472" s="11">
        <f>AVERAGE(DV15:DV17)</f>
        <v>33.446226415094344</v>
      </c>
      <c r="AN472" s="11">
        <f>AVERAGE(EB15:EB17)</f>
        <v>33.475000000000001</v>
      </c>
      <c r="AO472" s="11">
        <f>AVERAGE(EC15:EC17)</f>
        <v>34.470755102040812</v>
      </c>
      <c r="AP472" s="11">
        <f>AVERAGE(EI15:EI17)</f>
        <v>30.11214285714286</v>
      </c>
      <c r="AQ472" s="11">
        <f>AVERAGE(EJ15:EJ17)</f>
        <v>28.205925925925925</v>
      </c>
      <c r="AR472" s="11">
        <f>AVERAGE(EK15:EK17)</f>
        <v>30.083333333333332</v>
      </c>
      <c r="AS472" s="11">
        <f>AVERAGE(EL15:EL17)</f>
        <v>30.366666666666664</v>
      </c>
      <c r="AT472" s="11">
        <f>AVERAGE(ET15:ET17)</f>
        <v>29.923191489361709</v>
      </c>
      <c r="AU472" s="11">
        <f>AVERAGE(EU15:EU17)</f>
        <v>29.98626068376069</v>
      </c>
      <c r="AV472" s="5">
        <f t="shared" si="1315"/>
        <v>66.099999999999994</v>
      </c>
      <c r="AW472" s="11">
        <v>126.95333333333333</v>
      </c>
      <c r="AX472" s="5">
        <f t="shared" si="1316"/>
        <v>62.024999999999999</v>
      </c>
      <c r="AY472" s="4">
        <f t="shared" si="1317"/>
        <v>140.14697371367831</v>
      </c>
      <c r="BC472"/>
      <c r="BD472"/>
      <c r="BE472" s="3"/>
      <c r="BF472"/>
      <c r="BG472"/>
      <c r="BH472"/>
      <c r="CD472" s="11"/>
      <c r="CE472" s="11"/>
      <c r="CF472" s="11"/>
      <c r="CG472" s="11"/>
      <c r="CH472" s="11"/>
      <c r="CI472" s="11"/>
      <c r="DA472" s="1"/>
      <c r="FA472" s="35"/>
      <c r="FB472" s="35"/>
      <c r="FC472" s="35"/>
      <c r="FD472" s="35"/>
      <c r="FE472" s="35"/>
      <c r="FT472" s="1"/>
    </row>
    <row r="473" spans="1:176" x14ac:dyDescent="0.2">
      <c r="A473" s="1">
        <f t="shared" si="1314"/>
        <v>1978</v>
      </c>
      <c r="B473" s="1">
        <v>1</v>
      </c>
      <c r="C473" s="1">
        <f t="shared" si="1318"/>
        <v>5</v>
      </c>
      <c r="D473" s="11">
        <f>AVERAGE(H18:H20)</f>
        <v>136.47056707520753</v>
      </c>
      <c r="E473" s="11">
        <f>AVERAGE(I18:I20)</f>
        <v>149.56559912201934</v>
      </c>
      <c r="F473" s="11">
        <f>AVERAGE(J18:J20)</f>
        <v>175.66666666666666</v>
      </c>
      <c r="G473" s="11" t="s">
        <v>189</v>
      </c>
      <c r="H473" s="11">
        <f>AVERAGE(V18:V20)</f>
        <v>160</v>
      </c>
      <c r="I473" s="11">
        <f>AVERAGE(W18:W20)</f>
        <v>154.06637566687451</v>
      </c>
      <c r="J473" s="11">
        <f>AVERAGE(AC18:AC20)</f>
        <v>133.47224101384566</v>
      </c>
      <c r="K473" s="11">
        <f>AVERAGE(AD18:AD20)</f>
        <v>155.21702161317748</v>
      </c>
      <c r="L473" s="11">
        <f>AVERAGE(AJ18:AJ20)</f>
        <v>167.17800987162309</v>
      </c>
      <c r="M473" s="11">
        <f>AVERAGE(AK18:AK20)</f>
        <v>176.33333333333334</v>
      </c>
      <c r="N473" s="11">
        <f>AVERAGE(AQ18:AQ20)</f>
        <v>154.69515033044772</v>
      </c>
      <c r="O473" s="11">
        <f>AVERAGE(AR18:AR20)</f>
        <v>168.33333333333334</v>
      </c>
      <c r="P473" s="11">
        <f>AVERAGE(AX18:AX20)</f>
        <v>130.2916030534351</v>
      </c>
      <c r="Q473" s="11">
        <f>AVERAGE(AY18:AY20)</f>
        <v>157.6580452092129</v>
      </c>
      <c r="R473" s="11">
        <f>AVERAGE(AZ18:AZ20)</f>
        <v>128.33333333333334</v>
      </c>
      <c r="S473" s="11">
        <f>AVERAGE(BF18:BF20)</f>
        <v>162.16586666666666</v>
      </c>
      <c r="T473" s="11">
        <f>AVERAGE(BL18:BL20)</f>
        <v>88.163672654690615</v>
      </c>
      <c r="U473" s="11">
        <f>AVERAGE(BM18:BM20)</f>
        <v>92.496570644718801</v>
      </c>
      <c r="V473" s="11">
        <f>AVERAGE(BN18:BN20)</f>
        <v>159</v>
      </c>
      <c r="W473" s="11">
        <f>AVERAGE(BO18:BO20)</f>
        <v>156</v>
      </c>
      <c r="X473" s="11">
        <f>AVERAGE(BW18:BW20)</f>
        <v>111.33111111111111</v>
      </c>
      <c r="Y473" s="11">
        <f>AVERAGE(BX18:BX20)</f>
        <v>131.83465959328024</v>
      </c>
      <c r="Z473" s="11">
        <f>AVERAGE(CE18:CE20)</f>
        <v>33.39902045520023</v>
      </c>
      <c r="AA473" s="11">
        <f>AVERAGE(CF18:CF20)</f>
        <v>36.041439476553983</v>
      </c>
      <c r="AB473" s="11">
        <f>AVERAGE(CG18:CG20)</f>
        <v>33</v>
      </c>
      <c r="AC473" s="11" t="s">
        <v>189</v>
      </c>
      <c r="AD473" s="11">
        <f>AVERAGE(CS18:CS20)</f>
        <v>36.770000000000003</v>
      </c>
      <c r="AE473" s="11">
        <f>AVERAGE(CT18:CT20)</f>
        <v>36.038393186003695</v>
      </c>
      <c r="AF473" s="11">
        <f>AVERAGE(CZ18:CZ20)</f>
        <v>32.839087947882739</v>
      </c>
      <c r="AG473" s="11">
        <f>AVERAGE(DA18:DA20)</f>
        <v>33.589994378864525</v>
      </c>
      <c r="AH473" s="11">
        <f>AVERAGE(DG18:DG20)</f>
        <v>33.180000000000007</v>
      </c>
      <c r="AI473" s="11">
        <f>AVERAGE(DH18:DH20)</f>
        <v>35</v>
      </c>
      <c r="AJ473" s="11">
        <f>AVERAGE(DN18:DN20)</f>
        <v>32.214705882352924</v>
      </c>
      <c r="AK473" s="11">
        <f>AVERAGE(DO18:DO20)</f>
        <v>35.75</v>
      </c>
      <c r="AL473" s="11">
        <f>AVERAGE(DU18:DU20)</f>
        <v>32.931409214092135</v>
      </c>
      <c r="AM473" s="11">
        <f>AVERAGE(DV18:DV20)</f>
        <v>33.446226415094344</v>
      </c>
      <c r="AN473" s="11">
        <f>AVERAGE(EB18:EB20)</f>
        <v>33.475000000000001</v>
      </c>
      <c r="AO473" s="11">
        <f>AVERAGE(EC18:EC20)</f>
        <v>34.470755102040812</v>
      </c>
      <c r="AP473" s="11">
        <f>AVERAGE(EI18:EI20)</f>
        <v>30.130238095238099</v>
      </c>
      <c r="AQ473" s="11">
        <f>AVERAGE(EJ18:EJ20)</f>
        <v>28.424691358024688</v>
      </c>
      <c r="AR473" s="11">
        <f>AVERAGE(EK18:EK20)</f>
        <v>30.656666666666666</v>
      </c>
      <c r="AS473" s="11">
        <f>AVERAGE(EL18:EL20)</f>
        <v>30.953333333333333</v>
      </c>
      <c r="AT473" s="11">
        <f>AVERAGE(ET18:ET20)</f>
        <v>31.129078014184401</v>
      </c>
      <c r="AU473" s="11">
        <f>AVERAGE(EU18:EU20)</f>
        <v>32.71025641025642</v>
      </c>
      <c r="AV473" s="5">
        <f t="shared" si="1315"/>
        <v>67.849999999999994</v>
      </c>
      <c r="AW473" s="11">
        <v>121.02666666666667</v>
      </c>
      <c r="AX473" s="5">
        <f t="shared" si="1316"/>
        <v>63.175000000000004</v>
      </c>
      <c r="AY473" s="4">
        <f t="shared" si="1317"/>
        <v>142.56555890020627</v>
      </c>
      <c r="BC473"/>
      <c r="BD473"/>
      <c r="BE473" s="3"/>
      <c r="BF473"/>
      <c r="BG473"/>
      <c r="BH473"/>
      <c r="CD473" s="11"/>
      <c r="CE473" s="11"/>
      <c r="CF473" s="11"/>
      <c r="CG473" s="11"/>
      <c r="CH473" s="11"/>
      <c r="CI473" s="11"/>
      <c r="DA473" s="1"/>
      <c r="FA473" s="35"/>
      <c r="FB473" s="35"/>
      <c r="FC473" s="35"/>
      <c r="FD473" s="35"/>
      <c r="FE473" s="35"/>
      <c r="FT473" s="1"/>
    </row>
    <row r="474" spans="1:176" x14ac:dyDescent="0.2">
      <c r="A474" s="1">
        <f t="shared" si="1314"/>
        <v>1978</v>
      </c>
      <c r="B474" s="1">
        <v>2</v>
      </c>
      <c r="C474" s="1">
        <f t="shared" si="1318"/>
        <v>6</v>
      </c>
      <c r="D474" s="11">
        <f>AVERAGE(H21:H23)</f>
        <v>139.11084560240502</v>
      </c>
      <c r="E474" s="11">
        <f>AVERAGE(I21:I23)</f>
        <v>158.39499151950511</v>
      </c>
      <c r="F474" s="11">
        <f>AVERAGE(J21:J23)</f>
        <v>175</v>
      </c>
      <c r="G474" s="11" t="s">
        <v>189</v>
      </c>
      <c r="H474" s="11">
        <f>AVERAGE(V21:V23)</f>
        <v>160</v>
      </c>
      <c r="I474" s="11">
        <f>AVERAGE(W21:W23)</f>
        <v>157.03318783343727</v>
      </c>
      <c r="J474" s="11">
        <f>AVERAGE(AC21:AC23)</f>
        <v>138.55770531727774</v>
      </c>
      <c r="K474" s="11">
        <f>AVERAGE(AD21:AD23)</f>
        <v>154.47173281129494</v>
      </c>
      <c r="L474" s="11">
        <f>AVERAGE(AJ21:AJ23)</f>
        <v>172.10263281455778</v>
      </c>
      <c r="M474" s="11">
        <f>AVERAGE(AK21:AK23)</f>
        <v>179.33333333333334</v>
      </c>
      <c r="N474" s="11">
        <f>AVERAGE(AQ21:AQ23)</f>
        <v>172.56539141766731</v>
      </c>
      <c r="O474" s="11">
        <f>AVERAGE(AR21:AR23)</f>
        <v>178.33333333333334</v>
      </c>
      <c r="P474" s="11">
        <f>AVERAGE(AX21:AX23)</f>
        <v>121.13526717557249</v>
      </c>
      <c r="Q474" s="11">
        <f>AVERAGE(AY21:AY23)</f>
        <v>151.83045654536068</v>
      </c>
      <c r="R474" s="11">
        <f>AVERAGE(AZ21:AZ23)</f>
        <v>136</v>
      </c>
      <c r="S474" s="11">
        <f>AVERAGE(BF21:BF23)</f>
        <v>156.29952</v>
      </c>
      <c r="T474" s="11">
        <f>AVERAGE(BL21:BL23)</f>
        <v>96.497005988023943</v>
      </c>
      <c r="U474" s="11">
        <f>AVERAGE(BM21:BM23)</f>
        <v>100.24691358024693</v>
      </c>
      <c r="V474" s="11">
        <f>AVERAGE(BN21:BN23)</f>
        <v>165</v>
      </c>
      <c r="W474" s="11">
        <f>AVERAGE(BO21:BO23)</f>
        <v>156.66666666666666</v>
      </c>
      <c r="X474" s="11">
        <f>AVERAGE(BW21:BW23)</f>
        <v>121.95555555555556</v>
      </c>
      <c r="Y474" s="11">
        <f>AVERAGE(BX21:BX23)</f>
        <v>135.12599469496018</v>
      </c>
      <c r="Z474" s="11">
        <f>AVERAGE(CE21:CE23)</f>
        <v>33.544684528954193</v>
      </c>
      <c r="AA474" s="11">
        <f>AVERAGE(CF21:CF23)</f>
        <v>36.198676844783712</v>
      </c>
      <c r="AB474" s="11">
        <f>AVERAGE(CG21:CG23)</f>
        <v>33</v>
      </c>
      <c r="AC474" s="11" t="s">
        <v>189</v>
      </c>
      <c r="AD474" s="11">
        <f>AVERAGE(CS21:CS23)</f>
        <v>36.770000000000003</v>
      </c>
      <c r="AE474" s="11">
        <f>AVERAGE(CT21:CT23)</f>
        <v>36.095962246777169</v>
      </c>
      <c r="AF474" s="11">
        <f>AVERAGE(CZ21:CZ23)</f>
        <v>33.176091205211726</v>
      </c>
      <c r="AG474" s="11">
        <f>AVERAGE(DA21:DA23)</f>
        <v>33.617256885890932</v>
      </c>
      <c r="AH474" s="11">
        <f>AVERAGE(DG21:DG23)</f>
        <v>33.270000000000003</v>
      </c>
      <c r="AI474" s="11">
        <f>AVERAGE(DH21:DH23)</f>
        <v>35</v>
      </c>
      <c r="AJ474" s="11">
        <f>AVERAGE(DN21:DN23)</f>
        <v>32.297058823529397</v>
      </c>
      <c r="AK474" s="11">
        <f>AVERAGE(DO21:DO23)</f>
        <v>35.75</v>
      </c>
      <c r="AL474" s="11">
        <f>AVERAGE(DU21:DU23)</f>
        <v>32.954932249322489</v>
      </c>
      <c r="AM474" s="11">
        <f>AVERAGE(DV21:DV23)</f>
        <v>33.350628930817614</v>
      </c>
      <c r="AN474" s="11">
        <f>AVERAGE(EB21:EB23)</f>
        <v>33.590000000000003</v>
      </c>
      <c r="AO474" s="11">
        <f>AVERAGE(EC21:EC23)</f>
        <v>34.516612244897956</v>
      </c>
      <c r="AP474" s="11">
        <f>AVERAGE(EI21:EI23)</f>
        <v>30.139285714285716</v>
      </c>
      <c r="AQ474" s="11">
        <f>AVERAGE(EJ21:EJ23)</f>
        <v>28.53407407407407</v>
      </c>
      <c r="AR474" s="11">
        <f>AVERAGE(EK21:EK23)</f>
        <v>30.856666666666666</v>
      </c>
      <c r="AS474" s="11">
        <f>AVERAGE(EL21:EL23)</f>
        <v>27.866666666666664</v>
      </c>
      <c r="AT474" s="11">
        <f>AVERAGE(ET21:ET23)</f>
        <v>30.214184397163127</v>
      </c>
      <c r="AU474" s="11">
        <f>AVERAGE(EU21:EU23)</f>
        <v>30.413034188034192</v>
      </c>
      <c r="AV474" s="5">
        <f t="shared" si="1315"/>
        <v>69.724999999999994</v>
      </c>
      <c r="AW474" s="11">
        <v>133.79666666666665</v>
      </c>
      <c r="AX474" s="5">
        <f t="shared" si="1316"/>
        <v>64.825000000000003</v>
      </c>
      <c r="AY474" s="4">
        <f t="shared" si="1317"/>
        <v>146.03889397544501</v>
      </c>
      <c r="BC474"/>
      <c r="BD474"/>
      <c r="BE474" s="3"/>
      <c r="BF474"/>
      <c r="BG474"/>
      <c r="BH474"/>
      <c r="CD474" s="11"/>
      <c r="CE474" s="11"/>
      <c r="CF474" s="11"/>
      <c r="CG474" s="11"/>
      <c r="CH474" s="11"/>
      <c r="CI474" s="11"/>
      <c r="DA474" s="1"/>
      <c r="FA474" s="35"/>
      <c r="FB474" s="35"/>
      <c r="FC474" s="35"/>
      <c r="FD474" s="35"/>
      <c r="FE474" s="35"/>
      <c r="FT474" s="1"/>
    </row>
    <row r="475" spans="1:176" x14ac:dyDescent="0.2">
      <c r="A475" s="1">
        <f t="shared" si="1314"/>
        <v>1978</v>
      </c>
      <c r="B475" s="1">
        <v>3</v>
      </c>
      <c r="C475" s="1">
        <f t="shared" si="1318"/>
        <v>7</v>
      </c>
      <c r="D475" s="11">
        <f>AVERAGE(H24:H26)</f>
        <v>146.62606952902186</v>
      </c>
      <c r="E475" s="11">
        <f>AVERAGE(I24:I26)</f>
        <v>166.1390801157338</v>
      </c>
      <c r="F475" s="11">
        <f>AVERAGE(J24:J26)</f>
        <v>185</v>
      </c>
      <c r="G475" s="11" t="s">
        <v>189</v>
      </c>
      <c r="H475" s="11">
        <f>AVERAGE(V24:V26)</f>
        <v>170</v>
      </c>
      <c r="I475" s="11">
        <f>AVERAGE(W24:W26)</f>
        <v>167.03318783343727</v>
      </c>
      <c r="J475" s="11">
        <f>AVERAGE(AC24:AC26)</f>
        <v>140.64745411085553</v>
      </c>
      <c r="K475" s="11">
        <f>AVERAGE(AD24:AD26)</f>
        <v>161.1383994779616</v>
      </c>
      <c r="L475" s="11">
        <f>AVERAGE(AJ24:AJ26)</f>
        <v>170.79076052725006</v>
      </c>
      <c r="M475" s="11">
        <f>AVERAGE(AK24:AK26)</f>
        <v>180</v>
      </c>
      <c r="N475" s="11">
        <f>AVERAGE(AQ24:AQ26)</f>
        <v>179.31024853392907</v>
      </c>
      <c r="O475" s="11">
        <f>AVERAGE(AR24:AR26)</f>
        <v>186.66666666666666</v>
      </c>
      <c r="P475" s="11">
        <f>AVERAGE(AX24:AX26)</f>
        <v>127.54758269720099</v>
      </c>
      <c r="Q475" s="11">
        <f>AVERAGE(AY24:AY26)</f>
        <v>154.07087764299334</v>
      </c>
      <c r="R475" s="11">
        <f>AVERAGE(AZ24:AZ26)</f>
        <v>136.66666666666666</v>
      </c>
      <c r="S475" s="11">
        <f>AVERAGE(BF24:BF26)</f>
        <v>163.45813333333334</v>
      </c>
      <c r="T475" s="11">
        <f>AVERAGE(BL24:BL26)</f>
        <v>82.514970059880241</v>
      </c>
      <c r="U475" s="11">
        <f>AVERAGE(BM24:BM26)</f>
        <v>96.995884773662553</v>
      </c>
      <c r="V475" s="11">
        <f>AVERAGE(BN24:BN26)</f>
        <v>175</v>
      </c>
      <c r="W475" s="11">
        <f>AVERAGE(BO24:BO26)</f>
        <v>165</v>
      </c>
      <c r="X475" s="11">
        <f>AVERAGE(BW24:BW26)</f>
        <v>120.86666666666667</v>
      </c>
      <c r="Y475" s="11">
        <f>AVERAGE(BX24:BX26)</f>
        <v>136.75066312997345</v>
      </c>
      <c r="Z475" s="11">
        <f>AVERAGE(CE24:CE26)</f>
        <v>34.064696053010664</v>
      </c>
      <c r="AA475" s="11">
        <f>AVERAGE(CF24:CF26)</f>
        <v>36.817971646673939</v>
      </c>
      <c r="AB475" s="11">
        <f>AVERAGE(CG24:CG26)</f>
        <v>33</v>
      </c>
      <c r="AC475" s="11" t="s">
        <v>189</v>
      </c>
      <c r="AD475" s="11">
        <f>AVERAGE(CS24:CS26)</f>
        <v>36.956666666666663</v>
      </c>
      <c r="AE475" s="11">
        <f>AVERAGE(CT24:CT26)</f>
        <v>35.78849447513813</v>
      </c>
      <c r="AF475" s="11">
        <f>AVERAGE(CZ24:CZ26)</f>
        <v>33.444115092290986</v>
      </c>
      <c r="AG475" s="11">
        <f>AVERAGE(DA24:DA26)</f>
        <v>34.068544125913427</v>
      </c>
      <c r="AH475" s="11">
        <f>AVERAGE(DG24:DG26)</f>
        <v>33.423333333333339</v>
      </c>
      <c r="AI475" s="11">
        <f>AVERAGE(DH24:DH26)</f>
        <v>35</v>
      </c>
      <c r="AJ475" s="11">
        <f>AVERAGE(DN24:DN26)</f>
        <v>32.473529411764694</v>
      </c>
      <c r="AK475" s="11">
        <f>AVERAGE(DO24:DO26)</f>
        <v>35.81666666666667</v>
      </c>
      <c r="AL475" s="11">
        <f>AVERAGE(DU24:DU26)</f>
        <v>32.954336043360421</v>
      </c>
      <c r="AM475" s="11">
        <f>AVERAGE(DV24:DV26)</f>
        <v>33.502830188679248</v>
      </c>
      <c r="AN475" s="11">
        <f>AVERAGE(EB24:EB26)</f>
        <v>33.710999999999999</v>
      </c>
      <c r="AO475" s="11">
        <f>AVERAGE(EC24:EC26)</f>
        <v>34.601775510204078</v>
      </c>
      <c r="AP475" s="11">
        <f>AVERAGE(EI24:EI26)</f>
        <v>30.139285714285716</v>
      </c>
      <c r="AQ475" s="11">
        <f>AVERAGE(EJ24:EJ26)</f>
        <v>28.53407407407407</v>
      </c>
      <c r="AR475" s="11">
        <f>AVERAGE(EK24:EK26)</f>
        <v>31.22</v>
      </c>
      <c r="AS475" s="11">
        <f>AVERAGE(EL24:EL26)</f>
        <v>31.646666666666665</v>
      </c>
      <c r="AT475" s="11">
        <f>AVERAGE(ET24:ET26)</f>
        <v>30.085106382978733</v>
      </c>
      <c r="AU475" s="11">
        <f>AVERAGE(EU24:EU26)</f>
        <v>30.075000000000006</v>
      </c>
      <c r="AV475" s="5">
        <f t="shared" si="1315"/>
        <v>70.900000000000006</v>
      </c>
      <c r="AW475" s="11">
        <v>143.38999999999999</v>
      </c>
      <c r="AX475" s="5">
        <f t="shared" si="1316"/>
        <v>66.324999999999989</v>
      </c>
      <c r="AY475" s="4">
        <f t="shared" si="1317"/>
        <v>150.83622949057121</v>
      </c>
      <c r="BC475"/>
      <c r="BD475"/>
      <c r="BE475" s="3"/>
      <c r="BF475"/>
      <c r="BG475"/>
      <c r="BH475"/>
      <c r="CD475" s="11"/>
      <c r="CE475" s="11"/>
      <c r="CF475" s="11"/>
      <c r="CG475" s="11"/>
      <c r="CH475" s="11"/>
      <c r="CI475" s="11"/>
      <c r="DA475" s="1"/>
      <c r="FA475" s="35"/>
      <c r="FB475" s="35"/>
      <c r="FC475" s="35"/>
      <c r="FD475" s="35"/>
      <c r="FE475" s="35"/>
      <c r="FT475" s="1"/>
    </row>
    <row r="476" spans="1:176" x14ac:dyDescent="0.2">
      <c r="A476" s="1">
        <f t="shared" si="1314"/>
        <v>1978</v>
      </c>
      <c r="B476" s="1">
        <v>4</v>
      </c>
      <c r="C476" s="1">
        <f t="shared" si="1318"/>
        <v>8</v>
      </c>
      <c r="D476" s="11">
        <f>AVERAGE(H27:H29)</f>
        <v>154.45229836326735</v>
      </c>
      <c r="E476" s="11">
        <f>AVERAGE(I27:I29)</f>
        <v>173.85850543749373</v>
      </c>
      <c r="F476" s="11">
        <f>AVERAGE(J27:J29)</f>
        <v>191.66666666666666</v>
      </c>
      <c r="G476" s="11" t="s">
        <v>189</v>
      </c>
      <c r="H476" s="11">
        <f>AVERAGE(V27:V29)</f>
        <v>191.66666666666666</v>
      </c>
      <c r="I476" s="11">
        <f>AVERAGE(W27:W29)</f>
        <v>187.21644841682254</v>
      </c>
      <c r="J476" s="11">
        <f>AVERAGE(AC27:AC29)</f>
        <v>145.27993505614936</v>
      </c>
      <c r="K476" s="11">
        <f>AVERAGE(AD27:AD29)</f>
        <v>171.53151015404077</v>
      </c>
      <c r="L476" s="11">
        <f>AVERAGE(AJ27:AJ29)</f>
        <v>192.78982146333644</v>
      </c>
      <c r="M476" s="11">
        <f>AVERAGE(AK27:AK29)</f>
        <v>196</v>
      </c>
      <c r="N476" s="11">
        <f>AVERAGE(AQ27:AQ29)</f>
        <v>191.04812436004838</v>
      </c>
      <c r="O476" s="11">
        <f>AVERAGE(AR27:AR29)</f>
        <v>200</v>
      </c>
      <c r="P476" s="11">
        <f>AVERAGE(AX27:AX29)</f>
        <v>134.01781170483457</v>
      </c>
      <c r="Q476" s="11">
        <f>AVERAGE(AY27:AY29)</f>
        <v>159.64080229430525</v>
      </c>
      <c r="R476" s="11">
        <f>AVERAGE(AZ27:AZ29)</f>
        <v>141.66666666666666</v>
      </c>
      <c r="S476" s="11">
        <f>AVERAGE(BF27:BF29)</f>
        <v>175.96176</v>
      </c>
      <c r="T476" s="11">
        <f>AVERAGE(BL27:BL29)</f>
        <v>87.345309381237527</v>
      </c>
      <c r="U476" s="11">
        <f>AVERAGE(BM27:BM29)</f>
        <v>99.163237311385458</v>
      </c>
      <c r="V476" s="11">
        <f>AVERAGE(BN27:BN29)</f>
        <v>190</v>
      </c>
      <c r="W476" s="11">
        <f>AVERAGE(BO27:BO29)</f>
        <v>185</v>
      </c>
      <c r="X476" s="11">
        <f>AVERAGE(BW27:BW29)</f>
        <v>122.53333333333335</v>
      </c>
      <c r="Y476" s="11">
        <f>AVERAGE(BX27:BX29)</f>
        <v>129.41644562334216</v>
      </c>
      <c r="Z476" s="11">
        <f>AVERAGE(CE27:CE29)</f>
        <v>34.853171996542784</v>
      </c>
      <c r="AA476" s="11">
        <f>AVERAGE(CF27:CF29)</f>
        <v>37.509821882951648</v>
      </c>
      <c r="AB476" s="11">
        <f>AVERAGE(CG27:CG29)</f>
        <v>34.533333333333331</v>
      </c>
      <c r="AC476" s="11" t="s">
        <v>189</v>
      </c>
      <c r="AD476" s="11">
        <f>AVERAGE(CS27:CS29)</f>
        <v>37.556666666666665</v>
      </c>
      <c r="AE476" s="11">
        <f>AVERAGE(CT27:CT29)</f>
        <v>36.676339779005531</v>
      </c>
      <c r="AF476" s="11">
        <f>AVERAGE(CZ27:CZ29)</f>
        <v>34.421845819761131</v>
      </c>
      <c r="AG476" s="11">
        <f>AVERAGE(DA27:DA29)</f>
        <v>35.868442945474975</v>
      </c>
      <c r="AH476" s="11">
        <f>AVERAGE(DG27:DG29)</f>
        <v>34.74</v>
      </c>
      <c r="AI476" s="11">
        <f>AVERAGE(DH27:DH29)</f>
        <v>36.106666666666662</v>
      </c>
      <c r="AJ476" s="11">
        <f>AVERAGE(DN27:DN29)</f>
        <v>34.402549019607825</v>
      </c>
      <c r="AK476" s="11">
        <f>AVERAGE(DO27:DO29)</f>
        <v>36.646666666666668</v>
      </c>
      <c r="AL476" s="11">
        <f>AVERAGE(DU27:DU29)</f>
        <v>33.135501355013545</v>
      </c>
      <c r="AM476" s="11">
        <f>AVERAGE(DV27:DV29)</f>
        <v>33.643396226415099</v>
      </c>
      <c r="AN476" s="11">
        <f>AVERAGE(EB27:EB29)</f>
        <v>34.583333333333343</v>
      </c>
      <c r="AO476" s="11">
        <f>AVERAGE(EC27:EC29)</f>
        <v>35.923047619047615</v>
      </c>
      <c r="AP476" s="11">
        <f>AVERAGE(EI27:EI29)</f>
        <v>32.613095238095241</v>
      </c>
      <c r="AQ476" s="11">
        <f>AVERAGE(EJ27:EJ29)</f>
        <v>29.854320987654319</v>
      </c>
      <c r="AR476" s="11">
        <f>AVERAGE(EK27:EK29)</f>
        <v>33.983333333333327</v>
      </c>
      <c r="AS476" s="11">
        <f>AVERAGE(EL27:EL29)</f>
        <v>33.876666666666672</v>
      </c>
      <c r="AT476" s="11">
        <f>AVERAGE(ET27:ET29)</f>
        <v>30.453900709219862</v>
      </c>
      <c r="AU476" s="11">
        <f>AVERAGE(EU27:EU29)</f>
        <v>31.040811965811972</v>
      </c>
      <c r="AV476" s="5">
        <f t="shared" si="1315"/>
        <v>72.599999999999994</v>
      </c>
      <c r="AW476" s="11">
        <v>134.66333333333333</v>
      </c>
      <c r="AX476" s="5">
        <f t="shared" si="1316"/>
        <v>67.625</v>
      </c>
      <c r="AY476" s="4">
        <f t="shared" si="1317"/>
        <v>160.73753470688931</v>
      </c>
      <c r="BC476"/>
      <c r="BD476"/>
      <c r="BE476" s="3"/>
      <c r="BF476"/>
      <c r="BG476"/>
      <c r="BH476"/>
      <c r="CD476" s="11"/>
      <c r="CE476" s="11"/>
      <c r="CF476" s="11"/>
      <c r="CG476" s="11"/>
      <c r="CH476" s="11"/>
      <c r="CI476" s="11"/>
      <c r="DA476" s="1"/>
      <c r="FA476" s="35"/>
      <c r="FB476" s="35"/>
      <c r="FC476" s="35"/>
      <c r="FD476" s="35"/>
      <c r="FE476" s="35"/>
      <c r="FT476" s="1"/>
    </row>
    <row r="477" spans="1:176" x14ac:dyDescent="0.2">
      <c r="A477" s="1">
        <f t="shared" si="1314"/>
        <v>1979</v>
      </c>
      <c r="B477" s="1">
        <v>1</v>
      </c>
      <c r="C477" s="1">
        <f t="shared" si="1318"/>
        <v>9</v>
      </c>
      <c r="D477" s="11">
        <f>AVERAGE(H30:H32)</f>
        <v>168.61795010149288</v>
      </c>
      <c r="E477" s="11">
        <f>AVERAGE(I30:I32)</f>
        <v>186.72832485283843</v>
      </c>
      <c r="F477" s="11">
        <f>AVERAGE(J30:J32)</f>
        <v>213.33333333333334</v>
      </c>
      <c r="G477" s="11" t="s">
        <v>189</v>
      </c>
      <c r="H477" s="11">
        <f>AVERAGE(V30:V32)</f>
        <v>195</v>
      </c>
      <c r="I477" s="11">
        <f>AVERAGE(W30:W32)</f>
        <v>190.54978175015586</v>
      </c>
      <c r="J477" s="11">
        <f>AVERAGE(AC30:AC32)</f>
        <v>153.13250349524193</v>
      </c>
      <c r="K477" s="11">
        <f>AVERAGE(AD30:AD32)</f>
        <v>182.75100353957794</v>
      </c>
      <c r="L477" s="11">
        <f>AVERAGE(AJ30:AJ32)</f>
        <v>208.56197249229854</v>
      </c>
      <c r="M477" s="11">
        <f>AVERAGE(AK30:AK32)</f>
        <v>220</v>
      </c>
      <c r="N477" s="11">
        <f>AVERAGE(AQ30:AQ32)</f>
        <v>204.74802196779297</v>
      </c>
      <c r="O477" s="11">
        <f>AVERAGE(AR30:AR32)</f>
        <v>217.66666666666666</v>
      </c>
      <c r="P477" s="11">
        <f>AVERAGE(AX30:AX32)</f>
        <v>152.29241730279895</v>
      </c>
      <c r="Q477" s="11">
        <f>AVERAGE(AY30:AY32)</f>
        <v>181.04980494843161</v>
      </c>
      <c r="R477" s="11">
        <f>AVERAGE(AZ30:AZ32)</f>
        <v>148.33333333333334</v>
      </c>
      <c r="S477" s="11">
        <f>AVERAGE(BF30:BF32)</f>
        <v>186.34501333333333</v>
      </c>
      <c r="T477" s="11">
        <f>AVERAGE(BL30:BL32)</f>
        <v>101.80239520958082</v>
      </c>
      <c r="U477" s="11">
        <f>AVERAGE(BM30:BM32)</f>
        <v>105.4485596707819</v>
      </c>
      <c r="V477" s="11">
        <f>AVERAGE(BN30:BN32)</f>
        <v>196.66666666666666</v>
      </c>
      <c r="W477" s="11">
        <f>AVERAGE(BO30:BO32)</f>
        <v>190</v>
      </c>
      <c r="X477" s="11">
        <f>AVERAGE(BW30:BW32)</f>
        <v>126.44444444444446</v>
      </c>
      <c r="Y477" s="11">
        <f>AVERAGE(BX30:BX32)</f>
        <v>143.91688770999113</v>
      </c>
      <c r="Z477" s="11">
        <f>AVERAGE(CE30:CE32)</f>
        <v>35.85417170844137</v>
      </c>
      <c r="AA477" s="11">
        <f>AVERAGE(CF30:CF32)</f>
        <v>38.364067611777536</v>
      </c>
      <c r="AB477" s="11">
        <f>AVERAGE(CG30:CG32)</f>
        <v>35.366666666666667</v>
      </c>
      <c r="AC477" s="11" t="s">
        <v>189</v>
      </c>
      <c r="AD477" s="11">
        <f>AVERAGE(CS30:CS32)</f>
        <v>38.083333333333336</v>
      </c>
      <c r="AE477" s="11">
        <f>AVERAGE(CT30:CT32)</f>
        <v>37.86744935543279</v>
      </c>
      <c r="AF477" s="11">
        <f>AVERAGE(CZ30:CZ32)</f>
        <v>35.389174809989143</v>
      </c>
      <c r="AG477" s="11">
        <f>AVERAGE(DA30:DA32)</f>
        <v>37.352518268690268</v>
      </c>
      <c r="AH477" s="11">
        <f>AVERAGE(DG30:DG32)</f>
        <v>35.229999999999997</v>
      </c>
      <c r="AI477" s="11">
        <f>AVERAGE(DH30:DH32)</f>
        <v>36.409999999999997</v>
      </c>
      <c r="AJ477" s="11">
        <f>AVERAGE(DN30:DN32)</f>
        <v>34.706470588235284</v>
      </c>
      <c r="AK477" s="11">
        <f>AVERAGE(DO30:DO32)</f>
        <v>36.94</v>
      </c>
      <c r="AL477" s="11">
        <f>AVERAGE(DU30:DU32)</f>
        <v>33.500596205962054</v>
      </c>
      <c r="AM477" s="11">
        <f>AVERAGE(DV30:DV32)</f>
        <v>34.112578616352209</v>
      </c>
      <c r="AN477" s="11">
        <f>AVERAGE(EB30:EB32)</f>
        <v>35.116999999999997</v>
      </c>
      <c r="AO477" s="11">
        <f>AVERAGE(EC30:EC32)</f>
        <v>36.841945578231289</v>
      </c>
      <c r="AP477" s="11">
        <f>AVERAGE(EI30:EI32)</f>
        <v>32.717857142857142</v>
      </c>
      <c r="AQ477" s="11">
        <f>AVERAGE(EJ30:EJ32)</f>
        <v>30.740740740740737</v>
      </c>
      <c r="AR477" s="11">
        <f>AVERAGE(EK30:EK32)</f>
        <v>34.6</v>
      </c>
      <c r="AS477" s="11">
        <f>AVERAGE(EL30:EL32)</f>
        <v>34.520000000000003</v>
      </c>
      <c r="AT477" s="11">
        <f>AVERAGE(ET30:ET32)</f>
        <v>30.638297872340431</v>
      </c>
      <c r="AU477" s="11">
        <f>AVERAGE(EU30:EU32)</f>
        <v>31.523717948717955</v>
      </c>
      <c r="AV477" s="5">
        <f t="shared" si="1315"/>
        <v>75.349999999999994</v>
      </c>
      <c r="AW477" s="11">
        <v>143.14666666666665</v>
      </c>
      <c r="AX477" s="5">
        <f t="shared" si="1316"/>
        <v>69.449999999999989</v>
      </c>
      <c r="AY477" s="4">
        <f t="shared" si="1317"/>
        <v>173.63823909361736</v>
      </c>
      <c r="BC477"/>
      <c r="BD477"/>
      <c r="BE477" s="3"/>
      <c r="BF477"/>
      <c r="BG477"/>
      <c r="BH477"/>
      <c r="CD477" s="11"/>
      <c r="CE477" s="11"/>
      <c r="CF477" s="11"/>
      <c r="CG477" s="11"/>
      <c r="CH477" s="11"/>
      <c r="CI477" s="11"/>
      <c r="DA477" s="1"/>
      <c r="FA477" s="35"/>
      <c r="FB477" s="35"/>
      <c r="FC477" s="35"/>
      <c r="FD477" s="35"/>
      <c r="FE477" s="35"/>
      <c r="FT477" s="1"/>
    </row>
    <row r="478" spans="1:176" x14ac:dyDescent="0.2">
      <c r="A478" s="1">
        <f t="shared" si="1314"/>
        <v>1979</v>
      </c>
      <c r="B478" s="1">
        <v>2</v>
      </c>
      <c r="C478" s="1">
        <f t="shared" si="1318"/>
        <v>10</v>
      </c>
      <c r="D478" s="11">
        <f>AVERAGE(H33:H35)</f>
        <v>174.40561165497579</v>
      </c>
      <c r="E478" s="11">
        <f>AVERAGE(I33:I35)</f>
        <v>197.3175695899431</v>
      </c>
      <c r="F478" s="11">
        <f>AVERAGE(J33:J35)</f>
        <v>210</v>
      </c>
      <c r="G478" s="11" t="s">
        <v>189</v>
      </c>
      <c r="H478" s="11">
        <f>AVERAGE(V33:V35)</f>
        <v>195</v>
      </c>
      <c r="I478" s="11">
        <f>AVERAGE(W33:W35)</f>
        <v>186.09956350031177</v>
      </c>
      <c r="J478" s="11">
        <f>AVERAGE(AC33:AC35)</f>
        <v>149.48721417940737</v>
      </c>
      <c r="K478" s="11">
        <f>AVERAGE(AD33:AD35)</f>
        <v>186.70759921694244</v>
      </c>
      <c r="L478" s="11">
        <f>AVERAGE(AJ33:AJ35)</f>
        <v>201.99333493661319</v>
      </c>
      <c r="M478" s="11">
        <f>AVERAGE(AK33:AK35)</f>
        <v>213.33333333333334</v>
      </c>
      <c r="N478" s="11">
        <f>AVERAGE(AQ33:AQ35)</f>
        <v>210.23177883272828</v>
      </c>
      <c r="O478" s="11">
        <f>AVERAGE(AR33:AR35)</f>
        <v>220</v>
      </c>
      <c r="P478" s="11">
        <f>AVERAGE(AX33:AX35)</f>
        <v>153.93964376590327</v>
      </c>
      <c r="Q478" s="11">
        <f>AVERAGE(AY33:AY35)</f>
        <v>180.16378987869402</v>
      </c>
      <c r="R478" s="11">
        <f>AVERAGE(AZ33:AZ35)</f>
        <v>143.33333333333334</v>
      </c>
      <c r="S478" s="11">
        <f>AVERAGE(BF33:BF35)</f>
        <v>190.74879999999999</v>
      </c>
      <c r="T478" s="11">
        <f>AVERAGE(BL33:BL35)</f>
        <v>100.40718562874251</v>
      </c>
      <c r="U478" s="11">
        <f>AVERAGE(BM33:BM35)</f>
        <v>107.38134430727024</v>
      </c>
      <c r="V478" s="11">
        <f>AVERAGE(BN33:BN35)</f>
        <v>221.66666666666666</v>
      </c>
      <c r="W478" s="11">
        <f>AVERAGE(BO33:BO35)</f>
        <v>206.66666666666666</v>
      </c>
      <c r="X478" s="11">
        <f>AVERAGE(BW33:BW35)</f>
        <v>127.63111111111112</v>
      </c>
      <c r="Y478" s="11">
        <f>AVERAGE(BX33:BX35)</f>
        <v>146.08311229000881</v>
      </c>
      <c r="Z478" s="11">
        <f>AVERAGE(CE33:CE35)</f>
        <v>36.429420916162492</v>
      </c>
      <c r="AA478" s="11">
        <f>AVERAGE(CF33:CF35)</f>
        <v>38.779847328244273</v>
      </c>
      <c r="AB478" s="11">
        <f>AVERAGE(CG33:CG35)</f>
        <v>36.333333333333336</v>
      </c>
      <c r="AC478" s="11" t="s">
        <v>189</v>
      </c>
      <c r="AD478" s="11">
        <f>AVERAGE(CS33:CS35)</f>
        <v>39.6</v>
      </c>
      <c r="AE478" s="11">
        <f>AVERAGE(CT33:CT35)</f>
        <v>39.830276243093927</v>
      </c>
      <c r="AF478" s="11">
        <f>AVERAGE(CZ33:CZ35)</f>
        <v>36.693181324647121</v>
      </c>
      <c r="AG478" s="11">
        <f>AVERAGE(DA33:DA35)</f>
        <v>38.476616076447435</v>
      </c>
      <c r="AH478" s="11">
        <f>AVERAGE(DG33:DG35)</f>
        <v>36.24</v>
      </c>
      <c r="AI478" s="11">
        <f>AVERAGE(DH33:DH35)</f>
        <v>36.756666666666668</v>
      </c>
      <c r="AJ478" s="11">
        <f>AVERAGE(DN33:DN35)</f>
        <v>35.493137254901946</v>
      </c>
      <c r="AK478" s="11">
        <f>AVERAGE(DO33:DO35)</f>
        <v>37.979999999999997</v>
      </c>
      <c r="AL478" s="11">
        <f>AVERAGE(DU33:DU35)</f>
        <v>33.92628726287262</v>
      </c>
      <c r="AM478" s="11">
        <f>AVERAGE(DV33:DV35)</f>
        <v>34.911320754716989</v>
      </c>
      <c r="AN478" s="11">
        <f>AVERAGE(EB33:EB35)</f>
        <v>35.990333333333332</v>
      </c>
      <c r="AO478" s="11">
        <f>AVERAGE(EC33:EC35)</f>
        <v>37.729680272108844</v>
      </c>
      <c r="AP478" s="11">
        <f>AVERAGE(EI33:EI35)</f>
        <v>33.198809523809523</v>
      </c>
      <c r="AQ478" s="11">
        <f>AVERAGE(EJ33:EJ35)</f>
        <v>31.407407407407405</v>
      </c>
      <c r="AR478" s="11">
        <f>AVERAGE(EK33:EK35)</f>
        <v>34.866666666666667</v>
      </c>
      <c r="AS478" s="11">
        <f>AVERAGE(EL33:EL35)</f>
        <v>34.76</v>
      </c>
      <c r="AT478" s="11">
        <f>AVERAGE(ET33:ET35)</f>
        <v>31.425531914893622</v>
      </c>
      <c r="AU478" s="11">
        <f>AVERAGE(EU33:EU35)</f>
        <v>32.043376068376077</v>
      </c>
      <c r="AV478" s="5">
        <f t="shared" si="1315"/>
        <v>77.900000000000006</v>
      </c>
      <c r="AW478" s="11">
        <v>148.01333333333332</v>
      </c>
      <c r="AX478" s="5">
        <f t="shared" si="1316"/>
        <v>71.875</v>
      </c>
      <c r="AY478" s="4">
        <f t="shared" si="1317"/>
        <v>174.05096167532798</v>
      </c>
      <c r="BC478"/>
      <c r="BD478"/>
      <c r="BE478" s="3"/>
      <c r="BF478"/>
      <c r="BG478"/>
      <c r="BH478"/>
      <c r="CD478" s="11"/>
      <c r="CE478" s="11"/>
      <c r="CF478" s="11"/>
      <c r="CG478" s="11"/>
      <c r="CH478" s="11"/>
      <c r="CI478" s="11"/>
      <c r="DA478" s="1"/>
      <c r="FA478" s="35"/>
      <c r="FB478" s="35"/>
      <c r="FC478" s="35"/>
      <c r="FD478" s="35"/>
      <c r="FE478" s="35"/>
      <c r="FT478" s="1"/>
    </row>
    <row r="479" spans="1:176" x14ac:dyDescent="0.2">
      <c r="A479" s="1">
        <f t="shared" si="1314"/>
        <v>1979</v>
      </c>
      <c r="B479" s="1">
        <v>3</v>
      </c>
      <c r="C479" s="1">
        <f t="shared" si="1318"/>
        <v>11</v>
      </c>
      <c r="D479" s="11">
        <f>AVERAGE(H36:H38)</f>
        <v>167.36298466044866</v>
      </c>
      <c r="E479" s="11">
        <f>AVERAGE(I36:I38)</f>
        <v>198.23226578868602</v>
      </c>
      <c r="F479" s="11">
        <f>AVERAGE(J36:J38)</f>
        <v>214.66666666666666</v>
      </c>
      <c r="G479" s="11" t="s">
        <v>189</v>
      </c>
      <c r="H479" s="11">
        <f>AVERAGE(V36:V38)</f>
        <v>196.66666666666666</v>
      </c>
      <c r="I479" s="11">
        <f>AVERAGE(W36:W38)</f>
        <v>186.28282408369708</v>
      </c>
      <c r="J479" s="11">
        <f>AVERAGE(AC36:AC38)</f>
        <v>148.63893023046043</v>
      </c>
      <c r="K479" s="11">
        <f>AVERAGE(AD36:AD38)</f>
        <v>190.21702161317742</v>
      </c>
      <c r="L479" s="11">
        <f>AVERAGE(AJ36:AJ38)</f>
        <v>205.93142543030885</v>
      </c>
      <c r="M479" s="11">
        <f>AVERAGE(AK36:AK38)</f>
        <v>214</v>
      </c>
      <c r="N479" s="11">
        <f>AVERAGE(AQ36:AQ38)</f>
        <v>211.80861956622914</v>
      </c>
      <c r="O479" s="11">
        <f>AVERAGE(AR36:AR38)</f>
        <v>220</v>
      </c>
      <c r="P479" s="11">
        <f>AVERAGE(AX36:AX38)</f>
        <v>156.3709923664122</v>
      </c>
      <c r="Q479" s="11">
        <f>AVERAGE(AY36:AY38)</f>
        <v>183.18486257325571</v>
      </c>
      <c r="R479" s="11">
        <f>AVERAGE(AZ36:AZ38)</f>
        <v>140.66666666666666</v>
      </c>
      <c r="S479" s="11">
        <f>AVERAGE(BF36:BF38)</f>
        <v>191.51973333333331</v>
      </c>
      <c r="T479" s="11">
        <f>AVERAGE(BL36:BL38)</f>
        <v>101.70059880239519</v>
      </c>
      <c r="U479" s="11">
        <f>AVERAGE(BM36:BM38)</f>
        <v>107.36351165980795</v>
      </c>
      <c r="V479" s="11">
        <f>AVERAGE(BN36:BN38)</f>
        <v>223.33333333333334</v>
      </c>
      <c r="W479" s="11">
        <f>AVERAGE(BO36:BO38)</f>
        <v>215</v>
      </c>
      <c r="X479" s="11">
        <f>AVERAGE(BW36:BW38)</f>
        <v>131.96444444444447</v>
      </c>
      <c r="Y479" s="11">
        <f>AVERAGE(BX36:BX38)</f>
        <v>148.39124668435014</v>
      </c>
      <c r="Z479" s="11">
        <f>AVERAGE(CE36:CE38)</f>
        <v>36.56487467588591</v>
      </c>
      <c r="AA479" s="11">
        <f>AVERAGE(CF36:CF38)</f>
        <v>38.896357688113412</v>
      </c>
      <c r="AB479" s="11">
        <f>AVERAGE(CG36:CG38)</f>
        <v>37.18333333333333</v>
      </c>
      <c r="AC479" s="11" t="s">
        <v>189</v>
      </c>
      <c r="AD479" s="11">
        <f>AVERAGE(CS36:CS38)</f>
        <v>40.333333333333336</v>
      </c>
      <c r="AE479" s="11">
        <f>AVERAGE(CT36:CT38)</f>
        <v>40.275764272559861</v>
      </c>
      <c r="AF479" s="11">
        <f>AVERAGE(CZ36:CZ38)</f>
        <v>36.239978284473402</v>
      </c>
      <c r="AG479" s="11">
        <f>AVERAGE(DA36:DA38)</f>
        <v>39.150337268128155</v>
      </c>
      <c r="AH479" s="11">
        <f>AVERAGE(DG36:DG38)</f>
        <v>37.166666666666664</v>
      </c>
      <c r="AI479" s="11">
        <f>AVERAGE(DH36:DH38)</f>
        <v>37.56666666666667</v>
      </c>
      <c r="AJ479" s="11">
        <f>AVERAGE(DN36:DN38)</f>
        <v>35.9970588235294</v>
      </c>
      <c r="AK479" s="11">
        <f>AVERAGE(DO36:DO38)</f>
        <v>38.513333333333335</v>
      </c>
      <c r="AL479" s="11">
        <f>AVERAGE(DU36:DU38)</f>
        <v>34.451842818428176</v>
      </c>
      <c r="AM479" s="11">
        <f>AVERAGE(DV36:DV38)</f>
        <v>35.970125786163528</v>
      </c>
      <c r="AN479" s="11">
        <f>AVERAGE(EB36:EB38)</f>
        <v>35.104333333333336</v>
      </c>
      <c r="AO479" s="11">
        <f>AVERAGE(EC36:EC38)</f>
        <v>38.345734693877546</v>
      </c>
      <c r="AP479" s="11">
        <f>AVERAGE(EI36:EI38)</f>
        <v>33.439285714285717</v>
      </c>
      <c r="AQ479" s="11">
        <f>AVERAGE(EJ36:EJ38)</f>
        <v>31.740740740740737</v>
      </c>
      <c r="AR479" s="11">
        <f>AVERAGE(EK36:EK38)</f>
        <v>36.006666666666668</v>
      </c>
      <c r="AS479" s="11">
        <f>AVERAGE(EL36:EL38)</f>
        <v>35.763333333333328</v>
      </c>
      <c r="AT479" s="11">
        <f>AVERAGE(ET36:ET38)</f>
        <v>31.819148936170212</v>
      </c>
      <c r="AU479" s="11">
        <f>AVERAGE(EU36:EU38)</f>
        <v>32.303205128205136</v>
      </c>
      <c r="AV479" s="5">
        <f t="shared" si="1315"/>
        <v>80.45</v>
      </c>
      <c r="AW479" s="11">
        <v>159.29333333333329</v>
      </c>
      <c r="AX479" s="5">
        <f t="shared" si="1316"/>
        <v>74.174999999999997</v>
      </c>
      <c r="AY479" s="4">
        <f t="shared" si="1317"/>
        <v>175.64075747767558</v>
      </c>
      <c r="BC479"/>
      <c r="BD479"/>
      <c r="BE479" s="3"/>
      <c r="BF479"/>
      <c r="BG479"/>
      <c r="BH479"/>
      <c r="CD479" s="11"/>
      <c r="CE479" s="11"/>
      <c r="CF479" s="11"/>
      <c r="CG479" s="11"/>
      <c r="CH479" s="11"/>
      <c r="CI479" s="11"/>
      <c r="DA479" s="1"/>
      <c r="FA479" s="35"/>
      <c r="FB479" s="35"/>
      <c r="FC479" s="35"/>
      <c r="FD479" s="35"/>
      <c r="FE479" s="35"/>
      <c r="FT479" s="1"/>
    </row>
    <row r="480" spans="1:176" x14ac:dyDescent="0.2">
      <c r="A480" s="1">
        <f t="shared" si="1314"/>
        <v>1979</v>
      </c>
      <c r="B480" s="1">
        <v>4</v>
      </c>
      <c r="C480" s="1">
        <f t="shared" si="1318"/>
        <v>12</v>
      </c>
      <c r="D480" s="11">
        <f>AVERAGE(H39:H41)</f>
        <v>169.89850715588793</v>
      </c>
      <c r="E480" s="11">
        <f>AVERAGE(I39:I41)</f>
        <v>189.41075526289532</v>
      </c>
      <c r="F480" s="11">
        <f>AVERAGE(J39:J41)</f>
        <v>223.33333333333334</v>
      </c>
      <c r="G480" s="11" t="s">
        <v>189</v>
      </c>
      <c r="H480" s="11">
        <f>AVERAGE(V39:V41)</f>
        <v>198.33333333333334</v>
      </c>
      <c r="I480" s="11">
        <f>AVERAGE(W39:W41)</f>
        <v>184.982678583801</v>
      </c>
      <c r="J480" s="11">
        <f>AVERAGE(AC39:AC41)</f>
        <v>152.05772786722591</v>
      </c>
      <c r="K480" s="11">
        <f>AVERAGE(AD39:AD41)</f>
        <v>190.33904807102877</v>
      </c>
      <c r="L480" s="11">
        <f>AVERAGE(AJ39:AJ41)</f>
        <v>223.32996644564309</v>
      </c>
      <c r="M480" s="11">
        <f>AVERAGE(AK39:AK41)</f>
        <v>222.66666666666666</v>
      </c>
      <c r="N480" s="11">
        <f>AVERAGE(AQ39:AQ41)</f>
        <v>212.50954109652795</v>
      </c>
      <c r="O480" s="11">
        <f>AVERAGE(AR39:AR41)</f>
        <v>218.33333333333334</v>
      </c>
      <c r="P480" s="11">
        <f>AVERAGE(AX39:AX41)</f>
        <v>160.48804071246818</v>
      </c>
      <c r="Q480" s="11">
        <f>AVERAGE(AY39:AY41)</f>
        <v>191.41283243378049</v>
      </c>
      <c r="R480" s="11">
        <f>AVERAGE(AZ39:AZ41)</f>
        <v>146.66666666666666</v>
      </c>
      <c r="S480" s="11">
        <f>AVERAGE(BF39:BF41)</f>
        <v>189.72826666666666</v>
      </c>
      <c r="T480" s="11">
        <f>AVERAGE(BL39:BL41)</f>
        <v>105.03393213572853</v>
      </c>
      <c r="U480" s="11">
        <f>AVERAGE(BM39:BM41)</f>
        <v>109.41426611796983</v>
      </c>
      <c r="V480" s="11">
        <f>AVERAGE(BN39:BN41)</f>
        <v>232.33333333333334</v>
      </c>
      <c r="W480" s="11">
        <f>AVERAGE(BO39:BO41)</f>
        <v>228.33333333333334</v>
      </c>
      <c r="X480" s="11">
        <f>AVERAGE(BW39:BW41)</f>
        <v>130.21111111111114</v>
      </c>
      <c r="Y480" s="11">
        <f>AVERAGE(BX39:BX41)</f>
        <v>145.49955791335097</v>
      </c>
      <c r="Z480" s="11">
        <f>AVERAGE(CE39:CE41)</f>
        <v>36.734174589455485</v>
      </c>
      <c r="AA480" s="11">
        <f>AVERAGE(CF39:CF41)</f>
        <v>39.025052708106138</v>
      </c>
      <c r="AB480" s="11">
        <f>AVERAGE(CG39:CG41)</f>
        <v>38.450000000000003</v>
      </c>
      <c r="AC480" s="11" t="s">
        <v>189</v>
      </c>
      <c r="AD480" s="11">
        <f>AVERAGE(CS39:CS41)</f>
        <v>41.413333333333334</v>
      </c>
      <c r="AE480" s="11">
        <f>AVERAGE(CT39:CT41)</f>
        <v>41.051127992633525</v>
      </c>
      <c r="AF480" s="11">
        <f>AVERAGE(CZ39:CZ41)</f>
        <v>36.962595005428881</v>
      </c>
      <c r="AG480" s="11">
        <f>AVERAGE(DA39:DA41)</f>
        <v>40.075261382799319</v>
      </c>
      <c r="AH480" s="11">
        <f>AVERAGE(DG39:DG41)</f>
        <v>39</v>
      </c>
      <c r="AI480" s="11">
        <f>AVERAGE(DH39:DH41)</f>
        <v>39.159999999999997</v>
      </c>
      <c r="AJ480" s="11">
        <f>AVERAGE(DN39:DN41)</f>
        <v>36.585294117647052</v>
      </c>
      <c r="AK480" s="11">
        <f>AVERAGE(DO39:DO41)</f>
        <v>39</v>
      </c>
      <c r="AL480" s="11">
        <f>AVERAGE(DU39:DU41)</f>
        <v>36.038373983739831</v>
      </c>
      <c r="AM480" s="11">
        <f>AVERAGE(DV39:DV41)</f>
        <v>38.250943396226411</v>
      </c>
      <c r="AN480" s="11">
        <f>AVERAGE(EB39:EB41)</f>
        <v>36.6</v>
      </c>
      <c r="AO480" s="11">
        <f>AVERAGE(EC39:EC41)</f>
        <v>39.862244897959179</v>
      </c>
      <c r="AP480" s="11">
        <f>AVERAGE(EI39:EI41)</f>
        <v>33.439285714285717</v>
      </c>
      <c r="AQ480" s="11">
        <f>AVERAGE(EJ39:EJ41)</f>
        <v>31.740740740740737</v>
      </c>
      <c r="AR480" s="11">
        <f>AVERAGE(EK39:EK41)</f>
        <v>38.15</v>
      </c>
      <c r="AS480" s="11">
        <f>AVERAGE(EL39:EL41)</f>
        <v>37.6</v>
      </c>
      <c r="AT480" s="11">
        <f>AVERAGE(ET39:ET41)</f>
        <v>32.329787234042556</v>
      </c>
      <c r="AU480" s="11">
        <f>AVERAGE(EU39:EU41)</f>
        <v>33.130769230769232</v>
      </c>
      <c r="AV480" s="5">
        <f t="shared" si="1315"/>
        <v>83.325000000000003</v>
      </c>
      <c r="AW480" s="11">
        <v>158.25333333333333</v>
      </c>
      <c r="AX480" s="5">
        <f t="shared" si="1316"/>
        <v>76.400000000000006</v>
      </c>
      <c r="AY480" s="4">
        <f t="shared" si="1317"/>
        <v>179.04867619975619</v>
      </c>
      <c r="BC480"/>
      <c r="BD480"/>
      <c r="BE480" s="3"/>
      <c r="BF480"/>
      <c r="BG480"/>
      <c r="BH480"/>
      <c r="CD480" s="11"/>
      <c r="CE480" s="11"/>
      <c r="CF480" s="11"/>
      <c r="CG480" s="11"/>
      <c r="CH480" s="11"/>
      <c r="CI480" s="11"/>
      <c r="DA480" s="1"/>
      <c r="FA480" s="35"/>
      <c r="FB480" s="35"/>
      <c r="FC480" s="35"/>
      <c r="FD480" s="35"/>
      <c r="FE480" s="35"/>
      <c r="FT480" s="1"/>
    </row>
    <row r="481" spans="1:178" x14ac:dyDescent="0.2">
      <c r="A481" s="1">
        <f t="shared" si="1314"/>
        <v>1980</v>
      </c>
      <c r="B481" s="1">
        <v>1</v>
      </c>
      <c r="C481" s="1">
        <f t="shared" si="1318"/>
        <v>13</v>
      </c>
      <c r="D481" s="11">
        <f>AVERAGE(H42:H44)</f>
        <v>159.38125337238884</v>
      </c>
      <c r="E481" s="11">
        <f>AVERAGE(I42:I44)</f>
        <v>186.50050882969171</v>
      </c>
      <c r="F481" s="11">
        <f>AVERAGE(J42:J44)</f>
        <v>217.33333333333334</v>
      </c>
      <c r="G481" s="11" t="s">
        <v>189</v>
      </c>
      <c r="H481" s="11">
        <f>AVERAGE(V42:V44)</f>
        <v>196.66666666666666</v>
      </c>
      <c r="I481" s="11">
        <f>AVERAGE(W42:W44)</f>
        <v>186.28282408369708</v>
      </c>
      <c r="J481" s="11">
        <f>AVERAGE(AC42:AC44)</f>
        <v>142.82054751274072</v>
      </c>
      <c r="K481" s="11">
        <f>AVERAGE(AD42:AD44)</f>
        <v>184.51266536157075</v>
      </c>
      <c r="L481" s="11">
        <f>AVERAGE(AJ42:AJ44)</f>
        <v>219.71907101384548</v>
      </c>
      <c r="M481" s="11">
        <f>AVERAGE(AK42:AK44)</f>
        <v>221</v>
      </c>
      <c r="N481" s="11">
        <f>AVERAGE(AQ42:AQ44)</f>
        <v>202.960997859071</v>
      </c>
      <c r="O481" s="11">
        <f>AVERAGE(AR42:AR44)</f>
        <v>216.66666666666666</v>
      </c>
      <c r="P481" s="11">
        <f>AVERAGE(AX42:AX44)</f>
        <v>147.84122137404577</v>
      </c>
      <c r="Q481" s="11">
        <f>AVERAGE(AY42:AY44)</f>
        <v>178.36206558720323</v>
      </c>
      <c r="R481" s="11">
        <f>AVERAGE(AZ42:AZ44)</f>
        <v>138</v>
      </c>
      <c r="S481" s="11">
        <f>AVERAGE(BF42:BF44)</f>
        <v>191.69002666666665</v>
      </c>
      <c r="T481" s="11">
        <f>AVERAGE(BL42:BL44)</f>
        <v>97.345309381237527</v>
      </c>
      <c r="U481" s="11">
        <f>AVERAGE(BM42:BM44)</f>
        <v>107.41426611796983</v>
      </c>
      <c r="V481" s="11">
        <f>AVERAGE(BN42:BN44)</f>
        <v>233.33333333333334</v>
      </c>
      <c r="W481" s="11">
        <f>AVERAGE(BO42:BO44)</f>
        <v>230</v>
      </c>
      <c r="X481" s="11">
        <f>AVERAGE(BW42:BW44)</f>
        <v>124.92222222222223</v>
      </c>
      <c r="Y481" s="11">
        <f>AVERAGE(BX42:BX44)</f>
        <v>144.14190981432358</v>
      </c>
      <c r="Z481" s="11">
        <f>AVERAGE(CE42:CE44)</f>
        <v>37.045301065975224</v>
      </c>
      <c r="AA481" s="11">
        <f>AVERAGE(CF42:CF44)</f>
        <v>39.587786259541986</v>
      </c>
      <c r="AB481" s="11">
        <f>AVERAGE(CG42:CG44)</f>
        <v>38.450000000000003</v>
      </c>
      <c r="AC481" s="11" t="s">
        <v>189</v>
      </c>
      <c r="AD481" s="11">
        <f>AVERAGE(CS42:CS44)</f>
        <v>41.8</v>
      </c>
      <c r="AE481" s="11">
        <f>AVERAGE(CT42:CT44)</f>
        <v>41.303466850828734</v>
      </c>
      <c r="AF481" s="11">
        <f>AVERAGE(CZ42:CZ44)</f>
        <v>37.468631921824098</v>
      </c>
      <c r="AG481" s="11">
        <f>AVERAGE(DA42:DA44)</f>
        <v>41.308825182686888</v>
      </c>
      <c r="AH481" s="11">
        <f>AVERAGE(DG42:DG44)</f>
        <v>39.133333333333333</v>
      </c>
      <c r="AI481" s="11">
        <f>AVERAGE(DH42:DH44)</f>
        <v>39.586666666666666</v>
      </c>
      <c r="AJ481" s="11">
        <f>AVERAGE(DN42:DN44)</f>
        <v>36.879411764705871</v>
      </c>
      <c r="AK481" s="11">
        <f>AVERAGE(DO42:DO44)</f>
        <v>39.4</v>
      </c>
      <c r="AL481" s="11">
        <f>AVERAGE(DU42:DU44)</f>
        <v>35.792682926829265</v>
      </c>
      <c r="AM481" s="11">
        <f>AVERAGE(DV42:DV44)</f>
        <v>38.616729559748428</v>
      </c>
      <c r="AN481" s="11">
        <f>AVERAGE(EB42:EB44)</f>
        <v>35.861333333333334</v>
      </c>
      <c r="AO481" s="11">
        <f>AVERAGE(EC42:EC44)</f>
        <v>39.543428571428571</v>
      </c>
      <c r="AP481" s="11">
        <f>AVERAGE(EI42:EI44)</f>
        <v>33.46857142857143</v>
      </c>
      <c r="AQ481" s="11">
        <f>AVERAGE(EJ42:EJ44)</f>
        <v>31.938148148148144</v>
      </c>
      <c r="AR481" s="11">
        <f>AVERAGE(EK42:EK44)</f>
        <v>38.43333333333333</v>
      </c>
      <c r="AS481" s="11">
        <f>AVERAGE(EL42:EL44)</f>
        <v>37.906666666666666</v>
      </c>
      <c r="AT481" s="11">
        <f>AVERAGE(ET42:ET44)</f>
        <v>32.329787234042556</v>
      </c>
      <c r="AU481" s="11">
        <f>AVERAGE(EU42:EU44)</f>
        <v>33.167521367521374</v>
      </c>
      <c r="AV481" s="5">
        <f t="shared" si="1315"/>
        <v>86.850000000000009</v>
      </c>
      <c r="AW481" s="11">
        <v>167.44666666666666</v>
      </c>
      <c r="AX481" s="5">
        <f t="shared" si="1316"/>
        <v>79.449999999999989</v>
      </c>
      <c r="AY481" s="4">
        <f t="shared" si="1317"/>
        <v>174.69833781962723</v>
      </c>
      <c r="BC481"/>
      <c r="BD481"/>
      <c r="BE481" s="3"/>
      <c r="BF481"/>
      <c r="BG481"/>
      <c r="BH481"/>
      <c r="CD481" s="11"/>
      <c r="CE481" s="11"/>
      <c r="CF481" s="11"/>
      <c r="CG481" s="11"/>
      <c r="CH481" s="11"/>
      <c r="CI481" s="11"/>
      <c r="DA481" s="1"/>
      <c r="FA481" s="35"/>
      <c r="FB481" s="35"/>
      <c r="FC481" s="35"/>
      <c r="FD481" s="35"/>
      <c r="FE481" s="35"/>
      <c r="FT481" s="1"/>
    </row>
    <row r="482" spans="1:178" x14ac:dyDescent="0.2">
      <c r="A482" s="1">
        <f t="shared" si="1314"/>
        <v>1980</v>
      </c>
      <c r="B482" s="1">
        <v>2</v>
      </c>
      <c r="C482" s="1">
        <f t="shared" si="1318"/>
        <v>14</v>
      </c>
      <c r="D482" s="11">
        <f>AVERAGE(H45:H47)</f>
        <v>146.57532310696578</v>
      </c>
      <c r="E482" s="11">
        <f>AVERAGE(I45:I47)</f>
        <v>171.72832485283843</v>
      </c>
      <c r="F482" s="11">
        <f>AVERAGE(J45:J47)</f>
        <v>203.33333333333334</v>
      </c>
      <c r="G482" s="11" t="s">
        <v>189</v>
      </c>
      <c r="H482" s="11">
        <f>AVERAGE(V45:V47)</f>
        <v>159</v>
      </c>
      <c r="I482" s="11">
        <f>AVERAGE(W45:W47)</f>
        <v>158.40663756668746</v>
      </c>
      <c r="J482" s="11">
        <f>AVERAGE(AC45:AC47)</f>
        <v>129.96797907364811</v>
      </c>
      <c r="K482" s="11">
        <f>AVERAGE(AD45:AD47)</f>
        <v>167.10070989302162</v>
      </c>
      <c r="L482" s="11">
        <f>AVERAGE(AJ45:AJ47)</f>
        <v>202.64339620480757</v>
      </c>
      <c r="M482" s="11">
        <f>AVERAGE(AK45:AK47)</f>
        <v>206.66666666666666</v>
      </c>
      <c r="N482" s="11">
        <f>AVERAGE(AQ45:AQ47)</f>
        <v>180.88671693195568</v>
      </c>
      <c r="O482" s="11">
        <f>AVERAGE(AR45:AR47)</f>
        <v>192.66666666666666</v>
      </c>
      <c r="P482" s="11">
        <f>AVERAGE(AX45:AX47)</f>
        <v>125.78167938931296</v>
      </c>
      <c r="Q482" s="11">
        <f>AVERAGE(AY45:AY47)</f>
        <v>158.75478722456765</v>
      </c>
      <c r="R482" s="11">
        <f>AVERAGE(AZ45:AZ47)</f>
        <v>121.66666666666667</v>
      </c>
      <c r="S482" s="11">
        <f>AVERAGE(BF45:BF47)</f>
        <v>171.89413333333331</v>
      </c>
      <c r="T482" s="11">
        <f>AVERAGE(BL45:BL47)</f>
        <v>96.017964071856284</v>
      </c>
      <c r="U482" s="11">
        <f>AVERAGE(BM45:BM47)</f>
        <v>107.91495198902606</v>
      </c>
      <c r="V482" s="11">
        <f>AVERAGE(BN45:BN47)</f>
        <v>213.33333333333334</v>
      </c>
      <c r="W482" s="11">
        <f>AVERAGE(BO45:BO47)</f>
        <v>210.66666666666666</v>
      </c>
      <c r="X482" s="11">
        <f>AVERAGE(BW45:BW47)</f>
        <v>115.35555555555557</v>
      </c>
      <c r="Y482" s="11">
        <f>AVERAGE(BX45:BX47)</f>
        <v>141.1671087533156</v>
      </c>
      <c r="Z482" s="11">
        <f>AVERAGE(CE45:CE47)</f>
        <v>39.008539325842698</v>
      </c>
      <c r="AA482" s="11">
        <f>AVERAGE(CF45:CF47)</f>
        <v>41.423511450381682</v>
      </c>
      <c r="AB482" s="11">
        <f>AVERAGE(CG45:CG47)</f>
        <v>42.1</v>
      </c>
      <c r="AC482" s="11" t="s">
        <v>189</v>
      </c>
      <c r="AD482" s="11">
        <f>AVERAGE(CS45:CS47)</f>
        <v>41.8</v>
      </c>
      <c r="AE482" s="11">
        <f>AVERAGE(CT45:CT47)</f>
        <v>41.303466850828734</v>
      </c>
      <c r="AF482" s="11">
        <f>AVERAGE(CZ45:CZ47)</f>
        <v>37.645320304017368</v>
      </c>
      <c r="AG482" s="11">
        <f>AVERAGE(DA45:DA47)</f>
        <v>41.770994940978063</v>
      </c>
      <c r="AH482" s="11">
        <f>AVERAGE(DG45:DG47)</f>
        <v>42.06666666666667</v>
      </c>
      <c r="AI482" s="11">
        <f>AVERAGE(DH45:DH47)</f>
        <v>43</v>
      </c>
      <c r="AJ482" s="11">
        <f>AVERAGE(DN45:DN47)</f>
        <v>38.978823529411748</v>
      </c>
      <c r="AK482" s="11">
        <f>AVERAGE(DO45:DO47)</f>
        <v>42.266666666666673</v>
      </c>
      <c r="AL482" s="11">
        <f>AVERAGE(DU45:DU47)</f>
        <v>35.293495934959346</v>
      </c>
      <c r="AM482" s="11">
        <f>AVERAGE(DV45:DV47)</f>
        <v>38.982264150943401</v>
      </c>
      <c r="AN482" s="11">
        <f>AVERAGE(EB45:EB47)</f>
        <v>35.507000000000005</v>
      </c>
      <c r="AO482" s="11">
        <f>AVERAGE(EC45:EC47)</f>
        <v>39.384020408163266</v>
      </c>
      <c r="AP482" s="11">
        <f>AVERAGE(EI45:EI47)</f>
        <v>35.133571428571436</v>
      </c>
      <c r="AQ482" s="11">
        <f>AVERAGE(EJ45:EJ47)</f>
        <v>33.668518518518518</v>
      </c>
      <c r="AR482" s="11">
        <f>AVERAGE(EK45:EK47)</f>
        <v>41.88</v>
      </c>
      <c r="AS482" s="11">
        <f>AVERAGE(EL45:EL47)</f>
        <v>42.666666666666664</v>
      </c>
      <c r="AT482" s="11">
        <f>AVERAGE(ET45:ET47)</f>
        <v>33.50567375886525</v>
      </c>
      <c r="AU482" s="11">
        <f>AVERAGE(EU45:EU47)</f>
        <v>34.413461538461547</v>
      </c>
      <c r="AV482" s="5">
        <f t="shared" si="1315"/>
        <v>88.775000000000006</v>
      </c>
      <c r="AW482" s="11">
        <v>170.87</v>
      </c>
      <c r="AX482" s="5">
        <f t="shared" si="1316"/>
        <v>82.05</v>
      </c>
      <c r="AY482" s="4">
        <f t="shared" si="1317"/>
        <v>158.75794919864049</v>
      </c>
      <c r="BC482"/>
      <c r="BD482"/>
      <c r="BE482" s="3"/>
      <c r="BF482"/>
      <c r="BG482"/>
      <c r="BH482"/>
      <c r="CD482" s="11"/>
      <c r="CE482" s="11"/>
      <c r="CF482" s="11"/>
      <c r="CG482" s="11"/>
      <c r="CH482" s="11"/>
      <c r="CI482" s="11"/>
      <c r="DA482" s="1"/>
      <c r="FA482" s="35"/>
      <c r="FB482" s="35"/>
      <c r="FC482" s="35"/>
      <c r="FD482" s="35"/>
      <c r="FE482" s="35"/>
      <c r="FT482" s="1"/>
    </row>
    <row r="483" spans="1:178" x14ac:dyDescent="0.2">
      <c r="A483" s="1">
        <f t="shared" si="1314"/>
        <v>1980</v>
      </c>
      <c r="B483" s="1">
        <v>3</v>
      </c>
      <c r="C483" s="1">
        <f t="shared" si="1318"/>
        <v>15</v>
      </c>
      <c r="D483" s="11">
        <f>AVERAGE(H48:H50)</f>
        <v>146.21966134792777</v>
      </c>
      <c r="E483" s="11">
        <f>AVERAGE(I48:I50)</f>
        <v>174.14696198742888</v>
      </c>
      <c r="F483" s="11">
        <f>AVERAGE(J48:J50)</f>
        <v>196.66666666666666</v>
      </c>
      <c r="G483" s="11" t="s">
        <v>189</v>
      </c>
      <c r="H483" s="11">
        <f>AVERAGE(V48:V50)</f>
        <v>168.33333333333334</v>
      </c>
      <c r="I483" s="11">
        <f>AVERAGE(W48:W50)</f>
        <v>161.80634656689531</v>
      </c>
      <c r="J483" s="11">
        <f>AVERAGE(AC48:AC50)</f>
        <v>125.75858025526539</v>
      </c>
      <c r="K483" s="11">
        <f>AVERAGE(AD48:AD50)</f>
        <v>166.17933202823747</v>
      </c>
      <c r="L483" s="11">
        <f>AVERAGE(AJ48:AJ50)</f>
        <v>196.05527879891437</v>
      </c>
      <c r="M483" s="11">
        <f>AVERAGE(AK48:AK50)</f>
        <v>179</v>
      </c>
      <c r="N483" s="11">
        <f>AVERAGE(AQ48:AQ50)</f>
        <v>190.43488783393835</v>
      </c>
      <c r="O483" s="11">
        <f>AVERAGE(AR48:AR50)</f>
        <v>200.33333333333334</v>
      </c>
      <c r="P483" s="11">
        <f>AVERAGE(AX48:AX50)</f>
        <v>121.46819338422391</v>
      </c>
      <c r="Q483" s="11">
        <f>AVERAGE(AY48:AY50)</f>
        <v>155.63218083685143</v>
      </c>
      <c r="R483" s="11">
        <f>AVERAGE(AZ48:AZ50)</f>
        <v>116.66666666666667</v>
      </c>
      <c r="S483" s="11">
        <f>AVERAGE(BF48:BF50)</f>
        <v>170.15258666666665</v>
      </c>
      <c r="T483" s="11">
        <f>AVERAGE(BL48:BL50)</f>
        <v>87.035928143712582</v>
      </c>
      <c r="U483" s="11">
        <f>AVERAGE(BM48:BM50)</f>
        <v>106.74897119341564</v>
      </c>
      <c r="V483" s="11">
        <f>AVERAGE(BN48:BN50)</f>
        <v>208</v>
      </c>
      <c r="W483" s="11">
        <f>AVERAGE(BO48:BO50)</f>
        <v>196.66666666666666</v>
      </c>
      <c r="X483" s="11">
        <f>AVERAGE(BW48:BW50)</f>
        <v>115.50000000000001</v>
      </c>
      <c r="Y483" s="11">
        <f>AVERAGE(BX48:BX50)</f>
        <v>139.45844385499558</v>
      </c>
      <c r="Z483" s="11">
        <f>AVERAGE(CE48:CE50)</f>
        <v>40.916957649092488</v>
      </c>
      <c r="AA483" s="11">
        <f>AVERAGE(CF48:CF50)</f>
        <v>43.643765903307894</v>
      </c>
      <c r="AB483" s="11">
        <f>AVERAGE(CG48:CG50)</f>
        <v>43.5</v>
      </c>
      <c r="AC483" s="11" t="s">
        <v>189</v>
      </c>
      <c r="AD483" s="11">
        <f>AVERAGE(CS48:CS50)</f>
        <v>45</v>
      </c>
      <c r="AE483" s="11">
        <f>AVERAGE(CT48:CT50)</f>
        <v>44.280386740331494</v>
      </c>
      <c r="AF483" s="11">
        <f>AVERAGE(CZ48:CZ50)</f>
        <v>35.600651465798045</v>
      </c>
      <c r="AG483" s="11">
        <f>AVERAGE(DA48:DA50)</f>
        <v>42.929454749859453</v>
      </c>
      <c r="AH483" s="11">
        <f>AVERAGE(DG48:DG50)</f>
        <v>43.733333333333327</v>
      </c>
      <c r="AI483" s="11">
        <f>AVERAGE(DH48:DH50)</f>
        <v>44.333333333333336</v>
      </c>
      <c r="AJ483" s="11">
        <f>AVERAGE(DN48:DN50)</f>
        <v>39.577647058823516</v>
      </c>
      <c r="AK483" s="11">
        <f>AVERAGE(DO48:DO50)</f>
        <v>43</v>
      </c>
      <c r="AL483" s="11">
        <f>AVERAGE(DU48:DU50)</f>
        <v>35.293495934959346</v>
      </c>
      <c r="AM483" s="11">
        <f>AVERAGE(DV48:DV50)</f>
        <v>38.982264150943401</v>
      </c>
      <c r="AN483" s="11">
        <f>AVERAGE(EB48:EB50)</f>
        <v>35.507000000000005</v>
      </c>
      <c r="AO483" s="11">
        <f>AVERAGE(EC48:EC50)</f>
        <v>39.728918367346935</v>
      </c>
      <c r="AP483" s="11">
        <f>AVERAGE(EI48:EI50)</f>
        <v>33.555</v>
      </c>
      <c r="AQ483" s="11">
        <f>AVERAGE(EJ48:EJ50)</f>
        <v>33.649506172839502</v>
      </c>
      <c r="AR483" s="11">
        <f>AVERAGE(EK48:EK50)</f>
        <v>43.20000000000001</v>
      </c>
      <c r="AS483" s="11">
        <f>AVERAGE(EL48:EL50)</f>
        <v>44</v>
      </c>
      <c r="AT483" s="11">
        <f>AVERAGE(ET48:ET50)</f>
        <v>33.927659574468088</v>
      </c>
      <c r="AU483" s="11">
        <f>AVERAGE(EU48:EU50)</f>
        <v>34.413461538461547</v>
      </c>
      <c r="AV483" s="5">
        <f t="shared" si="1315"/>
        <v>91.575000000000003</v>
      </c>
      <c r="AW483" s="11">
        <v>192.79333333333332</v>
      </c>
      <c r="AX483" s="5">
        <f t="shared" si="1316"/>
        <v>83.7</v>
      </c>
      <c r="AY483" s="4">
        <f t="shared" si="1317"/>
        <v>157.39377629114273</v>
      </c>
      <c r="BC483"/>
      <c r="BD483"/>
      <c r="BE483" s="3"/>
      <c r="BF483"/>
      <c r="BG483"/>
      <c r="BH483"/>
      <c r="CD483" s="11"/>
      <c r="CE483" s="11"/>
      <c r="CF483" s="11"/>
      <c r="CG483" s="11"/>
      <c r="CH483" s="11"/>
      <c r="CI483" s="11"/>
      <c r="DA483" s="1"/>
      <c r="FA483" s="35"/>
      <c r="FB483" s="35"/>
      <c r="FC483" s="35"/>
      <c r="FD483" s="35"/>
      <c r="FE483" s="35"/>
      <c r="FU483"/>
      <c r="FV483"/>
    </row>
    <row r="484" spans="1:178" x14ac:dyDescent="0.2">
      <c r="A484" s="1">
        <f t="shared" si="1314"/>
        <v>1980</v>
      </c>
      <c r="B484" s="1">
        <v>4</v>
      </c>
      <c r="C484" s="1">
        <f t="shared" si="1318"/>
        <v>16</v>
      </c>
      <c r="D484" s="11">
        <f>AVERAGE(H51:H53)</f>
        <v>158.71458670572218</v>
      </c>
      <c r="E484" s="11">
        <f>AVERAGE(I51:I53)</f>
        <v>188.39499151950511</v>
      </c>
      <c r="F484" s="11">
        <f>AVERAGE(J51:J53)</f>
        <v>205</v>
      </c>
      <c r="G484" s="11" t="s">
        <v>189</v>
      </c>
      <c r="H484" s="11">
        <f>AVERAGE(V51:V53)</f>
        <v>193.33333333333334</v>
      </c>
      <c r="I484" s="11">
        <f>AVERAGE(W51:W53)</f>
        <v>181.76276588373867</v>
      </c>
      <c r="J484" s="11">
        <f>AVERAGE(AC51:AC53)</f>
        <v>136.06841654264193</v>
      </c>
      <c r="K484" s="11">
        <f>AVERAGE(AD51:AD53)</f>
        <v>181.35542109113911</v>
      </c>
      <c r="L484" s="11">
        <f>AVERAGE(AJ51:AJ53)</f>
        <v>215.10278169054411</v>
      </c>
      <c r="M484" s="11">
        <f>AVERAGE(AK51:AK53)</f>
        <v>196.66666666666666</v>
      </c>
      <c r="N484" s="11">
        <f>AVERAGE(AQ51:AQ53)</f>
        <v>188.06944056594989</v>
      </c>
      <c r="O484" s="11">
        <f>AVERAGE(AR51:AR53)</f>
        <v>203.33333333333334</v>
      </c>
      <c r="P484" s="11">
        <f>AVERAGE(AX51:AX53)</f>
        <v>149.11704834605595</v>
      </c>
      <c r="Q484" s="11">
        <f>AVERAGE(AY51:AY53)</f>
        <v>162.97413562763859</v>
      </c>
      <c r="R484" s="11">
        <f>AVERAGE(AZ51:AZ53)</f>
        <v>130</v>
      </c>
      <c r="S484" s="11">
        <f>AVERAGE(BF51:BF53)</f>
        <v>173.52416000000002</v>
      </c>
      <c r="T484" s="11">
        <f>AVERAGE(BL51:BL53)</f>
        <v>102.2435129740519</v>
      </c>
      <c r="U484" s="11">
        <f>AVERAGE(BM51:BM53)</f>
        <v>108.8491083676269</v>
      </c>
      <c r="V484" s="11">
        <f>AVERAGE(BN51:BN53)</f>
        <v>218.33333333333334</v>
      </c>
      <c r="W484" s="11">
        <f>AVERAGE(BO51:BO53)</f>
        <v>203.33333333333334</v>
      </c>
      <c r="X484" s="11">
        <f>AVERAGE(BW51:BW53)</f>
        <v>117.16666666666669</v>
      </c>
      <c r="Y484" s="11">
        <f>AVERAGE(BX51:BX53)</f>
        <v>139.99999999999997</v>
      </c>
      <c r="Z484" s="11">
        <f>AVERAGE(CE51:CE53)</f>
        <v>41.697061365600696</v>
      </c>
      <c r="AA484" s="11">
        <f>AVERAGE(CF51:CF53)</f>
        <v>44.634133042529989</v>
      </c>
      <c r="AB484" s="11">
        <f>AVERAGE(CG51:CG53)</f>
        <v>43.5</v>
      </c>
      <c r="AC484" s="11" t="s">
        <v>189</v>
      </c>
      <c r="AD484" s="11">
        <f>AVERAGE(CS51:CS53)</f>
        <v>48</v>
      </c>
      <c r="AE484" s="11">
        <f>AVERAGE(CT51:CT53)</f>
        <v>44.40193370165747</v>
      </c>
      <c r="AF484" s="11">
        <f>AVERAGE(CZ51:CZ53)</f>
        <v>36.902280130293157</v>
      </c>
      <c r="AG484" s="11">
        <f>AVERAGE(DA51:DA53)</f>
        <v>44.193086003372663</v>
      </c>
      <c r="AH484" s="11">
        <f>AVERAGE(DG51:DG53)</f>
        <v>43.75</v>
      </c>
      <c r="AI484" s="11">
        <f>AVERAGE(DH51:DH53)</f>
        <v>44.916666666666664</v>
      </c>
      <c r="AJ484" s="11">
        <f>AVERAGE(DN51:DN53)</f>
        <v>39.643529411764689</v>
      </c>
      <c r="AK484" s="11">
        <f>AVERAGE(DO51:DO53)</f>
        <v>43.666666666666664</v>
      </c>
      <c r="AL484" s="11">
        <f>AVERAGE(DU51:DU53)</f>
        <v>30.589430894308936</v>
      </c>
      <c r="AM484" s="11">
        <f>AVERAGE(DV51:DV53)</f>
        <v>26.578616352201262</v>
      </c>
      <c r="AN484" s="11">
        <f>AVERAGE(EB51:EB53)</f>
        <v>35.621333333333332</v>
      </c>
      <c r="AO484" s="11">
        <f>AVERAGE(EC51:EC53)</f>
        <v>40.118258503401357</v>
      </c>
      <c r="AP484" s="11" t="s">
        <v>189</v>
      </c>
      <c r="AQ484" s="11" t="s">
        <v>189</v>
      </c>
      <c r="AR484" s="11">
        <f>AVERAGE(EK51:EK53)</f>
        <v>43.20000000000001</v>
      </c>
      <c r="AS484" s="11">
        <f>AVERAGE(EL51:EL53)</f>
        <v>44</v>
      </c>
      <c r="AT484" s="11">
        <f>AVERAGE(ET51:ET53)</f>
        <v>33.927659574468088</v>
      </c>
      <c r="AU484" s="11">
        <f>AVERAGE(EU51:EU53)</f>
        <v>34.780982905982917</v>
      </c>
      <c r="AV484" s="5">
        <f t="shared" si="1315"/>
        <v>93.75</v>
      </c>
      <c r="AW484" s="11">
        <v>213.23</v>
      </c>
      <c r="AX484" s="5">
        <f t="shared" si="1316"/>
        <v>85.9</v>
      </c>
      <c r="AY484" s="4">
        <f t="shared" si="1317"/>
        <v>168.33362912717439</v>
      </c>
      <c r="BC484"/>
      <c r="BD484"/>
      <c r="BE484" s="3"/>
      <c r="BF484"/>
      <c r="BG484"/>
      <c r="BH484"/>
      <c r="CD484" s="11"/>
      <c r="CE484" s="11"/>
      <c r="CF484" s="11"/>
      <c r="CG484" s="11"/>
      <c r="CH484" s="11"/>
      <c r="CI484" s="11"/>
      <c r="DA484" s="1"/>
      <c r="FA484" s="35"/>
      <c r="FB484" s="35"/>
      <c r="FC484" s="35"/>
      <c r="FD484" s="35"/>
      <c r="FE484" s="35"/>
      <c r="FU484"/>
      <c r="FV484"/>
    </row>
    <row r="485" spans="1:178" x14ac:dyDescent="0.2">
      <c r="A485" s="1">
        <f t="shared" si="1314"/>
        <v>1981</v>
      </c>
      <c r="B485" s="1">
        <v>1</v>
      </c>
      <c r="C485" s="1">
        <f t="shared" si="1318"/>
        <v>17</v>
      </c>
      <c r="D485" s="11">
        <f>AVERAGE(H54:H56)</f>
        <v>155.39140265680007</v>
      </c>
      <c r="E485" s="11">
        <f>AVERAGE(I54:I56)</f>
        <v>182.48029532076222</v>
      </c>
      <c r="F485" s="11">
        <f>AVERAGE(J54:J56)</f>
        <v>204</v>
      </c>
      <c r="G485" s="11" t="s">
        <v>189</v>
      </c>
      <c r="H485" s="11">
        <f>AVERAGE(V54:V56)</f>
        <v>190.66666666666666</v>
      </c>
      <c r="I485" s="11">
        <f>AVERAGE(W54:W56)</f>
        <v>182.06291138363474</v>
      </c>
      <c r="J485" s="11">
        <f>AVERAGE(AC54:AC56)</f>
        <v>134.48721417940737</v>
      </c>
      <c r="K485" s="11">
        <f>AVERAGE(AD54:AD56)</f>
        <v>175.43404322635493</v>
      </c>
      <c r="L485" s="11">
        <f>AVERAGE(AJ54:AJ56)</f>
        <v>200.33076808556936</v>
      </c>
      <c r="M485" s="11">
        <f>AVERAGE(AK54:AK56)</f>
        <v>189.66666666666666</v>
      </c>
      <c r="N485" s="11">
        <f>AVERAGE(AQ54:AQ56)</f>
        <v>189.55878246299915</v>
      </c>
      <c r="O485" s="11">
        <f>AVERAGE(AR54:AR56)</f>
        <v>201.66666666666666</v>
      </c>
      <c r="P485" s="11">
        <f>AVERAGE(AX54:AX56)</f>
        <v>138.82137404580149</v>
      </c>
      <c r="Q485" s="11">
        <f>AVERAGE(AY54:AY56)</f>
        <v>175.94827125527715</v>
      </c>
      <c r="R485" s="11">
        <f>AVERAGE(AZ54:AZ56)</f>
        <v>124</v>
      </c>
      <c r="S485" s="11">
        <f>AVERAGE(BF54:BF56)</f>
        <v>176.49919999999997</v>
      </c>
      <c r="T485" s="11">
        <f>AVERAGE(BL54:BL56)</f>
        <v>115.10179640718563</v>
      </c>
      <c r="U485" s="11">
        <f>AVERAGE(BM54:BM56)</f>
        <v>117.04938271604938</v>
      </c>
      <c r="V485" s="11">
        <f>AVERAGE(BN54:BN56)</f>
        <v>213.33333333333334</v>
      </c>
      <c r="W485" s="11">
        <f>AVERAGE(BO54:BO56)</f>
        <v>196.66666666666666</v>
      </c>
      <c r="X485" s="11">
        <f>AVERAGE(BW54:BW56)</f>
        <v>120.83555555555556</v>
      </c>
      <c r="Y485" s="11">
        <f>AVERAGE(BX54:BX56)</f>
        <v>138.91688770999113</v>
      </c>
      <c r="Z485" s="11">
        <f>AVERAGE(CE54:CE56)</f>
        <v>41.454624027657736</v>
      </c>
      <c r="AA485" s="11">
        <f>AVERAGE(CF54:CF56)</f>
        <v>44.221374045801532</v>
      </c>
      <c r="AB485" s="11">
        <f>AVERAGE(CG54:CG56)</f>
        <v>43.5</v>
      </c>
      <c r="AC485" s="11" t="s">
        <v>189</v>
      </c>
      <c r="AD485" s="11">
        <f>AVERAGE(CS54:CS56)</f>
        <v>48</v>
      </c>
      <c r="AE485" s="11">
        <f>AVERAGE(CT54:CT56)</f>
        <v>46.560773480662988</v>
      </c>
      <c r="AF485" s="11">
        <f>AVERAGE(CZ54:CZ56)</f>
        <v>36.07709011943539</v>
      </c>
      <c r="AG485" s="11">
        <f>AVERAGE(DA54:DA56)</f>
        <v>43.655143338954453</v>
      </c>
      <c r="AH485" s="11">
        <f>AVERAGE(DG54:DG56)</f>
        <v>43.166666666666664</v>
      </c>
      <c r="AI485" s="11">
        <f>AVERAGE(DH54:DH56)</f>
        <v>43</v>
      </c>
      <c r="AJ485" s="11">
        <f>AVERAGE(DN54:DN56)</f>
        <v>39.735294117647051</v>
      </c>
      <c r="AK485" s="11">
        <f>AVERAGE(DO54:DO56)</f>
        <v>44.416666666666664</v>
      </c>
      <c r="AL485" s="11">
        <f>AVERAGE(DU54:DU56)</f>
        <v>35.905149051490511</v>
      </c>
      <c r="AM485" s="11">
        <f>AVERAGE(DV54:DV56)</f>
        <v>40.20125786163522</v>
      </c>
      <c r="AN485" s="11">
        <f>AVERAGE(EB54:EB56)</f>
        <v>37.133333333333333</v>
      </c>
      <c r="AO485" s="11">
        <f>AVERAGE(EC54:EC56)</f>
        <v>42.482993197278908</v>
      </c>
      <c r="AP485" s="11">
        <f>AVERAGE(EI54:EI56)</f>
        <v>33.571428571428569</v>
      </c>
      <c r="AQ485" s="11">
        <f>AVERAGE(EJ54:EJ56)</f>
        <v>33.722222222222214</v>
      </c>
      <c r="AR485" s="11">
        <f>AVERAGE(EK54:EK56)</f>
        <v>42.983333333333327</v>
      </c>
      <c r="AS485" s="11">
        <f>AVERAGE(EL54:EL56)</f>
        <v>43</v>
      </c>
      <c r="AT485" s="11">
        <f>AVERAGE(ET54:ET56)</f>
        <v>34.065957446808511</v>
      </c>
      <c r="AU485" s="11">
        <f>AVERAGE(EU54:EU56)</f>
        <v>35.464743589743598</v>
      </c>
      <c r="AV485" s="5">
        <f t="shared" si="1315"/>
        <v>96.575000000000003</v>
      </c>
      <c r="AW485" s="11">
        <v>212.06333333333333</v>
      </c>
      <c r="AX485" s="5">
        <f t="shared" si="1316"/>
        <v>88.125</v>
      </c>
      <c r="AY485" s="4">
        <f t="shared" si="1317"/>
        <v>164.99498338392982</v>
      </c>
      <c r="BC485"/>
      <c r="BD485"/>
      <c r="BE485" s="3"/>
      <c r="BF485"/>
      <c r="BG485"/>
      <c r="BH485"/>
      <c r="CD485" s="11"/>
      <c r="CE485" s="11"/>
      <c r="CF485" s="11"/>
      <c r="CG485" s="11"/>
      <c r="CH485" s="11"/>
      <c r="CI485" s="11"/>
      <c r="DA485" s="1"/>
      <c r="FA485" s="35"/>
      <c r="FB485" s="35"/>
      <c r="FC485" s="35"/>
      <c r="FD485" s="35"/>
      <c r="FE485" s="35"/>
      <c r="FU485"/>
      <c r="FV485"/>
    </row>
    <row r="486" spans="1:178" x14ac:dyDescent="0.2">
      <c r="A486" s="1">
        <f t="shared" si="1314"/>
        <v>1981</v>
      </c>
      <c r="B486" s="1">
        <v>2</v>
      </c>
      <c r="C486" s="1">
        <f t="shared" si="1318"/>
        <v>18</v>
      </c>
      <c r="D486" s="11">
        <f>AVERAGE(H57:H59)</f>
        <v>163.50630797296952</v>
      </c>
      <c r="E486" s="11">
        <f>AVERAGE(I57:I59)</f>
        <v>199.14696198742888</v>
      </c>
      <c r="F486" s="11">
        <f>AVERAGE(J57:J59)</f>
        <v>206.66666666666666</v>
      </c>
      <c r="G486" s="11" t="s">
        <v>189</v>
      </c>
      <c r="H486" s="11">
        <f>AVERAGE(V57:V59)</f>
        <v>184.33333333333334</v>
      </c>
      <c r="I486" s="11">
        <f>AVERAGE(W57:W59)</f>
        <v>184.33333333333334</v>
      </c>
      <c r="J486" s="11">
        <f>AVERAGE(AC57:AC59)</f>
        <v>149.23082126911103</v>
      </c>
      <c r="K486" s="11">
        <f>AVERAGE(AD57:AD59)</f>
        <v>201.85665697731892</v>
      </c>
      <c r="L486" s="11">
        <f>AVERAGE(AJ57:AJ59)</f>
        <v>205.91720204761739</v>
      </c>
      <c r="M486" s="11">
        <f>AVERAGE(AK57:AK59)</f>
        <v>198.66666666666666</v>
      </c>
      <c r="N486" s="11">
        <f>AVERAGE(AQ57:AQ59)</f>
        <v>206.99059852927485</v>
      </c>
      <c r="O486" s="11">
        <f>AVERAGE(AR57:AR59)</f>
        <v>218.33333333333334</v>
      </c>
      <c r="P486" s="11">
        <f>AVERAGE(AX57:AX59)</f>
        <v>146.82015267175569</v>
      </c>
      <c r="Q486" s="11">
        <f>AVERAGE(AY57:AY59)</f>
        <v>188.86015069737618</v>
      </c>
      <c r="R486" s="11">
        <f>AVERAGE(AZ57:AZ59)</f>
        <v>132.66666666666666</v>
      </c>
      <c r="S486" s="11">
        <f>AVERAGE(BF57:BF59)</f>
        <v>189.80314666666663</v>
      </c>
      <c r="T486" s="11">
        <f>AVERAGE(BL57:BL59)</f>
        <v>121.89221556886226</v>
      </c>
      <c r="U486" s="11">
        <f>AVERAGE(BM57:BM59)</f>
        <v>117.30041152263375</v>
      </c>
      <c r="V486" s="11">
        <f>AVERAGE(BN57:BN59)</f>
        <v>221.66666666666666</v>
      </c>
      <c r="W486" s="11">
        <f>AVERAGE(BO57:BO59)</f>
        <v>211</v>
      </c>
      <c r="X486" s="11">
        <f>AVERAGE(BW57:BW59)</f>
        <v>124.76222222222223</v>
      </c>
      <c r="Y486" s="11">
        <f>AVERAGE(BX57:BX59)</f>
        <v>143.10831122900086</v>
      </c>
      <c r="Z486" s="11">
        <f>AVERAGE(CE57:CE59)</f>
        <v>41.292999135695773</v>
      </c>
      <c r="AA486" s="11">
        <f>AVERAGE(CF57:CF59)</f>
        <v>43.713558705925116</v>
      </c>
      <c r="AB486" s="11">
        <f>AVERAGE(CG57:CG59)</f>
        <v>42</v>
      </c>
      <c r="AC486" s="11" t="s">
        <v>189</v>
      </c>
      <c r="AD486" s="11">
        <f>AVERAGE(CS57:CS59)</f>
        <v>50</v>
      </c>
      <c r="AE486" s="11">
        <f>AVERAGE(CT57:CT59)</f>
        <v>46.40193370165747</v>
      </c>
      <c r="AF486" s="11">
        <f>AVERAGE(CZ57:CZ59)</f>
        <v>34.806731813246472</v>
      </c>
      <c r="AG486" s="11">
        <f>AVERAGE(DA57:DA59)</f>
        <v>44.291455874086552</v>
      </c>
      <c r="AH486" s="11">
        <f>AVERAGE(DG57:DG59)</f>
        <v>42</v>
      </c>
      <c r="AI486" s="11">
        <f>AVERAGE(DH57:DH59)</f>
        <v>40.666666666666664</v>
      </c>
      <c r="AJ486" s="11">
        <f>AVERAGE(DN57:DN59)</f>
        <v>39.264705882352928</v>
      </c>
      <c r="AK486" s="11">
        <f>AVERAGE(DO57:DO59)</f>
        <v>43.333333333333336</v>
      </c>
      <c r="AL486" s="11">
        <f>AVERAGE(DU57:DU59)</f>
        <v>36.235772357723576</v>
      </c>
      <c r="AM486" s="11">
        <f>AVERAGE(DV57:DV59)</f>
        <v>41.226415094339629</v>
      </c>
      <c r="AN486" s="11">
        <f>AVERAGE(EB57:EB59)</f>
        <v>36.4</v>
      </c>
      <c r="AO486" s="11">
        <f>AVERAGE(EC57:EC59)</f>
        <v>41.37959183673469</v>
      </c>
      <c r="AP486" s="11">
        <f>AVERAGE(EI57:EI59)</f>
        <v>33.571428571428569</v>
      </c>
      <c r="AQ486" s="11">
        <f>AVERAGE(EJ57:EJ59)</f>
        <v>33.722222222222214</v>
      </c>
      <c r="AR486" s="11">
        <f>AVERAGE(EK57:EK59)</f>
        <v>42</v>
      </c>
      <c r="AS486" s="11">
        <f>AVERAGE(EL57:EL59)</f>
        <v>42.5</v>
      </c>
      <c r="AT486" s="11">
        <f>AVERAGE(ET57:ET59)</f>
        <v>33.848936170212767</v>
      </c>
      <c r="AU486" s="11">
        <f>AVERAGE(EU57:EU59)</f>
        <v>35.189102564102576</v>
      </c>
      <c r="AV486" s="5">
        <f t="shared" si="1315"/>
        <v>98.45</v>
      </c>
      <c r="AW486" s="11">
        <v>214.55666666666664</v>
      </c>
      <c r="AX486" s="5">
        <f t="shared" si="1316"/>
        <v>90.275000000000006</v>
      </c>
      <c r="AY486" s="4">
        <f t="shared" si="1317"/>
        <v>173.57145273128054</v>
      </c>
      <c r="BC486"/>
      <c r="BD486"/>
      <c r="BE486" s="3"/>
      <c r="BF486"/>
      <c r="BG486"/>
      <c r="BH486"/>
      <c r="CD486" s="11"/>
      <c r="CE486" s="11"/>
      <c r="CF486" s="11"/>
      <c r="CG486" s="11"/>
      <c r="CH486" s="11"/>
      <c r="CI486" s="11"/>
      <c r="DA486" s="1"/>
      <c r="FA486" s="35"/>
      <c r="FB486" s="35"/>
      <c r="FC486" s="35"/>
      <c r="FD486" s="35"/>
      <c r="FE486" s="35"/>
      <c r="FU486"/>
      <c r="FV486"/>
    </row>
    <row r="487" spans="1:178" x14ac:dyDescent="0.2">
      <c r="A487" s="1">
        <f t="shared" si="1314"/>
        <v>1981</v>
      </c>
      <c r="B487" s="1">
        <v>3</v>
      </c>
      <c r="C487" s="1">
        <f t="shared" si="1318"/>
        <v>19</v>
      </c>
      <c r="D487" s="11">
        <f>AVERAGE(H60:H62)</f>
        <v>178.95860633623684</v>
      </c>
      <c r="E487" s="11">
        <f>AVERAGE(I60:I62)</f>
        <v>220.65090292327645</v>
      </c>
      <c r="F487" s="11">
        <f>AVERAGE(J60:J62)</f>
        <v>222.33333333333334</v>
      </c>
      <c r="G487" s="11" t="s">
        <v>189</v>
      </c>
      <c r="H487" s="11">
        <f>AVERAGE(V60:V62)</f>
        <v>193.33333333333334</v>
      </c>
      <c r="I487" s="11">
        <f>AVERAGE(W60:W62)</f>
        <v>204.31053834961548</v>
      </c>
      <c r="J487" s="11">
        <f>AVERAGE(AC60:AC62)</f>
        <v>140.41672304153698</v>
      </c>
      <c r="K487" s="11">
        <f>AVERAGE(AD60:AD62)</f>
        <v>198.19817682070743</v>
      </c>
      <c r="L487" s="11">
        <f>AVERAGE(AJ60:AJ62)</f>
        <v>229.89118310601114</v>
      </c>
      <c r="M487" s="11">
        <f>AVERAGE(AK60:AK62)</f>
        <v>221.33333333333334</v>
      </c>
      <c r="N487" s="11">
        <f>AVERAGE(AQ60:AQ62)</f>
        <v>207.16559620217814</v>
      </c>
      <c r="O487" s="11">
        <f>AVERAGE(AR60:AR62)</f>
        <v>221.66666666666666</v>
      </c>
      <c r="P487" s="11">
        <f>AVERAGE(AX60:AX62)</f>
        <v>150.11460559796436</v>
      </c>
      <c r="Q487" s="11">
        <f>AVERAGE(AY60:AY62)</f>
        <v>195.94827125527715</v>
      </c>
      <c r="R487" s="11">
        <f>AVERAGE(AZ60:AZ62)</f>
        <v>146.66666666666666</v>
      </c>
      <c r="S487" s="11">
        <f>AVERAGE(BF60:BF62)</f>
        <v>195.53584000000001</v>
      </c>
      <c r="T487" s="11">
        <f>AVERAGE(BL60:BL62)</f>
        <v>114.75848303393212</v>
      </c>
      <c r="U487" s="11">
        <f>AVERAGE(BM60:BM62)</f>
        <v>82.792866941015092</v>
      </c>
      <c r="V487" s="11">
        <f>AVERAGE(BN60:BN62)</f>
        <v>235</v>
      </c>
      <c r="W487" s="11">
        <f>AVERAGE(BO60:BO62)</f>
        <v>242.66666666666666</v>
      </c>
      <c r="X487" s="11">
        <f>AVERAGE(BW60:BW62)</f>
        <v>125.32666666666667</v>
      </c>
      <c r="Y487" s="11">
        <f>AVERAGE(BX60:BX62)</f>
        <v>143.63306808134394</v>
      </c>
      <c r="Z487" s="11">
        <f>AVERAGE(CE60:CE62)</f>
        <v>39.414289830020174</v>
      </c>
      <c r="AA487" s="11">
        <f>AVERAGE(CF60:CF62)</f>
        <v>43.380225372591781</v>
      </c>
      <c r="AB487" s="11">
        <f>AVERAGE(CG60:CG62)</f>
        <v>42</v>
      </c>
      <c r="AC487" s="11" t="s">
        <v>189</v>
      </c>
      <c r="AD487" s="11">
        <f>AVERAGE(CS60:CS62)</f>
        <v>51</v>
      </c>
      <c r="AE487" s="11">
        <f>AVERAGE(CT60:CT62)</f>
        <v>48.121546961325976</v>
      </c>
      <c r="AF487" s="11">
        <f>AVERAGE(CZ60:CZ62)</f>
        <v>34.457111834961999</v>
      </c>
      <c r="AG487" s="11">
        <f>AVERAGE(DA60:DA62)</f>
        <v>45.355817875210782</v>
      </c>
      <c r="AH487" s="11">
        <f>AVERAGE(DG60:DG62)</f>
        <v>44.666666666666664</v>
      </c>
      <c r="AI487" s="11">
        <f>AVERAGE(DH60:DH62)</f>
        <v>42.333333333333336</v>
      </c>
      <c r="AJ487" s="11">
        <f>AVERAGE(DN60:DN62)</f>
        <v>39.088235294117638</v>
      </c>
      <c r="AK487" s="11">
        <f>AVERAGE(DO60:DO62)</f>
        <v>43</v>
      </c>
      <c r="AL487" s="11">
        <f>AVERAGE(DU60:DU62)</f>
        <v>36.235772357723576</v>
      </c>
      <c r="AM487" s="11">
        <f>AVERAGE(DV60:DV62)</f>
        <v>41.226415094339629</v>
      </c>
      <c r="AN487" s="11">
        <f>AVERAGE(EB60:EB62)</f>
        <v>35.800000000000004</v>
      </c>
      <c r="AO487" s="11">
        <f>AVERAGE(EC60:EC62)</f>
        <v>41.37959183673469</v>
      </c>
      <c r="AP487" s="11">
        <f>AVERAGE(EI60:EI62)</f>
        <v>34.535714285714285</v>
      </c>
      <c r="AQ487" s="11">
        <f>AVERAGE(EJ60:EJ62)</f>
        <v>33.962962962962962</v>
      </c>
      <c r="AR487" s="11">
        <f>AVERAGE(EK60:EK62)</f>
        <v>42</v>
      </c>
      <c r="AS487" s="11">
        <f>AVERAGE(EL60:EL62)</f>
        <v>42.5</v>
      </c>
      <c r="AT487" s="11">
        <f>AVERAGE(ET60:ET62)</f>
        <v>33.414893617021278</v>
      </c>
      <c r="AU487" s="11">
        <f>AVERAGE(EU60:EU62)</f>
        <v>34.683760683760696</v>
      </c>
      <c r="AV487" s="5">
        <f t="shared" si="1315"/>
        <v>98.925000000000011</v>
      </c>
      <c r="AW487" s="11">
        <v>202.71666666666664</v>
      </c>
      <c r="AX487" s="5">
        <f t="shared" si="1316"/>
        <v>92.625</v>
      </c>
      <c r="AY487" s="4">
        <f t="shared" si="1317"/>
        <v>183.67799559395507</v>
      </c>
      <c r="BC487"/>
      <c r="BD487"/>
      <c r="BE487" s="3"/>
      <c r="BF487"/>
      <c r="BG487"/>
      <c r="BH487"/>
      <c r="CD487" s="11"/>
      <c r="CE487" s="11"/>
      <c r="CF487" s="11"/>
      <c r="CG487" s="11"/>
      <c r="CH487" s="11"/>
      <c r="CI487" s="11"/>
      <c r="DA487" s="1"/>
      <c r="FA487" s="35"/>
      <c r="FB487" s="35"/>
      <c r="FC487" s="35"/>
      <c r="FD487" s="35"/>
      <c r="FE487" s="35"/>
      <c r="FU487"/>
      <c r="FV487"/>
    </row>
    <row r="488" spans="1:178" x14ac:dyDescent="0.2">
      <c r="A488" s="1">
        <f t="shared" si="1314"/>
        <v>1981</v>
      </c>
      <c r="B488" s="1">
        <v>4</v>
      </c>
      <c r="C488" s="1">
        <f t="shared" si="1318"/>
        <v>20</v>
      </c>
      <c r="D488" s="11">
        <f>AVERAGE(H63:H65)</f>
        <v>174.00935275829292</v>
      </c>
      <c r="E488" s="11">
        <f>AVERAGE(I63:I65)</f>
        <v>211.34223286441181</v>
      </c>
      <c r="F488" s="11">
        <f>AVERAGE(J63:J65)</f>
        <v>235.66666666666666</v>
      </c>
      <c r="G488" s="11" t="s">
        <v>189</v>
      </c>
      <c r="H488" s="11">
        <f>AVERAGE(V63:V65)</f>
        <v>190</v>
      </c>
      <c r="I488" s="11">
        <f>AVERAGE(W63:W65)</f>
        <v>199.49379893300076</v>
      </c>
      <c r="J488" s="11">
        <f>AVERAGE(AC63:AC65)</f>
        <v>140.16456952149008</v>
      </c>
      <c r="K488" s="11">
        <f>AVERAGE(AD63:AD65)</f>
        <v>181.70759921694244</v>
      </c>
      <c r="L488" s="11">
        <f>AVERAGE(AJ63:AJ65)</f>
        <v>226.60871955199778</v>
      </c>
      <c r="M488" s="11">
        <f>AVERAGE(AK63:AK65)</f>
        <v>220</v>
      </c>
      <c r="N488" s="11">
        <f>AVERAGE(AQ63:AQ65)</f>
        <v>205.76375314158054</v>
      </c>
      <c r="O488" s="11">
        <f>AVERAGE(AR63:AR65)</f>
        <v>225</v>
      </c>
      <c r="P488" s="11">
        <f>AVERAGE(AX63:AX65)</f>
        <v>147.93842239185747</v>
      </c>
      <c r="Q488" s="11">
        <f>AVERAGE(AY63:AY65)</f>
        <v>189.1762411158019</v>
      </c>
      <c r="R488" s="11">
        <f>AVERAGE(AZ63:AZ65)</f>
        <v>130</v>
      </c>
      <c r="S488" s="11">
        <f>AVERAGE(BF63:BF65)</f>
        <v>184.26570666666666</v>
      </c>
      <c r="T488" s="11">
        <f>AVERAGE(BL63:BL65)</f>
        <v>119.22155688622753</v>
      </c>
      <c r="U488" s="11" t="s">
        <v>189</v>
      </c>
      <c r="V488" s="11">
        <f>AVERAGE(BN63:BN65)</f>
        <v>236.66666666666666</v>
      </c>
      <c r="W488" s="11">
        <f>AVERAGE(BO63:BO65)</f>
        <v>238</v>
      </c>
      <c r="X488" s="11">
        <f>AVERAGE(BW63:BW65)</f>
        <v>87.955555555555563</v>
      </c>
      <c r="Y488" s="11">
        <f>AVERAGE(BX63:BX65)</f>
        <v>139.59195402298849</v>
      </c>
      <c r="Z488" s="11">
        <f>AVERAGE(CE63:CE65)</f>
        <v>38.22241428983002</v>
      </c>
      <c r="AA488" s="11">
        <f>AVERAGE(CF63:CF65)</f>
        <v>43.046892039258445</v>
      </c>
      <c r="AB488" s="11">
        <f>AVERAGE(CG63:CG65)</f>
        <v>43.666666666666664</v>
      </c>
      <c r="AC488" s="11" t="s">
        <v>189</v>
      </c>
      <c r="AD488" s="11">
        <f>AVERAGE(CS63:CS65)</f>
        <v>51</v>
      </c>
      <c r="AE488" s="11">
        <f>AVERAGE(CT63:CT65)</f>
        <v>47.761740331491723</v>
      </c>
      <c r="AF488" s="11">
        <f>AVERAGE(CZ63:CZ65)</f>
        <v>35.091205211726383</v>
      </c>
      <c r="AG488" s="11">
        <f>AVERAGE(DA63:DA65)</f>
        <v>47.386172006745348</v>
      </c>
      <c r="AH488" s="11">
        <f>AVERAGE(DG63:DG65)</f>
        <v>47</v>
      </c>
      <c r="AI488" s="11">
        <f>AVERAGE(DH63:DH65)</f>
        <v>43.333333333333336</v>
      </c>
      <c r="AJ488" s="11">
        <f>AVERAGE(DN63:DN65)</f>
        <v>39.088235294117638</v>
      </c>
      <c r="AK488" s="11">
        <f>AVERAGE(DO63:DO65)</f>
        <v>43</v>
      </c>
      <c r="AL488" s="11">
        <f>AVERAGE(DU63:DU65)</f>
        <v>36.566395663956634</v>
      </c>
      <c r="AM488" s="11">
        <f>AVERAGE(DV63:DV65)</f>
        <v>41.415094339622648</v>
      </c>
      <c r="AN488" s="11">
        <f>AVERAGE(EB63:EB65)</f>
        <v>34.6</v>
      </c>
      <c r="AO488" s="11">
        <f>AVERAGE(EC63:EC65)</f>
        <v>41.37959183673469</v>
      </c>
      <c r="AP488" s="11">
        <f>AVERAGE(EI63:EI65)</f>
        <v>34.535714285714285</v>
      </c>
      <c r="AQ488" s="11">
        <f>AVERAGE(EJ63:EJ65)</f>
        <v>33.962962962962962</v>
      </c>
      <c r="AR488" s="11">
        <f>AVERAGE(EK63:EK65)</f>
        <v>42.5</v>
      </c>
      <c r="AS488" s="11">
        <f>AVERAGE(EL63:EL65)</f>
        <v>43.666666666666664</v>
      </c>
      <c r="AT488" s="11">
        <f>AVERAGE(ET63:ET65)</f>
        <v>33.414893617021278</v>
      </c>
      <c r="AU488" s="11">
        <f>AVERAGE(EU63:EU65)</f>
        <v>34.775641025641036</v>
      </c>
      <c r="AV488" s="5">
        <f t="shared" si="1315"/>
        <v>99.05</v>
      </c>
      <c r="AW488" s="11">
        <v>206.08666666666664</v>
      </c>
      <c r="AX488" s="5">
        <f t="shared" si="1316"/>
        <v>93.850000000000009</v>
      </c>
      <c r="AY488" s="4">
        <f t="shared" si="1317"/>
        <v>180.43214680496942</v>
      </c>
      <c r="BC488"/>
      <c r="BD488"/>
      <c r="BE488" s="3"/>
      <c r="BF488"/>
      <c r="BG488"/>
      <c r="BH488"/>
      <c r="CD488" s="11"/>
      <c r="CE488" s="11"/>
      <c r="CF488" s="11"/>
      <c r="CG488" s="11"/>
      <c r="CH488" s="11"/>
      <c r="CI488" s="11"/>
      <c r="DA488" s="1"/>
      <c r="FA488" s="35"/>
      <c r="FB488" s="35"/>
      <c r="FC488" s="35"/>
      <c r="FD488" s="35"/>
      <c r="FE488" s="35"/>
      <c r="FU488"/>
      <c r="FV488"/>
    </row>
    <row r="489" spans="1:178" x14ac:dyDescent="0.2">
      <c r="A489" s="1">
        <f t="shared" si="1314"/>
        <v>1982</v>
      </c>
      <c r="B489" s="1">
        <v>1</v>
      </c>
      <c r="C489" s="1">
        <f t="shared" si="1318"/>
        <v>21</v>
      </c>
      <c r="D489" s="11">
        <f>AVERAGE(H66:H68)</f>
        <v>104.0905470335826</v>
      </c>
      <c r="E489" s="11">
        <f>AVERAGE(I66:I68)</f>
        <v>123.98423625660978</v>
      </c>
      <c r="F489" s="11">
        <f>AVERAGE(J66:J68)</f>
        <v>203.33333333333334</v>
      </c>
      <c r="G489" s="11" t="s">
        <v>189</v>
      </c>
      <c r="H489" s="11">
        <f>AVERAGE(V66:V68)</f>
        <v>181.66666666666666</v>
      </c>
      <c r="I489" s="11">
        <f>AVERAGE(W66:W68)</f>
        <v>183.15007274994801</v>
      </c>
      <c r="J489" s="11">
        <f>AVERAGE(AC66:AC68)</f>
        <v>135.10688675416043</v>
      </c>
      <c r="K489" s="11">
        <f>AVERAGE(AD66:AD68)</f>
        <v>187.27679895592328</v>
      </c>
      <c r="L489" s="11">
        <f>AVERAGE(AJ66:AJ68)</f>
        <v>205.92153090321915</v>
      </c>
      <c r="M489" s="11">
        <f>AVERAGE(AK66:AK68)</f>
        <v>203.33333333333334</v>
      </c>
      <c r="N489" s="11">
        <f>AVERAGE(AQ66:AQ68)</f>
        <v>192.01154239970211</v>
      </c>
      <c r="O489" s="11">
        <f>AVERAGE(AR66:AR68)</f>
        <v>203.33333333333334</v>
      </c>
      <c r="P489" s="11">
        <f>AVERAGE(AX66:AX68)</f>
        <v>142.42890585241727</v>
      </c>
      <c r="Q489" s="11">
        <f>AVERAGE(AY66:AY68)</f>
        <v>175.52681736404284</v>
      </c>
      <c r="R489" s="11">
        <f>AVERAGE(AZ66:AZ68)</f>
        <v>126.66666666666667</v>
      </c>
      <c r="S489" s="11">
        <f>AVERAGE(BF66:BF68)</f>
        <v>183.03221333333332</v>
      </c>
      <c r="T489" s="11">
        <f>AVERAGE(BL66:BL68)</f>
        <v>111.70059880239522</v>
      </c>
      <c r="U489" s="11" t="s">
        <v>189</v>
      </c>
      <c r="V489" s="11">
        <f>AVERAGE(BN66:BN68)</f>
        <v>210.66666666666666</v>
      </c>
      <c r="W489" s="11">
        <f>AVERAGE(BO66:BO68)</f>
        <v>210</v>
      </c>
      <c r="X489" s="11">
        <f>AVERAGE(BW66:BW68)</f>
        <v>121.30000000000001</v>
      </c>
      <c r="Y489" s="11">
        <f>AVERAGE(BX66:BX68)</f>
        <v>136.12511052166221</v>
      </c>
      <c r="Z489" s="11">
        <f>AVERAGE(CE66:CE68)</f>
        <v>25.252664938058199</v>
      </c>
      <c r="AA489" s="11">
        <f>AVERAGE(CF66:CF68)</f>
        <v>28.697928026172303</v>
      </c>
      <c r="AB489" s="11">
        <f>AVERAGE(CG66:CG68)</f>
        <v>45.666666666666664</v>
      </c>
      <c r="AC489" s="11" t="s">
        <v>189</v>
      </c>
      <c r="AD489" s="11">
        <f>AVERAGE(CS66:CS68)</f>
        <v>51</v>
      </c>
      <c r="AE489" s="11">
        <f>AVERAGE(CT66:CT68)</f>
        <v>47.40193370165747</v>
      </c>
      <c r="AF489" s="11">
        <f>AVERAGE(CZ66:CZ68)</f>
        <v>37.163409337676434</v>
      </c>
      <c r="AG489" s="11">
        <f>AVERAGE(DA66:DA68)</f>
        <v>46.359752670039335</v>
      </c>
      <c r="AH489" s="11">
        <f>AVERAGE(DG66:DG68)</f>
        <v>47.666666666666664</v>
      </c>
      <c r="AI489" s="11">
        <f>AVERAGE(DH66:DH68)</f>
        <v>45</v>
      </c>
      <c r="AJ489" s="11">
        <f>AVERAGE(DN66:DN68)</f>
        <v>39.323529411764696</v>
      </c>
      <c r="AK489" s="11">
        <f>AVERAGE(DO66:DO68)</f>
        <v>43.333333333333336</v>
      </c>
      <c r="AL489" s="11">
        <f>AVERAGE(DU66:DU68)</f>
        <v>37.888888888888886</v>
      </c>
      <c r="AM489" s="11">
        <f>AVERAGE(DV66:DV68)</f>
        <v>42.528301886792462</v>
      </c>
      <c r="AN489" s="11">
        <f>AVERAGE(EB66:EB68)</f>
        <v>35.050000000000004</v>
      </c>
      <c r="AO489" s="11">
        <f>AVERAGE(EC66:EC68)</f>
        <v>42.764625850340131</v>
      </c>
      <c r="AP489" s="11">
        <f>AVERAGE(EI66:EI68)</f>
        <v>34.464285714285715</v>
      </c>
      <c r="AQ489" s="11">
        <f>AVERAGE(EJ66:EJ68)</f>
        <v>33.481481481481481</v>
      </c>
      <c r="AR489" s="11">
        <f>AVERAGE(EK66:EK68)</f>
        <v>46</v>
      </c>
      <c r="AS489" s="11">
        <f>AVERAGE(EL66:EL68)</f>
        <v>47.333333333333336</v>
      </c>
      <c r="AT489" s="11">
        <f>AVERAGE(ET66:ET68)</f>
        <v>33.822695035460995</v>
      </c>
      <c r="AU489" s="11">
        <f>AVERAGE(EU66:EU68)</f>
        <v>34.89636752136753</v>
      </c>
      <c r="AV489" s="5">
        <f t="shared" si="1315"/>
        <v>99.675000000000011</v>
      </c>
      <c r="AW489" s="11">
        <v>194.70666666666665</v>
      </c>
      <c r="AX489" s="5">
        <f t="shared" si="1316"/>
        <v>94.574999999999989</v>
      </c>
      <c r="AY489" s="4">
        <f t="shared" si="1317"/>
        <v>158.80036640248147</v>
      </c>
      <c r="BC489"/>
      <c r="BD489"/>
      <c r="BE489" s="3"/>
      <c r="BF489"/>
      <c r="BG489"/>
      <c r="BH489"/>
      <c r="CD489" s="11"/>
      <c r="CE489" s="11"/>
      <c r="CF489" s="11"/>
      <c r="CG489" s="11"/>
      <c r="CH489" s="11"/>
      <c r="CI489" s="11"/>
      <c r="DA489" s="1"/>
      <c r="FA489" s="35"/>
      <c r="FB489" s="35"/>
      <c r="FC489" s="35"/>
      <c r="FD489" s="35"/>
      <c r="FE489" s="35"/>
      <c r="FU489"/>
      <c r="FV489"/>
    </row>
    <row r="490" spans="1:178" x14ac:dyDescent="0.2">
      <c r="A490" s="1">
        <f t="shared" si="1314"/>
        <v>1982</v>
      </c>
      <c r="B490" s="1">
        <v>2</v>
      </c>
      <c r="C490" s="1">
        <f t="shared" si="1318"/>
        <v>22</v>
      </c>
      <c r="D490" s="11">
        <f>AVERAGE(H69:H71)</f>
        <v>159.35689508980192</v>
      </c>
      <c r="E490" s="11">
        <f>AVERAGE(I69:I71)</f>
        <v>192.32990122717743</v>
      </c>
      <c r="F490" s="11">
        <f>AVERAGE(J69:J71)</f>
        <v>200</v>
      </c>
      <c r="G490" s="11" t="s">
        <v>189</v>
      </c>
      <c r="H490" s="11">
        <f>AVERAGE(V69:V71)</f>
        <v>190</v>
      </c>
      <c r="I490" s="11">
        <f>AVERAGE(W69:W71)</f>
        <v>179.91283863368668</v>
      </c>
      <c r="J490" s="11">
        <f>AVERAGE(AC69:AC71)</f>
        <v>136.98935642448021</v>
      </c>
      <c r="K490" s="11">
        <f>AVERAGE(AD69:AD71)</f>
        <v>181.72397223705275</v>
      </c>
      <c r="L490" s="11">
        <f>AVERAGE(AJ69:AJ71)</f>
        <v>206.90187927302713</v>
      </c>
      <c r="M490" s="11">
        <f>AVERAGE(AK69:AK71)</f>
        <v>199</v>
      </c>
      <c r="N490" s="11">
        <f>AVERAGE(AQ69:AQ71)</f>
        <v>191.71348785255512</v>
      </c>
      <c r="O490" s="11">
        <f>AVERAGE(AR69:AR71)</f>
        <v>206.66666666666666</v>
      </c>
      <c r="P490" s="11">
        <f>AVERAGE(AX69:AX71)</f>
        <v>137.60590330788801</v>
      </c>
      <c r="Q490" s="11">
        <f>AVERAGE(AY69:AY71)</f>
        <v>173.50095299168143</v>
      </c>
      <c r="R490" s="11">
        <f>AVERAGE(AZ69:AZ71)</f>
        <v>126.33333333333333</v>
      </c>
      <c r="S490" s="11">
        <f>AVERAGE(BF69:BF71)</f>
        <v>179.97786666666664</v>
      </c>
      <c r="T490" s="11">
        <f>AVERAGE(BL69:BL71)</f>
        <v>110.20359281437125</v>
      </c>
      <c r="U490" s="11" t="s">
        <v>189</v>
      </c>
      <c r="V490" s="11">
        <f>AVERAGE(BN69:BN71)</f>
        <v>215</v>
      </c>
      <c r="W490" s="11">
        <f>AVERAGE(BO69:BO71)</f>
        <v>208.33333333333334</v>
      </c>
      <c r="X490" s="11">
        <f>AVERAGE(BW69:BW71)</f>
        <v>118.34000000000002</v>
      </c>
      <c r="Y490" s="11">
        <f>AVERAGE(BX69:BX71)</f>
        <v>140.07471264367814</v>
      </c>
      <c r="Z490" s="11">
        <f>AVERAGE(CE69:CE71)</f>
        <v>43.373955632382604</v>
      </c>
      <c r="AA490" s="11">
        <f>AVERAGE(CF69:CF71)</f>
        <v>48.975281715739733</v>
      </c>
      <c r="AB490" s="11">
        <f>AVERAGE(CG69:CG71)</f>
        <v>47.583333333333336</v>
      </c>
      <c r="AC490" s="11" t="s">
        <v>189</v>
      </c>
      <c r="AD490" s="11">
        <f>AVERAGE(CS69:CS71)</f>
        <v>55.333333333333336</v>
      </c>
      <c r="AE490" s="11">
        <f>AVERAGE(CT69:CT71)</f>
        <v>50.415976058931868</v>
      </c>
      <c r="AF490" s="11">
        <f>AVERAGE(CZ69:CZ71)</f>
        <v>38.258957654723126</v>
      </c>
      <c r="AG490" s="11">
        <f>AVERAGE(DA69:DA71)</f>
        <v>46.613546936481157</v>
      </c>
      <c r="AH490" s="11">
        <f>AVERAGE(DG69:DG71)</f>
        <v>48</v>
      </c>
      <c r="AI490" s="11">
        <f>AVERAGE(DH69:DH71)</f>
        <v>46.333333333333336</v>
      </c>
      <c r="AJ490" s="11">
        <f>AVERAGE(DN69:DN71)</f>
        <v>39.656862745098032</v>
      </c>
      <c r="AK490" s="11">
        <f>AVERAGE(DO69:DO71)</f>
        <v>45.166666666666664</v>
      </c>
      <c r="AL490" s="11">
        <f>AVERAGE(DU69:DU71)</f>
        <v>38.975609756097555</v>
      </c>
      <c r="AM490" s="11">
        <f>AVERAGE(DV69:DV71)</f>
        <v>43.433962264150949</v>
      </c>
      <c r="AN490" s="11">
        <f>AVERAGE(EB69:EB71)</f>
        <v>36.183333333333337</v>
      </c>
      <c r="AO490" s="11">
        <f>AVERAGE(EC69:EC71)</f>
        <v>43.36802721088435</v>
      </c>
      <c r="AP490" s="11" t="s">
        <v>189</v>
      </c>
      <c r="AQ490" s="11" t="s">
        <v>189</v>
      </c>
      <c r="AR490" s="11">
        <f>AVERAGE(EK69:EK71)</f>
        <v>48.5</v>
      </c>
      <c r="AS490" s="11">
        <f>AVERAGE(EL69:EL71)</f>
        <v>47.5</v>
      </c>
      <c r="AT490" s="11">
        <f>AVERAGE(ET69:ET71)</f>
        <v>34.081560283687942</v>
      </c>
      <c r="AU490" s="11">
        <f>AVERAGE(EU69:EU71)</f>
        <v>35.626068376068382</v>
      </c>
      <c r="AV490" s="5">
        <f t="shared" si="1315"/>
        <v>99.949999999999989</v>
      </c>
      <c r="AW490" s="11">
        <v>193.38666666666668</v>
      </c>
      <c r="AX490" s="5">
        <f t="shared" si="1316"/>
        <v>96.3</v>
      </c>
      <c r="AY490" s="4">
        <f t="shared" si="1317"/>
        <v>167.63425535785495</v>
      </c>
      <c r="BC490"/>
      <c r="BD490"/>
      <c r="BE490" s="3"/>
      <c r="BF490"/>
      <c r="BG490"/>
      <c r="BH490"/>
      <c r="CD490" s="11"/>
      <c r="CE490" s="11"/>
      <c r="CF490" s="11"/>
      <c r="CG490" s="11"/>
      <c r="CH490" s="11"/>
      <c r="CI490" s="11"/>
      <c r="DA490" s="1"/>
      <c r="FA490" s="35"/>
      <c r="FB490" s="35"/>
      <c r="FC490" s="35"/>
      <c r="FD490" s="35"/>
      <c r="FE490" s="35"/>
      <c r="FU490"/>
      <c r="FV490"/>
    </row>
    <row r="491" spans="1:178" x14ac:dyDescent="0.2">
      <c r="A491" s="1">
        <f t="shared" si="1314"/>
        <v>1982</v>
      </c>
      <c r="B491" s="1">
        <v>3</v>
      </c>
      <c r="C491" s="1">
        <f t="shared" si="1318"/>
        <v>23</v>
      </c>
      <c r="D491" s="11">
        <f>AVERAGE(H72:H74)</f>
        <v>162.20342249286986</v>
      </c>
      <c r="E491" s="11">
        <f>AVERAGE(I72:I74)</f>
        <v>192.63068941434699</v>
      </c>
      <c r="F491" s="11">
        <f>AVERAGE(J72:J74)</f>
        <v>196.66666666666666</v>
      </c>
      <c r="G491" s="11" t="s">
        <v>189</v>
      </c>
      <c r="H491" s="11">
        <f>AVERAGE(V72:V74)</f>
        <v>190</v>
      </c>
      <c r="I491" s="11">
        <f>AVERAGE(W72:W74)</f>
        <v>181.39624471696803</v>
      </c>
      <c r="J491" s="11">
        <f>AVERAGE(AC72:AC74)</f>
        <v>141.06841654264193</v>
      </c>
      <c r="K491" s="11">
        <f>AVERAGE(AD72:AD74)</f>
        <v>181.88368827984411</v>
      </c>
      <c r="L491" s="11">
        <f>AVERAGE(AJ72:AJ74)</f>
        <v>200.34189942854525</v>
      </c>
      <c r="M491" s="11">
        <f>AVERAGE(AK72:AK74)</f>
        <v>201.66666666666666</v>
      </c>
      <c r="N491" s="11">
        <f>AVERAGE(AQ72:AQ74)</f>
        <v>185.35418411989201</v>
      </c>
      <c r="O491" s="11">
        <f>AVERAGE(AR72:AR74)</f>
        <v>196.66666666666666</v>
      </c>
      <c r="P491" s="11">
        <f>AVERAGE(AX72:AX74)</f>
        <v>137.35114503816791</v>
      </c>
      <c r="Q491" s="11">
        <f>AVERAGE(AY72:AY74)</f>
        <v>173.60631646448996</v>
      </c>
      <c r="R491" s="11">
        <f>AVERAGE(AZ72:AZ74)</f>
        <v>131.66666666666666</v>
      </c>
      <c r="S491" s="11">
        <f>AVERAGE(BF72:BF74)</f>
        <v>180.74879999999999</v>
      </c>
      <c r="T491" s="11">
        <f>AVERAGE(BL72:BL74)</f>
        <v>109.89820359281437</v>
      </c>
      <c r="U491" s="11" t="s">
        <v>189</v>
      </c>
      <c r="V491" s="11">
        <f>AVERAGE(BN72:BN74)</f>
        <v>215</v>
      </c>
      <c r="W491" s="11">
        <f>AVERAGE(BO72:BO74)</f>
        <v>210</v>
      </c>
      <c r="X491" s="11">
        <f>AVERAGE(BW72:BW74)</f>
        <v>127.31111111111113</v>
      </c>
      <c r="Y491" s="11">
        <f>AVERAGE(BX72:BX74)</f>
        <v>147.16622458001765</v>
      </c>
      <c r="Z491" s="11">
        <f>AVERAGE(CE72:CE74)</f>
        <v>44.90924805531548</v>
      </c>
      <c r="AA491" s="11">
        <f>AVERAGE(CF72:CF74)</f>
        <v>50.093784078516904</v>
      </c>
      <c r="AB491" s="11">
        <f>AVERAGE(CG72:CG74)</f>
        <v>46.25</v>
      </c>
      <c r="AC491" s="11" t="s">
        <v>189</v>
      </c>
      <c r="AD491" s="11">
        <f>AVERAGE(CS72:CS74)</f>
        <v>54</v>
      </c>
      <c r="AE491" s="11">
        <f>AVERAGE(CT72:CT74)</f>
        <v>51.001611418047894</v>
      </c>
      <c r="AF491" s="11">
        <f>AVERAGE(CZ72:CZ74)</f>
        <v>39.291530944625407</v>
      </c>
      <c r="AG491" s="11">
        <f>AVERAGE(DA72:DA74)</f>
        <v>46.568015739179295</v>
      </c>
      <c r="AH491" s="11">
        <f>AVERAGE(DG72:DG74)</f>
        <v>47.666666666666664</v>
      </c>
      <c r="AI491" s="11">
        <f>AVERAGE(DH72:DH74)</f>
        <v>46.666666666666664</v>
      </c>
      <c r="AJ491" s="11">
        <f>AVERAGE(DN72:DN74)</f>
        <v>40.323529411764696</v>
      </c>
      <c r="AK491" s="11">
        <f>AVERAGE(DO72:DO74)</f>
        <v>45.166666666666664</v>
      </c>
      <c r="AL491" s="11">
        <f>AVERAGE(DU72:DU74)</f>
        <v>38.471544715447152</v>
      </c>
      <c r="AM491" s="11">
        <f>AVERAGE(DV72:DV74)</f>
        <v>43.433962264150949</v>
      </c>
      <c r="AN491" s="11">
        <f>AVERAGE(EB72:EB74)</f>
        <v>35.5</v>
      </c>
      <c r="AO491" s="11">
        <f>AVERAGE(EC72:EC74)</f>
        <v>41.724489795918366</v>
      </c>
      <c r="AP491" s="11">
        <f>AVERAGE(EI72:EI74)</f>
        <v>35.428571428571431</v>
      </c>
      <c r="AQ491" s="11" t="s">
        <v>189</v>
      </c>
      <c r="AR491" s="11">
        <f>AVERAGE(EK72:EK74)</f>
        <v>47</v>
      </c>
      <c r="AS491" s="11">
        <f>AVERAGE(EL72:EL74)</f>
        <v>46.5</v>
      </c>
      <c r="AT491" s="11">
        <f>AVERAGE(ET72:ET74)</f>
        <v>34.234042553191493</v>
      </c>
      <c r="AU491" s="11">
        <f>AVERAGE(EU72:EU74)</f>
        <v>36.051282051282058</v>
      </c>
      <c r="AV491" s="5">
        <f t="shared" si="1315"/>
        <v>100.22499999999999</v>
      </c>
      <c r="AW491" s="11">
        <v>201.73666666666668</v>
      </c>
      <c r="AX491" s="5">
        <f t="shared" si="1316"/>
        <v>97.825000000000003</v>
      </c>
      <c r="AY491" s="4">
        <f t="shared" si="1317"/>
        <v>166.7243612894639</v>
      </c>
      <c r="BC491"/>
      <c r="BD491"/>
      <c r="BE491" s="3"/>
      <c r="BF491"/>
      <c r="BG491"/>
      <c r="BH491"/>
      <c r="CD491" s="11"/>
      <c r="CE491" s="11"/>
      <c r="CF491" s="11"/>
      <c r="CG491" s="11"/>
      <c r="CH491" s="11"/>
      <c r="CI491" s="11"/>
      <c r="DA491" s="1"/>
      <c r="FA491" s="35"/>
      <c r="FB491" s="35"/>
      <c r="FC491" s="35"/>
      <c r="FD491" s="35"/>
      <c r="FE491" s="35"/>
      <c r="FU491"/>
      <c r="FV491"/>
    </row>
    <row r="492" spans="1:178" x14ac:dyDescent="0.2">
      <c r="A492" s="1">
        <f t="shared" si="1314"/>
        <v>1982</v>
      </c>
      <c r="B492" s="1">
        <v>4</v>
      </c>
      <c r="C492" s="1">
        <f t="shared" si="1318"/>
        <v>24</v>
      </c>
      <c r="D492" s="11">
        <f>AVERAGE(H75:H77)</f>
        <v>163.20139263598762</v>
      </c>
      <c r="E492" s="11">
        <f>AVERAGE(I75:I77)</f>
        <v>194.14696198742888</v>
      </c>
      <c r="F492" s="11">
        <f>AVERAGE(J75:J77)</f>
        <v>181.66666666666666</v>
      </c>
      <c r="G492" s="11" t="s">
        <v>189</v>
      </c>
      <c r="H492" s="11">
        <f>AVERAGE(V75:V77)</f>
        <v>181.66666666666666</v>
      </c>
      <c r="I492" s="11">
        <f>AVERAGE(W75:W77)</f>
        <v>174.84299868357235</v>
      </c>
      <c r="J492" s="11">
        <f>AVERAGE(AC75:AC77)</f>
        <v>141.85901772425922</v>
      </c>
      <c r="K492" s="11">
        <f>AVERAGE(AD75:AD77)</f>
        <v>182.68303968677694</v>
      </c>
      <c r="L492" s="11">
        <f>AVERAGE(AJ75:AJ77)</f>
        <v>182.27505411069504</v>
      </c>
      <c r="M492" s="11">
        <f>AVERAGE(AK75:AK77)</f>
        <v>180</v>
      </c>
      <c r="N492" s="11">
        <f>AVERAGE(AQ75:AQ77)</f>
        <v>177.29498277948429</v>
      </c>
      <c r="O492" s="11">
        <f>AVERAGE(AR75:AR77)</f>
        <v>193.33333333333334</v>
      </c>
      <c r="P492" s="11">
        <f>AVERAGE(AX75:AX77)</f>
        <v>139.1150127226463</v>
      </c>
      <c r="Q492" s="11">
        <f>AVERAGE(AY75:AY77)</f>
        <v>180.0622561855395</v>
      </c>
      <c r="R492" s="11">
        <f>AVERAGE(AZ75:AZ77)</f>
        <v>133.33333333333334</v>
      </c>
      <c r="S492" s="11">
        <f>AVERAGE(BF75:BF77)</f>
        <v>174.61957333333331</v>
      </c>
      <c r="T492" s="11">
        <f>AVERAGE(BL75:BL77)</f>
        <v>109.83033932135727</v>
      </c>
      <c r="U492" s="11" t="s">
        <v>189</v>
      </c>
      <c r="V492" s="11">
        <f>AVERAGE(BN75:BN77)</f>
        <v>195</v>
      </c>
      <c r="W492" s="11">
        <f>AVERAGE(BO75:BO77)</f>
        <v>195</v>
      </c>
      <c r="X492" s="11">
        <f>AVERAGE(BW75:BW77)</f>
        <v>122.42444444444446</v>
      </c>
      <c r="Y492" s="11">
        <f>AVERAGE(BX75:BX77)</f>
        <v>153.87488947833774</v>
      </c>
      <c r="Z492" s="11">
        <f>AVERAGE(CE75:CE77)</f>
        <v>45.424373379429561</v>
      </c>
      <c r="AA492" s="11">
        <f>AVERAGE(CF75:CF77)</f>
        <v>50.093784078516904</v>
      </c>
      <c r="AB492" s="11">
        <f>AVERAGE(CG75:CG77)</f>
        <v>46.25</v>
      </c>
      <c r="AC492" s="11" t="s">
        <v>189</v>
      </c>
      <c r="AD492" s="11">
        <f>AVERAGE(CS75:CS77)</f>
        <v>53</v>
      </c>
      <c r="AE492" s="11">
        <f>AVERAGE(CT75:CT77)</f>
        <v>50.841160220994482</v>
      </c>
      <c r="AF492" s="11">
        <f>AVERAGE(CZ75:CZ77)</f>
        <v>41.0700325732899</v>
      </c>
      <c r="AG492" s="11">
        <f>AVERAGE(DA75:DA77)</f>
        <v>45.85216413715569</v>
      </c>
      <c r="AH492" s="11">
        <f>AVERAGE(DG75:DG77)</f>
        <v>48.166666666666664</v>
      </c>
      <c r="AI492" s="11">
        <f>AVERAGE(DH75:DH77)</f>
        <v>45.5</v>
      </c>
      <c r="AJ492" s="11">
        <f>AVERAGE(DN75:DN77)</f>
        <v>40.794117647058812</v>
      </c>
      <c r="AK492" s="11">
        <f>AVERAGE(DO75:DO77)</f>
        <v>46</v>
      </c>
      <c r="AL492" s="11">
        <f>AVERAGE(DU75:DU77)</f>
        <v>38.471544715447152</v>
      </c>
      <c r="AM492" s="11">
        <f>AVERAGE(DV75:DV77)</f>
        <v>43.433962264150949</v>
      </c>
      <c r="AN492" s="11">
        <f>AVERAGE(EB75:EB77)</f>
        <v>35.5</v>
      </c>
      <c r="AO492" s="11">
        <f>AVERAGE(EC75:EC77)</f>
        <v>41.724489795918366</v>
      </c>
      <c r="AP492" s="11" t="s">
        <v>189</v>
      </c>
      <c r="AQ492" s="11" t="s">
        <v>189</v>
      </c>
      <c r="AR492" s="11">
        <f>AVERAGE(EK75:EK77)</f>
        <v>47</v>
      </c>
      <c r="AS492" s="11">
        <f>AVERAGE(EL75:EL77)</f>
        <v>46.5</v>
      </c>
      <c r="AT492" s="11">
        <f>AVERAGE(ET75:ET77)</f>
        <v>34.234042553191493</v>
      </c>
      <c r="AU492" s="11">
        <f>AVERAGE(EU75:EU77)</f>
        <v>36.051282051282058</v>
      </c>
      <c r="AV492" s="5">
        <f t="shared" si="1315"/>
        <v>100.3</v>
      </c>
      <c r="AW492" s="11">
        <v>243.18666666666664</v>
      </c>
      <c r="AX492" s="5">
        <f t="shared" si="1316"/>
        <v>97.899999999999991</v>
      </c>
      <c r="AY492" s="4">
        <f t="shared" si="1317"/>
        <v>161.4275094676272</v>
      </c>
      <c r="BC492"/>
      <c r="BD492"/>
      <c r="BE492" s="3"/>
      <c r="BF492"/>
      <c r="BG492"/>
      <c r="BH492"/>
      <c r="CD492" s="11"/>
      <c r="CE492" s="11"/>
      <c r="CF492" s="11"/>
      <c r="CG492" s="11"/>
      <c r="CH492" s="11"/>
      <c r="CI492" s="11"/>
      <c r="DA492" s="1"/>
      <c r="FA492" s="35"/>
      <c r="FB492" s="35"/>
      <c r="FC492" s="35"/>
      <c r="FD492" s="35"/>
      <c r="FE492" s="35"/>
      <c r="FU492"/>
      <c r="FV492"/>
    </row>
    <row r="493" spans="1:178" x14ac:dyDescent="0.2">
      <c r="A493" s="1">
        <f t="shared" si="1314"/>
        <v>1983</v>
      </c>
      <c r="B493" s="1">
        <v>1</v>
      </c>
      <c r="C493" s="1">
        <f t="shared" si="1318"/>
        <v>25</v>
      </c>
      <c r="D493" s="11">
        <f>AVERAGE(H78:H80)</f>
        <v>166.5245766849097</v>
      </c>
      <c r="E493" s="11">
        <f>AVERAGE(I78:I80)</f>
        <v>201.89105058365757</v>
      </c>
      <c r="F493" s="11">
        <f>AVERAGE(J78:J80)</f>
        <v>188.66666666666666</v>
      </c>
      <c r="G493" s="11" t="s">
        <v>189</v>
      </c>
      <c r="H493" s="11">
        <f>AVERAGE(V78:V80)</f>
        <v>196.66666666666666</v>
      </c>
      <c r="I493" s="11">
        <f>AVERAGE(W78:W80)</f>
        <v>184.79941800041573</v>
      </c>
      <c r="J493" s="11">
        <f>AVERAGE(AC78:AC80)</f>
        <v>148.04491949668514</v>
      </c>
      <c r="K493" s="11">
        <f>AVERAGE(AD78:AD80)</f>
        <v>197.45288801882495</v>
      </c>
      <c r="L493" s="11">
        <f>AVERAGE(AJ78:AJ80)</f>
        <v>180.29858796852992</v>
      </c>
      <c r="M493" s="11">
        <f>AVERAGE(AK78:AK80)</f>
        <v>171.66666666666666</v>
      </c>
      <c r="N493" s="11">
        <f>AVERAGE(AQ78:AQ80)</f>
        <v>171.16354835706969</v>
      </c>
      <c r="O493" s="11">
        <f>AVERAGE(AR78:AR80)</f>
        <v>181.66666666666666</v>
      </c>
      <c r="P493" s="11">
        <f>AVERAGE(AX78:AX80)</f>
        <v>140.2916030534351</v>
      </c>
      <c r="Q493" s="11">
        <f>AVERAGE(AY78:AY80)</f>
        <v>178.29022604606428</v>
      </c>
      <c r="R493" s="11">
        <f>AVERAGE(AZ78:AZ80)</f>
        <v>136.66666666666666</v>
      </c>
      <c r="S493" s="11">
        <f>AVERAGE(BF78:BF80)</f>
        <v>191.00725333333332</v>
      </c>
      <c r="T493" s="11">
        <f>AVERAGE(BL78:BL80)</f>
        <v>72.425149700598809</v>
      </c>
      <c r="U493" s="11">
        <f>AVERAGE(BM78:BM80)</f>
        <v>22.757201646090536</v>
      </c>
      <c r="V493" s="11">
        <f>AVERAGE(BN78:BN80)</f>
        <v>190</v>
      </c>
      <c r="W493" s="11">
        <f>AVERAGE(BO78:BO80)</f>
        <v>198.33333333333334</v>
      </c>
      <c r="X493" s="11">
        <f>AVERAGE(BW78:BW80)</f>
        <v>124.7</v>
      </c>
      <c r="Y493" s="11">
        <f>AVERAGE(BX78:BX80)</f>
        <v>155.54155614500439</v>
      </c>
      <c r="Z493" s="11">
        <f>AVERAGE(CE78:CE80)</f>
        <v>45.424373379429561</v>
      </c>
      <c r="AA493" s="11">
        <f>AVERAGE(CF78:CF80)</f>
        <v>50.093784078516904</v>
      </c>
      <c r="AB493" s="11">
        <f>AVERAGE(CG78:CG80)</f>
        <v>46.416666666666664</v>
      </c>
      <c r="AC493" s="11" t="s">
        <v>189</v>
      </c>
      <c r="AD493" s="11">
        <f>AVERAGE(CS78:CS80)</f>
        <v>53</v>
      </c>
      <c r="AE493" s="11">
        <f>AVERAGE(CT78:CT80)</f>
        <v>52.040515653775323</v>
      </c>
      <c r="AF493" s="11">
        <f>AVERAGE(CZ78:CZ80)</f>
        <v>41.0700325732899</v>
      </c>
      <c r="AG493" s="11">
        <f>AVERAGE(DA78:DA80)</f>
        <v>45.85216413715569</v>
      </c>
      <c r="AH493" s="11">
        <f>AVERAGE(DG78:DG80)</f>
        <v>47</v>
      </c>
      <c r="AI493" s="11">
        <f>AVERAGE(DH78:DH80)</f>
        <v>44.916666666666664</v>
      </c>
      <c r="AJ493" s="11">
        <f>AVERAGE(DN78:DN80)</f>
        <v>41.264705882352928</v>
      </c>
      <c r="AK493" s="11">
        <f>AVERAGE(DO78:DO80)</f>
        <v>47</v>
      </c>
      <c r="AL493" s="11">
        <f>AVERAGE(DU78:DU80)</f>
        <v>38.471544715447152</v>
      </c>
      <c r="AM493" s="11">
        <f>AVERAGE(DV78:DV80)</f>
        <v>43.433962264150949</v>
      </c>
      <c r="AN493" s="11">
        <f>AVERAGE(EB78:EB80)</f>
        <v>35.949999999999996</v>
      </c>
      <c r="AO493" s="11">
        <f>AVERAGE(EC78:EC80)</f>
        <v>41.724489795918366</v>
      </c>
      <c r="AP493" s="11" t="s">
        <v>189</v>
      </c>
      <c r="AQ493" s="11" t="s">
        <v>189</v>
      </c>
      <c r="AR493" s="11">
        <f>AVERAGE(EK78:EK80)</f>
        <v>47</v>
      </c>
      <c r="AS493" s="11">
        <f>AVERAGE(EL78:EL80)</f>
        <v>45.333333333333336</v>
      </c>
      <c r="AT493" s="11">
        <f>AVERAGE(ET78:ET80)</f>
        <v>34.868794326241137</v>
      </c>
      <c r="AU493" s="11">
        <f>AVERAGE(EU78:EU80)</f>
        <v>36.292735042735053</v>
      </c>
      <c r="AV493" s="5">
        <f t="shared" si="1315"/>
        <v>100.375</v>
      </c>
      <c r="AW493" s="11">
        <v>265.98333333333335</v>
      </c>
      <c r="AX493" s="5">
        <f t="shared" si="1316"/>
        <v>98.050000000000011</v>
      </c>
      <c r="AY493" s="4">
        <f t="shared" si="1317"/>
        <v>164.19240131623968</v>
      </c>
      <c r="BC493"/>
      <c r="BD493"/>
      <c r="BE493" s="3"/>
      <c r="BF493"/>
      <c r="BG493"/>
      <c r="BH493"/>
      <c r="CD493" s="11"/>
      <c r="CE493" s="11"/>
      <c r="CF493" s="11"/>
      <c r="CG493" s="11"/>
      <c r="CH493" s="11"/>
      <c r="CI493" s="11"/>
      <c r="DA493" s="1"/>
      <c r="FA493" s="35"/>
      <c r="FB493" s="35"/>
      <c r="FC493" s="35"/>
      <c r="FD493" s="35"/>
      <c r="FE493" s="35"/>
      <c r="FU493"/>
      <c r="FV493"/>
    </row>
    <row r="494" spans="1:178" x14ac:dyDescent="0.2">
      <c r="A494" s="1">
        <f t="shared" si="1314"/>
        <v>1983</v>
      </c>
      <c r="B494" s="1">
        <v>2</v>
      </c>
      <c r="C494" s="1">
        <f t="shared" si="1318"/>
        <v>26</v>
      </c>
      <c r="D494" s="11">
        <f>AVERAGE(H81:H83)</f>
        <v>188.15064621393154</v>
      </c>
      <c r="E494" s="11">
        <f>AVERAGE(I81:I83)</f>
        <v>229.8585054374937</v>
      </c>
      <c r="F494" s="11">
        <f>AVERAGE(J81:J83)</f>
        <v>208.33333333333334</v>
      </c>
      <c r="G494" s="11" t="s">
        <v>189</v>
      </c>
      <c r="H494" s="11">
        <f>AVERAGE(V81:V83)</f>
        <v>233.33333333333334</v>
      </c>
      <c r="I494" s="11">
        <f>AVERAGE(W81:W83)</f>
        <v>218.49927250051962</v>
      </c>
      <c r="J494" s="11">
        <f>AVERAGE(AC81:AC83)</f>
        <v>167.01501826545794</v>
      </c>
      <c r="K494" s="11">
        <f>AVERAGE(AD81:AD83)</f>
        <v>225.58557275909106</v>
      </c>
      <c r="L494" s="11">
        <f>AVERAGE(AJ81:AJ83)</f>
        <v>210.8511011096987</v>
      </c>
      <c r="M494" s="11">
        <f>AVERAGE(AK81:AK83)</f>
        <v>211.66666666666666</v>
      </c>
      <c r="N494" s="11">
        <f>AVERAGE(AQ81:AQ83)</f>
        <v>195.60271804896206</v>
      </c>
      <c r="O494" s="11">
        <f>AVERAGE(AR81:AR83)</f>
        <v>211.66666666666666</v>
      </c>
      <c r="P494" s="11">
        <f>AVERAGE(AX81:AX83)</f>
        <v>145.2916030534351</v>
      </c>
      <c r="Q494" s="11">
        <f>AVERAGE(AY81:AY83)</f>
        <v>183.82183508790686</v>
      </c>
      <c r="R494" s="11">
        <f>AVERAGE(AZ81:AZ83)</f>
        <v>153.33333333333334</v>
      </c>
      <c r="S494" s="11">
        <f>AVERAGE(BF81:BF83)</f>
        <v>213.11594666666664</v>
      </c>
      <c r="T494" s="11">
        <f>AVERAGE(BL81:BL83)</f>
        <v>131.23752495009981</v>
      </c>
      <c r="U494" s="11">
        <f>AVERAGE(BM81:BM83)</f>
        <v>119.69135802469135</v>
      </c>
      <c r="V494" s="11">
        <f>AVERAGE(BN81:BN83)</f>
        <v>213.66666666666666</v>
      </c>
      <c r="W494" s="11">
        <f>AVERAGE(BO81:BO83)</f>
        <v>223.33333333333334</v>
      </c>
      <c r="X494" s="11">
        <f>AVERAGE(BW81:BW83)</f>
        <v>125.10222222222224</v>
      </c>
      <c r="Y494" s="11">
        <f>AVERAGE(BX81:BX83)</f>
        <v>166.08311229000881</v>
      </c>
      <c r="Z494" s="11">
        <f>AVERAGE(CE81:CE83)</f>
        <v>46.328435609334484</v>
      </c>
      <c r="AA494" s="11">
        <f>AVERAGE(CF81:CF83)</f>
        <v>50.729189385677934</v>
      </c>
      <c r="AB494" s="11">
        <f>AVERAGE(CG81:CG83)</f>
        <v>48.583333333333336</v>
      </c>
      <c r="AC494" s="11" t="s">
        <v>189</v>
      </c>
      <c r="AD494" s="11">
        <f>AVERAGE(CS81:CS83)</f>
        <v>54</v>
      </c>
      <c r="AE494" s="11">
        <f>AVERAGE(CT81:CT83)</f>
        <v>51.481353591160229</v>
      </c>
      <c r="AF494" s="11">
        <f>AVERAGE(CZ81:CZ83)</f>
        <v>42.918566775244301</v>
      </c>
      <c r="AG494" s="11">
        <f>AVERAGE(DA81:DA83)</f>
        <v>49.590781337830229</v>
      </c>
      <c r="AH494" s="11">
        <f>AVERAGE(DG81:DG83)</f>
        <v>49.166666666666664</v>
      </c>
      <c r="AI494" s="11">
        <f>AVERAGE(DH81:DH83)</f>
        <v>48.166666666666664</v>
      </c>
      <c r="AJ494" s="11">
        <f>AVERAGE(DN81:DN83)</f>
        <v>43.676470588235283</v>
      </c>
      <c r="AK494" s="11">
        <f>AVERAGE(DO81:DO83)</f>
        <v>48.416666666666664</v>
      </c>
      <c r="AL494" s="11">
        <f>AVERAGE(DU81:DU83)</f>
        <v>39.468834688346874</v>
      </c>
      <c r="AM494" s="11">
        <f>AVERAGE(DV81:DV83)</f>
        <v>45.723270440251575</v>
      </c>
      <c r="AN494" s="11">
        <f>AVERAGE(EB81:EB83)</f>
        <v>40.15</v>
      </c>
      <c r="AO494" s="11">
        <f>AVERAGE(EC81:EC83)</f>
        <v>45.822108843537414</v>
      </c>
      <c r="AP494" s="11" t="s">
        <v>189</v>
      </c>
      <c r="AQ494" s="11" t="s">
        <v>189</v>
      </c>
      <c r="AR494" s="11">
        <f>AVERAGE(EK81:EK83)</f>
        <v>48.666666666666664</v>
      </c>
      <c r="AS494" s="11">
        <f>AVERAGE(EL81:EL83)</f>
        <v>49.166666666666664</v>
      </c>
      <c r="AT494" s="11">
        <f>AVERAGE(ET81:ET83)</f>
        <v>36.865248226950357</v>
      </c>
      <c r="AU494" s="11">
        <f>AVERAGE(EU81:EU83)</f>
        <v>37.442307692307701</v>
      </c>
      <c r="AV494" s="5">
        <f t="shared" si="1315"/>
        <v>100.875</v>
      </c>
      <c r="AW494" s="11">
        <v>298.2</v>
      </c>
      <c r="AX494" s="5">
        <f t="shared" si="1316"/>
        <v>99.300000000000011</v>
      </c>
      <c r="AY494" s="4">
        <f t="shared" si="1317"/>
        <v>186.63303437361449</v>
      </c>
      <c r="BC494"/>
      <c r="BD494"/>
      <c r="BE494" s="3"/>
      <c r="BF494"/>
      <c r="BG494"/>
      <c r="BH494"/>
      <c r="CD494" s="11"/>
      <c r="CE494" s="11"/>
      <c r="CF494" s="11"/>
      <c r="CG494" s="11"/>
      <c r="CH494" s="11"/>
      <c r="CI494" s="11"/>
      <c r="DA494" s="1"/>
      <c r="FA494" s="35"/>
      <c r="FB494" s="35"/>
      <c r="FC494" s="35"/>
      <c r="FD494" s="35"/>
      <c r="FE494" s="35"/>
      <c r="FU494"/>
      <c r="FV494"/>
    </row>
    <row r="495" spans="1:178" x14ac:dyDescent="0.2">
      <c r="A495" s="1">
        <f t="shared" si="1314"/>
        <v>1983</v>
      </c>
      <c r="B495" s="1">
        <v>3</v>
      </c>
      <c r="C495" s="1">
        <f t="shared" si="1318"/>
        <v>27</v>
      </c>
      <c r="D495" s="11">
        <f>AVERAGE(H84:H86)</f>
        <v>201.02762147023313</v>
      </c>
      <c r="E495" s="11">
        <f>AVERAGE(I84:I86)</f>
        <v>235.52517210416036</v>
      </c>
      <c r="F495" s="11">
        <f>AVERAGE(J84:J86)</f>
        <v>224.33333333333334</v>
      </c>
      <c r="G495" s="11" t="s">
        <v>189</v>
      </c>
      <c r="H495" s="11">
        <f>AVERAGE(V84:V86)</f>
        <v>229.66666666666666</v>
      </c>
      <c r="I495" s="11">
        <f>AVERAGE(W84:W86)</f>
        <v>220.46954895032218</v>
      </c>
      <c r="J495" s="11">
        <f>AVERAGE(AC84:AC86)</f>
        <v>177.16885401163577</v>
      </c>
      <c r="K495" s="11">
        <f>AVERAGE(AD84:AD86)</f>
        <v>227.62897708172659</v>
      </c>
      <c r="L495" s="11">
        <f>AVERAGE(AJ84:AJ86)</f>
        <v>225.63517366956401</v>
      </c>
      <c r="M495" s="11">
        <f>AVERAGE(AK84:AK86)</f>
        <v>231.66666666666666</v>
      </c>
      <c r="N495" s="11">
        <f>AVERAGE(AQ84:AQ86)</f>
        <v>213.03453411523779</v>
      </c>
      <c r="O495" s="11">
        <f>AVERAGE(AR84:AR86)</f>
        <v>228.33333333333334</v>
      </c>
      <c r="P495" s="11">
        <f>AVERAGE(AX84:AX86)</f>
        <v>155.3888040712468</v>
      </c>
      <c r="Q495" s="11">
        <f>AVERAGE(AY84:AY86)</f>
        <v>210.4837100767738</v>
      </c>
      <c r="R495" s="11">
        <f>AVERAGE(AZ84:AZ86)</f>
        <v>166.66666666666666</v>
      </c>
      <c r="S495" s="11">
        <f>AVERAGE(BF84:BF86)</f>
        <v>225.37440000000001</v>
      </c>
      <c r="T495" s="11">
        <f>AVERAGE(BL84:BL86)</f>
        <v>140.27145708582836</v>
      </c>
      <c r="U495" s="11" t="s">
        <v>189</v>
      </c>
      <c r="V495" s="11">
        <f>AVERAGE(BN84:BN86)</f>
        <v>226.66666666666666</v>
      </c>
      <c r="W495" s="11">
        <f>AVERAGE(BO84:BO86)</f>
        <v>230</v>
      </c>
      <c r="X495" s="11">
        <f>AVERAGE(BW84:BW86)</f>
        <v>129.91333333333336</v>
      </c>
      <c r="Y495" s="11">
        <f>AVERAGE(BX84:BX86)</f>
        <v>171.06631299734747</v>
      </c>
      <c r="Z495" s="11">
        <f>AVERAGE(CE84:CE86)</f>
        <v>46.752664938058196</v>
      </c>
      <c r="AA495" s="11">
        <f>AVERAGE(CF84:CF86)</f>
        <v>50.808615049073069</v>
      </c>
      <c r="AB495" s="11">
        <f>AVERAGE(CG84:CG86)</f>
        <v>49.666666666666664</v>
      </c>
      <c r="AC495" s="11" t="s">
        <v>189</v>
      </c>
      <c r="AD495" s="11">
        <f>AVERAGE(CS84:CS86)</f>
        <v>54</v>
      </c>
      <c r="AE495" s="11">
        <f>AVERAGE(CT84:CT86)</f>
        <v>51.481353591160229</v>
      </c>
      <c r="AF495" s="11">
        <f>AVERAGE(CZ84:CZ86)</f>
        <v>43.902280130293171</v>
      </c>
      <c r="AG495" s="11">
        <f>AVERAGE(DA84:DA86)</f>
        <v>51.272625070264176</v>
      </c>
      <c r="AH495" s="11">
        <f>AVERAGE(DG84:DG86)</f>
        <v>50.166666666666664</v>
      </c>
      <c r="AI495" s="11">
        <f>AVERAGE(DH84:DH86)</f>
        <v>49.75</v>
      </c>
      <c r="AJ495" s="11">
        <f>AVERAGE(DN84:DN86)</f>
        <v>45.911764705882341</v>
      </c>
      <c r="AK495" s="11">
        <f>AVERAGE(DO84:DO86)</f>
        <v>50.583333333333336</v>
      </c>
      <c r="AL495" s="11">
        <f>AVERAGE(DU84:DU86)</f>
        <v>39.719512195121943</v>
      </c>
      <c r="AM495" s="11">
        <f>AVERAGE(DV84:DV86)</f>
        <v>46.726415094339622</v>
      </c>
      <c r="AN495" s="11">
        <f>AVERAGE(EB84:EB86)</f>
        <v>42.675000000000004</v>
      </c>
      <c r="AO495" s="11">
        <f>AVERAGE(EC84:EC86)</f>
        <v>47.937074829931966</v>
      </c>
      <c r="AP495" s="11">
        <f>AVERAGE(EI84:EI86)</f>
        <v>38.357142857142861</v>
      </c>
      <c r="AQ495" s="11">
        <f>AVERAGE(EJ84:EJ86)</f>
        <v>17.574074074074073</v>
      </c>
      <c r="AR495" s="11">
        <f>AVERAGE(EK84:EK86)</f>
        <v>49.833333333333336</v>
      </c>
      <c r="AS495" s="11">
        <f>AVERAGE(EL84:EL86)</f>
        <v>50.333333333333336</v>
      </c>
      <c r="AT495" s="11">
        <f>AVERAGE(ET84:ET86)</f>
        <v>37.510638297872347</v>
      </c>
      <c r="AU495" s="11">
        <f>AVERAGE(EU84:EU86)</f>
        <v>39.362179487179496</v>
      </c>
      <c r="AV495" s="5">
        <f t="shared" si="1315"/>
        <v>101.825</v>
      </c>
      <c r="AW495" s="11">
        <v>300.30333333333328</v>
      </c>
      <c r="AX495" s="5">
        <f t="shared" si="1316"/>
        <v>100.45</v>
      </c>
      <c r="AY495" s="4">
        <f t="shared" si="1317"/>
        <v>196.45077807000496</v>
      </c>
      <c r="BC495"/>
      <c r="BD495"/>
      <c r="BE495" s="3"/>
      <c r="BF495"/>
      <c r="BG495"/>
      <c r="BH495"/>
      <c r="CD495" s="11"/>
      <c r="CE495" s="11"/>
      <c r="CF495" s="11"/>
      <c r="CG495" s="11"/>
      <c r="CH495" s="11"/>
      <c r="CI495" s="11"/>
      <c r="DA495" s="1"/>
      <c r="FA495" s="35"/>
      <c r="FB495" s="35"/>
      <c r="FC495" s="35"/>
      <c r="FD495" s="35"/>
      <c r="FE495" s="35"/>
      <c r="FU495"/>
      <c r="FV495"/>
    </row>
    <row r="496" spans="1:178" x14ac:dyDescent="0.2">
      <c r="A496" s="1">
        <f t="shared" si="1314"/>
        <v>1983</v>
      </c>
      <c r="B496" s="1">
        <v>4</v>
      </c>
      <c r="C496" s="1">
        <f t="shared" si="1318"/>
        <v>28</v>
      </c>
      <c r="D496" s="11">
        <f>AVERAGE(H87:H89)</f>
        <v>223.23184048922124</v>
      </c>
      <c r="E496" s="11">
        <f>AVERAGE(I87:I89)</f>
        <v>247.3175695899431</v>
      </c>
      <c r="F496" s="11">
        <f>AVERAGE(J87:J89)</f>
        <v>230</v>
      </c>
      <c r="G496" s="11" t="s">
        <v>189</v>
      </c>
      <c r="H496" s="11">
        <f>AVERAGE(V87:V89)</f>
        <v>236.66666666666666</v>
      </c>
      <c r="I496" s="11">
        <f>AVERAGE(W87:W89)</f>
        <v>227.76623016697843</v>
      </c>
      <c r="J496" s="11">
        <f>AVERAGE(AC87:AC89)</f>
        <v>179.45519325305551</v>
      </c>
      <c r="K496" s="11">
        <f>AVERAGE(AD87:AD89)</f>
        <v>239.64782187419655</v>
      </c>
      <c r="L496" s="11">
        <f>AVERAGE(AJ87:AJ89)</f>
        <v>221.68842546466487</v>
      </c>
      <c r="M496" s="11">
        <f>AVERAGE(AK87:AK89)</f>
        <v>221.66666666666666</v>
      </c>
      <c r="N496" s="11">
        <f>AVERAGE(AQ87:AQ89)</f>
        <v>216.18821558223954</v>
      </c>
      <c r="O496" s="11">
        <f>AVERAGE(AR87:AR89)</f>
        <v>228.33333333333334</v>
      </c>
      <c r="P496" s="11">
        <f>AVERAGE(AX87:AX89)</f>
        <v>172.05547073791345</v>
      </c>
      <c r="Q496" s="11">
        <f>AVERAGE(AY87:AY89)</f>
        <v>220.06225618553955</v>
      </c>
      <c r="R496" s="11">
        <f>AVERAGE(AZ87:AZ89)</f>
        <v>163.33333333333334</v>
      </c>
      <c r="S496" s="11">
        <f>AVERAGE(BF87:BF89)</f>
        <v>233.09984</v>
      </c>
      <c r="T496" s="11">
        <f>AVERAGE(BL87:BL89)</f>
        <v>134.35129740518963</v>
      </c>
      <c r="U496" s="11">
        <f>AVERAGE(BM87:BM89)</f>
        <v>127.70919067215364</v>
      </c>
      <c r="V496" s="11">
        <f>AVERAGE(BN87:BN89)</f>
        <v>226.66666666666666</v>
      </c>
      <c r="W496" s="11">
        <f>AVERAGE(BO87:BO89)</f>
        <v>225</v>
      </c>
      <c r="X496" s="11">
        <f>AVERAGE(BW87:BW89)</f>
        <v>137.4088888888889</v>
      </c>
      <c r="Y496" s="11">
        <f>AVERAGE(BX87:BX89)</f>
        <v>173.33333333333329</v>
      </c>
      <c r="Z496" s="11">
        <f>AVERAGE(CE87:CE89)</f>
        <v>47.166810717372506</v>
      </c>
      <c r="AA496" s="11">
        <f>AVERAGE(CF87:CF89)</f>
        <v>51.308615049073069</v>
      </c>
      <c r="AB496" s="11">
        <f>AVERAGE(CG87:CG89)</f>
        <v>51</v>
      </c>
      <c r="AC496" s="11" t="s">
        <v>189</v>
      </c>
      <c r="AD496" s="11">
        <f>AVERAGE(CS87:CS89)</f>
        <v>56.333333333333336</v>
      </c>
      <c r="AE496" s="11">
        <f>AVERAGE(CT87:CT89)</f>
        <v>52.855202578268887</v>
      </c>
      <c r="AF496" s="11">
        <f>AVERAGE(CZ87:CZ89)</f>
        <v>44.568946796959835</v>
      </c>
      <c r="AG496" s="11">
        <f>AVERAGE(DA87:DA89)</f>
        <v>52.257448004496894</v>
      </c>
      <c r="AH496" s="11">
        <f>AVERAGE(DG87:DG89)</f>
        <v>51.5</v>
      </c>
      <c r="AI496" s="11">
        <f>AVERAGE(DH87:DH89)</f>
        <v>52.25</v>
      </c>
      <c r="AJ496" s="11">
        <f>AVERAGE(DN87:DN89)</f>
        <v>47.558823529411747</v>
      </c>
      <c r="AK496" s="11">
        <f>AVERAGE(DO87:DO89)</f>
        <v>53</v>
      </c>
      <c r="AL496" s="11">
        <f>AVERAGE(DU87:DU89)</f>
        <v>39.719512195121943</v>
      </c>
      <c r="AM496" s="11">
        <f>AVERAGE(DV87:DV89)</f>
        <v>46.726415094339622</v>
      </c>
      <c r="AN496" s="11">
        <f>AVERAGE(EB87:EB89)</f>
        <v>43.32500000000001</v>
      </c>
      <c r="AO496" s="11">
        <f>AVERAGE(EC87:EC89)</f>
        <v>49.707142857142856</v>
      </c>
      <c r="AP496" s="11">
        <f>AVERAGE(EI87:EI89)</f>
        <v>38.357142857142861</v>
      </c>
      <c r="AQ496" s="11">
        <f>AVERAGE(EJ87:EJ89)</f>
        <v>23.969135802469129</v>
      </c>
      <c r="AR496" s="11">
        <f>AVERAGE(EK87:EK89)</f>
        <v>51</v>
      </c>
      <c r="AS496" s="11">
        <f>AVERAGE(EL87:EL89)</f>
        <v>51.5</v>
      </c>
      <c r="AT496" s="11">
        <f>AVERAGE(ET87:ET89)</f>
        <v>37.60283687943263</v>
      </c>
      <c r="AU496" s="11">
        <f>AVERAGE(EU87:EU89)</f>
        <v>39.603632478632484</v>
      </c>
      <c r="AV496" s="5">
        <f t="shared" si="1315"/>
        <v>102.375</v>
      </c>
      <c r="AW496" s="11">
        <v>304.72666666666663</v>
      </c>
      <c r="AX496" s="5">
        <f t="shared" si="1316"/>
        <v>101.35</v>
      </c>
      <c r="AY496" s="4">
        <f t="shared" si="1317"/>
        <v>201.27309408070803</v>
      </c>
      <c r="BC496"/>
      <c r="BD496"/>
      <c r="BE496" s="3"/>
      <c r="BF496"/>
      <c r="BG496"/>
      <c r="BH496"/>
      <c r="CD496" s="11"/>
      <c r="CE496" s="11"/>
      <c r="CF496" s="11"/>
      <c r="CG496" s="11"/>
      <c r="CH496" s="11"/>
      <c r="CI496" s="11"/>
      <c r="DA496" s="1"/>
      <c r="FA496" s="35"/>
      <c r="FB496" s="35"/>
      <c r="FC496" s="35"/>
      <c r="FD496" s="35"/>
      <c r="FE496" s="35"/>
      <c r="FU496"/>
      <c r="FV496"/>
    </row>
    <row r="497" spans="1:178" x14ac:dyDescent="0.2">
      <c r="A497" s="1">
        <f t="shared" si="1314"/>
        <v>1984</v>
      </c>
      <c r="B497" s="1">
        <v>1</v>
      </c>
      <c r="C497" s="1">
        <f t="shared" si="1318"/>
        <v>29</v>
      </c>
      <c r="D497" s="11">
        <f>AVERAGE(H90:H92)</f>
        <v>209.03980061152654</v>
      </c>
      <c r="E497" s="11">
        <f>AVERAGE(I90:I92)</f>
        <v>238.78108350793173</v>
      </c>
      <c r="F497" s="11">
        <f>AVERAGE(J90:J92)</f>
        <v>230</v>
      </c>
      <c r="G497" s="11" t="s">
        <v>189</v>
      </c>
      <c r="H497" s="11">
        <f>AVERAGE(V90:V92)</f>
        <v>246.66666666666666</v>
      </c>
      <c r="I497" s="11">
        <f>AVERAGE(W90:W92)</f>
        <v>237.76623016697843</v>
      </c>
      <c r="J497" s="11">
        <f>AVERAGE(AC90:AC92)</f>
        <v>173.97442835881475</v>
      </c>
      <c r="K497" s="11">
        <f>AVERAGE(AD90:AD92)</f>
        <v>242.45288801882489</v>
      </c>
      <c r="L497" s="11">
        <f>AVERAGE(AJ90:AJ92)</f>
        <v>218.40348827887911</v>
      </c>
      <c r="M497" s="11">
        <f>AVERAGE(AK90:AK92)</f>
        <v>217.66666666666666</v>
      </c>
      <c r="N497" s="11">
        <f>AVERAGE(AQ90:AQ92)</f>
        <v>210.40677650563154</v>
      </c>
      <c r="O497" s="11">
        <f>AVERAGE(AR90:AR92)</f>
        <v>223.33333333333334</v>
      </c>
      <c r="P497" s="11">
        <f>AVERAGE(AX90:AX92)</f>
        <v>179.01577608142489</v>
      </c>
      <c r="Q497" s="11">
        <f>AVERAGE(AY90:AY92)</f>
        <v>231.72892285220621</v>
      </c>
      <c r="R497" s="11">
        <f>AVERAGE(AZ90:AZ92)</f>
        <v>166.66666666666666</v>
      </c>
      <c r="S497" s="11">
        <f>AVERAGE(BF90:BF92)</f>
        <v>235.37440000000001</v>
      </c>
      <c r="T497" s="11">
        <f>AVERAGE(BL90:BL92)</f>
        <v>135.44111776447107</v>
      </c>
      <c r="U497" s="11">
        <f>AVERAGE(BM90:BM92)</f>
        <v>146.562414266118</v>
      </c>
      <c r="V497" s="11">
        <f>AVERAGE(BN90:BN92)</f>
        <v>220</v>
      </c>
      <c r="W497" s="11">
        <f>AVERAGE(BO90:BO92)</f>
        <v>218.33333333333334</v>
      </c>
      <c r="X497" s="11">
        <f>AVERAGE(BW90:BW92)</f>
        <v>144.33333333333337</v>
      </c>
      <c r="Y497" s="11">
        <f>AVERAGE(BX90:BX92)</f>
        <v>188.64986737400531</v>
      </c>
      <c r="Z497" s="11">
        <f>AVERAGE(CE90:CE92)</f>
        <v>47.166810717372506</v>
      </c>
      <c r="AA497" s="11">
        <f>AVERAGE(CF90:CF92)</f>
        <v>51.308615049073069</v>
      </c>
      <c r="AB497" s="11">
        <f>AVERAGE(CG90:CG92)</f>
        <v>51</v>
      </c>
      <c r="AC497" s="11" t="s">
        <v>189</v>
      </c>
      <c r="AD497" s="11">
        <f>AVERAGE(CS90:CS92)</f>
        <v>57</v>
      </c>
      <c r="AE497" s="11">
        <f>AVERAGE(CT90:CT92)</f>
        <v>53.521869244935552</v>
      </c>
      <c r="AF497" s="11">
        <f>AVERAGE(CZ90:CZ92)</f>
        <v>45.918566775244301</v>
      </c>
      <c r="AG497" s="11">
        <f>AVERAGE(DA90:DA92)</f>
        <v>53.068015739179295</v>
      </c>
      <c r="AH497" s="11">
        <f>AVERAGE(DG90:DG92)</f>
        <v>51.5</v>
      </c>
      <c r="AI497" s="11">
        <f>AVERAGE(DH90:DH92)</f>
        <v>52.25</v>
      </c>
      <c r="AJ497" s="11">
        <f>AVERAGE(DN90:DN92)</f>
        <v>47.794117647058812</v>
      </c>
      <c r="AK497" s="11">
        <f>AVERAGE(DO90:DO92)</f>
        <v>53</v>
      </c>
      <c r="AL497" s="11">
        <f>AVERAGE(DU90:DU92)</f>
        <v>39.719512195121943</v>
      </c>
      <c r="AM497" s="11">
        <f>AVERAGE(DV90:DV92)</f>
        <v>46.726415094339622</v>
      </c>
      <c r="AN497" s="11">
        <f>AVERAGE(EB90:EB92)</f>
        <v>44.524999999999999</v>
      </c>
      <c r="AO497" s="11">
        <f>AVERAGE(EC90:EC92)</f>
        <v>49.707142857142856</v>
      </c>
      <c r="AP497" s="11">
        <f>AVERAGE(EI90:EI92)</f>
        <v>38.357142857142861</v>
      </c>
      <c r="AQ497" s="11">
        <f>AVERAGE(EJ90:EJ92)</f>
        <v>36.759259259259252</v>
      </c>
      <c r="AR497" s="11">
        <f>AVERAGE(EK90:EK92)</f>
        <v>51.333333333333336</v>
      </c>
      <c r="AS497" s="11">
        <f>AVERAGE(EL90:EL92)</f>
        <v>52.166666666666664</v>
      </c>
      <c r="AT497" s="11">
        <f>AVERAGE(ET90:ET92)</f>
        <v>37.741134751773053</v>
      </c>
      <c r="AU497" s="11">
        <f>AVERAGE(EU90:EU92)</f>
        <v>40.425213675213691</v>
      </c>
      <c r="AV497" s="5">
        <f t="shared" si="1315"/>
        <v>103.5</v>
      </c>
      <c r="AW497" s="11">
        <v>298.62666666666667</v>
      </c>
      <c r="AX497" s="5">
        <f t="shared" si="1316"/>
        <v>102.5</v>
      </c>
      <c r="AY497" s="4">
        <f t="shared" si="1317"/>
        <v>201.55577441217073</v>
      </c>
      <c r="BC497"/>
      <c r="BD497"/>
      <c r="BE497" s="3"/>
      <c r="BF497"/>
      <c r="BG497"/>
      <c r="BH497"/>
      <c r="CD497" s="11"/>
      <c r="CE497" s="11"/>
      <c r="CF497" s="11"/>
      <c r="CG497" s="11"/>
      <c r="CH497" s="11"/>
      <c r="CI497" s="11"/>
      <c r="DA497" s="1"/>
      <c r="FA497" s="35"/>
      <c r="FB497" s="35"/>
      <c r="FC497" s="35"/>
      <c r="FD497" s="35"/>
      <c r="FE497" s="35"/>
      <c r="FU497"/>
      <c r="FV497"/>
    </row>
    <row r="498" spans="1:178" x14ac:dyDescent="0.2">
      <c r="A498" s="1">
        <f t="shared" si="1314"/>
        <v>1984</v>
      </c>
      <c r="B498" s="1">
        <v>2</v>
      </c>
      <c r="C498" s="1">
        <f t="shared" si="1318"/>
        <v>30</v>
      </c>
      <c r="D498" s="11">
        <f>AVERAGE(H93:H95)</f>
        <v>196.45353169403123</v>
      </c>
      <c r="E498" s="11">
        <f>AVERAGE(I93:I95)</f>
        <v>240.81362865409554</v>
      </c>
      <c r="F498" s="11">
        <f>AVERAGE(J93:J95)</f>
        <v>231.66666666666666</v>
      </c>
      <c r="G498" s="11" t="s">
        <v>189</v>
      </c>
      <c r="H498" s="11">
        <f>AVERAGE(V93:V95)</f>
        <v>240</v>
      </c>
      <c r="I498" s="11">
        <f>AVERAGE(W93:W95)</f>
        <v>234.06637566687451</v>
      </c>
      <c r="J498" s="11">
        <f>AVERAGE(AC93:AC95)</f>
        <v>175.16673431651103</v>
      </c>
      <c r="K498" s="11">
        <f>AVERAGE(AD93:AD95)</f>
        <v>237.79687963457309</v>
      </c>
      <c r="L498" s="11">
        <f>AVERAGE(AJ93:AJ95)</f>
        <v>224.9711982226498</v>
      </c>
      <c r="M498" s="11">
        <f>AVERAGE(AK93:AK95)</f>
        <v>223.33333333333334</v>
      </c>
      <c r="N498" s="11">
        <f>AVERAGE(AQ93:AQ95)</f>
        <v>203.13599553197426</v>
      </c>
      <c r="O498" s="11">
        <f>AVERAGE(AR93:AR95)</f>
        <v>220</v>
      </c>
      <c r="P498" s="11">
        <f>AVERAGE(AX93:AX95)</f>
        <v>175.87888040712463</v>
      </c>
      <c r="Q498" s="11">
        <f>AVERAGE(AY93:AY95)</f>
        <v>225.94827125527715</v>
      </c>
      <c r="R498" s="11">
        <f>AVERAGE(AZ93:AZ95)</f>
        <v>166.66666666666666</v>
      </c>
      <c r="S498" s="11">
        <f>AVERAGE(BF93:BF95)</f>
        <v>236.37882666666667</v>
      </c>
      <c r="T498" s="11">
        <f>AVERAGE(BL93:BL95)</f>
        <v>120.19960079840318</v>
      </c>
      <c r="U498" s="11">
        <f>AVERAGE(BM93:BM95)</f>
        <v>147.16049382716051</v>
      </c>
      <c r="V498" s="11">
        <f>AVERAGE(BN93:BN95)</f>
        <v>225</v>
      </c>
      <c r="W498" s="11">
        <f>AVERAGE(BO93:BO95)</f>
        <v>223.33333333333334</v>
      </c>
      <c r="X498" s="11">
        <f>AVERAGE(BW93:BW95)</f>
        <v>150.85555555555558</v>
      </c>
      <c r="Y498" s="11">
        <f>AVERAGE(BX93:BX95)</f>
        <v>190.49955791335097</v>
      </c>
      <c r="Z498" s="11">
        <f>AVERAGE(CE93:CE95)</f>
        <v>48.176894266781915</v>
      </c>
      <c r="AA498" s="11">
        <f>AVERAGE(CF93:CF95)</f>
        <v>51.975281715739733</v>
      </c>
      <c r="AB498" s="11">
        <f>AVERAGE(CG93:CG95)</f>
        <v>51</v>
      </c>
      <c r="AC498" s="11" t="s">
        <v>189</v>
      </c>
      <c r="AD498" s="11">
        <f>AVERAGE(CS93:CS95)</f>
        <v>57</v>
      </c>
      <c r="AE498" s="11">
        <f>AVERAGE(CT93:CT95)</f>
        <v>53.761740331491723</v>
      </c>
      <c r="AF498" s="11">
        <f>AVERAGE(CZ93:CZ95)</f>
        <v>46.426710097719855</v>
      </c>
      <c r="AG498" s="11">
        <f>AVERAGE(DA93:DA95)</f>
        <v>53.545250140528367</v>
      </c>
      <c r="AH498" s="11">
        <f>AVERAGE(DG93:DG95)</f>
        <v>51.5</v>
      </c>
      <c r="AI498" s="11">
        <f>AVERAGE(DH93:DH95)</f>
        <v>52.25</v>
      </c>
      <c r="AJ498" s="11">
        <f>AVERAGE(DN93:DN95)</f>
        <v>48.323529411764689</v>
      </c>
      <c r="AK498" s="11">
        <f>AVERAGE(DO93:DO95)</f>
        <v>53</v>
      </c>
      <c r="AL498" s="11">
        <f>AVERAGE(DU93:DU95)</f>
        <v>41.567750677506766</v>
      </c>
      <c r="AM498" s="11">
        <f>AVERAGE(DV93:DV95)</f>
        <v>46.726415094339622</v>
      </c>
      <c r="AN498" s="11">
        <f>AVERAGE(EB93:EB95)</f>
        <v>45.341666666666669</v>
      </c>
      <c r="AO498" s="11">
        <f>AVERAGE(EC93:EC95)</f>
        <v>50.37380952380952</v>
      </c>
      <c r="AP498" s="11">
        <f>AVERAGE(EI93:EI95)</f>
        <v>39.321428571428577</v>
      </c>
      <c r="AQ498" s="11">
        <f>AVERAGE(EJ93:EJ95)</f>
        <v>37</v>
      </c>
      <c r="AR498" s="11">
        <f>AVERAGE(EK93:EK95)</f>
        <v>51.666666666666664</v>
      </c>
      <c r="AS498" s="11">
        <f>AVERAGE(EL93:EL95)</f>
        <v>52.5</v>
      </c>
      <c r="AT498" s="11">
        <f>AVERAGE(ET93:ET95)</f>
        <v>38.453900709219859</v>
      </c>
      <c r="AU498" s="11">
        <f>AVERAGE(EU93:EU95)</f>
        <v>41.258547008547019</v>
      </c>
      <c r="AV498" s="5">
        <f t="shared" si="1315"/>
        <v>104.075</v>
      </c>
      <c r="AW498" s="11">
        <v>292.22000000000003</v>
      </c>
      <c r="AX498" s="5">
        <f t="shared" si="1316"/>
        <v>103.57499999999999</v>
      </c>
      <c r="AY498" s="4">
        <f t="shared" si="1317"/>
        <v>200.83404527903792</v>
      </c>
      <c r="BC498"/>
      <c r="BD498"/>
      <c r="BE498" s="3"/>
      <c r="BF498"/>
      <c r="BG498"/>
      <c r="BH498"/>
      <c r="CD498" s="11"/>
      <c r="CE498" s="11"/>
      <c r="CF498" s="11"/>
      <c r="CG498" s="11"/>
      <c r="CH498" s="11"/>
      <c r="CI498" s="11"/>
      <c r="DA498" s="1"/>
      <c r="FA498" s="35"/>
      <c r="FB498" s="35"/>
      <c r="FC498" s="35"/>
      <c r="FD498" s="35"/>
      <c r="FE498" s="35"/>
      <c r="FU498"/>
      <c r="FV498"/>
    </row>
    <row r="499" spans="1:178" x14ac:dyDescent="0.2">
      <c r="A499" s="1">
        <f t="shared" si="1314"/>
        <v>1984</v>
      </c>
      <c r="B499" s="1">
        <v>3</v>
      </c>
      <c r="C499" s="1">
        <f t="shared" si="1318"/>
        <v>31</v>
      </c>
      <c r="D499" s="11">
        <f>AVERAGE(H96:H98)</f>
        <v>202.36298466044866</v>
      </c>
      <c r="E499" s="11">
        <f>AVERAGE(I96:I98)</f>
        <v>235.06165818617174</v>
      </c>
      <c r="F499" s="11">
        <f>AVERAGE(J96:J98)</f>
        <v>218</v>
      </c>
      <c r="G499" s="11" t="s">
        <v>189</v>
      </c>
      <c r="H499" s="11">
        <f>AVERAGE(V96:V98)</f>
        <v>231.66666666666666</v>
      </c>
      <c r="I499" s="11">
        <f>AVERAGE(W96:W98)</f>
        <v>225.73304233354119</v>
      </c>
      <c r="J499" s="11">
        <f>AVERAGE(AC96:AC98)</f>
        <v>172.3932259955802</v>
      </c>
      <c r="K499" s="11">
        <f>AVERAGE(AD96:AD98)</f>
        <v>230.56919973898076</v>
      </c>
      <c r="L499" s="11">
        <f>AVERAGE(AJ96:AJ98)</f>
        <v>216.10755717410473</v>
      </c>
      <c r="M499" s="11">
        <f>AVERAGE(AK96:AK98)</f>
        <v>218.66666666666666</v>
      </c>
      <c r="N499" s="11">
        <f>AVERAGE(AQ96:AQ98)</f>
        <v>198.14297682211668</v>
      </c>
      <c r="O499" s="11">
        <f>AVERAGE(AR96:AR98)</f>
        <v>215</v>
      </c>
      <c r="P499" s="11">
        <f>AVERAGE(AX96:AX98)</f>
        <v>167.05547073791345</v>
      </c>
      <c r="Q499" s="11">
        <f>AVERAGE(AY96:AY98)</f>
        <v>211.51819590658906</v>
      </c>
      <c r="R499" s="11">
        <f>AVERAGE(AZ96:AZ98)</f>
        <v>161.66666666666666</v>
      </c>
      <c r="S499" s="11">
        <f>AVERAGE(BF96:BF98)</f>
        <v>230.24959999999999</v>
      </c>
      <c r="T499" s="11">
        <f>AVERAGE(BL96:BL98)</f>
        <v>134.66067864271454</v>
      </c>
      <c r="U499" s="11">
        <f>AVERAGE(BM96:BM98)</f>
        <v>139.82853223593966</v>
      </c>
      <c r="V499" s="11">
        <f>AVERAGE(BN96:BN98)</f>
        <v>216.66666666666666</v>
      </c>
      <c r="W499" s="11">
        <f>AVERAGE(BO96:BO98)</f>
        <v>215</v>
      </c>
      <c r="X499" s="11">
        <f>AVERAGE(BW96:BW98)</f>
        <v>141.80000000000004</v>
      </c>
      <c r="Y499" s="11">
        <f>AVERAGE(BX96:BX98)</f>
        <v>177.65826702033596</v>
      </c>
      <c r="Z499" s="11">
        <f>AVERAGE(CE96:CE98)</f>
        <v>48.762748487467597</v>
      </c>
      <c r="AA499" s="11">
        <f>AVERAGE(CF96:CF98)</f>
        <v>52.431661214103968</v>
      </c>
      <c r="AB499" s="11">
        <f>AVERAGE(CG96:CG98)</f>
        <v>51.5</v>
      </c>
      <c r="AC499" s="11" t="s">
        <v>189</v>
      </c>
      <c r="AD499" s="11">
        <f>AVERAGE(CS96:CS98)</f>
        <v>57.166666666666664</v>
      </c>
      <c r="AE499" s="11">
        <f>AVERAGE(CT96:CT98)</f>
        <v>53.808471454880305</v>
      </c>
      <c r="AF499" s="11">
        <f>AVERAGE(CZ96:CZ98)</f>
        <v>46.743756786102061</v>
      </c>
      <c r="AG499" s="11">
        <f>AVERAGE(DA96:DA98)</f>
        <v>54.719505340078683</v>
      </c>
      <c r="AH499" s="11">
        <f>AVERAGE(DG96:DG98)</f>
        <v>51.75</v>
      </c>
      <c r="AI499" s="11">
        <f>AVERAGE(DH96:DH98)</f>
        <v>52.416666666666664</v>
      </c>
      <c r="AJ499" s="11">
        <f>AVERAGE(DN96:DN98)</f>
        <v>48.323529411764689</v>
      </c>
      <c r="AK499" s="11">
        <f>AVERAGE(DO96:DO98)</f>
        <v>53</v>
      </c>
      <c r="AL499" s="11">
        <f>AVERAGE(DU96:DU98)</f>
        <v>43.491869918699173</v>
      </c>
      <c r="AM499" s="11">
        <f>AVERAGE(DV96:DV98)</f>
        <v>47.009433962264154</v>
      </c>
      <c r="AN499" s="11">
        <f>AVERAGE(EB96:EB98)</f>
        <v>45.75</v>
      </c>
      <c r="AO499" s="11">
        <f>AVERAGE(EC96:EC98)</f>
        <v>50.822108843537414</v>
      </c>
      <c r="AP499" s="11">
        <f>AVERAGE(EI96:EI98)</f>
        <v>39.321428571428577</v>
      </c>
      <c r="AQ499" s="11">
        <f>AVERAGE(EJ96:EJ98)</f>
        <v>37</v>
      </c>
      <c r="AR499" s="11">
        <f>AVERAGE(EK96:EK98)</f>
        <v>52</v>
      </c>
      <c r="AS499" s="11">
        <f>AVERAGE(EL96:EL98)</f>
        <v>52.5</v>
      </c>
      <c r="AT499" s="11">
        <f>AVERAGE(ET96:ET98)</f>
        <v>38.787234042553195</v>
      </c>
      <c r="AU499" s="11">
        <f>AVERAGE(EU96:EU98)</f>
        <v>41.500000000000007</v>
      </c>
      <c r="AV499" s="5">
        <f t="shared" si="1315"/>
        <v>103.69999999999999</v>
      </c>
      <c r="AW499" s="11">
        <v>308.34333333333331</v>
      </c>
      <c r="AX499" s="5">
        <f t="shared" si="1316"/>
        <v>104.72500000000001</v>
      </c>
      <c r="AY499" s="4">
        <f t="shared" si="1317"/>
        <v>193.80085234872092</v>
      </c>
      <c r="BC499"/>
      <c r="BD499"/>
      <c r="BE499" s="3"/>
      <c r="BF499"/>
      <c r="BG499"/>
      <c r="BH499"/>
      <c r="CD499" s="11"/>
      <c r="CE499" s="11"/>
      <c r="CF499" s="11"/>
      <c r="CG499" s="11"/>
      <c r="CH499" s="11"/>
      <c r="CI499" s="11"/>
      <c r="DA499" s="1"/>
      <c r="FA499" s="35"/>
      <c r="FB499" s="35"/>
      <c r="FC499" s="35"/>
      <c r="FD499" s="35"/>
      <c r="FE499" s="35"/>
      <c r="FU499"/>
      <c r="FV499"/>
    </row>
    <row r="500" spans="1:178" x14ac:dyDescent="0.2">
      <c r="A500" s="1">
        <f t="shared" si="1314"/>
        <v>1984</v>
      </c>
      <c r="B500" s="1">
        <v>4</v>
      </c>
      <c r="C500" s="1">
        <f t="shared" si="1318"/>
        <v>32</v>
      </c>
      <c r="D500" s="11">
        <f>AVERAGE(H99:H101)</f>
        <v>191.53472596932093</v>
      </c>
      <c r="E500" s="11">
        <f>AVERAGE(I99:I101)</f>
        <v>219.73620672453353</v>
      </c>
      <c r="F500" s="11">
        <f>AVERAGE(J99:J101)</f>
        <v>196.66666666666666</v>
      </c>
      <c r="G500" s="11" t="s">
        <v>189</v>
      </c>
      <c r="H500" s="11">
        <f>AVERAGE(V99:V101)</f>
        <v>222.33333333333334</v>
      </c>
      <c r="I500" s="11">
        <f>AVERAGE(W99:W101)</f>
        <v>214.32294048361393</v>
      </c>
      <c r="J500" s="11">
        <f>AVERAGE(AC99:AC101)</f>
        <v>164.71158616335183</v>
      </c>
      <c r="K500" s="11">
        <f>AVERAGE(AD99:AD101)</f>
        <v>213.37426588360907</v>
      </c>
      <c r="L500" s="11">
        <f>AVERAGE(AJ99:AJ101)</f>
        <v>133.01645652248601</v>
      </c>
      <c r="M500" s="11">
        <f>AVERAGE(AK99:AK101)</f>
        <v>136.66666666666666</v>
      </c>
      <c r="N500" s="11">
        <f>AVERAGE(AQ99:AQ101)</f>
        <v>185.35418411989201</v>
      </c>
      <c r="O500" s="11">
        <f>AVERAGE(AR99:AR101)</f>
        <v>196.66666666666666</v>
      </c>
      <c r="P500" s="11">
        <f>AVERAGE(AX99:AX101)</f>
        <v>155.87888040712465</v>
      </c>
      <c r="Q500" s="11">
        <f>AVERAGE(AY99:AY101)</f>
        <v>200.63218083685146</v>
      </c>
      <c r="R500" s="11">
        <f>AVERAGE(AZ99:AZ101)</f>
        <v>155</v>
      </c>
      <c r="S500" s="11">
        <f>AVERAGE(BF99:BF101)</f>
        <v>212.04106666666667</v>
      </c>
      <c r="T500" s="11">
        <f>AVERAGE(BL99:BL101)</f>
        <v>137.8243512974052</v>
      </c>
      <c r="U500" s="11">
        <f>AVERAGE(BM99:BM101)</f>
        <v>137.99725651577504</v>
      </c>
      <c r="V500" s="11">
        <f>AVERAGE(BN99:BN101)</f>
        <v>201.66666666666666</v>
      </c>
      <c r="W500" s="11">
        <f>AVERAGE(BO99:BO101)</f>
        <v>198.33333333333334</v>
      </c>
      <c r="X500" s="11">
        <f>AVERAGE(BW99:BW101)</f>
        <v>127.6977777777778</v>
      </c>
      <c r="Y500" s="11">
        <f>AVERAGE(BX99:BX101)</f>
        <v>168.01679929266132</v>
      </c>
      <c r="Z500" s="11">
        <f>AVERAGE(CE99:CE101)</f>
        <v>48.924373379429561</v>
      </c>
      <c r="AA500" s="11">
        <f>AVERAGE(CF99:CF101)</f>
        <v>52.677753544165761</v>
      </c>
      <c r="AB500" s="11">
        <f>AVERAGE(CG99:CG101)</f>
        <v>50.833333333333336</v>
      </c>
      <c r="AC500" s="11" t="s">
        <v>189</v>
      </c>
      <c r="AD500" s="11">
        <f>AVERAGE(CS99:CS101)</f>
        <v>58</v>
      </c>
      <c r="AE500" s="11">
        <f>AVERAGE(CT99:CT101)</f>
        <v>54.521869244935552</v>
      </c>
      <c r="AF500" s="11">
        <f>AVERAGE(CZ99:CZ101)</f>
        <v>47.608577633007599</v>
      </c>
      <c r="AG500" s="11">
        <f>AVERAGE(DA99:DA101)</f>
        <v>55.583192804946584</v>
      </c>
      <c r="AH500" s="11">
        <f>AVERAGE(DG99:DG101)</f>
        <v>34.083333333333336</v>
      </c>
      <c r="AI500" s="11">
        <f>AVERAGE(DH99:DH101)</f>
        <v>34.583333333333336</v>
      </c>
      <c r="AJ500" s="11">
        <f>AVERAGE(DN99:DN101)</f>
        <v>48.852941176470573</v>
      </c>
      <c r="AK500" s="11">
        <f>AVERAGE(DO99:DO101)</f>
        <v>53</v>
      </c>
      <c r="AL500" s="11">
        <f>AVERAGE(DU99:DU101)</f>
        <v>43.491869918699173</v>
      </c>
      <c r="AM500" s="11">
        <f>AVERAGE(DV99:DV101)</f>
        <v>47.009433962264154</v>
      </c>
      <c r="AN500" s="11">
        <f>AVERAGE(EB99:EB101)</f>
        <v>46.5</v>
      </c>
      <c r="AO500" s="11">
        <f>AVERAGE(EC99:EC101)</f>
        <v>52.14965986394558</v>
      </c>
      <c r="AP500" s="11">
        <f>AVERAGE(EI99:EI101)</f>
        <v>39.321428571428577</v>
      </c>
      <c r="AQ500" s="11">
        <f>AVERAGE(EJ99:EJ101)</f>
        <v>37</v>
      </c>
      <c r="AR500" s="11">
        <f>AVERAGE(EK99:EK101)</f>
        <v>51.333333333333336</v>
      </c>
      <c r="AS500" s="11">
        <f>AVERAGE(EL99:EL101)</f>
        <v>52.5</v>
      </c>
      <c r="AT500" s="11">
        <f>AVERAGE(ET99:ET101)</f>
        <v>38.787234042553195</v>
      </c>
      <c r="AU500" s="11">
        <f>AVERAGE(EU99:EU101)</f>
        <v>41.500000000000007</v>
      </c>
      <c r="AV500" s="5">
        <f t="shared" si="1315"/>
        <v>103.5</v>
      </c>
      <c r="AW500" s="11">
        <v>320.58666666666664</v>
      </c>
      <c r="AX500" s="5">
        <f t="shared" si="1316"/>
        <v>105.35</v>
      </c>
      <c r="AY500" s="4">
        <f t="shared" si="1317"/>
        <v>169.24211651666397</v>
      </c>
      <c r="BC500"/>
      <c r="BD500"/>
      <c r="BE500" s="3"/>
      <c r="BF500"/>
      <c r="BG500"/>
      <c r="BH500"/>
      <c r="CD500" s="11"/>
      <c r="CE500" s="11"/>
      <c r="CF500" s="11"/>
      <c r="CG500" s="11"/>
      <c r="CH500" s="11"/>
      <c r="CI500" s="11"/>
      <c r="DA500" s="1"/>
      <c r="FA500" s="35"/>
      <c r="FB500" s="35"/>
      <c r="FC500" s="35"/>
      <c r="FD500" s="35"/>
      <c r="FE500" s="35"/>
      <c r="FU500"/>
      <c r="FV500"/>
    </row>
    <row r="501" spans="1:178" x14ac:dyDescent="0.2">
      <c r="A501" s="1">
        <f t="shared" si="1314"/>
        <v>1985</v>
      </c>
      <c r="B501" s="1">
        <v>1</v>
      </c>
      <c r="C501" s="1">
        <f t="shared" si="1318"/>
        <v>33</v>
      </c>
      <c r="D501" s="11">
        <f>AVERAGE(H102:H104)</f>
        <v>192.38328322927109</v>
      </c>
      <c r="E501" s="11">
        <f>AVERAGE(I102:I104)</f>
        <v>219.89893245535268</v>
      </c>
      <c r="F501" s="11">
        <f>AVERAGE(J102:J104)</f>
        <v>201.66666666666666</v>
      </c>
      <c r="G501" s="11" t="s">
        <v>189</v>
      </c>
      <c r="H501" s="11">
        <f>AVERAGE(V102:V104)</f>
        <v>223.33333333333334</v>
      </c>
      <c r="I501" s="11">
        <f>AVERAGE(W102:W104)</f>
        <v>211.46608466708241</v>
      </c>
      <c r="J501" s="11">
        <f>AVERAGE(AC102:AC104)</f>
        <v>166.77355342082711</v>
      </c>
      <c r="K501" s="11">
        <f>AVERAGE(AD102:AD104)</f>
        <v>218.94346562258997</v>
      </c>
      <c r="L501" s="11">
        <f>AVERAGE(AJ102:AJ104)</f>
        <v>193.77016983314437</v>
      </c>
      <c r="M501" s="11">
        <f>AVERAGE(AK102:AK104)</f>
        <v>191.66666666666666</v>
      </c>
      <c r="N501" s="11">
        <f>AVERAGE(AQ102:AQ104)</f>
        <v>196.82937726891927</v>
      </c>
      <c r="O501" s="11">
        <f>AVERAGE(AR102:AR104)</f>
        <v>208</v>
      </c>
      <c r="P501" s="11">
        <f>AVERAGE(AX102:AX104)</f>
        <v>153.32926208651398</v>
      </c>
      <c r="Q501" s="11">
        <f>AVERAGE(AY102:AY104)</f>
        <v>203.07949910044718</v>
      </c>
      <c r="R501" s="11">
        <f>AVERAGE(AZ102:AZ104)</f>
        <v>155</v>
      </c>
      <c r="S501" s="11">
        <f>AVERAGE(BF102:BF104)</f>
        <v>215.37440000000001</v>
      </c>
      <c r="T501" s="11">
        <f>AVERAGE(BL102:BL104)</f>
        <v>130</v>
      </c>
      <c r="U501" s="11">
        <f>AVERAGE(BM102:BM104)</f>
        <v>141.65980795610426</v>
      </c>
      <c r="V501" s="11">
        <f>AVERAGE(BN102:BN104)</f>
        <v>201.66666666666666</v>
      </c>
      <c r="W501" s="11">
        <f>AVERAGE(BO102:BO104)</f>
        <v>199</v>
      </c>
      <c r="X501" s="11">
        <f>AVERAGE(BW102:BW104)</f>
        <v>129.04444444444448</v>
      </c>
      <c r="Y501" s="11">
        <f>AVERAGE(BX102:BX104)</f>
        <v>169.64146772767458</v>
      </c>
      <c r="Z501" s="11">
        <f>AVERAGE(CE102:CE104)</f>
        <v>49.570872947277444</v>
      </c>
      <c r="AA501" s="11">
        <f>AVERAGE(CF102:CF104)</f>
        <v>53.48764085786987</v>
      </c>
      <c r="AB501" s="11">
        <f>AVERAGE(CG102:CG104)</f>
        <v>51.166666666666664</v>
      </c>
      <c r="AC501" s="11" t="s">
        <v>189</v>
      </c>
      <c r="AD501" s="11">
        <f>AVERAGE(CS102:CS104)</f>
        <v>59</v>
      </c>
      <c r="AE501" s="11">
        <f>AVERAGE(CT102:CT104)</f>
        <v>55.761740331491723</v>
      </c>
      <c r="AF501" s="11">
        <f>AVERAGE(CZ102:CZ104)</f>
        <v>49.080618892508141</v>
      </c>
      <c r="AG501" s="11">
        <f>AVERAGE(DA102:DA104)</f>
        <v>57.062394603709926</v>
      </c>
      <c r="AH501" s="11">
        <f>AVERAGE(DG102:DG104)</f>
        <v>50</v>
      </c>
      <c r="AI501" s="11">
        <f>AVERAGE(DH102:DH104)</f>
        <v>51</v>
      </c>
      <c r="AJ501" s="11">
        <f>AVERAGE(DN102:DN104)</f>
        <v>49.892156862745082</v>
      </c>
      <c r="AK501" s="11">
        <f>AVERAGE(DO102:DO104)</f>
        <v>54.833333333333336</v>
      </c>
      <c r="AL501" s="11">
        <f>AVERAGE(DU102:DU104)</f>
        <v>44.155826558265574</v>
      </c>
      <c r="AM501" s="11">
        <f>AVERAGE(DV102:DV104)</f>
        <v>48.128930817610069</v>
      </c>
      <c r="AN501" s="11">
        <f>AVERAGE(EB102:EB104)</f>
        <v>46.6</v>
      </c>
      <c r="AO501" s="11">
        <f>AVERAGE(EC102:EC104)</f>
        <v>53.034693877551014</v>
      </c>
      <c r="AP501" s="11">
        <f>AVERAGE(EI102:EI104)</f>
        <v>39.630952380952387</v>
      </c>
      <c r="AQ501" s="11">
        <f>AVERAGE(EJ102:EJ104)</f>
        <v>37</v>
      </c>
      <c r="AR501" s="11">
        <f>AVERAGE(EK102:EK104)</f>
        <v>51</v>
      </c>
      <c r="AS501" s="11">
        <f>AVERAGE(EL102:EL104)</f>
        <v>52.5</v>
      </c>
      <c r="AT501" s="11">
        <f>AVERAGE(ET102:ET104)</f>
        <v>38.787234042553195</v>
      </c>
      <c r="AU501" s="11">
        <f>AVERAGE(EU102:EU104)</f>
        <v>41.683760683760696</v>
      </c>
      <c r="AV501" s="5">
        <f t="shared" ref="AV501:AV532" si="1319">AX315</f>
        <v>103.27499999999999</v>
      </c>
      <c r="AW501" s="11">
        <v>353.21</v>
      </c>
      <c r="AX501" s="5">
        <f t="shared" ref="AX501:AX532" si="1320">AZ315</f>
        <v>106.19999999999999</v>
      </c>
      <c r="AY501" s="4">
        <f t="shared" si="1317"/>
        <v>181.86169728445054</v>
      </c>
      <c r="BC501"/>
      <c r="BD501"/>
      <c r="BE501" s="3"/>
      <c r="BF501"/>
      <c r="BG501"/>
      <c r="BH501"/>
      <c r="CD501" s="11"/>
      <c r="CE501" s="11"/>
      <c r="CF501" s="11"/>
      <c r="CG501" s="11"/>
      <c r="CH501" s="11"/>
      <c r="CI501" s="11"/>
      <c r="DA501" s="1"/>
      <c r="FA501" s="35"/>
      <c r="FB501" s="35"/>
      <c r="FC501" s="35"/>
      <c r="FD501" s="35"/>
      <c r="FE501" s="35"/>
      <c r="FU501"/>
      <c r="FV501"/>
    </row>
    <row r="502" spans="1:178" x14ac:dyDescent="0.2">
      <c r="A502" s="1">
        <f t="shared" si="1314"/>
        <v>1985</v>
      </c>
      <c r="B502" s="1">
        <v>2</v>
      </c>
      <c r="C502" s="1">
        <f t="shared" si="1318"/>
        <v>34</v>
      </c>
      <c r="D502" s="11">
        <f>AVERAGE(H105:H107)</f>
        <v>184.03980061152654</v>
      </c>
      <c r="E502" s="11">
        <f>AVERAGE(I105:I107)</f>
        <v>214.14696198742888</v>
      </c>
      <c r="F502" s="11">
        <f>AVERAGE(J105:J107)</f>
        <v>204.33333333333334</v>
      </c>
      <c r="G502" s="11" t="s">
        <v>189</v>
      </c>
      <c r="H502" s="11">
        <f>AVERAGE(V105:V107)</f>
        <v>221.66666666666666</v>
      </c>
      <c r="I502" s="11">
        <f>AVERAGE(W105:W107)</f>
        <v>212.76623016697843</v>
      </c>
      <c r="J502" s="11">
        <f>AVERAGE(AC105:AC107)</f>
        <v>168.8355206783024</v>
      </c>
      <c r="K502" s="11">
        <f>AVERAGE(AD105:AD107)</f>
        <v>220.78622135215824</v>
      </c>
      <c r="L502" s="11">
        <f>AVERAGE(AJ105:AJ107)</f>
        <v>195.42005932135456</v>
      </c>
      <c r="M502" s="11">
        <f>AVERAGE(AK105:AK107)</f>
        <v>201.66666666666666</v>
      </c>
      <c r="N502" s="11">
        <f>AVERAGE(AQ105:AQ107)</f>
        <v>177.119985106581</v>
      </c>
      <c r="O502" s="11">
        <f>AVERAGE(AR105:AR107)</f>
        <v>190</v>
      </c>
      <c r="P502" s="11">
        <f>AVERAGE(AX105:AX107)</f>
        <v>152.95786259541981</v>
      </c>
      <c r="Q502" s="11">
        <f>AVERAGE(AY105:AY107)</f>
        <v>194.07087764299334</v>
      </c>
      <c r="R502" s="11">
        <f>AVERAGE(AZ105:AZ107)</f>
        <v>151.66666666666666</v>
      </c>
      <c r="S502" s="11">
        <f>AVERAGE(BF105:BF107)</f>
        <v>205.21136000000001</v>
      </c>
      <c r="T502" s="11">
        <f>AVERAGE(BL105:BL107)</f>
        <v>121.01796407185628</v>
      </c>
      <c r="U502" s="11">
        <f>AVERAGE(BM105:BM107)</f>
        <v>132.91495198902609</v>
      </c>
      <c r="V502" s="11">
        <f>AVERAGE(BN105:BN107)</f>
        <v>198.33333333333334</v>
      </c>
      <c r="W502" s="11">
        <f>AVERAGE(BO105:BO107)</f>
        <v>195.66666666666666</v>
      </c>
      <c r="X502" s="11">
        <f>AVERAGE(BW105:BW107)</f>
        <v>117.95555555555556</v>
      </c>
      <c r="Y502" s="11">
        <f>AVERAGE(BX105:BX107)</f>
        <v>166.21662245800175</v>
      </c>
      <c r="Z502" s="11">
        <f>AVERAGE(CE105:CE107)</f>
        <v>49.570872947277444</v>
      </c>
      <c r="AA502" s="11">
        <f>AVERAGE(CF105:CF107)</f>
        <v>53.48764085786987</v>
      </c>
      <c r="AB502" s="11">
        <f>AVERAGE(CG105:CG107)</f>
        <v>51.166666666666664</v>
      </c>
      <c r="AC502" s="11" t="s">
        <v>189</v>
      </c>
      <c r="AD502" s="11">
        <f>AVERAGE(CS105:CS107)</f>
        <v>57.666666666666664</v>
      </c>
      <c r="AE502" s="11">
        <f>AVERAGE(CT105:CT107)</f>
        <v>54.908149171270729</v>
      </c>
      <c r="AF502" s="11">
        <f>AVERAGE(CZ105:CZ107)</f>
        <v>48.684310532030395</v>
      </c>
      <c r="AG502" s="11">
        <f>AVERAGE(DA105:DA107)</f>
        <v>55.236649803260242</v>
      </c>
      <c r="AH502" s="11">
        <f>AVERAGE(DG105:DG107)</f>
        <v>49.166666666666664</v>
      </c>
      <c r="AI502" s="11">
        <f>AVERAGE(DH105:DH107)</f>
        <v>50.166666666666664</v>
      </c>
      <c r="AJ502" s="11">
        <f>AVERAGE(DN105:DN107)</f>
        <v>48.215686274509785</v>
      </c>
      <c r="AK502" s="11">
        <f>AVERAGE(DO105:DO107)</f>
        <v>53.833333333333336</v>
      </c>
      <c r="AL502" s="11">
        <f>AVERAGE(DU105:DU107)</f>
        <v>44.98780487804877</v>
      </c>
      <c r="AM502" s="11">
        <f>AVERAGE(DV105:DV107)</f>
        <v>49.367924528301891</v>
      </c>
      <c r="AN502" s="11">
        <f>AVERAGE(EB105:EB107)</f>
        <v>46.6</v>
      </c>
      <c r="AO502" s="11">
        <f>AVERAGE(EC105:EC107)</f>
        <v>52.804761904761904</v>
      </c>
      <c r="AP502" s="11">
        <f>AVERAGE(EI105:EI107)</f>
        <v>39.166666666666671</v>
      </c>
      <c r="AQ502" s="11">
        <f>AVERAGE(EJ105:EJ107)</f>
        <v>37.777777777777771</v>
      </c>
      <c r="AR502" s="11">
        <f>AVERAGE(EK105:EK107)</f>
        <v>50.25</v>
      </c>
      <c r="AS502" s="11">
        <f>AVERAGE(EL105:EL107)</f>
        <v>51.5</v>
      </c>
      <c r="AT502" s="11">
        <f>AVERAGE(ET105:ET107)</f>
        <v>38.787234042553195</v>
      </c>
      <c r="AU502" s="11">
        <f>AVERAGE(EU105:EU107)</f>
        <v>41.775641025641036</v>
      </c>
      <c r="AV502" s="5">
        <f t="shared" si="1319"/>
        <v>103.325</v>
      </c>
      <c r="AW502" s="11">
        <v>370.07333333333332</v>
      </c>
      <c r="AX502" s="5">
        <f t="shared" si="1320"/>
        <v>107.39999999999999</v>
      </c>
      <c r="AY502" s="4">
        <f t="shared" si="1317"/>
        <v>178.91177836609415</v>
      </c>
      <c r="BC502"/>
      <c r="BD502"/>
      <c r="BE502" s="3"/>
      <c r="BF502"/>
      <c r="BG502"/>
      <c r="BH502"/>
      <c r="CD502" s="11"/>
      <c r="CE502" s="11"/>
      <c r="CF502" s="11"/>
      <c r="CG502" s="11"/>
      <c r="CH502" s="11"/>
      <c r="CI502" s="11"/>
      <c r="DA502" s="1"/>
      <c r="FA502" s="35"/>
      <c r="FB502" s="35"/>
      <c r="FC502" s="35"/>
      <c r="FD502" s="35"/>
      <c r="FE502" s="35"/>
      <c r="FU502"/>
      <c r="FV502"/>
    </row>
    <row r="503" spans="1:178" x14ac:dyDescent="0.2">
      <c r="A503" s="1">
        <f t="shared" si="1314"/>
        <v>1985</v>
      </c>
      <c r="B503" s="1">
        <v>3</v>
      </c>
      <c r="C503" s="1">
        <f t="shared" si="1318"/>
        <v>35</v>
      </c>
      <c r="D503" s="11">
        <f>AVERAGE(H108:H110)</f>
        <v>175.72676584701563</v>
      </c>
      <c r="E503" s="11">
        <f>AVERAGE(I108:I110)</f>
        <v>202.48029532076222</v>
      </c>
      <c r="F503" s="11">
        <f>AVERAGE(J108:J110)</f>
        <v>172.66666666666666</v>
      </c>
      <c r="G503" s="11" t="s">
        <v>189</v>
      </c>
      <c r="H503" s="11">
        <f>AVERAGE(V108:V110)</f>
        <v>208.33333333333334</v>
      </c>
      <c r="I503" s="11">
        <f>AVERAGE(W108:W110)</f>
        <v>202.39970900020785</v>
      </c>
      <c r="J503" s="11">
        <f>AVERAGE(AC108:AC110)</f>
        <v>161.85901772425922</v>
      </c>
      <c r="K503" s="11">
        <f>AVERAGE(AD108:AD110)</f>
        <v>210.43404322635493</v>
      </c>
      <c r="L503" s="11">
        <f>AVERAGE(AJ108:AJ110)</f>
        <v>169.14303546684073</v>
      </c>
      <c r="M503" s="11">
        <f>AVERAGE(AK108:AK110)</f>
        <v>172.33333333333334</v>
      </c>
      <c r="N503" s="11">
        <f>AVERAGE(AQ108:AQ110)</f>
        <v>174.49222749697478</v>
      </c>
      <c r="O503" s="11">
        <f>AVERAGE(AR108:AR110)</f>
        <v>185</v>
      </c>
      <c r="P503" s="11">
        <f>AVERAGE(AX108:AX110)</f>
        <v>144.50788804071246</v>
      </c>
      <c r="Q503" s="11">
        <f>AVERAGE(AY108:AY110)</f>
        <v>181.93964979782331</v>
      </c>
      <c r="R503" s="11">
        <f>AVERAGE(AZ108:AZ110)</f>
        <v>155</v>
      </c>
      <c r="S503" s="11">
        <f>AVERAGE(BF108:BF110)</f>
        <v>204.44042666666667</v>
      </c>
      <c r="T503" s="11">
        <f>AVERAGE(BL108:BL110)</f>
        <v>116.90419161676647</v>
      </c>
      <c r="U503" s="11">
        <f>AVERAGE(BM108:BM110)</f>
        <v>95.447187928669408</v>
      </c>
      <c r="V503" s="11">
        <f>AVERAGE(BN108:BN110)</f>
        <v>170</v>
      </c>
      <c r="W503" s="11">
        <f>AVERAGE(BO108:BO110)</f>
        <v>171.66666666666666</v>
      </c>
      <c r="X503" s="11">
        <f>AVERAGE(BW108:BW110)</f>
        <v>121</v>
      </c>
      <c r="Y503" s="11">
        <f>AVERAGE(BX108:BX110)</f>
        <v>167.79177718832889</v>
      </c>
      <c r="Z503" s="11">
        <f>AVERAGE(CE108:CE110)</f>
        <v>47.262748487467583</v>
      </c>
      <c r="AA503" s="11">
        <f>AVERAGE(CF108:CF110)</f>
        <v>50.015630679752825</v>
      </c>
      <c r="AB503" s="11">
        <f>AVERAGE(CG108:CG110)</f>
        <v>49.5</v>
      </c>
      <c r="AC503" s="11" t="s">
        <v>189</v>
      </c>
      <c r="AD503" s="11">
        <f>AVERAGE(CS108:CS110)</f>
        <v>52</v>
      </c>
      <c r="AE503" s="11">
        <f>AVERAGE(CT108:CT110)</f>
        <v>50.560773480662988</v>
      </c>
      <c r="AF503" s="11">
        <f>AVERAGE(CZ108:CZ110)</f>
        <v>47.062975027144404</v>
      </c>
      <c r="AG503" s="11">
        <f>AVERAGE(DA108:DA110)</f>
        <v>49.297346824058444</v>
      </c>
      <c r="AH503" s="11">
        <f>AVERAGE(DG108:DG110)</f>
        <v>47.5</v>
      </c>
      <c r="AI503" s="11">
        <f>AVERAGE(DH108:DH110)</f>
        <v>48.5</v>
      </c>
      <c r="AJ503" s="11">
        <f>AVERAGE(DN108:DN110)</f>
        <v>45.823529411764689</v>
      </c>
      <c r="AK503" s="11">
        <f>AVERAGE(DO108:DO110)</f>
        <v>49.666666666666664</v>
      </c>
      <c r="AL503" s="11">
        <f>AVERAGE(DU108:DU110)</f>
        <v>44.905149051490504</v>
      </c>
      <c r="AM503" s="11">
        <f>AVERAGE(DV108:DV110)</f>
        <v>47.8867924528302</v>
      </c>
      <c r="AN503" s="11">
        <f>AVERAGE(EB108:EB110)</f>
        <v>46.4</v>
      </c>
      <c r="AO503" s="11">
        <f>AVERAGE(EC108:EC110)</f>
        <v>49.999999999999993</v>
      </c>
      <c r="AP503" s="11">
        <f>AVERAGE(EI108:EI110)</f>
        <v>38.857142857142861</v>
      </c>
      <c r="AQ503" s="11">
        <f>AVERAGE(EJ108:EJ110)</f>
        <v>37.777777777777771</v>
      </c>
      <c r="AR503" s="11">
        <f>AVERAGE(EK108:EK110)</f>
        <v>48.083333333333336</v>
      </c>
      <c r="AS503" s="11">
        <f>AVERAGE(EL108:EL110)</f>
        <v>49.5</v>
      </c>
      <c r="AT503" s="11" t="s">
        <v>189</v>
      </c>
      <c r="AU503" s="11">
        <f>AVERAGE(EU108:EU110)</f>
        <v>41.292735042735053</v>
      </c>
      <c r="AV503" s="5">
        <f t="shared" si="1319"/>
        <v>102.72499999999999</v>
      </c>
      <c r="AW503" s="11">
        <v>374.1633333333333</v>
      </c>
      <c r="AX503" s="5">
        <f t="shared" si="1320"/>
        <v>108.2</v>
      </c>
      <c r="AY503" s="4">
        <f t="shared" si="1317"/>
        <v>166.04128033185876</v>
      </c>
      <c r="BC503"/>
      <c r="BD503"/>
      <c r="BE503" s="3"/>
      <c r="BF503"/>
      <c r="BG503"/>
      <c r="BH503"/>
      <c r="CD503" s="11"/>
      <c r="CE503" s="11"/>
      <c r="CF503" s="11"/>
      <c r="CG503" s="11"/>
      <c r="CH503" s="11"/>
      <c r="CI503" s="11"/>
      <c r="DA503" s="1"/>
      <c r="FA503" s="35"/>
      <c r="FB503" s="35"/>
      <c r="FC503" s="35"/>
      <c r="FD503" s="35"/>
      <c r="FE503" s="35"/>
      <c r="FU503"/>
      <c r="FV503"/>
    </row>
    <row r="504" spans="1:178" x14ac:dyDescent="0.2">
      <c r="A504" s="1">
        <f t="shared" si="1314"/>
        <v>1985</v>
      </c>
      <c r="B504" s="1">
        <v>4</v>
      </c>
      <c r="C504" s="1">
        <f t="shared" si="1318"/>
        <v>36</v>
      </c>
      <c r="D504" s="11">
        <f>AVERAGE(H111:H113)</f>
        <v>181.56517382255456</v>
      </c>
      <c r="E504" s="11">
        <f>AVERAGE(I111:I113)</f>
        <v>207.84617380025938</v>
      </c>
      <c r="F504" s="11">
        <f>AVERAGE(J111:J113)</f>
        <v>158.33333333333334</v>
      </c>
      <c r="G504" s="11" t="s">
        <v>189</v>
      </c>
      <c r="H504" s="11">
        <f>AVERAGE(V111:V113)</f>
        <v>211.66666666666666</v>
      </c>
      <c r="I504" s="11">
        <f>AVERAGE(W111:W113)</f>
        <v>204.24963625025984</v>
      </c>
      <c r="J504" s="11">
        <f>AVERAGE(AC111:AC113)</f>
        <v>164.96797907364811</v>
      </c>
      <c r="K504" s="11">
        <f>AVERAGE(AD111:AD113)</f>
        <v>203.44222973641013</v>
      </c>
      <c r="L504" s="11">
        <f>AVERAGE(AJ111:AJ113)</f>
        <v>146.15496844974291</v>
      </c>
      <c r="M504" s="11">
        <f>AVERAGE(AK111:AK113)</f>
        <v>151.33333333333334</v>
      </c>
      <c r="N504" s="11">
        <f>AVERAGE(AQ111:AQ113)</f>
        <v>179.22274969747741</v>
      </c>
      <c r="O504" s="11">
        <f>AVERAGE(AR111:AR113)</f>
        <v>185</v>
      </c>
      <c r="P504" s="11">
        <f>AVERAGE(AX111:AX113)</f>
        <v>144.80152671755724</v>
      </c>
      <c r="Q504" s="11">
        <f>AVERAGE(AY111:AY113)</f>
        <v>181.62355937939762</v>
      </c>
      <c r="R504" s="11">
        <f>AVERAGE(AZ111:AZ113)</f>
        <v>155</v>
      </c>
      <c r="S504" s="11">
        <f>AVERAGE(BF111:BF113)</f>
        <v>203.95733333333331</v>
      </c>
      <c r="T504" s="11">
        <f>AVERAGE(BL111:BL113)</f>
        <v>109.24950099800397</v>
      </c>
      <c r="U504" s="11">
        <f>AVERAGE(BM111:BM113)</f>
        <v>112.31961591220852</v>
      </c>
      <c r="V504" s="11">
        <f>AVERAGE(BN111:BN113)</f>
        <v>146.66666666666666</v>
      </c>
      <c r="W504" s="11">
        <f>AVERAGE(BO111:BO113)</f>
        <v>145.66666666666666</v>
      </c>
      <c r="X504" s="11">
        <f>AVERAGE(BW111:BW113)</f>
        <v>133.03333333333336</v>
      </c>
      <c r="Y504" s="11">
        <f>AVERAGE(BX111:BX113)</f>
        <v>166.12511052166224</v>
      </c>
      <c r="Z504" s="11">
        <f>AVERAGE(CE111:CE113)</f>
        <v>46.939498703543649</v>
      </c>
      <c r="AA504" s="11">
        <f>AVERAGE(CF111:CF113)</f>
        <v>49.523446019629226</v>
      </c>
      <c r="AB504" s="11">
        <f>AVERAGE(CG111:CG113)</f>
        <v>47.666666666666664</v>
      </c>
      <c r="AC504" s="11" t="s">
        <v>189</v>
      </c>
      <c r="AD504" s="11">
        <f>AVERAGE(CS111:CS113)</f>
        <v>52</v>
      </c>
      <c r="AE504" s="11">
        <f>AVERAGE(CT111:CT113)</f>
        <v>50.560773480662988</v>
      </c>
      <c r="AF504" s="11">
        <f>AVERAGE(CZ111:CZ113)</f>
        <v>45.650380021715527</v>
      </c>
      <c r="AG504" s="11">
        <f>AVERAGE(DA111:DA113)</f>
        <v>48.177908937605388</v>
      </c>
      <c r="AH504" s="11">
        <f>AVERAGE(DG111:DG113)</f>
        <v>47</v>
      </c>
      <c r="AI504" s="11">
        <f>AVERAGE(DH111:DH113)</f>
        <v>46.5</v>
      </c>
      <c r="AJ504" s="11">
        <f>AVERAGE(DN111:DN113)</f>
        <v>44.176470588235283</v>
      </c>
      <c r="AK504" s="11">
        <f>AVERAGE(DO111:DO113)</f>
        <v>47.333333333333336</v>
      </c>
      <c r="AL504" s="11">
        <f>AVERAGE(DU111:DU113)</f>
        <v>44.739837398373972</v>
      </c>
      <c r="AM504" s="11">
        <f>AVERAGE(DV111:DV113)</f>
        <v>46.716981132075482</v>
      </c>
      <c r="AN504" s="11">
        <f>AVERAGE(EB111:EB113)</f>
        <v>45.6</v>
      </c>
      <c r="AO504" s="11">
        <f>AVERAGE(EC111:EC113)</f>
        <v>48.459863945578228</v>
      </c>
      <c r="AP504" s="11">
        <f>AVERAGE(EI111:EI113)</f>
        <v>38.857142857142861</v>
      </c>
      <c r="AQ504" s="11">
        <f>AVERAGE(EJ111:EJ113)</f>
        <v>37.777777777777771</v>
      </c>
      <c r="AR504" s="11">
        <f>AVERAGE(EK111:EK113)</f>
        <v>47.25</v>
      </c>
      <c r="AS504" s="11">
        <f>AVERAGE(EL111:EL113)</f>
        <v>48.833333333333336</v>
      </c>
      <c r="AT504" s="11" t="s">
        <v>189</v>
      </c>
      <c r="AU504" s="11">
        <f>AVERAGE(EU111:EU113)</f>
        <v>41.051282051282058</v>
      </c>
      <c r="AV504" s="5">
        <f t="shared" si="1319"/>
        <v>103.27499999999999</v>
      </c>
      <c r="AW504" s="11">
        <v>406.14666666666665</v>
      </c>
      <c r="AX504" s="5">
        <f t="shared" si="1320"/>
        <v>109.15</v>
      </c>
      <c r="AY504" s="4">
        <f t="shared" si="1317"/>
        <v>161.34330702426121</v>
      </c>
      <c r="BC504"/>
      <c r="BD504"/>
      <c r="BE504" s="3"/>
      <c r="BF504"/>
      <c r="BG504"/>
      <c r="BH504"/>
      <c r="CD504" s="11"/>
      <c r="CE504" s="11"/>
      <c r="CF504" s="11"/>
      <c r="CG504" s="11"/>
      <c r="CH504" s="11"/>
      <c r="CI504" s="11"/>
      <c r="DA504" s="1"/>
      <c r="FA504" s="35"/>
      <c r="FB504" s="35"/>
      <c r="FC504" s="35"/>
      <c r="FD504" s="35"/>
      <c r="FE504" s="35"/>
      <c r="FU504"/>
      <c r="FV504"/>
    </row>
    <row r="505" spans="1:178" x14ac:dyDescent="0.2">
      <c r="A505" s="1">
        <f t="shared" si="1314"/>
        <v>1986</v>
      </c>
      <c r="B505" s="1">
        <v>1</v>
      </c>
      <c r="C505" s="1">
        <f t="shared" si="1318"/>
        <v>37</v>
      </c>
      <c r="D505" s="11">
        <f>AVERAGE(H114:H116)</f>
        <v>193.24198977363244</v>
      </c>
      <c r="E505" s="11">
        <f>AVERAGE(I114:I116)</f>
        <v>219.309687718248</v>
      </c>
      <c r="F505" s="11">
        <f>AVERAGE(J114:J116)</f>
        <v>198.33333333333334</v>
      </c>
      <c r="G505" s="11" t="s">
        <v>189</v>
      </c>
      <c r="H505" s="11">
        <f>AVERAGE(V114:V116)</f>
        <v>208.33333333333334</v>
      </c>
      <c r="I505" s="11">
        <f>AVERAGE(W114:W116)</f>
        <v>200.9163029169265</v>
      </c>
      <c r="J505" s="11">
        <f>AVERAGE(AC114:AC116)</f>
        <v>178.86754160465429</v>
      </c>
      <c r="K505" s="11">
        <f>AVERAGE(AD114:AD116)</f>
        <v>208.88940301753959</v>
      </c>
      <c r="L505" s="11">
        <f>AVERAGE(AJ114:AJ116)</f>
        <v>164.87774991124704</v>
      </c>
      <c r="M505" s="11">
        <f>AVERAGE(AK114:AK116)</f>
        <v>172.66666666666666</v>
      </c>
      <c r="N505" s="11">
        <f>AVERAGE(AQ114:AQ116)</f>
        <v>182.98892301964065</v>
      </c>
      <c r="O505" s="11">
        <f>AVERAGE(AR114:AR116)</f>
        <v>196.66666666666666</v>
      </c>
      <c r="P505" s="11">
        <f>AVERAGE(AX114:AX116)</f>
        <v>161.66463104325695</v>
      </c>
      <c r="Q505" s="11">
        <f>AVERAGE(AY114:AY116)</f>
        <v>194.95689271273099</v>
      </c>
      <c r="R505" s="11">
        <f>AVERAGE(AZ114:AZ116)</f>
        <v>166.66666666666666</v>
      </c>
      <c r="S505" s="11">
        <f>AVERAGE(BF114:BF116)</f>
        <v>210.24959999999999</v>
      </c>
      <c r="T505" s="11">
        <f>AVERAGE(BL114:BL116)</f>
        <v>111.18762475049898</v>
      </c>
      <c r="U505" s="11">
        <f>AVERAGE(BM114:BM116)</f>
        <v>133.2098765432099</v>
      </c>
      <c r="V505" s="11">
        <f>AVERAGE(BN114:BN116)</f>
        <v>163.33333333333334</v>
      </c>
      <c r="W505" s="11">
        <f>AVERAGE(BO114:BO116)</f>
        <v>161.66666666666666</v>
      </c>
      <c r="X505" s="11">
        <f>AVERAGE(BW114:BW116)</f>
        <v>134.07555555555555</v>
      </c>
      <c r="Y505" s="11">
        <f>AVERAGE(BX114:BX116)</f>
        <v>169.99999999999997</v>
      </c>
      <c r="Z505" s="11">
        <f>AVERAGE(CE114:CE116)</f>
        <v>46.292999135695766</v>
      </c>
      <c r="AA505" s="11">
        <f>AVERAGE(CF114:CF116)</f>
        <v>48.190112686295898</v>
      </c>
      <c r="AB505" s="11">
        <f>AVERAGE(CG114:CG116)</f>
        <v>45.666666666666664</v>
      </c>
      <c r="AC505" s="11" t="s">
        <v>189</v>
      </c>
      <c r="AD505" s="11">
        <f>AVERAGE(CS114:CS116)</f>
        <v>50.333333333333336</v>
      </c>
      <c r="AE505" s="11">
        <f>AVERAGE(CT114:CT116)</f>
        <v>48.894106813996324</v>
      </c>
      <c r="AF505" s="11">
        <f>AVERAGE(CZ114:CZ116)</f>
        <v>44.39630836047774</v>
      </c>
      <c r="AG505" s="11">
        <f>AVERAGE(DA114:DA116)</f>
        <v>47.496065205171426</v>
      </c>
      <c r="AH505" s="11">
        <f>AVERAGE(DG114:DG116)</f>
        <v>43.666666666666664</v>
      </c>
      <c r="AI505" s="11">
        <f>AVERAGE(DH114:DH116)</f>
        <v>42.666666666666664</v>
      </c>
      <c r="AJ505" s="11">
        <f>AVERAGE(DN114:DN116)</f>
        <v>41.588235294117631</v>
      </c>
      <c r="AK505" s="11">
        <f>AVERAGE(DO114:DO116)</f>
        <v>43.666666666666664</v>
      </c>
      <c r="AL505" s="11">
        <f>AVERAGE(DU114:DU116)</f>
        <v>44.406504065040643</v>
      </c>
      <c r="AM505" s="11">
        <f>AVERAGE(DV114:DV116)</f>
        <v>46.622641509433976</v>
      </c>
      <c r="AN505" s="11">
        <f>AVERAGE(EB114:EB116)</f>
        <v>44.833333333333336</v>
      </c>
      <c r="AO505" s="11">
        <f>AVERAGE(EC114:EC116)</f>
        <v>47.138095238095239</v>
      </c>
      <c r="AP505" s="11">
        <f>AVERAGE(EI114:EI116)</f>
        <v>38.857142857142861</v>
      </c>
      <c r="AQ505" s="11">
        <f>AVERAGE(EJ114:EJ116)</f>
        <v>37.777777777777771</v>
      </c>
      <c r="AR505" s="11">
        <f>AVERAGE(EK114:EK116)</f>
        <v>44.333333333333336</v>
      </c>
      <c r="AS505" s="11">
        <f>AVERAGE(EL114:EL116)</f>
        <v>45.5</v>
      </c>
      <c r="AT505" s="11" t="s">
        <v>189</v>
      </c>
      <c r="AU505" s="11">
        <f>AVERAGE(EU114:EU116)</f>
        <v>41.051282051282058</v>
      </c>
      <c r="AV505" s="5">
        <f t="shared" si="1319"/>
        <v>101.19999999999999</v>
      </c>
      <c r="AW505" s="11">
        <v>460.49333333333334</v>
      </c>
      <c r="AX505" s="5">
        <f t="shared" si="1320"/>
        <v>109.07499999999999</v>
      </c>
      <c r="AY505" s="4">
        <f t="shared" si="1317"/>
        <v>173.37674954421328</v>
      </c>
      <c r="BC505"/>
      <c r="BD505"/>
      <c r="BE505" s="3"/>
      <c r="BF505"/>
      <c r="BG505"/>
      <c r="BH505"/>
      <c r="CD505" s="11"/>
      <c r="CE505" s="11"/>
      <c r="CF505" s="11"/>
      <c r="CG505" s="11"/>
      <c r="CH505" s="11"/>
      <c r="CI505" s="11"/>
      <c r="DA505" s="1"/>
      <c r="FA505" s="35"/>
      <c r="FB505" s="35"/>
      <c r="FC505" s="35"/>
      <c r="FD505" s="35"/>
      <c r="FE505" s="35"/>
      <c r="FU505"/>
      <c r="FV505"/>
    </row>
    <row r="506" spans="1:178" x14ac:dyDescent="0.2">
      <c r="A506" s="1">
        <f t="shared" si="1314"/>
        <v>1986</v>
      </c>
      <c r="B506" s="1">
        <v>2</v>
      </c>
      <c r="C506" s="1">
        <f t="shared" si="1318"/>
        <v>38</v>
      </c>
      <c r="D506" s="11">
        <f>AVERAGE(H117:H119)</f>
        <v>189.91880572471032</v>
      </c>
      <c r="E506" s="11">
        <f>AVERAGE(I117:I119)</f>
        <v>212.48029532076222</v>
      </c>
      <c r="F506" s="11">
        <f>AVERAGE(J117:J119)</f>
        <v>200</v>
      </c>
      <c r="G506" s="11" t="s">
        <v>189</v>
      </c>
      <c r="H506" s="11">
        <f>AVERAGE(V117:V119)</f>
        <v>206.66666666666666</v>
      </c>
      <c r="I506" s="11">
        <f>AVERAGE(W117:W119)</f>
        <v>200.73304233354119</v>
      </c>
      <c r="J506" s="11">
        <f>AVERAGE(AC117:AC119)</f>
        <v>174.94019753754563</v>
      </c>
      <c r="K506" s="11">
        <f>AVERAGE(AD117:AD119)</f>
        <v>207.27679895592325</v>
      </c>
      <c r="L506" s="11">
        <f>AVERAGE(AJ117:AJ119)</f>
        <v>159.28791470551187</v>
      </c>
      <c r="M506" s="11">
        <f>AVERAGE(AK117:AK119)</f>
        <v>160</v>
      </c>
      <c r="N506" s="11">
        <f>AVERAGE(AQ117:AQ119)</f>
        <v>172.03965372800891</v>
      </c>
      <c r="O506" s="11">
        <f>AVERAGE(AR117:AR119)</f>
        <v>180.33333333333334</v>
      </c>
      <c r="P506" s="11">
        <f>AVERAGE(AX117:AX119)</f>
        <v>169.60508905852413</v>
      </c>
      <c r="Q506" s="11">
        <f>AVERAGE(AY117:AY119)</f>
        <v>205.88122339193794</v>
      </c>
      <c r="R506" s="11">
        <f>AVERAGE(AZ117:AZ119)</f>
        <v>170</v>
      </c>
      <c r="S506" s="11">
        <f>AVERAGE(BF117:BF119)</f>
        <v>207.29066666666665</v>
      </c>
      <c r="T506" s="11">
        <f>AVERAGE(BL117:BL119)</f>
        <v>125.50898203592813</v>
      </c>
      <c r="U506" s="11">
        <f>AVERAGE(BM117:BM119)</f>
        <v>142.24279835390948</v>
      </c>
      <c r="V506" s="11">
        <f>AVERAGE(BN117:BN119)</f>
        <v>171.66666666666666</v>
      </c>
      <c r="W506" s="11">
        <f>AVERAGE(BO117:BO119)</f>
        <v>166.66666666666666</v>
      </c>
      <c r="X506" s="11">
        <f>AVERAGE(BW117:BW119)</f>
        <v>146.51111111111112</v>
      </c>
      <c r="Y506" s="11">
        <f>AVERAGE(BX117:BX119)</f>
        <v>180</v>
      </c>
      <c r="Z506" s="11">
        <f>AVERAGE(CE117:CE119)</f>
        <v>44.303082685105153</v>
      </c>
      <c r="AA506" s="11">
        <f>AVERAGE(CF117:CF119)</f>
        <v>46.031261359505642</v>
      </c>
      <c r="AB506" s="11">
        <f>AVERAGE(CG117:CG119)</f>
        <v>43</v>
      </c>
      <c r="AC506" s="11" t="s">
        <v>189</v>
      </c>
      <c r="AD506" s="11">
        <f>AVERAGE(CS117:CS119)</f>
        <v>48.333333333333336</v>
      </c>
      <c r="AE506" s="11">
        <f>AVERAGE(CT117:CT119)</f>
        <v>47.373848987108659</v>
      </c>
      <c r="AF506" s="11">
        <f>AVERAGE(CZ117:CZ119)</f>
        <v>41.63409337676439</v>
      </c>
      <c r="AG506" s="11">
        <f>AVERAGE(DA117:DA119)</f>
        <v>44.780213603147821</v>
      </c>
      <c r="AH506" s="11">
        <f>AVERAGE(DG117:DG119)</f>
        <v>39.333333333333336</v>
      </c>
      <c r="AI506" s="11">
        <f>AVERAGE(DH117:DH119)</f>
        <v>38.333333333333336</v>
      </c>
      <c r="AJ506" s="11">
        <f>AVERAGE(DN117:DN119)</f>
        <v>39.941176470588225</v>
      </c>
      <c r="AK506" s="11">
        <f>AVERAGE(DO117:DO119)</f>
        <v>41.666666666666664</v>
      </c>
      <c r="AL506" s="11">
        <f>AVERAGE(DU117:DU119)</f>
        <v>42.406504065040643</v>
      </c>
      <c r="AM506" s="11">
        <f>AVERAGE(DV117:DV119)</f>
        <v>45.100628930817614</v>
      </c>
      <c r="AN506" s="11">
        <f>AVERAGE(EB117:EB119)</f>
        <v>42.466666666666669</v>
      </c>
      <c r="AO506" s="11">
        <f>AVERAGE(EC117:EC119)</f>
        <v>44.471428571428568</v>
      </c>
      <c r="AP506" s="11">
        <f>AVERAGE(EI117:EI119)</f>
        <v>38.857142857142861</v>
      </c>
      <c r="AQ506" s="11">
        <f>AVERAGE(EJ117:EJ119)</f>
        <v>37.777777777777771</v>
      </c>
      <c r="AR506" s="11">
        <f>AVERAGE(EK117:EK119)</f>
        <v>42.333333333333336</v>
      </c>
      <c r="AS506" s="11">
        <f>AVERAGE(EL117:EL119)</f>
        <v>42.333333333333336</v>
      </c>
      <c r="AT506" s="11" t="s">
        <v>189</v>
      </c>
      <c r="AU506" s="11">
        <f>AVERAGE(EU117:EU119)</f>
        <v>40.959401709401718</v>
      </c>
      <c r="AV506" s="5">
        <f t="shared" si="1319"/>
        <v>99.724999999999994</v>
      </c>
      <c r="AW506" s="11">
        <v>502.92</v>
      </c>
      <c r="AX506" s="5">
        <f t="shared" si="1320"/>
        <v>109.125</v>
      </c>
      <c r="AY506" s="4">
        <f t="shared" si="1317"/>
        <v>171.45132080654631</v>
      </c>
      <c r="BC506"/>
      <c r="BD506"/>
      <c r="BE506" s="3"/>
      <c r="BF506"/>
      <c r="BG506"/>
      <c r="BH506"/>
      <c r="CD506" s="11"/>
      <c r="CE506" s="11"/>
      <c r="CF506" s="11"/>
      <c r="CG506" s="11"/>
      <c r="CH506" s="11"/>
      <c r="CI506" s="11"/>
      <c r="DA506" s="1"/>
      <c r="FA506" s="35"/>
      <c r="FB506" s="35"/>
      <c r="FC506" s="35"/>
      <c r="FD506" s="35"/>
      <c r="FE506" s="35"/>
      <c r="FU506"/>
      <c r="FV506"/>
    </row>
    <row r="507" spans="1:178" x14ac:dyDescent="0.2">
      <c r="A507" s="1">
        <f t="shared" si="1314"/>
        <v>1986</v>
      </c>
      <c r="B507" s="1">
        <v>3</v>
      </c>
      <c r="C507" s="1">
        <f t="shared" si="1318"/>
        <v>39</v>
      </c>
      <c r="D507" s="11">
        <f>AVERAGE(H120:H122)</f>
        <v>177.5895321051415</v>
      </c>
      <c r="E507" s="11">
        <f>AVERAGE(I120:I122)</f>
        <v>199.84617380025938</v>
      </c>
      <c r="F507" s="11">
        <f>AVERAGE(J120:J122)</f>
        <v>181.66666666666666</v>
      </c>
      <c r="G507" s="11" t="s">
        <v>189</v>
      </c>
      <c r="H507" s="11">
        <f>AVERAGE(V120:V122)</f>
        <v>203.33333333333334</v>
      </c>
      <c r="I507" s="11">
        <f>AVERAGE(W120:W122)</f>
        <v>189.982678583801</v>
      </c>
      <c r="J507" s="11">
        <f>AVERAGE(AC120:AC122)</f>
        <v>173.61114869435798</v>
      </c>
      <c r="K507" s="11">
        <f>AVERAGE(AD120:AD122)</f>
        <v>210.39311067607909</v>
      </c>
      <c r="L507" s="11">
        <f>AVERAGE(AJ120:AJ122)</f>
        <v>160.93162011429092</v>
      </c>
      <c r="M507" s="11">
        <f>AVERAGE(AK120:AK122)</f>
        <v>163.33333333333334</v>
      </c>
      <c r="N507" s="11">
        <f>AVERAGE(AQ120:AQ122)</f>
        <v>156.00949455459366</v>
      </c>
      <c r="O507" s="11">
        <f>AVERAGE(AR120:AR122)</f>
        <v>163.33333333333334</v>
      </c>
      <c r="P507" s="11">
        <f>AVERAGE(AX120:AX122)</f>
        <v>157.25190839694653</v>
      </c>
      <c r="Q507" s="11">
        <f>AVERAGE(AY120:AY122)</f>
        <v>200.84290778246859</v>
      </c>
      <c r="R507" s="11">
        <f>AVERAGE(AZ120:AZ122)</f>
        <v>165</v>
      </c>
      <c r="S507" s="11">
        <f>AVERAGE(BF120:BF122)</f>
        <v>206.51973333333331</v>
      </c>
      <c r="T507" s="11">
        <f>AVERAGE(BL120:BL122)</f>
        <v>120.0499001996008</v>
      </c>
      <c r="U507" s="11">
        <f>AVERAGE(BM120:BM122)</f>
        <v>107.00274348422498</v>
      </c>
      <c r="V507" s="11">
        <f>AVERAGE(BN120:BN122)</f>
        <v>171.66666666666666</v>
      </c>
      <c r="W507" s="11">
        <f>AVERAGE(BO120:BO122)</f>
        <v>163.33333333333334</v>
      </c>
      <c r="X507" s="11">
        <f>AVERAGE(BW120:BW122)</f>
        <v>139.55555555555557</v>
      </c>
      <c r="Y507" s="11">
        <f>AVERAGE(BX120:BX122)</f>
        <v>169.99999999999997</v>
      </c>
      <c r="Z507" s="11">
        <f>AVERAGE(CE120:CE122)</f>
        <v>42.452578507634691</v>
      </c>
      <c r="AA507" s="11">
        <f>AVERAGE(CF120:CF122)</f>
        <v>44.459651035986916</v>
      </c>
      <c r="AB507" s="11">
        <f>AVERAGE(CG120:CG122)</f>
        <v>41.166666666666664</v>
      </c>
      <c r="AC507" s="11" t="s">
        <v>189</v>
      </c>
      <c r="AD507" s="11">
        <f>AVERAGE(CS120:CS122)</f>
        <v>46.333333333333336</v>
      </c>
      <c r="AE507" s="11">
        <f>AVERAGE(CT120:CT122)</f>
        <v>44.894106813996324</v>
      </c>
      <c r="AF507" s="11">
        <f>AVERAGE(CZ120:CZ122)</f>
        <v>39.761129207383277</v>
      </c>
      <c r="AG507" s="11">
        <f>AVERAGE(DA120:DA122)</f>
        <v>42.939291736930841</v>
      </c>
      <c r="AH507" s="11">
        <f>AVERAGE(DG120:DG122)</f>
        <v>38.666666666666664</v>
      </c>
      <c r="AI507" s="11">
        <f>AVERAGE(DH120:DH122)</f>
        <v>37.5</v>
      </c>
      <c r="AJ507" s="11">
        <f>AVERAGE(DN120:DN122)</f>
        <v>36.921568627450974</v>
      </c>
      <c r="AK507" s="11">
        <f>AVERAGE(DO120:DO122)</f>
        <v>38.666666666666664</v>
      </c>
      <c r="AL507" s="11">
        <f>AVERAGE(DU120:DU122)</f>
        <v>40.199186991869915</v>
      </c>
      <c r="AM507" s="11">
        <f>AVERAGE(DV120:DV122)</f>
        <v>43.48427672955976</v>
      </c>
      <c r="AN507" s="11">
        <f>AVERAGE(EB120:EB122)</f>
        <v>40.500000000000007</v>
      </c>
      <c r="AO507" s="11">
        <f>AVERAGE(EC120:EC122)</f>
        <v>43.034693877551014</v>
      </c>
      <c r="AP507" s="11">
        <f>AVERAGE(EI120:EI122)</f>
        <v>38.238095238095241</v>
      </c>
      <c r="AQ507" s="11">
        <f>AVERAGE(EJ120:EJ122)</f>
        <v>37.25925925925926</v>
      </c>
      <c r="AR507" s="11">
        <f>AVERAGE(EK120:EK122)</f>
        <v>39.5</v>
      </c>
      <c r="AS507" s="11">
        <f>AVERAGE(EL120:EL122)</f>
        <v>38.833333333333336</v>
      </c>
      <c r="AT507" s="11">
        <f>AVERAGE(ET120:ET122)</f>
        <v>11.017730496453902</v>
      </c>
      <c r="AU507" s="11">
        <f>AVERAGE(EU120:EU122)</f>
        <v>40.292735042735053</v>
      </c>
      <c r="AV507" s="5">
        <f t="shared" si="1319"/>
        <v>99.45</v>
      </c>
      <c r="AW507" s="11">
        <v>497.9666666666667</v>
      </c>
      <c r="AX507" s="5">
        <f t="shared" si="1320"/>
        <v>109.925</v>
      </c>
      <c r="AY507" s="4">
        <f t="shared" si="1317"/>
        <v>164.44292595579554</v>
      </c>
      <c r="BC507"/>
      <c r="BD507"/>
      <c r="BE507" s="3"/>
      <c r="BF507"/>
      <c r="BG507"/>
      <c r="BH507"/>
      <c r="CD507" s="11"/>
      <c r="CE507" s="11"/>
      <c r="CF507" s="11"/>
      <c r="CG507" s="11"/>
      <c r="CH507" s="11"/>
      <c r="CI507" s="11"/>
      <c r="DA507" s="1"/>
      <c r="FA507" s="35"/>
      <c r="FB507" s="35"/>
      <c r="FC507" s="35"/>
      <c r="FD507" s="35"/>
      <c r="FE507" s="35"/>
      <c r="FU507"/>
      <c r="FV507"/>
    </row>
    <row r="508" spans="1:178" x14ac:dyDescent="0.2">
      <c r="A508" s="1">
        <f t="shared" si="1314"/>
        <v>1986</v>
      </c>
      <c r="B508" s="1">
        <v>4</v>
      </c>
      <c r="C508" s="1">
        <f t="shared" si="1318"/>
        <v>40</v>
      </c>
      <c r="D508" s="11">
        <f>AVERAGE(H123:H125)</f>
        <v>181.09257689046481</v>
      </c>
      <c r="E508" s="11">
        <f>AVERAGE(I123:I125)</f>
        <v>205.9561408759852</v>
      </c>
      <c r="F508" s="11">
        <f>AVERAGE(J123:J125)</f>
        <v>158.33333333333334</v>
      </c>
      <c r="G508" s="11" t="s">
        <v>189</v>
      </c>
      <c r="H508" s="11">
        <f>AVERAGE(V123:V125)</f>
        <v>221.66666666666666</v>
      </c>
      <c r="I508" s="11">
        <f>AVERAGE(W123:W125)</f>
        <v>181.6147024180697</v>
      </c>
      <c r="J508" s="11">
        <f>AVERAGE(AC123:AC125)</f>
        <v>174.51499571550983</v>
      </c>
      <c r="K508" s="11">
        <f>AVERAGE(AD123:AD125)</f>
        <v>212.80506614462823</v>
      </c>
      <c r="L508" s="11">
        <f>AVERAGE(AJ123:AJ125)</f>
        <v>142.21471352824636</v>
      </c>
      <c r="M508" s="11">
        <f>AVERAGE(AK123:AK125)</f>
        <v>148.33333333333334</v>
      </c>
      <c r="N508" s="11">
        <f>AVERAGE(AQ123:AQ125)</f>
        <v>155.22107418784324</v>
      </c>
      <c r="O508" s="11">
        <f>AVERAGE(AR123:AR125)</f>
        <v>163.33333333333334</v>
      </c>
      <c r="P508" s="11">
        <f>AVERAGE(AX123:AX125)</f>
        <v>155.3888040712468</v>
      </c>
      <c r="Q508" s="11">
        <f>AVERAGE(AY123:AY125)</f>
        <v>203.39558951887287</v>
      </c>
      <c r="R508" s="11">
        <f>AVERAGE(AZ123:AZ125)</f>
        <v>165</v>
      </c>
      <c r="S508" s="11">
        <f>AVERAGE(BF123:BF125)</f>
        <v>207.16586666666663</v>
      </c>
      <c r="T508" s="11">
        <f>AVERAGE(BL123:BL125)</f>
        <v>149.63073852295409</v>
      </c>
      <c r="U508" s="11">
        <f>AVERAGE(BM123:BM125)</f>
        <v>142.74348422496573</v>
      </c>
      <c r="V508" s="11">
        <f>AVERAGE(BN123:BN125)</f>
        <v>143.33333333333334</v>
      </c>
      <c r="W508" s="11">
        <f>AVERAGE(BO123:BO125)</f>
        <v>140</v>
      </c>
      <c r="X508" s="11">
        <f>AVERAGE(BW123:BW125)</f>
        <v>144.84444444444446</v>
      </c>
      <c r="Y508" s="11">
        <f>AVERAGE(BX123:BX125)</f>
        <v>174.95800176834655</v>
      </c>
      <c r="Z508" s="11">
        <f>AVERAGE(CE123:CE125)</f>
        <v>41.712186689714784</v>
      </c>
      <c r="AA508" s="11">
        <f>AVERAGE(CF123:CF125)</f>
        <v>43.523446019629233</v>
      </c>
      <c r="AB508" s="11">
        <f>AVERAGE(CG123:CG125)</f>
        <v>41.333333333333336</v>
      </c>
      <c r="AC508" s="11" t="s">
        <v>189</v>
      </c>
      <c r="AD508" s="11">
        <f>AVERAGE(CS123:CS125)</f>
        <v>46.666666666666664</v>
      </c>
      <c r="AE508" s="11">
        <f>AVERAGE(CT123:CT125)</f>
        <v>45.227440147329652</v>
      </c>
      <c r="AF508" s="11">
        <f>AVERAGE(CZ123:CZ125)</f>
        <v>39.403908794788272</v>
      </c>
      <c r="AG508" s="11">
        <f>AVERAGE(DA123:DA125)</f>
        <v>42.693086003372663</v>
      </c>
      <c r="AH508" s="11">
        <f>AVERAGE(DG123:DG125)</f>
        <v>41.333333333333336</v>
      </c>
      <c r="AI508" s="11">
        <f>AVERAGE(DH123:DH125)</f>
        <v>42.833333333333336</v>
      </c>
      <c r="AJ508" s="11">
        <f>AVERAGE(DN123:DN125)</f>
        <v>37.999999999999993</v>
      </c>
      <c r="AK508" s="11">
        <f>AVERAGE(DO123:DO125)</f>
        <v>40.333333333333336</v>
      </c>
      <c r="AL508" s="11">
        <f>AVERAGE(DU123:DU125)</f>
        <v>40.83197831978319</v>
      </c>
      <c r="AM508" s="11">
        <f>AVERAGE(DV123:DV125)</f>
        <v>41.955974842767297</v>
      </c>
      <c r="AN508" s="11">
        <f>AVERAGE(EB123:EB125)</f>
        <v>39.516666666666673</v>
      </c>
      <c r="AO508" s="11">
        <f>AVERAGE(EC123:EC125)</f>
        <v>41.798979591836726</v>
      </c>
      <c r="AP508" s="11">
        <f>AVERAGE(EI123:EI125)</f>
        <v>37.952380952380956</v>
      </c>
      <c r="AQ508" s="11">
        <f>AVERAGE(EJ123:EJ125)</f>
        <v>37.160493827160494</v>
      </c>
      <c r="AR508" s="11">
        <f>AVERAGE(EK123:EK125)</f>
        <v>42</v>
      </c>
      <c r="AS508" s="11">
        <f>AVERAGE(EL123:EL125)</f>
        <v>42</v>
      </c>
      <c r="AT508" s="11">
        <f>AVERAGE(ET123:ET125)</f>
        <v>11.063829787234047</v>
      </c>
      <c r="AU508" s="11">
        <f>AVERAGE(EU123:EU125)</f>
        <v>40.551282051282058</v>
      </c>
      <c r="AV508" s="5">
        <f t="shared" si="1319"/>
        <v>99.924999999999997</v>
      </c>
      <c r="AW508" s="11">
        <v>512.69333333333338</v>
      </c>
      <c r="AX508" s="5">
        <f t="shared" si="1320"/>
        <v>110.6</v>
      </c>
      <c r="AY508" s="4">
        <f t="shared" si="1317"/>
        <v>160.92134960280561</v>
      </c>
      <c r="BC508"/>
      <c r="BD508"/>
      <c r="BE508" s="3"/>
      <c r="BF508"/>
      <c r="BG508"/>
      <c r="BH508"/>
      <c r="CD508" s="11"/>
      <c r="CE508" s="11"/>
      <c r="CF508" s="11"/>
      <c r="CG508" s="11"/>
      <c r="CH508" s="11"/>
      <c r="CI508" s="11"/>
      <c r="DA508" s="1"/>
      <c r="FA508" s="35"/>
      <c r="FB508" s="35"/>
      <c r="FC508" s="35"/>
      <c r="FD508" s="35"/>
      <c r="FE508" s="35"/>
      <c r="FU508"/>
      <c r="FV508"/>
    </row>
    <row r="509" spans="1:178" x14ac:dyDescent="0.2">
      <c r="A509" s="1">
        <f t="shared" si="1314"/>
        <v>1987</v>
      </c>
      <c r="B509" s="1">
        <v>1</v>
      </c>
      <c r="C509" s="1">
        <f t="shared" si="1318"/>
        <v>41</v>
      </c>
      <c r="D509" s="11">
        <f>AVERAGE(H126:H128)</f>
        <v>197.45432822014959</v>
      </c>
      <c r="E509" s="11">
        <f>AVERAGE(I126:I128)</f>
        <v>213.23226578868602</v>
      </c>
      <c r="F509" s="11">
        <f>AVERAGE(J126:J128)</f>
        <v>155.66666666666666</v>
      </c>
      <c r="G509" s="11" t="s">
        <v>189</v>
      </c>
      <c r="H509" s="11">
        <f>AVERAGE(V126:V128)</f>
        <v>223.33333333333334</v>
      </c>
      <c r="I509" s="11">
        <f>AVERAGE(W126:W128)</f>
        <v>191.29176193445576</v>
      </c>
      <c r="J509" s="11">
        <f>AVERAGE(AC126:AC128)</f>
        <v>179.88251477021598</v>
      </c>
      <c r="K509" s="11">
        <f>AVERAGE(AD126:AD128)</f>
        <v>217.62897708172659</v>
      </c>
      <c r="L509" s="11">
        <f>AVERAGE(AJ126:AJ128)</f>
        <v>159.60614285223485</v>
      </c>
      <c r="M509" s="11">
        <f>AVERAGE(AK126:AK128)</f>
        <v>149.33333333333334</v>
      </c>
      <c r="N509" s="11">
        <f>AVERAGE(AQ126:AQ128)</f>
        <v>167.13450619007725</v>
      </c>
      <c r="O509" s="11">
        <f>AVERAGE(AR126:AR128)</f>
        <v>171</v>
      </c>
      <c r="P509" s="11">
        <f>AVERAGE(AX126:AX128)</f>
        <v>152.84081424936383</v>
      </c>
      <c r="Q509" s="11">
        <f>AVERAGE(AY126:AY128)</f>
        <v>185.94444147562308</v>
      </c>
      <c r="R509" s="11">
        <f>AVERAGE(AZ126:AZ128)</f>
        <v>155.33333333333334</v>
      </c>
      <c r="S509" s="11">
        <f>AVERAGE(BF126:BF128)</f>
        <v>197.35669333333331</v>
      </c>
      <c r="T509" s="11">
        <f>AVERAGE(BL126:BL128)</f>
        <v>151.61477045908185</v>
      </c>
      <c r="U509" s="11">
        <f>AVERAGE(BM126:BM128)</f>
        <v>150.26200274348423</v>
      </c>
      <c r="V509" s="11">
        <f>AVERAGE(BN126:BN128)</f>
        <v>146</v>
      </c>
      <c r="W509" s="11">
        <f>AVERAGE(BO126:BO128)</f>
        <v>144.66666666666666</v>
      </c>
      <c r="X509" s="11">
        <f>AVERAGE(BW126:BW128)</f>
        <v>136.43333333333337</v>
      </c>
      <c r="Y509" s="11">
        <f>AVERAGE(BX126:BX128)</f>
        <v>204.66843501326261</v>
      </c>
      <c r="Z509" s="11">
        <f>AVERAGE(CE126:CE128)</f>
        <v>43.046557188130215</v>
      </c>
      <c r="AA509" s="11">
        <f>AVERAGE(CF126:CF128)</f>
        <v>45.547146492184673</v>
      </c>
      <c r="AB509" s="11">
        <f>AVERAGE(CG126:CG128)</f>
        <v>44.266666666666673</v>
      </c>
      <c r="AC509" s="11" t="s">
        <v>189</v>
      </c>
      <c r="AD509" s="11">
        <f>AVERAGE(CS126:CS128)</f>
        <v>51.666666666666664</v>
      </c>
      <c r="AE509" s="11">
        <f>AVERAGE(CT126:CT128)</f>
        <v>49.028084714548811</v>
      </c>
      <c r="AF509" s="11">
        <f>AVERAGE(CZ126:CZ128)</f>
        <v>42.114277958740502</v>
      </c>
      <c r="AG509" s="11">
        <f>AVERAGE(DA126:DA128)</f>
        <v>45.952501405283861</v>
      </c>
      <c r="AH509" s="11">
        <f>AVERAGE(DG126:DG128)</f>
        <v>42.333333333333336</v>
      </c>
      <c r="AI509" s="11">
        <f>AVERAGE(DH126:DH128)</f>
        <v>41.333333333333336</v>
      </c>
      <c r="AJ509" s="11">
        <f>AVERAGE(DN126:DN128)</f>
        <v>38.470588235294109</v>
      </c>
      <c r="AK509" s="11">
        <f>AVERAGE(DO126:DO128)</f>
        <v>38</v>
      </c>
      <c r="AL509" s="11">
        <f>AVERAGE(DU126:DU128)</f>
        <v>42.993224932249319</v>
      </c>
      <c r="AM509" s="11">
        <f>AVERAGE(DV126:DV128)</f>
        <v>42.996855345911946</v>
      </c>
      <c r="AN509" s="11">
        <f>AVERAGE(EB126:EB128)</f>
        <v>40.266666666666673</v>
      </c>
      <c r="AO509" s="11">
        <f>AVERAGE(EC126:EC128)</f>
        <v>42.661224489795913</v>
      </c>
      <c r="AP509" s="11">
        <f>AVERAGE(EI126:EI128)</f>
        <v>38</v>
      </c>
      <c r="AQ509" s="11">
        <f>AVERAGE(EJ126:EJ128)</f>
        <v>37.481481481481481</v>
      </c>
      <c r="AR509" s="11">
        <f>AVERAGE(EK126:EK128)</f>
        <v>42</v>
      </c>
      <c r="AS509" s="11">
        <f>AVERAGE(EL126:EL128)</f>
        <v>41.716666666666669</v>
      </c>
      <c r="AT509" s="11">
        <f>AVERAGE(ET126:ET128)</f>
        <v>35.62765957446809</v>
      </c>
      <c r="AU509" s="11">
        <f>AVERAGE(EU126:EU128)</f>
        <v>42.941025641025654</v>
      </c>
      <c r="AV509" s="5">
        <f t="shared" si="1319"/>
        <v>101.15</v>
      </c>
      <c r="AW509" s="11">
        <v>597.28666666666663</v>
      </c>
      <c r="AX509" s="5">
        <f t="shared" si="1320"/>
        <v>111.89999999999999</v>
      </c>
      <c r="AY509" s="4">
        <f t="shared" si="1317"/>
        <v>168.0401756101445</v>
      </c>
      <c r="BC509"/>
      <c r="BD509"/>
      <c r="BE509" s="3"/>
      <c r="CD509" s="11"/>
      <c r="CE509" s="11"/>
      <c r="CF509" s="11"/>
      <c r="CG509" s="11"/>
      <c r="CH509" s="11"/>
      <c r="CI509" s="11"/>
      <c r="DA509" s="1"/>
      <c r="FA509" s="35"/>
      <c r="FB509" s="35"/>
      <c r="FC509" s="35"/>
      <c r="FD509" s="35"/>
      <c r="FE509" s="35"/>
      <c r="FU509"/>
      <c r="FV509"/>
    </row>
    <row r="510" spans="1:178" x14ac:dyDescent="0.2">
      <c r="A510" s="1">
        <f t="shared" si="1314"/>
        <v>1987</v>
      </c>
      <c r="B510" s="1">
        <v>2</v>
      </c>
      <c r="C510" s="1">
        <f t="shared" si="1318"/>
        <v>42</v>
      </c>
      <c r="D510" s="11">
        <f>AVERAGE(H129:H131)</f>
        <v>207.482746216501</v>
      </c>
      <c r="E510" s="11">
        <f>AVERAGE(I129:I131)</f>
        <v>214.72387508729921</v>
      </c>
      <c r="F510" s="11">
        <f>AVERAGE(J129:J131)</f>
        <v>168.33333333333334</v>
      </c>
      <c r="G510" s="11" t="s">
        <v>189</v>
      </c>
      <c r="H510" s="11">
        <f>AVERAGE(V129:V131)</f>
        <v>219.66666666666666</v>
      </c>
      <c r="I510" s="11">
        <f>AVERAGE(W129:W131)</f>
        <v>189.10850135107046</v>
      </c>
      <c r="J510" s="11">
        <f>AVERAGE(AC129:AC131)</f>
        <v>189.09191358859869</v>
      </c>
      <c r="K510" s="11">
        <f>AVERAGE(AD129:AD131)</f>
        <v>221.31448854086321</v>
      </c>
      <c r="L510" s="11">
        <f>AVERAGE(AJ129:AJ131)</f>
        <v>164.19491302206802</v>
      </c>
      <c r="M510" s="11">
        <f>AVERAGE(AK129:AK131)</f>
        <v>144</v>
      </c>
      <c r="N510" s="11">
        <f>AVERAGE(AQ129:AQ131)</f>
        <v>170.11281764870145</v>
      </c>
      <c r="O510" s="11">
        <f>AVERAGE(AR129:AR131)</f>
        <v>173.66666666666666</v>
      </c>
      <c r="P510" s="11">
        <f>AVERAGE(AX129:AX131)</f>
        <v>164.99959287531803</v>
      </c>
      <c r="Q510" s="11">
        <f>AVERAGE(AY129:AY131)</f>
        <v>189.9099556458078</v>
      </c>
      <c r="R510" s="11">
        <f>AVERAGE(AZ129:AZ131)</f>
        <v>206.66666666666666</v>
      </c>
      <c r="S510" s="11">
        <f>AVERAGE(BF129:BF131)</f>
        <v>221.43317333333334</v>
      </c>
      <c r="T510" s="11">
        <f>AVERAGE(BL129:BL131)</f>
        <v>134.1117764471058</v>
      </c>
      <c r="U510" s="11">
        <f>AVERAGE(BM129:BM131)</f>
        <v>111.79012345679013</v>
      </c>
      <c r="V510" s="11">
        <f>AVERAGE(BN129:BN131)</f>
        <v>168.66666666666666</v>
      </c>
      <c r="W510" s="11">
        <f>AVERAGE(BO129:BO131)</f>
        <v>162</v>
      </c>
      <c r="X510" s="11">
        <f>AVERAGE(BW129:BW131)</f>
        <v>181.58888888888887</v>
      </c>
      <c r="Y510" s="11">
        <f>AVERAGE(BX129:BX131)</f>
        <v>200.58355437665782</v>
      </c>
      <c r="Z510" s="11">
        <f>AVERAGE(CE129:CE131)</f>
        <v>46.298040910400459</v>
      </c>
      <c r="AA510" s="11">
        <f>AVERAGE(CF129:CF131)</f>
        <v>47.203380588876769</v>
      </c>
      <c r="AB510" s="11">
        <f>AVERAGE(CG129:CG131)</f>
        <v>45.449999999999996</v>
      </c>
      <c r="AC510" s="11" t="s">
        <v>189</v>
      </c>
      <c r="AD510" s="11">
        <f>AVERAGE(CS129:CS131)</f>
        <v>52.816666666666663</v>
      </c>
      <c r="AE510" s="11">
        <f>AVERAGE(CT129:CT131)</f>
        <v>49.110658379373859</v>
      </c>
      <c r="AF510" s="11">
        <f>AVERAGE(CZ129:CZ131)</f>
        <v>41.820141150922915</v>
      </c>
      <c r="AG510" s="11">
        <f>AVERAGE(DA129:DA131)</f>
        <v>45.229904440697005</v>
      </c>
      <c r="AH510" s="11">
        <f>AVERAGE(DG129:DG131)</f>
        <v>45</v>
      </c>
      <c r="AI510" s="11">
        <f>AVERAGE(DH129:DH131)</f>
        <v>42.166666666666664</v>
      </c>
      <c r="AJ510" s="11">
        <f>AVERAGE(DN129:DN131)</f>
        <v>43.333333333333321</v>
      </c>
      <c r="AK510" s="11">
        <f>AVERAGE(DO129:DO131)</f>
        <v>39.666666666666664</v>
      </c>
      <c r="AL510" s="11">
        <f>AVERAGE(DU129:DU131)</f>
        <v>41.460975609756083</v>
      </c>
      <c r="AM510" s="11">
        <f>AVERAGE(DV129:DV131)</f>
        <v>41.844025157232714</v>
      </c>
      <c r="AN510" s="11">
        <f>AVERAGE(EB129:EB131)</f>
        <v>40.31666666666667</v>
      </c>
      <c r="AO510" s="11">
        <f>AVERAGE(EC129:EC131)</f>
        <v>44.517210884353744</v>
      </c>
      <c r="AP510" s="11">
        <f>AVERAGE(EI129:EI131)</f>
        <v>39.166666666666664</v>
      </c>
      <c r="AQ510" s="11">
        <f>AVERAGE(EJ129:EJ131)</f>
        <v>35.444444444444443</v>
      </c>
      <c r="AR510" s="11">
        <f>AVERAGE(EK129:EK131)</f>
        <v>41.333333333333336</v>
      </c>
      <c r="AS510" s="11">
        <f>AVERAGE(EL129:EL131)</f>
        <v>38.126666666666665</v>
      </c>
      <c r="AT510" s="11">
        <f>AVERAGE(ET129:ET131)</f>
        <v>35.323404255319154</v>
      </c>
      <c r="AU510" s="11">
        <f>AVERAGE(EU129:EU131)</f>
        <v>41.850213675213688</v>
      </c>
      <c r="AV510" s="5">
        <f t="shared" si="1319"/>
        <v>102.75</v>
      </c>
      <c r="AW510" s="11">
        <v>624.83666666666659</v>
      </c>
      <c r="AX510" s="5">
        <f t="shared" si="1320"/>
        <v>113.27500000000001</v>
      </c>
      <c r="AY510" s="4">
        <f t="shared" si="1317"/>
        <v>172.64209877974375</v>
      </c>
      <c r="BC510"/>
      <c r="BD510"/>
      <c r="BE510" s="3"/>
      <c r="CD510" s="11"/>
      <c r="CE510" s="11"/>
      <c r="CF510" s="11"/>
      <c r="CG510" s="11"/>
      <c r="CH510" s="11"/>
      <c r="CI510" s="11"/>
      <c r="DA510" s="1"/>
      <c r="FA510" s="35"/>
      <c r="FB510" s="35"/>
      <c r="FC510" s="35"/>
      <c r="FD510" s="35"/>
      <c r="FE510" s="35"/>
      <c r="FU510"/>
      <c r="FV510"/>
    </row>
    <row r="511" spans="1:178" x14ac:dyDescent="0.2">
      <c r="A511" s="1">
        <f t="shared" si="1314"/>
        <v>1987</v>
      </c>
      <c r="B511" s="1">
        <v>3</v>
      </c>
      <c r="C511" s="1">
        <f t="shared" si="1318"/>
        <v>43</v>
      </c>
      <c r="D511" s="11">
        <f>AVERAGE(H132:H134)</f>
        <v>206.93707443665053</v>
      </c>
      <c r="E511" s="11">
        <f>AVERAGE(I132:I134)</f>
        <v>221.5409358475506</v>
      </c>
      <c r="F511" s="11">
        <f>AVERAGE(J132:J134)</f>
        <v>175</v>
      </c>
      <c r="G511" s="11" t="s">
        <v>189</v>
      </c>
      <c r="H511" s="11">
        <f>AVERAGE(V132:V134)</f>
        <v>220</v>
      </c>
      <c r="I511" s="11">
        <f>AVERAGE(W132:W134)</f>
        <v>199.23231483406084</v>
      </c>
      <c r="J511" s="11">
        <f>AVERAGE(AC132:AC134)</f>
        <v>188.07694042303697</v>
      </c>
      <c r="K511" s="11">
        <f>AVERAGE(AD132:AD134)</f>
        <v>213.02208775780574</v>
      </c>
      <c r="L511" s="11">
        <f>AVERAGE(AJ132:AJ134)</f>
        <v>165.8512957936808</v>
      </c>
      <c r="M511" s="11">
        <f>AVERAGE(AK132:AK134)</f>
        <v>161</v>
      </c>
      <c r="N511" s="11">
        <f>AVERAGE(AQ132:AQ134)</f>
        <v>181.85013497160938</v>
      </c>
      <c r="O511" s="11">
        <f>AVERAGE(AR132:AR134)</f>
        <v>196</v>
      </c>
      <c r="P511" s="11">
        <f>AVERAGE(AX132:AX134)</f>
        <v>194.80152671755718</v>
      </c>
      <c r="Q511" s="11">
        <f>AVERAGE(AY132:AY134)</f>
        <v>221.87739361228387</v>
      </c>
      <c r="R511" s="11">
        <f>AVERAGE(AZ132:AZ134)</f>
        <v>205</v>
      </c>
      <c r="S511" s="11">
        <f>AVERAGE(BF132:BF134)</f>
        <v>223.45813333333331</v>
      </c>
      <c r="T511" s="11">
        <f>AVERAGE(BL132:BL134)</f>
        <v>123.47305389221556</v>
      </c>
      <c r="U511" s="11">
        <f>AVERAGE(BM132:BM134)</f>
        <v>86.680384087791495</v>
      </c>
      <c r="V511" s="11">
        <f>AVERAGE(BN132:BN134)</f>
        <v>188.33333333333334</v>
      </c>
      <c r="W511" s="11">
        <f>AVERAGE(BO132:BO134)</f>
        <v>170.33333333333334</v>
      </c>
      <c r="X511" s="11">
        <f>AVERAGE(BW132:BW134)</f>
        <v>143.17777777777778</v>
      </c>
      <c r="Y511" s="11">
        <f>AVERAGE(BX132:BX134)</f>
        <v>182.2922192749779</v>
      </c>
      <c r="Z511" s="11">
        <f>AVERAGE(CE132:CE134)</f>
        <v>44.141457793143189</v>
      </c>
      <c r="AA511" s="11">
        <f>AVERAGE(CF132:CF134)</f>
        <v>46.046892039258445</v>
      </c>
      <c r="AB511" s="11">
        <f>AVERAGE(CG132:CG134)</f>
        <v>43.666666666666664</v>
      </c>
      <c r="AC511" s="11" t="s">
        <v>189</v>
      </c>
      <c r="AD511" s="11">
        <f>AVERAGE(CS132:CS134)</f>
        <v>50</v>
      </c>
      <c r="AE511" s="11">
        <f>AVERAGE(CT132:CT134)</f>
        <v>48.560773480662995</v>
      </c>
      <c r="AF511" s="11">
        <f>AVERAGE(CZ132:CZ134)</f>
        <v>40.554885993485343</v>
      </c>
      <c r="AG511" s="11">
        <f>AVERAGE(DA132:DA134)</f>
        <v>44.078414839797631</v>
      </c>
      <c r="AH511" s="11">
        <f>AVERAGE(DG132:DG134)</f>
        <v>44.333333333333336</v>
      </c>
      <c r="AI511" s="11">
        <f>AVERAGE(DH132:DH134)</f>
        <v>36.666666666666664</v>
      </c>
      <c r="AJ511" s="11">
        <f>AVERAGE(DN132:DN134)</f>
        <v>39.529411764705877</v>
      </c>
      <c r="AK511" s="11">
        <f>AVERAGE(DO132:DO134)</f>
        <v>39.583333333333336</v>
      </c>
      <c r="AL511" s="11">
        <f>AVERAGE(DU132:DU134)</f>
        <v>45.128319783197831</v>
      </c>
      <c r="AM511" s="11">
        <f>AVERAGE(DV132:DV134)</f>
        <v>45.504716981132084</v>
      </c>
      <c r="AN511" s="11">
        <f>AVERAGE(EB132:EB134)</f>
        <v>38.966666666666661</v>
      </c>
      <c r="AO511" s="11">
        <f>AVERAGE(EC132:EC134)</f>
        <v>43.569047619047616</v>
      </c>
      <c r="AP511" s="11">
        <f>AVERAGE(EI132:EI134)</f>
        <v>39.785714285714285</v>
      </c>
      <c r="AQ511" s="11">
        <f>AVERAGE(EJ132:EJ134)</f>
        <v>35.444444444444443</v>
      </c>
      <c r="AR511" s="11">
        <f>AVERAGE(EK132:EK134)</f>
        <v>42.5</v>
      </c>
      <c r="AS511" s="11">
        <f>AVERAGE(EL132:EL134)</f>
        <v>38.666666666666664</v>
      </c>
      <c r="AT511" s="11">
        <f>AVERAGE(ET132:ET134)</f>
        <v>38.09929078014185</v>
      </c>
      <c r="AU511" s="11">
        <f>AVERAGE(EU132:EU134)</f>
        <v>39.482905982905997</v>
      </c>
      <c r="AV511" s="5">
        <f t="shared" si="1319"/>
        <v>103.77500000000001</v>
      </c>
      <c r="AW511" s="11">
        <v>691.90333333333331</v>
      </c>
      <c r="AX511" s="5">
        <f t="shared" si="1320"/>
        <v>114.625</v>
      </c>
      <c r="AY511" s="4">
        <f t="shared" si="1317"/>
        <v>175.88466310132</v>
      </c>
      <c r="BC511"/>
      <c r="BD511"/>
      <c r="BE511" s="3"/>
      <c r="CD511" s="11"/>
      <c r="CE511" s="11"/>
      <c r="CF511" s="11"/>
      <c r="CG511" s="11"/>
      <c r="CH511" s="11"/>
      <c r="CI511" s="11"/>
      <c r="DA511" s="1"/>
      <c r="FA511" s="35"/>
      <c r="FB511" s="35"/>
      <c r="FC511" s="35"/>
      <c r="FD511" s="35"/>
      <c r="FE511" s="35"/>
      <c r="FU511"/>
      <c r="FV511"/>
    </row>
    <row r="512" spans="1:178" x14ac:dyDescent="0.2">
      <c r="A512" s="1">
        <f t="shared" si="1314"/>
        <v>1987</v>
      </c>
      <c r="B512" s="1">
        <v>4</v>
      </c>
      <c r="C512" s="1">
        <f t="shared" si="1318"/>
        <v>44</v>
      </c>
      <c r="D512" s="11">
        <f>AVERAGE(H135:H137)</f>
        <v>209.94925357794398</v>
      </c>
      <c r="E512" s="11">
        <f>AVERAGE(I135:I137)</f>
        <v>221.9921181283049</v>
      </c>
      <c r="F512" s="11">
        <f>AVERAGE(J135:J137)</f>
        <v>176.66666666666666</v>
      </c>
      <c r="G512" s="11" t="s">
        <v>189</v>
      </c>
      <c r="H512" s="11">
        <f>AVERAGE(V135:V137)</f>
        <v>223.33333333333334</v>
      </c>
      <c r="I512" s="11">
        <f>AVERAGE(W135:W137)</f>
        <v>209.982678583801</v>
      </c>
      <c r="J512" s="11">
        <f>AVERAGE(AC135:AC137)</f>
        <v>198.07694042303697</v>
      </c>
      <c r="K512" s="11">
        <f>AVERAGE(AD135:AD137)</f>
        <v>220.04093255027576</v>
      </c>
      <c r="L512" s="11">
        <f>AVERAGE(AJ135:AJ137)</f>
        <v>175.70239690337948</v>
      </c>
      <c r="M512" s="11">
        <f>AVERAGE(AK135:AK137)</f>
        <v>169</v>
      </c>
      <c r="N512" s="11">
        <f>AVERAGE(AQ135:AQ137)</f>
        <v>195.07679419156659</v>
      </c>
      <c r="O512" s="11">
        <f>AVERAGE(AR135:AR137)</f>
        <v>216.66666666666666</v>
      </c>
      <c r="P512" s="11">
        <f>AVERAGE(AX135:AX137)</f>
        <v>175.85944020356229</v>
      </c>
      <c r="Q512" s="11">
        <f>AVERAGE(AY135:AY137)</f>
        <v>210.99137854254624</v>
      </c>
      <c r="R512" s="11">
        <f>AVERAGE(AZ135:AZ137)</f>
        <v>198.33333333333334</v>
      </c>
      <c r="S512" s="11">
        <f>AVERAGE(BF135:BF137)</f>
        <v>217.68719999999999</v>
      </c>
      <c r="T512" s="11">
        <f>AVERAGE(BL135:BL137)</f>
        <v>121.87425149700597</v>
      </c>
      <c r="U512" s="11">
        <f>AVERAGE(BM135:BM137)</f>
        <v>113.43072702331962</v>
      </c>
      <c r="V512" s="11">
        <f>AVERAGE(BN135:BN137)</f>
        <v>191.66666666666666</v>
      </c>
      <c r="W512" s="11">
        <f>AVERAGE(BO135:BO137)</f>
        <v>183.33333333333334</v>
      </c>
      <c r="X512" s="11">
        <f>AVERAGE(BW135:BW137)</f>
        <v>165.78888888888892</v>
      </c>
      <c r="Y512" s="11">
        <f>AVERAGE(BX135:BX137)</f>
        <v>195.04199823165342</v>
      </c>
      <c r="Z512" s="11">
        <f>AVERAGE(CE135:CE137)</f>
        <v>44.484874675885912</v>
      </c>
      <c r="AA512" s="11">
        <f>AVERAGE(CF135:CF137)</f>
        <v>46.046892039258445</v>
      </c>
      <c r="AB512" s="11">
        <f>AVERAGE(CG135:CG137)</f>
        <v>44.333333333333336</v>
      </c>
      <c r="AC512" s="11" t="s">
        <v>189</v>
      </c>
      <c r="AD512" s="11">
        <f>AVERAGE(CS135:CS137)</f>
        <v>50</v>
      </c>
      <c r="AE512" s="11">
        <f>AVERAGE(CT135:CT137)</f>
        <v>48.800644567219166</v>
      </c>
      <c r="AF512" s="11">
        <f>AVERAGE(CZ135:CZ137)</f>
        <v>40.891693811074916</v>
      </c>
      <c r="AG512" s="11">
        <f>AVERAGE(DA135:DA137)</f>
        <v>44.187464867903294</v>
      </c>
      <c r="AH512" s="11">
        <f>AVERAGE(DG135:DG137)</f>
        <v>45</v>
      </c>
      <c r="AI512" s="11">
        <f>AVERAGE(DH135:DH137)</f>
        <v>40</v>
      </c>
      <c r="AJ512" s="11">
        <f>AVERAGE(DN135:DN137)</f>
        <v>36.882352941176457</v>
      </c>
      <c r="AK512" s="11">
        <f>AVERAGE(DO135:DO137)</f>
        <v>38</v>
      </c>
      <c r="AL512" s="11">
        <f>AVERAGE(DU135:DU137)</f>
        <v>43.502032520325201</v>
      </c>
      <c r="AM512" s="11">
        <f>AVERAGE(DV135:DV137)</f>
        <v>40.919811320754725</v>
      </c>
      <c r="AN512" s="11">
        <f>AVERAGE(EB135:EB137)</f>
        <v>39.25</v>
      </c>
      <c r="AO512" s="11">
        <f>AVERAGE(EC135:EC137)</f>
        <v>43.459863945578228</v>
      </c>
      <c r="AP512" s="11">
        <f>AVERAGE(EI135:EI137)</f>
        <v>38.857142857142861</v>
      </c>
      <c r="AQ512" s="11">
        <f>AVERAGE(EJ135:EJ137)</f>
        <v>35.444444444444443</v>
      </c>
      <c r="AR512" s="11">
        <f>AVERAGE(EK135:EK137)</f>
        <v>42.5</v>
      </c>
      <c r="AS512" s="11">
        <f>AVERAGE(EL135:EL137)</f>
        <v>43</v>
      </c>
      <c r="AT512" s="11">
        <f>AVERAGE(ET135:ET137)</f>
        <v>36.12765957446809</v>
      </c>
      <c r="AU512" s="11">
        <f>AVERAGE(EU135:EU137)</f>
        <v>43.275641025641029</v>
      </c>
      <c r="AV512" s="5">
        <f t="shared" si="1319"/>
        <v>104.27500000000001</v>
      </c>
      <c r="AW512" s="11">
        <v>524.29333333333329</v>
      </c>
      <c r="AX512" s="5">
        <f t="shared" si="1320"/>
        <v>115.45</v>
      </c>
      <c r="AY512" s="4">
        <f t="shared" si="1317"/>
        <v>182.31252386124876</v>
      </c>
      <c r="BC512"/>
      <c r="BD512"/>
      <c r="BE512" s="3"/>
      <c r="CD512" s="11"/>
      <c r="CE512" s="11"/>
      <c r="CF512" s="11"/>
      <c r="CG512" s="11"/>
      <c r="CH512" s="11"/>
      <c r="CI512" s="11"/>
      <c r="DA512" s="1"/>
      <c r="FA512" s="35"/>
      <c r="FB512" s="35"/>
      <c r="FC512" s="35"/>
      <c r="FD512" s="35"/>
      <c r="FE512" s="35"/>
      <c r="FU512"/>
      <c r="FV512"/>
    </row>
    <row r="513" spans="1:178" x14ac:dyDescent="0.2">
      <c r="A513" s="1">
        <v>1988</v>
      </c>
      <c r="B513" s="1">
        <v>1</v>
      </c>
      <c r="C513" s="1">
        <f t="shared" si="1318"/>
        <v>45</v>
      </c>
      <c r="D513" s="5">
        <f t="shared" ref="D513:AU513" si="1321">D327</f>
        <v>207.41170122562249</v>
      </c>
      <c r="E513" s="5">
        <f t="shared" si="1321"/>
        <v>224.19527087698293</v>
      </c>
      <c r="F513" s="5">
        <f t="shared" si="1321"/>
        <v>197</v>
      </c>
      <c r="G513" s="5">
        <f t="shared" si="1321"/>
        <v>0</v>
      </c>
      <c r="H513" s="5">
        <f t="shared" si="1321"/>
        <v>228</v>
      </c>
      <c r="I513" s="5">
        <f t="shared" si="1321"/>
        <v>219.09956350031177</v>
      </c>
      <c r="J513" s="5">
        <f t="shared" si="1321"/>
        <v>202.50642673521847</v>
      </c>
      <c r="K513" s="5">
        <f t="shared" si="1321"/>
        <v>221.47173281129491</v>
      </c>
      <c r="L513" s="5">
        <f t="shared" si="1321"/>
        <v>193</v>
      </c>
      <c r="M513" s="5">
        <f t="shared" si="1321"/>
        <v>195</v>
      </c>
      <c r="N513" s="5">
        <f t="shared" si="1321"/>
        <v>195.77827422507676</v>
      </c>
      <c r="O513" s="5">
        <f t="shared" si="1321"/>
        <v>206</v>
      </c>
      <c r="P513" s="5">
        <f t="shared" si="1321"/>
        <v>172.34992366412212</v>
      </c>
      <c r="Q513" s="5">
        <f t="shared" si="1321"/>
        <v>203.59482712552779</v>
      </c>
      <c r="R513" s="5">
        <f t="shared" si="1321"/>
        <v>188</v>
      </c>
      <c r="S513" s="5">
        <f t="shared" si="1321"/>
        <v>216.76208</v>
      </c>
      <c r="T513" s="5">
        <f t="shared" si="1321"/>
        <v>128.40718562874252</v>
      </c>
      <c r="U513" s="5">
        <f t="shared" si="1321"/>
        <v>134.79835390946502</v>
      </c>
      <c r="V513" s="5">
        <f t="shared" si="1321"/>
        <v>195</v>
      </c>
      <c r="W513" s="5">
        <f t="shared" si="1321"/>
        <v>203</v>
      </c>
      <c r="X513" s="5">
        <f t="shared" si="1321"/>
        <v>155.2466666666667</v>
      </c>
      <c r="Y513" s="5">
        <f t="shared" si="1321"/>
        <v>200</v>
      </c>
      <c r="Z513" s="5">
        <f t="shared" si="1321"/>
        <v>44.484874675885912</v>
      </c>
      <c r="AA513" s="5">
        <f t="shared" si="1321"/>
        <v>46.219629225736099</v>
      </c>
      <c r="AB513" s="5">
        <f t="shared" si="1321"/>
        <v>45.67</v>
      </c>
      <c r="AC513" s="5">
        <f t="shared" si="1321"/>
        <v>0</v>
      </c>
      <c r="AD513" s="5">
        <f t="shared" si="1321"/>
        <v>50</v>
      </c>
      <c r="AE513" s="5">
        <f t="shared" si="1321"/>
        <v>49.280386740331501</v>
      </c>
      <c r="AF513" s="5">
        <f t="shared" si="1321"/>
        <v>41.188925081433226</v>
      </c>
      <c r="AG513" s="5">
        <f t="shared" si="1321"/>
        <v>45.319747048903864</v>
      </c>
      <c r="AH513" s="5">
        <f t="shared" si="1321"/>
        <v>46.5</v>
      </c>
      <c r="AI513" s="5">
        <f t="shared" si="1321"/>
        <v>42.5</v>
      </c>
      <c r="AJ513" s="5">
        <f t="shared" si="1321"/>
        <v>38.821176470588227</v>
      </c>
      <c r="AK513" s="5">
        <f t="shared" si="1321"/>
        <v>40.5</v>
      </c>
      <c r="AL513" s="5">
        <f t="shared" si="1321"/>
        <v>43.997967479674784</v>
      </c>
      <c r="AM513" s="5">
        <f t="shared" si="1321"/>
        <v>41.202830188679251</v>
      </c>
      <c r="AN513" s="5">
        <f t="shared" si="1321"/>
        <v>40.033999999999999</v>
      </c>
      <c r="AO513" s="5">
        <f t="shared" si="1321"/>
        <v>44.014897959183671</v>
      </c>
      <c r="AP513" s="5">
        <f t="shared" si="1321"/>
        <v>39.821428571428577</v>
      </c>
      <c r="AQ513" s="5">
        <f t="shared" si="1321"/>
        <v>36.52518518518518</v>
      </c>
      <c r="AR513" s="5">
        <f t="shared" si="1321"/>
        <v>44.83</v>
      </c>
      <c r="AS513" s="5">
        <f t="shared" si="1321"/>
        <v>45.67</v>
      </c>
      <c r="AT513" s="5">
        <f t="shared" si="1321"/>
        <v>38.574468085106389</v>
      </c>
      <c r="AU513" s="5">
        <f t="shared" si="1321"/>
        <v>44.000000000000014</v>
      </c>
      <c r="AV513" s="5">
        <f t="shared" si="1319"/>
        <v>105.02499999999999</v>
      </c>
      <c r="AW513" s="5">
        <v>568.41</v>
      </c>
      <c r="AX513" s="5">
        <f t="shared" si="1320"/>
        <v>116.06666666666666</v>
      </c>
      <c r="AY513" s="4">
        <f t="shared" si="1317"/>
        <v>187.8066481012732</v>
      </c>
      <c r="BC513"/>
      <c r="BD513"/>
      <c r="BE513" s="3"/>
      <c r="DA513" s="1"/>
      <c r="FA513" s="35"/>
      <c r="FB513" s="35"/>
      <c r="FC513" s="35"/>
      <c r="FD513" s="35"/>
      <c r="FE513" s="35"/>
      <c r="FU513"/>
      <c r="FV513"/>
    </row>
    <row r="514" spans="1:178" x14ac:dyDescent="0.2">
      <c r="A514" s="1">
        <v>1988</v>
      </c>
      <c r="B514" s="1">
        <v>2</v>
      </c>
      <c r="C514" s="1">
        <f t="shared" si="1318"/>
        <v>46</v>
      </c>
      <c r="D514" s="5">
        <f t="shared" ref="D514:AU514" si="1322">D328</f>
        <v>236.9208355815926</v>
      </c>
      <c r="E514" s="5">
        <f t="shared" si="1322"/>
        <v>252.74408859622866</v>
      </c>
      <c r="F514" s="5">
        <f t="shared" si="1322"/>
        <v>179</v>
      </c>
      <c r="G514" s="5">
        <f t="shared" si="1322"/>
        <v>0</v>
      </c>
      <c r="H514" s="5">
        <f t="shared" si="1322"/>
        <v>225</v>
      </c>
      <c r="I514" s="5">
        <f t="shared" si="1322"/>
        <v>213.42943255040532</v>
      </c>
      <c r="J514" s="5">
        <f t="shared" si="1322"/>
        <v>183.04491949668511</v>
      </c>
      <c r="K514" s="5">
        <f t="shared" si="1322"/>
        <v>229.47173281129491</v>
      </c>
      <c r="L514" s="5">
        <f t="shared" si="1322"/>
        <v>182</v>
      </c>
      <c r="M514" s="5">
        <f t="shared" si="1322"/>
        <v>178</v>
      </c>
      <c r="N514" s="5">
        <f t="shared" si="1322"/>
        <v>171.60178721027643</v>
      </c>
      <c r="O514" s="5">
        <f t="shared" si="1322"/>
        <v>178</v>
      </c>
      <c r="P514" s="5">
        <f t="shared" si="1322"/>
        <v>173.40946564885493</v>
      </c>
      <c r="Q514" s="5">
        <f t="shared" si="1322"/>
        <v>207.16378987869405</v>
      </c>
      <c r="R514" s="5">
        <f t="shared" si="1322"/>
        <v>200</v>
      </c>
      <c r="S514" s="5">
        <f t="shared" si="1322"/>
        <v>226.38767999999999</v>
      </c>
      <c r="T514" s="5">
        <f t="shared" si="1322"/>
        <v>140.1556886227545</v>
      </c>
      <c r="U514" s="5">
        <f t="shared" si="1322"/>
        <v>169.39917695473252</v>
      </c>
      <c r="V514" s="5">
        <f t="shared" si="1322"/>
        <v>160</v>
      </c>
      <c r="W514" s="5">
        <f t="shared" si="1322"/>
        <v>157</v>
      </c>
      <c r="X514" s="5">
        <f t="shared" si="1322"/>
        <v>157.25333333333336</v>
      </c>
      <c r="Y514" s="5">
        <f t="shared" si="1322"/>
        <v>183.70026525198938</v>
      </c>
      <c r="Z514" s="5">
        <f t="shared" si="1322"/>
        <v>42.757562662057047</v>
      </c>
      <c r="AA514" s="5">
        <f t="shared" si="1322"/>
        <v>45.117230098146138</v>
      </c>
      <c r="AB514" s="5">
        <f t="shared" si="1322"/>
        <v>45.5</v>
      </c>
      <c r="AC514" s="5">
        <f t="shared" si="1322"/>
        <v>0</v>
      </c>
      <c r="AD514" s="5">
        <f t="shared" si="1322"/>
        <v>55.5</v>
      </c>
      <c r="AE514" s="5">
        <f t="shared" si="1322"/>
        <v>46.74230662983426</v>
      </c>
      <c r="AF514" s="5">
        <f t="shared" si="1322"/>
        <v>38.307817589576544</v>
      </c>
      <c r="AG514" s="5">
        <f t="shared" si="1322"/>
        <v>43.69308600337267</v>
      </c>
      <c r="AH514" s="5">
        <f t="shared" si="1322"/>
        <v>57</v>
      </c>
      <c r="AI514" s="5">
        <f t="shared" si="1322"/>
        <v>48</v>
      </c>
      <c r="AJ514" s="5">
        <f t="shared" si="1322"/>
        <v>32.920588235294112</v>
      </c>
      <c r="AK514" s="5">
        <f t="shared" si="1322"/>
        <v>34</v>
      </c>
      <c r="AL514" s="5">
        <f t="shared" si="1322"/>
        <v>38.479674796747958</v>
      </c>
      <c r="AM514" s="5">
        <f t="shared" si="1322"/>
        <v>42.075471698113219</v>
      </c>
      <c r="AN514" s="5">
        <f t="shared" si="1322"/>
        <v>42.917000000000002</v>
      </c>
      <c r="AO514" s="5">
        <f t="shared" si="1322"/>
        <v>46.67</v>
      </c>
      <c r="AP514" s="5">
        <f t="shared" si="1322"/>
        <v>36.592142857142861</v>
      </c>
      <c r="AQ514" s="5">
        <f t="shared" si="1322"/>
        <v>39.481481481481481</v>
      </c>
      <c r="AR514" s="5">
        <f t="shared" si="1322"/>
        <v>46</v>
      </c>
      <c r="AS514" s="5">
        <f t="shared" si="1322"/>
        <v>47</v>
      </c>
      <c r="AT514" s="5">
        <f t="shared" si="1322"/>
        <v>36.382978723404264</v>
      </c>
      <c r="AU514" s="5">
        <f t="shared" si="1322"/>
        <v>40.964743589743598</v>
      </c>
      <c r="AV514" s="5">
        <f t="shared" si="1319"/>
        <v>106.85</v>
      </c>
      <c r="AW514" s="5">
        <v>583.41999999999996</v>
      </c>
      <c r="AX514" s="5">
        <f t="shared" si="1320"/>
        <v>117.53333333333333</v>
      </c>
      <c r="AY514" s="4">
        <f t="shared" si="1317"/>
        <v>183.29139451756524</v>
      </c>
      <c r="BC514"/>
      <c r="BD514"/>
      <c r="BE514" s="3"/>
      <c r="DA514" s="1"/>
      <c r="FA514" s="35"/>
      <c r="FB514" s="35"/>
      <c r="FC514" s="35"/>
      <c r="FD514" s="35"/>
      <c r="FE514" s="35"/>
      <c r="FU514"/>
      <c r="FV514"/>
    </row>
    <row r="515" spans="1:178" x14ac:dyDescent="0.2">
      <c r="A515" s="1">
        <v>1988</v>
      </c>
      <c r="B515" s="1">
        <v>3</v>
      </c>
      <c r="C515" s="1">
        <f t="shared" si="1318"/>
        <v>47</v>
      </c>
      <c r="D515" s="5">
        <f t="shared" ref="D515:AU515" si="1323">D329</f>
        <v>221.98173128805988</v>
      </c>
      <c r="E515" s="5">
        <f t="shared" si="1323"/>
        <v>232.13463035019453</v>
      </c>
      <c r="F515" s="5">
        <f t="shared" si="1323"/>
        <v>183</v>
      </c>
      <c r="G515" s="5">
        <f t="shared" si="1323"/>
        <v>0</v>
      </c>
      <c r="H515" s="5">
        <f t="shared" si="1323"/>
        <v>212</v>
      </c>
      <c r="I515" s="5">
        <f t="shared" si="1323"/>
        <v>205.76969445021825</v>
      </c>
      <c r="J515" s="5">
        <f t="shared" si="1323"/>
        <v>176.85901772425922</v>
      </c>
      <c r="K515" s="5">
        <f t="shared" si="1323"/>
        <v>219.47173281129491</v>
      </c>
      <c r="L515" s="5">
        <f t="shared" si="1323"/>
        <v>187</v>
      </c>
      <c r="M515" s="5">
        <f t="shared" si="1323"/>
        <v>181</v>
      </c>
      <c r="N515" s="5">
        <f t="shared" si="1323"/>
        <v>175.28064786372519</v>
      </c>
      <c r="O515" s="5">
        <f t="shared" si="1323"/>
        <v>185</v>
      </c>
      <c r="P515" s="5">
        <f t="shared" si="1323"/>
        <v>172.94045801526715</v>
      </c>
      <c r="Q515" s="5">
        <f t="shared" si="1323"/>
        <v>189.56896275316632</v>
      </c>
      <c r="R515" s="5">
        <f t="shared" si="1323"/>
        <v>190</v>
      </c>
      <c r="S515" s="5">
        <f t="shared" si="1323"/>
        <v>234.85023999999999</v>
      </c>
      <c r="T515" s="5">
        <f t="shared" si="1323"/>
        <v>121.59281437125748</v>
      </c>
      <c r="U515" s="5">
        <f t="shared" si="1323"/>
        <v>132.69135802469137</v>
      </c>
      <c r="V515" s="5">
        <f t="shared" si="1323"/>
        <v>180</v>
      </c>
      <c r="W515" s="5">
        <f t="shared" si="1323"/>
        <v>175</v>
      </c>
      <c r="X515" s="5">
        <f t="shared" si="1323"/>
        <v>134.28666666666669</v>
      </c>
      <c r="Y515" s="5">
        <f t="shared" si="1323"/>
        <v>206.87665782493366</v>
      </c>
      <c r="Z515" s="5">
        <f t="shared" si="1323"/>
        <v>46.181936041486608</v>
      </c>
      <c r="AA515" s="5">
        <f t="shared" si="1323"/>
        <v>48.238276990185391</v>
      </c>
      <c r="AB515" s="5">
        <f t="shared" si="1323"/>
        <v>41.5</v>
      </c>
      <c r="AC515" s="5">
        <f t="shared" si="1323"/>
        <v>0</v>
      </c>
      <c r="AD515" s="5">
        <f t="shared" si="1323"/>
        <v>52.5</v>
      </c>
      <c r="AE515" s="5">
        <f t="shared" si="1323"/>
        <v>45.303867403314925</v>
      </c>
      <c r="AF515" s="5">
        <f t="shared" si="1323"/>
        <v>36.951140065146582</v>
      </c>
      <c r="AG515" s="5">
        <f t="shared" si="1323"/>
        <v>40.954468802698131</v>
      </c>
      <c r="AH515" s="5">
        <f t="shared" si="1323"/>
        <v>53</v>
      </c>
      <c r="AI515" s="5">
        <f t="shared" si="1323"/>
        <v>52.5</v>
      </c>
      <c r="AJ515" s="5">
        <f t="shared" si="1323"/>
        <v>41.970588235294102</v>
      </c>
      <c r="AK515" s="5">
        <f t="shared" si="1323"/>
        <v>48</v>
      </c>
      <c r="AL515" s="5">
        <f t="shared" si="1323"/>
        <v>42.495934959349583</v>
      </c>
      <c r="AM515" s="5">
        <f t="shared" si="1323"/>
        <v>43.143396226415106</v>
      </c>
      <c r="AN515" s="5">
        <f t="shared" si="1323"/>
        <v>36</v>
      </c>
      <c r="AO515" s="5">
        <f t="shared" si="1323"/>
        <v>46.207142857142856</v>
      </c>
      <c r="AP515" s="5">
        <f t="shared" si="1323"/>
        <v>39.428571428571431</v>
      </c>
      <c r="AQ515" s="5">
        <f t="shared" si="1323"/>
        <v>37.981481481481481</v>
      </c>
      <c r="AR515" s="5">
        <f t="shared" si="1323"/>
        <v>43</v>
      </c>
      <c r="AS515" s="5">
        <f t="shared" si="1323"/>
        <v>40</v>
      </c>
      <c r="AT515" s="5">
        <f t="shared" si="1323"/>
        <v>36.744680851063833</v>
      </c>
      <c r="AU515" s="5">
        <f t="shared" si="1323"/>
        <v>40.689102564102569</v>
      </c>
      <c r="AV515" s="5">
        <f t="shared" si="1319"/>
        <v>108.05</v>
      </c>
      <c r="AW515" s="5">
        <v>595.05999999999995</v>
      </c>
      <c r="AX515" s="5">
        <f t="shared" si="1320"/>
        <v>119.1</v>
      </c>
      <c r="AY515" s="4">
        <f t="shared" si="1317"/>
        <v>180.96098401214209</v>
      </c>
      <c r="BC515"/>
      <c r="BD515"/>
      <c r="BE515" s="3"/>
      <c r="DA515" s="1"/>
      <c r="FA515" s="35"/>
      <c r="FB515" s="35"/>
      <c r="FC515" s="35"/>
      <c r="FD515" s="35"/>
      <c r="FE515" s="35"/>
      <c r="FU515"/>
      <c r="FV515"/>
    </row>
    <row r="516" spans="1:178" s="7" customFormat="1" ht="13.5" x14ac:dyDescent="0.25">
      <c r="A516" s="1">
        <v>1988</v>
      </c>
      <c r="B516" s="1">
        <v>4</v>
      </c>
      <c r="C516" s="1">
        <f t="shared" si="1318"/>
        <v>48</v>
      </c>
      <c r="D516" s="5">
        <f t="shared" ref="D516:AU516" si="1324">D330</f>
        <v>206.04262699452715</v>
      </c>
      <c r="E516" s="5">
        <f t="shared" si="1324"/>
        <v>220.40389105058364</v>
      </c>
      <c r="F516" s="5">
        <f t="shared" si="1324"/>
        <v>177</v>
      </c>
      <c r="G516" s="5">
        <f t="shared" si="1324"/>
        <v>0</v>
      </c>
      <c r="H516" s="5">
        <f t="shared" si="1324"/>
        <v>230</v>
      </c>
      <c r="I516" s="5">
        <f t="shared" si="1324"/>
        <v>222.87965080024944</v>
      </c>
      <c r="J516" s="5">
        <f t="shared" si="1324"/>
        <v>183.04491949668511</v>
      </c>
      <c r="K516" s="5">
        <f t="shared" si="1324"/>
        <v>228.5773862490359</v>
      </c>
      <c r="L516" s="5">
        <f t="shared" si="1324"/>
        <v>185</v>
      </c>
      <c r="M516" s="5">
        <f t="shared" si="1324"/>
        <v>180</v>
      </c>
      <c r="N516" s="5">
        <f t="shared" si="1324"/>
        <v>178.74951130969001</v>
      </c>
      <c r="O516" s="5">
        <f t="shared" si="1324"/>
        <v>188</v>
      </c>
      <c r="P516" s="5">
        <f t="shared" si="1324"/>
        <v>171.82137404580149</v>
      </c>
      <c r="Q516" s="5">
        <f t="shared" si="1324"/>
        <v>198.31609041842574</v>
      </c>
      <c r="R516" s="5">
        <f t="shared" si="1324"/>
        <v>185</v>
      </c>
      <c r="S516" s="5">
        <f t="shared" si="1324"/>
        <v>232.31279999999998</v>
      </c>
      <c r="T516" s="5">
        <f t="shared" si="1324"/>
        <v>130.91616766467064</v>
      </c>
      <c r="U516" s="5">
        <f t="shared" si="1324"/>
        <v>144.59670781893004</v>
      </c>
      <c r="V516" s="5">
        <f t="shared" si="1324"/>
        <v>172</v>
      </c>
      <c r="W516" s="5">
        <f t="shared" si="1324"/>
        <v>175</v>
      </c>
      <c r="X516" s="5">
        <f t="shared" si="1324"/>
        <v>148.98666666666668</v>
      </c>
      <c r="Y516" s="5">
        <f t="shared" si="1324"/>
        <v>213.95225464190978</v>
      </c>
      <c r="Z516" s="5">
        <f t="shared" si="1324"/>
        <v>46.183094209161624</v>
      </c>
      <c r="AA516" s="5">
        <f t="shared" si="1324"/>
        <v>48.429312977099237</v>
      </c>
      <c r="AB516" s="5">
        <f t="shared" si="1324"/>
        <v>39.5</v>
      </c>
      <c r="AC516" s="5">
        <f t="shared" si="1324"/>
        <v>0</v>
      </c>
      <c r="AD516" s="5">
        <f t="shared" si="1324"/>
        <v>54</v>
      </c>
      <c r="AE516" s="5">
        <f t="shared" si="1324"/>
        <v>47.523480662983431</v>
      </c>
      <c r="AF516" s="5">
        <f t="shared" si="1324"/>
        <v>36.356677524429969</v>
      </c>
      <c r="AG516" s="5">
        <f t="shared" si="1324"/>
        <v>40.124789207419887</v>
      </c>
      <c r="AH516" s="5">
        <f t="shared" si="1324"/>
        <v>45</v>
      </c>
      <c r="AI516" s="5">
        <f t="shared" si="1324"/>
        <v>45</v>
      </c>
      <c r="AJ516" s="5">
        <f t="shared" si="1324"/>
        <v>42.794117647058812</v>
      </c>
      <c r="AK516" s="5">
        <f t="shared" si="1324"/>
        <v>45</v>
      </c>
      <c r="AL516" s="5">
        <f t="shared" si="1324"/>
        <v>46.756097560975604</v>
      </c>
      <c r="AM516" s="5">
        <f t="shared" si="1324"/>
        <v>43.992452830188689</v>
      </c>
      <c r="AN516" s="5">
        <f t="shared" si="1324"/>
        <v>41.317</v>
      </c>
      <c r="AO516" s="5">
        <f t="shared" si="1324"/>
        <v>44.973612244897957</v>
      </c>
      <c r="AP516" s="5">
        <f t="shared" si="1324"/>
        <v>37.482142857142854</v>
      </c>
      <c r="AQ516" s="5">
        <f t="shared" si="1324"/>
        <v>36.861111111111107</v>
      </c>
      <c r="AR516" s="5">
        <f t="shared" si="1324"/>
        <v>48</v>
      </c>
      <c r="AS516" s="5">
        <f t="shared" si="1324"/>
        <v>41.5</v>
      </c>
      <c r="AT516" s="5">
        <f t="shared" si="1324"/>
        <v>36.744680851063833</v>
      </c>
      <c r="AU516" s="5">
        <f t="shared" si="1324"/>
        <v>40.826923076923087</v>
      </c>
      <c r="AV516" s="5">
        <f t="shared" si="1319"/>
        <v>109</v>
      </c>
      <c r="AW516" s="5">
        <v>619.23666666666668</v>
      </c>
      <c r="AX516" s="5">
        <f t="shared" si="1320"/>
        <v>120.33333333333333</v>
      </c>
      <c r="AY516" s="4">
        <f t="shared" si="1317"/>
        <v>182.44268811137854</v>
      </c>
      <c r="BC516"/>
      <c r="BD516"/>
      <c r="BE516" s="2"/>
      <c r="BF516" s="1"/>
      <c r="BG516" s="1"/>
      <c r="BH516" s="1"/>
      <c r="EW516" s="37"/>
      <c r="EX516" s="37"/>
      <c r="EY516" s="38"/>
      <c r="EZ516" s="38"/>
      <c r="FA516" s="37"/>
      <c r="FB516" s="37"/>
      <c r="FC516" s="37"/>
      <c r="FD516" s="37"/>
      <c r="FE516" s="37"/>
      <c r="FT516"/>
      <c r="FU516"/>
      <c r="FV516"/>
    </row>
    <row r="517" spans="1:178" x14ac:dyDescent="0.2">
      <c r="A517" s="1">
        <v>1989</v>
      </c>
      <c r="B517" s="1">
        <v>1</v>
      </c>
      <c r="C517" s="1">
        <f t="shared" si="1318"/>
        <v>49</v>
      </c>
      <c r="D517" s="5">
        <f t="shared" ref="D517:AU517" si="1325">D331</f>
        <v>242.39343251368234</v>
      </c>
      <c r="E517" s="5">
        <f t="shared" si="1325"/>
        <v>257.25591140377128</v>
      </c>
      <c r="F517" s="5">
        <f t="shared" si="1325"/>
        <v>173</v>
      </c>
      <c r="G517" s="5">
        <f t="shared" si="1325"/>
        <v>0</v>
      </c>
      <c r="H517" s="5">
        <f t="shared" si="1325"/>
        <v>213</v>
      </c>
      <c r="I517" s="5">
        <f t="shared" si="1325"/>
        <v>217.45021824984411</v>
      </c>
      <c r="J517" s="5">
        <f t="shared" si="1325"/>
        <v>191.38465701528884</v>
      </c>
      <c r="K517" s="5">
        <f t="shared" si="1325"/>
        <v>230.23586640564741</v>
      </c>
      <c r="L517" s="5">
        <f t="shared" si="1325"/>
        <v>169</v>
      </c>
      <c r="M517" s="5">
        <f t="shared" si="1325"/>
        <v>180</v>
      </c>
      <c r="N517" s="5">
        <f t="shared" si="1325"/>
        <v>189.73359396816528</v>
      </c>
      <c r="O517" s="5">
        <f t="shared" si="1325"/>
        <v>208</v>
      </c>
      <c r="P517" s="5">
        <f t="shared" si="1325"/>
        <v>166.82015267175569</v>
      </c>
      <c r="Q517" s="5">
        <f t="shared" si="1325"/>
        <v>203.72126329289804</v>
      </c>
      <c r="R517" s="5">
        <f t="shared" si="1325"/>
        <v>173</v>
      </c>
      <c r="S517" s="5">
        <f t="shared" si="1325"/>
        <v>251.38767999999999</v>
      </c>
      <c r="T517" s="5">
        <f t="shared" si="1325"/>
        <v>105.22155688622755</v>
      </c>
      <c r="U517" s="5">
        <f t="shared" si="1325"/>
        <v>117.39917695473252</v>
      </c>
      <c r="V517" s="5">
        <f t="shared" si="1325"/>
        <v>165</v>
      </c>
      <c r="W517" s="5">
        <f t="shared" si="1325"/>
        <v>178</v>
      </c>
      <c r="X517" s="5">
        <f t="shared" si="1325"/>
        <v>142.60000000000002</v>
      </c>
      <c r="Y517" s="5">
        <f t="shared" si="1325"/>
        <v>188.22679045092838</v>
      </c>
      <c r="Z517" s="5">
        <f t="shared" si="1325"/>
        <v>45.272687986171135</v>
      </c>
      <c r="AA517" s="5">
        <f t="shared" si="1325"/>
        <v>48.687568157033809</v>
      </c>
      <c r="AB517" s="5">
        <f t="shared" si="1325"/>
        <v>40</v>
      </c>
      <c r="AC517" s="5">
        <f t="shared" si="1325"/>
        <v>0</v>
      </c>
      <c r="AD517" s="5">
        <f t="shared" si="1325"/>
        <v>52.5</v>
      </c>
      <c r="AE517" s="5">
        <f t="shared" si="1325"/>
        <v>48.90193370165747</v>
      </c>
      <c r="AF517" s="5">
        <f t="shared" si="1325"/>
        <v>39.094462540716613</v>
      </c>
      <c r="AG517" s="5">
        <f t="shared" si="1325"/>
        <v>43.86340640809442</v>
      </c>
      <c r="AH517" s="5">
        <f t="shared" si="1325"/>
        <v>48.5</v>
      </c>
      <c r="AI517" s="5">
        <f t="shared" si="1325"/>
        <v>51</v>
      </c>
      <c r="AJ517" s="5">
        <f t="shared" si="1325"/>
        <v>47.205882352941167</v>
      </c>
      <c r="AK517" s="5">
        <f t="shared" si="1325"/>
        <v>52</v>
      </c>
      <c r="AL517" s="5">
        <f t="shared" si="1325"/>
        <v>45.747967479674784</v>
      </c>
      <c r="AM517" s="5">
        <f t="shared" si="1325"/>
        <v>46.000000000000007</v>
      </c>
      <c r="AN517" s="5">
        <f t="shared" si="1325"/>
        <v>41.4</v>
      </c>
      <c r="AO517" s="5">
        <f t="shared" si="1325"/>
        <v>47.241836734693877</v>
      </c>
      <c r="AP517" s="5">
        <f t="shared" si="1325"/>
        <v>40.250000000000007</v>
      </c>
      <c r="AQ517" s="5">
        <f t="shared" si="1325"/>
        <v>37</v>
      </c>
      <c r="AR517" s="5">
        <f t="shared" si="1325"/>
        <v>50.5</v>
      </c>
      <c r="AS517" s="5">
        <f t="shared" si="1325"/>
        <v>48.5</v>
      </c>
      <c r="AT517" s="5">
        <f t="shared" si="1325"/>
        <v>39.106382978723403</v>
      </c>
      <c r="AU517" s="5">
        <f t="shared" si="1325"/>
        <v>42.413461538461547</v>
      </c>
      <c r="AV517" s="5">
        <f t="shared" si="1319"/>
        <v>111.27500000000001</v>
      </c>
      <c r="AW517" s="5">
        <v>663.01666666666654</v>
      </c>
      <c r="AX517" s="5">
        <f t="shared" si="1320"/>
        <v>121.66666666666666</v>
      </c>
      <c r="AY517" s="4">
        <f t="shared" si="1317"/>
        <v>183.81055299656626</v>
      </c>
      <c r="BC517"/>
      <c r="BD517"/>
      <c r="BE517" s="3"/>
      <c r="DA517" s="1"/>
      <c r="FA517" s="35"/>
      <c r="FB517" s="35"/>
      <c r="FC517" s="35"/>
      <c r="FD517" s="35"/>
      <c r="FE517" s="35"/>
      <c r="FU517"/>
      <c r="FV517"/>
    </row>
    <row r="518" spans="1:178" x14ac:dyDescent="0.2">
      <c r="A518" s="1">
        <v>1989</v>
      </c>
      <c r="B518" s="1">
        <v>2</v>
      </c>
      <c r="C518" s="1">
        <f t="shared" si="1318"/>
        <v>50</v>
      </c>
      <c r="D518" s="5">
        <f t="shared" ref="D518:AL518" si="1326">D332</f>
        <v>230.88429815771224</v>
      </c>
      <c r="E518" s="5">
        <f t="shared" si="1326"/>
        <v>250</v>
      </c>
      <c r="F518" s="5">
        <f t="shared" si="1326"/>
        <v>180</v>
      </c>
      <c r="G518" s="5">
        <f t="shared" si="1326"/>
        <v>0</v>
      </c>
      <c r="H518" s="5">
        <f t="shared" si="1326"/>
        <v>211</v>
      </c>
      <c r="I518" s="5">
        <f t="shared" si="1326"/>
        <v>216.34026189981293</v>
      </c>
      <c r="J518" s="5">
        <f t="shared" si="1326"/>
        <v>192.48721417940737</v>
      </c>
      <c r="K518" s="5">
        <f t="shared" si="1326"/>
        <v>226.1302129679064</v>
      </c>
      <c r="L518" s="5">
        <f t="shared" si="1326"/>
        <v>181</v>
      </c>
      <c r="M518" s="5">
        <f t="shared" si="1326"/>
        <v>180</v>
      </c>
      <c r="N518" s="5">
        <f t="shared" si="1326"/>
        <v>193.14995811225913</v>
      </c>
      <c r="O518" s="5">
        <f t="shared" si="1326"/>
        <v>210</v>
      </c>
      <c r="P518" s="5">
        <f t="shared" si="1326"/>
        <v>169.76305343511447</v>
      </c>
      <c r="Q518" s="5">
        <f t="shared" si="1326"/>
        <v>204.07470742264741</v>
      </c>
      <c r="R518" s="5">
        <f t="shared" si="1326"/>
        <v>160</v>
      </c>
      <c r="S518" s="5">
        <f t="shared" si="1326"/>
        <v>238.92511999999999</v>
      </c>
      <c r="T518" s="5">
        <f t="shared" si="1326"/>
        <v>110</v>
      </c>
      <c r="U518" s="5">
        <f t="shared" si="1326"/>
        <v>119.79423868312757</v>
      </c>
      <c r="V518" s="5">
        <f t="shared" si="1326"/>
        <v>160</v>
      </c>
      <c r="W518" s="5">
        <f t="shared" si="1326"/>
        <v>178</v>
      </c>
      <c r="X518" s="5">
        <f t="shared" si="1326"/>
        <v>143.90000000000003</v>
      </c>
      <c r="Y518" s="5">
        <f t="shared" si="1326"/>
        <v>210.65251989389918</v>
      </c>
      <c r="Z518" s="5">
        <f t="shared" si="1326"/>
        <v>43.590751944684527</v>
      </c>
      <c r="AA518" s="5">
        <f t="shared" si="1326"/>
        <v>44.425845147219192</v>
      </c>
      <c r="AB518" s="5">
        <f t="shared" si="1326"/>
        <v>44</v>
      </c>
      <c r="AC518" s="5">
        <f t="shared" si="1326"/>
        <v>0</v>
      </c>
      <c r="AD518" s="5">
        <f t="shared" si="1326"/>
        <v>52.5</v>
      </c>
      <c r="AE518" s="5">
        <f t="shared" si="1326"/>
        <v>46.023480662983431</v>
      </c>
      <c r="AF518" s="5">
        <f t="shared" si="1326"/>
        <v>40.951140065146575</v>
      </c>
      <c r="AG518" s="5">
        <f t="shared" si="1326"/>
        <v>44.954468802698131</v>
      </c>
      <c r="AH518" s="5">
        <f t="shared" si="1326"/>
        <v>48.5</v>
      </c>
      <c r="AI518" s="5">
        <f t="shared" si="1326"/>
        <v>47.5</v>
      </c>
      <c r="AJ518" s="5">
        <f t="shared" si="1326"/>
        <v>48.38235294117645</v>
      </c>
      <c r="AK518" s="5">
        <f t="shared" si="1326"/>
        <v>54</v>
      </c>
      <c r="AL518" s="5">
        <f t="shared" si="1326"/>
        <v>42.752032520325194</v>
      </c>
      <c r="AM518" s="5">
        <f t="shared" ref="AM518:AU518" si="1327">AM332</f>
        <v>40.707547169811328</v>
      </c>
      <c r="AN518" s="5">
        <f t="shared" si="1327"/>
        <v>39.65</v>
      </c>
      <c r="AO518" s="5">
        <f t="shared" si="1327"/>
        <v>47.914285714285711</v>
      </c>
      <c r="AP518" s="5">
        <f t="shared" si="1327"/>
        <v>38.5</v>
      </c>
      <c r="AQ518" s="5">
        <f t="shared" si="1327"/>
        <v>39.796296296296291</v>
      </c>
      <c r="AR518" s="5">
        <f t="shared" si="1327"/>
        <v>53</v>
      </c>
      <c r="AS518" s="5">
        <f t="shared" si="1327"/>
        <v>49</v>
      </c>
      <c r="AT518" s="5">
        <f t="shared" si="1327"/>
        <v>42.074468085106389</v>
      </c>
      <c r="AU518" s="5">
        <f t="shared" si="1327"/>
        <v>47.086538461538467</v>
      </c>
      <c r="AV518" s="5">
        <f t="shared" si="1319"/>
        <v>112.8</v>
      </c>
      <c r="AW518" s="5">
        <v>719.82666666666648</v>
      </c>
      <c r="AX518" s="5">
        <f t="shared" si="1320"/>
        <v>123.66666666666666</v>
      </c>
      <c r="AY518" s="4">
        <f t="shared" si="1317"/>
        <v>186.4690184331219</v>
      </c>
      <c r="BC518"/>
      <c r="BD518"/>
      <c r="BE518" s="3"/>
      <c r="DA518" s="1"/>
      <c r="FA518" s="35"/>
      <c r="FB518" s="35"/>
      <c r="FC518" s="35"/>
      <c r="FD518" s="35"/>
      <c r="FE518" s="35"/>
      <c r="FU518"/>
      <c r="FV518"/>
    </row>
    <row r="519" spans="1:178" x14ac:dyDescent="0.2">
      <c r="A519" s="1">
        <v>1989</v>
      </c>
      <c r="B519" s="1">
        <v>3</v>
      </c>
      <c r="C519" s="1">
        <f t="shared" si="1318"/>
        <v>51</v>
      </c>
      <c r="D519" s="5">
        <f t="shared" ref="D519:AL519" si="1328">D333</f>
        <v>231.90256686965242</v>
      </c>
      <c r="E519" s="5">
        <f t="shared" si="1328"/>
        <v>249.09763543849147</v>
      </c>
      <c r="F519" s="5">
        <f t="shared" si="1328"/>
        <v>179</v>
      </c>
      <c r="G519" s="5">
        <f t="shared" si="1328"/>
        <v>0</v>
      </c>
      <c r="H519" s="5">
        <f t="shared" si="1328"/>
        <v>208</v>
      </c>
      <c r="I519" s="5">
        <f t="shared" si="1328"/>
        <v>209.78008729993766</v>
      </c>
      <c r="J519" s="5">
        <f t="shared" si="1328"/>
        <v>188.72439453389254</v>
      </c>
      <c r="K519" s="5">
        <f t="shared" si="1328"/>
        <v>231.17933202823741</v>
      </c>
      <c r="L519" s="5">
        <f t="shared" si="1328"/>
        <v>185</v>
      </c>
      <c r="M519" s="5">
        <f t="shared" si="1328"/>
        <v>190</v>
      </c>
      <c r="N519" s="5">
        <f t="shared" si="1328"/>
        <v>203.29405194079862</v>
      </c>
      <c r="O519" s="5">
        <f t="shared" si="1328"/>
        <v>214</v>
      </c>
      <c r="P519" s="5">
        <f t="shared" si="1328"/>
        <v>171.93923664122136</v>
      </c>
      <c r="Q519" s="5">
        <f t="shared" si="1328"/>
        <v>209.07470742264744</v>
      </c>
      <c r="R519" s="5">
        <f t="shared" si="1328"/>
        <v>175</v>
      </c>
      <c r="S519" s="5">
        <f t="shared" si="1328"/>
        <v>246.07487999999998</v>
      </c>
      <c r="T519" s="5">
        <f t="shared" si="1328"/>
        <v>111.2874251497006</v>
      </c>
      <c r="U519" s="5">
        <f t="shared" si="1328"/>
        <v>113.74485596707819</v>
      </c>
      <c r="V519" s="5">
        <f t="shared" si="1328"/>
        <v>180</v>
      </c>
      <c r="W519" s="5">
        <f t="shared" si="1328"/>
        <v>190</v>
      </c>
      <c r="X519" s="5">
        <f t="shared" si="1328"/>
        <v>147.07333333333335</v>
      </c>
      <c r="Y519" s="5">
        <f t="shared" si="1328"/>
        <v>203.50132625994695</v>
      </c>
      <c r="Z519" s="5">
        <f t="shared" si="1328"/>
        <v>49.030250648228176</v>
      </c>
      <c r="AA519" s="5">
        <f t="shared" si="1328"/>
        <v>49.25627044711014</v>
      </c>
      <c r="AB519" s="5">
        <f t="shared" si="1328"/>
        <v>47.5</v>
      </c>
      <c r="AC519" s="5">
        <f t="shared" si="1328"/>
        <v>0</v>
      </c>
      <c r="AD519" s="5">
        <f t="shared" si="1328"/>
        <v>56</v>
      </c>
      <c r="AE519" s="5">
        <f t="shared" si="1328"/>
        <v>52.761740331491723</v>
      </c>
      <c r="AF519" s="5">
        <f t="shared" si="1328"/>
        <v>46.426710097719862</v>
      </c>
      <c r="AG519" s="5">
        <f t="shared" si="1328"/>
        <v>51.715851602023591</v>
      </c>
      <c r="AH519" s="5">
        <f t="shared" si="1328"/>
        <v>52</v>
      </c>
      <c r="AI519" s="5">
        <f t="shared" si="1328"/>
        <v>51.5</v>
      </c>
      <c r="AJ519" s="5">
        <f t="shared" si="1328"/>
        <v>49.617647058823522</v>
      </c>
      <c r="AK519" s="5">
        <f t="shared" si="1328"/>
        <v>53.5</v>
      </c>
      <c r="AL519" s="5">
        <f t="shared" si="1328"/>
        <v>47.495934959349583</v>
      </c>
      <c r="AM519" s="5">
        <f t="shared" ref="AM519:AU519" si="1329">AM333</f>
        <v>44.773584905660385</v>
      </c>
      <c r="AN519" s="5">
        <f t="shared" si="1329"/>
        <v>43.25</v>
      </c>
      <c r="AO519" s="5">
        <f t="shared" si="1329"/>
        <v>50.172448979591834</v>
      </c>
      <c r="AP519" s="5">
        <f t="shared" si="1329"/>
        <v>41.25</v>
      </c>
      <c r="AQ519" s="5">
        <f t="shared" si="1329"/>
        <v>39.296296296296291</v>
      </c>
      <c r="AR519" s="5">
        <f t="shared" si="1329"/>
        <v>55</v>
      </c>
      <c r="AS519" s="5">
        <f t="shared" si="1329"/>
        <v>51</v>
      </c>
      <c r="AT519" s="5">
        <f t="shared" si="1329"/>
        <v>42.212765957446813</v>
      </c>
      <c r="AU519" s="5">
        <f t="shared" si="1329"/>
        <v>48.551282051282058</v>
      </c>
      <c r="AV519" s="5">
        <f t="shared" si="1319"/>
        <v>112.50000000000001</v>
      </c>
      <c r="AW519" s="5">
        <v>801.36333333333334</v>
      </c>
      <c r="AX519" s="5">
        <f t="shared" si="1320"/>
        <v>124.66666666666666</v>
      </c>
      <c r="AY519" s="4">
        <f t="shared" si="1317"/>
        <v>187.67086313276437</v>
      </c>
      <c r="BC519"/>
      <c r="BD519"/>
      <c r="BE519" s="3"/>
      <c r="DA519" s="1"/>
      <c r="FA519" s="35"/>
      <c r="FB519" s="35"/>
      <c r="FC519" s="35"/>
      <c r="FD519" s="35"/>
      <c r="FE519" s="35"/>
      <c r="FU519"/>
      <c r="FV519"/>
    </row>
    <row r="520" spans="1:178" s="9" customFormat="1" x14ac:dyDescent="0.2">
      <c r="A520" s="1">
        <v>1989</v>
      </c>
      <c r="B520" s="1">
        <v>4</v>
      </c>
      <c r="C520" s="1">
        <f t="shared" si="1318"/>
        <v>52</v>
      </c>
      <c r="D520" s="5">
        <f t="shared" ref="D520:AL520" si="1330">D334</f>
        <v>224.90865644029913</v>
      </c>
      <c r="E520" s="5">
        <f t="shared" si="1330"/>
        <v>243.29290631547437</v>
      </c>
      <c r="F520" s="5">
        <f t="shared" si="1330"/>
        <v>208</v>
      </c>
      <c r="G520" s="5">
        <f t="shared" si="1330"/>
        <v>0</v>
      </c>
      <c r="H520" s="5">
        <f t="shared" si="1330"/>
        <v>219</v>
      </c>
      <c r="I520" s="5">
        <f t="shared" si="1330"/>
        <v>212.76969445021825</v>
      </c>
      <c r="J520" s="5">
        <f t="shared" si="1330"/>
        <v>196.7756731159518</v>
      </c>
      <c r="K520" s="5">
        <f t="shared" si="1330"/>
        <v>229.02455953016542</v>
      </c>
      <c r="L520" s="5">
        <f t="shared" si="1330"/>
        <v>187</v>
      </c>
      <c r="M520" s="5">
        <f t="shared" si="1330"/>
        <v>195</v>
      </c>
      <c r="N520" s="5">
        <f t="shared" si="1330"/>
        <v>202.61100251326442</v>
      </c>
      <c r="O520" s="5">
        <f t="shared" si="1330"/>
        <v>210</v>
      </c>
      <c r="P520" s="5">
        <f t="shared" si="1330"/>
        <v>178.99755725190838</v>
      </c>
      <c r="Q520" s="5">
        <f t="shared" si="1330"/>
        <v>225.32757975738798</v>
      </c>
      <c r="R520" s="5">
        <f t="shared" si="1330"/>
        <v>165</v>
      </c>
      <c r="S520" s="5">
        <f t="shared" si="1330"/>
        <v>211.56399999999999</v>
      </c>
      <c r="T520" s="5">
        <f t="shared" si="1330"/>
        <v>97.137724550898199</v>
      </c>
      <c r="U520" s="5">
        <f t="shared" si="1330"/>
        <v>122.99588477366257</v>
      </c>
      <c r="V520" s="5">
        <f t="shared" si="1330"/>
        <v>193</v>
      </c>
      <c r="W520" s="5">
        <f t="shared" si="1330"/>
        <v>192</v>
      </c>
      <c r="X520" s="5">
        <f t="shared" si="1330"/>
        <v>143.0266666666667</v>
      </c>
      <c r="Y520" s="5">
        <f t="shared" si="1330"/>
        <v>208.82625994694956</v>
      </c>
      <c r="Z520" s="5">
        <f t="shared" si="1330"/>
        <v>48.712186689714784</v>
      </c>
      <c r="AA520" s="5">
        <f t="shared" si="1330"/>
        <v>50.785169029443836</v>
      </c>
      <c r="AB520" s="5">
        <f t="shared" si="1330"/>
        <v>57</v>
      </c>
      <c r="AC520" s="5">
        <f t="shared" si="1330"/>
        <v>0</v>
      </c>
      <c r="AD520" s="5">
        <f t="shared" si="1330"/>
        <v>53.5</v>
      </c>
      <c r="AE520" s="5">
        <f t="shared" si="1330"/>
        <v>52.420580110497248</v>
      </c>
      <c r="AF520" s="5">
        <f t="shared" si="1330"/>
        <v>52.00912052117264</v>
      </c>
      <c r="AG520" s="5">
        <f t="shared" si="1330"/>
        <v>52.999999999999986</v>
      </c>
      <c r="AH520" s="5">
        <f t="shared" si="1330"/>
        <v>58</v>
      </c>
      <c r="AI520" s="5">
        <f t="shared" si="1330"/>
        <v>55</v>
      </c>
      <c r="AJ520" s="5">
        <f t="shared" si="1330"/>
        <v>48.179999999999986</v>
      </c>
      <c r="AK520" s="5">
        <f t="shared" si="1330"/>
        <v>55</v>
      </c>
      <c r="AL520" s="5">
        <f t="shared" si="1330"/>
        <v>48.747967479674784</v>
      </c>
      <c r="AM520" s="5">
        <f t="shared" ref="AM520:AU520" si="1331">AM334</f>
        <v>47.207547169811328</v>
      </c>
      <c r="AN520" s="5">
        <f t="shared" si="1331"/>
        <v>41.4</v>
      </c>
      <c r="AO520" s="5">
        <f t="shared" si="1331"/>
        <v>44.310204081632648</v>
      </c>
      <c r="AP520" s="5">
        <f t="shared" si="1331"/>
        <v>38.792857142857152</v>
      </c>
      <c r="AQ520" s="5">
        <f t="shared" si="1331"/>
        <v>39.481481481481481</v>
      </c>
      <c r="AR520" s="5">
        <f t="shared" si="1331"/>
        <v>55.5</v>
      </c>
      <c r="AS520" s="5">
        <f t="shared" si="1331"/>
        <v>53</v>
      </c>
      <c r="AT520" s="5">
        <f t="shared" si="1331"/>
        <v>43.521276595744688</v>
      </c>
      <c r="AU520" s="5">
        <f t="shared" si="1331"/>
        <v>47.637820512820525</v>
      </c>
      <c r="AV520" s="5">
        <f t="shared" si="1319"/>
        <v>113.35</v>
      </c>
      <c r="AW520" s="5">
        <v>802.76666666666665</v>
      </c>
      <c r="AX520" s="5">
        <f t="shared" si="1320"/>
        <v>125.86666666666667</v>
      </c>
      <c r="AY520" s="4">
        <f t="shared" si="1317"/>
        <v>192.03787813264415</v>
      </c>
      <c r="BC520"/>
      <c r="BD520"/>
      <c r="BE520" s="53"/>
      <c r="EW520" s="40"/>
      <c r="EX520" s="40"/>
      <c r="EY520" s="41"/>
      <c r="EZ520" s="41"/>
      <c r="FA520" s="40"/>
      <c r="FB520" s="40"/>
      <c r="FC520" s="40"/>
      <c r="FD520" s="40"/>
      <c r="FE520" s="40"/>
      <c r="FT520"/>
      <c r="FU520"/>
      <c r="FV520"/>
    </row>
    <row r="521" spans="1:178" x14ac:dyDescent="0.2">
      <c r="A521" s="1">
        <v>1990</v>
      </c>
      <c r="B521" s="1">
        <v>1</v>
      </c>
      <c r="C521" s="1">
        <f t="shared" si="1318"/>
        <v>53</v>
      </c>
      <c r="D521" s="5">
        <f t="shared" ref="D521:AL521" si="1332">D335</f>
        <v>234.90865644029913</v>
      </c>
      <c r="E521" s="5">
        <f t="shared" si="1332"/>
        <v>248.90236456150848</v>
      </c>
      <c r="F521" s="5">
        <f t="shared" si="1332"/>
        <v>218</v>
      </c>
      <c r="G521" s="5">
        <f t="shared" si="1332"/>
        <v>0</v>
      </c>
      <c r="H521" s="5">
        <f t="shared" si="1332"/>
        <v>238</v>
      </c>
      <c r="I521" s="5">
        <f t="shared" si="1332"/>
        <v>228.20951985034296</v>
      </c>
      <c r="J521" s="5">
        <f t="shared" si="1332"/>
        <v>223.85901772425919</v>
      </c>
      <c r="K521" s="5">
        <f t="shared" si="1332"/>
        <v>256.63392062644584</v>
      </c>
      <c r="L521" s="5">
        <f t="shared" si="1332"/>
        <v>180</v>
      </c>
      <c r="M521" s="5">
        <f t="shared" si="1332"/>
        <v>187</v>
      </c>
      <c r="N521" s="5">
        <f t="shared" si="1332"/>
        <v>210.91426975705107</v>
      </c>
      <c r="O521" s="5">
        <f t="shared" si="1332"/>
        <v>233</v>
      </c>
      <c r="P521" s="5">
        <f t="shared" si="1332"/>
        <v>163.29038167938927</v>
      </c>
      <c r="Q521" s="5">
        <f t="shared" si="1332"/>
        <v>213.2902260460643</v>
      </c>
      <c r="R521" s="5">
        <f t="shared" si="1332"/>
        <v>185</v>
      </c>
      <c r="S521" s="5">
        <f t="shared" si="1332"/>
        <v>251.56399999999996</v>
      </c>
      <c r="T521" s="5">
        <f t="shared" si="1332"/>
        <v>125.81437125748502</v>
      </c>
      <c r="U521" s="5">
        <f t="shared" si="1332"/>
        <v>86.477366255144034</v>
      </c>
      <c r="V521" s="5">
        <f t="shared" si="1332"/>
        <v>185</v>
      </c>
      <c r="W521" s="5">
        <f t="shared" si="1332"/>
        <v>170</v>
      </c>
      <c r="X521" s="5">
        <f t="shared" si="1332"/>
        <v>147.20666666666668</v>
      </c>
      <c r="Y521" s="5">
        <f t="shared" si="1332"/>
        <v>187.07559681697612</v>
      </c>
      <c r="Z521" s="5">
        <f t="shared" si="1332"/>
        <v>46.530250648228176</v>
      </c>
      <c r="AA521" s="5">
        <f t="shared" si="1332"/>
        <v>47.855507088331521</v>
      </c>
      <c r="AB521" s="5">
        <f t="shared" si="1332"/>
        <v>47</v>
      </c>
      <c r="AC521" s="5">
        <f t="shared" si="1332"/>
        <v>0</v>
      </c>
      <c r="AD521" s="5">
        <f t="shared" si="1332"/>
        <v>52.5</v>
      </c>
      <c r="AE521" s="5">
        <f t="shared" si="1332"/>
        <v>51.780386740331501</v>
      </c>
      <c r="AF521" s="5">
        <f t="shared" si="1332"/>
        <v>54.758794788273619</v>
      </c>
      <c r="AG521" s="5">
        <f t="shared" si="1332"/>
        <v>57.003372681281604</v>
      </c>
      <c r="AH521" s="5">
        <f t="shared" si="1332"/>
        <v>52.5</v>
      </c>
      <c r="AI521" s="5">
        <f t="shared" si="1332"/>
        <v>50</v>
      </c>
      <c r="AJ521" s="5">
        <f t="shared" si="1332"/>
        <v>45.35294117647058</v>
      </c>
      <c r="AK521" s="5">
        <f t="shared" si="1332"/>
        <v>47.5</v>
      </c>
      <c r="AL521" s="5">
        <f t="shared" si="1332"/>
        <v>50.243902439024382</v>
      </c>
      <c r="AM521" s="5">
        <f t="shared" ref="AM521:AU521" si="1333">AM335</f>
        <v>47.415094339622648</v>
      </c>
      <c r="AN521" s="5">
        <f t="shared" si="1333"/>
        <v>47.1</v>
      </c>
      <c r="AO521" s="5">
        <f t="shared" si="1333"/>
        <v>53.017346938775503</v>
      </c>
      <c r="AP521" s="5">
        <f t="shared" si="1333"/>
        <v>40.042857142857144</v>
      </c>
      <c r="AQ521" s="5">
        <f t="shared" si="1333"/>
        <v>18.296296296296294</v>
      </c>
      <c r="AR521" s="5">
        <f t="shared" si="1333"/>
        <v>52</v>
      </c>
      <c r="AS521" s="5">
        <f t="shared" si="1333"/>
        <v>50.5</v>
      </c>
      <c r="AT521" s="5">
        <f t="shared" si="1333"/>
        <v>44.180851063829792</v>
      </c>
      <c r="AU521" s="5">
        <f t="shared" si="1333"/>
        <v>51.673076923076934</v>
      </c>
      <c r="AV521" s="5">
        <f t="shared" si="1319"/>
        <v>114.4</v>
      </c>
      <c r="AW521" s="5">
        <v>779.25666666666666</v>
      </c>
      <c r="AX521" s="5">
        <f t="shared" si="1320"/>
        <v>128.03333333333333</v>
      </c>
      <c r="AY521" s="4">
        <f t="shared" si="1317"/>
        <v>197.74556105167977</v>
      </c>
      <c r="BC521"/>
      <c r="BD521"/>
      <c r="BE521" s="3"/>
      <c r="DA521" s="1"/>
      <c r="FA521" s="35"/>
      <c r="FB521" s="35"/>
      <c r="FC521" s="35"/>
      <c r="FD521" s="35"/>
      <c r="FE521" s="35"/>
      <c r="FU521"/>
      <c r="FV521"/>
    </row>
    <row r="522" spans="1:178" x14ac:dyDescent="0.2">
      <c r="A522" s="1">
        <v>1990</v>
      </c>
      <c r="B522" s="1">
        <v>2</v>
      </c>
      <c r="C522" s="1">
        <f t="shared" si="1318"/>
        <v>54</v>
      </c>
      <c r="D522" s="5">
        <f t="shared" ref="D522:AL522" si="1334">D336</f>
        <v>243.9634625761197</v>
      </c>
      <c r="E522" s="5">
        <f t="shared" si="1334"/>
        <v>250</v>
      </c>
      <c r="F522" s="5">
        <f t="shared" si="1334"/>
        <v>201</v>
      </c>
      <c r="G522" s="5">
        <f t="shared" si="1334"/>
        <v>0</v>
      </c>
      <c r="H522" s="5">
        <f t="shared" si="1334"/>
        <v>242</v>
      </c>
      <c r="I522" s="5">
        <f t="shared" si="1334"/>
        <v>233.98960715028059</v>
      </c>
      <c r="J522" s="5">
        <f t="shared" si="1334"/>
        <v>190.42944121228516</v>
      </c>
      <c r="K522" s="5">
        <f t="shared" si="1334"/>
        <v>193.82298155069103</v>
      </c>
      <c r="L522" s="5">
        <f t="shared" si="1334"/>
        <v>186</v>
      </c>
      <c r="M522" s="5">
        <f t="shared" si="1334"/>
        <v>191</v>
      </c>
      <c r="N522" s="5">
        <f t="shared" si="1334"/>
        <v>215.90728846690865</v>
      </c>
      <c r="O522" s="5">
        <f t="shared" si="1334"/>
        <v>238</v>
      </c>
      <c r="P522" s="5">
        <f t="shared" si="1334"/>
        <v>173.23328244274808</v>
      </c>
      <c r="Q522" s="5">
        <f t="shared" si="1334"/>
        <v>217.98562496660082</v>
      </c>
      <c r="R522" s="5">
        <f t="shared" si="1334"/>
        <v>180</v>
      </c>
      <c r="S522" s="5">
        <f t="shared" si="1334"/>
        <v>231.0616</v>
      </c>
      <c r="T522" s="5">
        <f t="shared" si="1334"/>
        <v>129.59281437125748</v>
      </c>
      <c r="U522" s="5">
        <f t="shared" si="1334"/>
        <v>128.09876543209876</v>
      </c>
      <c r="V522" s="5">
        <f t="shared" si="1334"/>
        <v>180</v>
      </c>
      <c r="W522" s="5">
        <f t="shared" si="1334"/>
        <v>180</v>
      </c>
      <c r="X522" s="5">
        <f t="shared" si="1334"/>
        <v>168.64000000000001</v>
      </c>
      <c r="Y522" s="5">
        <f t="shared" si="1334"/>
        <v>219.15119363395223</v>
      </c>
      <c r="Z522" s="5">
        <f t="shared" si="1334"/>
        <v>44.878565254969757</v>
      </c>
      <c r="AA522" s="5">
        <f t="shared" si="1334"/>
        <v>45.996183206106871</v>
      </c>
      <c r="AB522" s="5">
        <f t="shared" si="1334"/>
        <v>47.5</v>
      </c>
      <c r="AC522" s="5">
        <f t="shared" si="1334"/>
        <v>0</v>
      </c>
      <c r="AD522" s="5">
        <f t="shared" si="1334"/>
        <v>56</v>
      </c>
      <c r="AE522" s="5">
        <f t="shared" si="1334"/>
        <v>54.200966850828742</v>
      </c>
      <c r="AF522" s="5">
        <f t="shared" si="1334"/>
        <v>48.664495114006513</v>
      </c>
      <c r="AG522" s="5">
        <f t="shared" si="1334"/>
        <v>56.147554806070815</v>
      </c>
      <c r="AH522" s="5">
        <f t="shared" si="1334"/>
        <v>49.5</v>
      </c>
      <c r="AI522" s="5">
        <f t="shared" si="1334"/>
        <v>50</v>
      </c>
      <c r="AJ522" s="5">
        <f t="shared" si="1334"/>
        <v>43.52941176470587</v>
      </c>
      <c r="AK522" s="5">
        <f t="shared" si="1334"/>
        <v>46</v>
      </c>
      <c r="AL522" s="5">
        <f t="shared" si="1334"/>
        <v>49.247967479674791</v>
      </c>
      <c r="AM522" s="5">
        <f t="shared" ref="AM522:AU522" si="1335">AM336</f>
        <v>47.34905660377359</v>
      </c>
      <c r="AN522" s="5">
        <f t="shared" si="1335"/>
        <v>46.6</v>
      </c>
      <c r="AO522" s="5">
        <f t="shared" si="1335"/>
        <v>50.447959183673461</v>
      </c>
      <c r="AP522" s="5">
        <f t="shared" si="1335"/>
        <v>39.907142857142858</v>
      </c>
      <c r="AQ522" s="5">
        <f t="shared" si="1335"/>
        <v>18.633333333333333</v>
      </c>
      <c r="AR522" s="5">
        <f t="shared" si="1335"/>
        <v>51</v>
      </c>
      <c r="AS522" s="5">
        <f t="shared" si="1335"/>
        <v>50.5</v>
      </c>
      <c r="AT522" s="5">
        <f t="shared" si="1335"/>
        <v>42.521276595744688</v>
      </c>
      <c r="AU522" s="5">
        <f t="shared" si="1335"/>
        <v>46.086538461538474</v>
      </c>
      <c r="AV522" s="5">
        <f t="shared" si="1319"/>
        <v>114.375</v>
      </c>
      <c r="AW522" s="5">
        <v>824.93</v>
      </c>
      <c r="AX522" s="5">
        <f t="shared" si="1320"/>
        <v>129.33333333333331</v>
      </c>
      <c r="AY522" s="4">
        <f t="shared" si="1317"/>
        <v>195.54073295394477</v>
      </c>
      <c r="BC522"/>
      <c r="BD522"/>
      <c r="BE522" s="3"/>
      <c r="DA522" s="1"/>
      <c r="FA522" s="35"/>
      <c r="FB522" s="35"/>
      <c r="FC522" s="35"/>
      <c r="FD522" s="35"/>
      <c r="FE522" s="35"/>
      <c r="FU522"/>
      <c r="FV522"/>
    </row>
    <row r="523" spans="1:178" x14ac:dyDescent="0.2">
      <c r="A523" s="1">
        <v>1990</v>
      </c>
      <c r="B523" s="1">
        <v>3</v>
      </c>
      <c r="C523" s="1">
        <f t="shared" si="1318"/>
        <v>55</v>
      </c>
      <c r="D523" s="5">
        <f t="shared" ref="D523:AL523" si="1336">D337</f>
        <v>222.46650736144304</v>
      </c>
      <c r="E523" s="5">
        <f t="shared" si="1336"/>
        <v>237.32990122717746</v>
      </c>
      <c r="F523" s="5">
        <f t="shared" si="1336"/>
        <v>214</v>
      </c>
      <c r="G523" s="5">
        <f t="shared" si="1336"/>
        <v>0</v>
      </c>
      <c r="H523" s="5">
        <f t="shared" si="1336"/>
        <v>240</v>
      </c>
      <c r="I523" s="5">
        <f t="shared" si="1336"/>
        <v>226.64934525046766</v>
      </c>
      <c r="J523" s="5">
        <f t="shared" si="1336"/>
        <v>208.30131240698142</v>
      </c>
      <c r="K523" s="5">
        <f t="shared" si="1336"/>
        <v>236.34151984338837</v>
      </c>
      <c r="L523" s="5">
        <f t="shared" si="1336"/>
        <v>190</v>
      </c>
      <c r="M523" s="5">
        <f t="shared" si="1336"/>
        <v>184</v>
      </c>
      <c r="N523" s="5">
        <f t="shared" si="1336"/>
        <v>212.07092990784693</v>
      </c>
      <c r="O523" s="5">
        <f t="shared" si="1336"/>
        <v>228</v>
      </c>
      <c r="P523" s="5">
        <f t="shared" si="1336"/>
        <v>175.93923664122136</v>
      </c>
      <c r="Q523" s="5">
        <f t="shared" si="1336"/>
        <v>225.30171538502651</v>
      </c>
      <c r="R523" s="5">
        <f t="shared" si="1336"/>
        <v>200</v>
      </c>
      <c r="S523" s="5">
        <f t="shared" si="1336"/>
        <v>252.68719999999996</v>
      </c>
      <c r="T523" s="5">
        <f t="shared" si="1336"/>
        <v>130</v>
      </c>
      <c r="U523" s="5">
        <f t="shared" si="1336"/>
        <v>132.44855967078189</v>
      </c>
      <c r="V523" s="5">
        <f t="shared" si="1336"/>
        <v>179</v>
      </c>
      <c r="W523" s="5">
        <f t="shared" si="1336"/>
        <v>177</v>
      </c>
      <c r="X523" s="5">
        <f t="shared" si="1336"/>
        <v>167.60000000000002</v>
      </c>
      <c r="Y523" s="5">
        <f t="shared" si="1336"/>
        <v>198.37533156498674</v>
      </c>
      <c r="Z523" s="5">
        <f t="shared" si="1336"/>
        <v>46.497147796024208</v>
      </c>
      <c r="AA523" s="5">
        <f t="shared" si="1336"/>
        <v>51.046892039258452</v>
      </c>
      <c r="AB523" s="5">
        <f t="shared" si="1336"/>
        <v>52</v>
      </c>
      <c r="AC523" s="5">
        <f t="shared" si="1336"/>
        <v>0</v>
      </c>
      <c r="AD523" s="5">
        <f t="shared" si="1336"/>
        <v>56</v>
      </c>
      <c r="AE523" s="5">
        <f t="shared" si="1336"/>
        <v>56.71961325966852</v>
      </c>
      <c r="AF523" s="5">
        <f t="shared" si="1336"/>
        <v>48.021172638436482</v>
      </c>
      <c r="AG523" s="5">
        <f t="shared" si="1336"/>
        <v>55.215851602023591</v>
      </c>
      <c r="AH523" s="5">
        <f t="shared" si="1336"/>
        <v>50</v>
      </c>
      <c r="AI523" s="5">
        <f t="shared" si="1336"/>
        <v>50</v>
      </c>
      <c r="AJ523" s="5">
        <f t="shared" si="1336"/>
        <v>43.83235294117646</v>
      </c>
      <c r="AK523" s="5">
        <f t="shared" si="1336"/>
        <v>48</v>
      </c>
      <c r="AL523" s="5">
        <f t="shared" si="1336"/>
        <v>49.247967479674791</v>
      </c>
      <c r="AM523" s="5">
        <f t="shared" ref="AM523:AU523" si="1337">AM337</f>
        <v>47.34905660377359</v>
      </c>
      <c r="AN523" s="5">
        <f t="shared" si="1337"/>
        <v>45.9</v>
      </c>
      <c r="AO523" s="5">
        <f t="shared" si="1337"/>
        <v>45.862244897959179</v>
      </c>
      <c r="AP523" s="5">
        <f t="shared" si="1337"/>
        <v>37.506428571428572</v>
      </c>
      <c r="AQ523" s="5">
        <f t="shared" si="1337"/>
        <v>40.31481481481481</v>
      </c>
      <c r="AR523" s="5">
        <f t="shared" si="1337"/>
        <v>48</v>
      </c>
      <c r="AS523" s="5">
        <f t="shared" si="1337"/>
        <v>49.5</v>
      </c>
      <c r="AT523" s="5">
        <f t="shared" si="1337"/>
        <v>42.829787234042556</v>
      </c>
      <c r="AU523" s="5">
        <f t="shared" si="1337"/>
        <v>45.551282051282065</v>
      </c>
      <c r="AV523" s="5">
        <f t="shared" si="1319"/>
        <v>117.55</v>
      </c>
      <c r="AW523" s="5">
        <v>780.33333333333326</v>
      </c>
      <c r="AX523" s="5">
        <f t="shared" si="1320"/>
        <v>131.56666666666666</v>
      </c>
      <c r="AY523" s="4">
        <f t="shared" si="1317"/>
        <v>196.53908558487913</v>
      </c>
      <c r="BC523"/>
      <c r="BD523"/>
      <c r="BE523" s="3"/>
      <c r="DA523" s="1"/>
      <c r="FA523" s="35"/>
      <c r="FB523" s="35"/>
      <c r="FC523" s="35"/>
      <c r="FD523" s="35"/>
      <c r="FE523" s="35"/>
      <c r="FU523"/>
      <c r="FV523"/>
    </row>
    <row r="524" spans="1:178" x14ac:dyDescent="0.2">
      <c r="A524" s="1">
        <v>1990</v>
      </c>
      <c r="B524" s="1">
        <v>4</v>
      </c>
      <c r="C524" s="1">
        <f t="shared" si="1318"/>
        <v>56</v>
      </c>
      <c r="D524" s="5">
        <f t="shared" ref="D524:AL524" si="1338">D338</f>
        <v>220.46650736144306</v>
      </c>
      <c r="E524" s="5">
        <f t="shared" si="1338"/>
        <v>233.68344806944026</v>
      </c>
      <c r="F524" s="5">
        <f t="shared" si="1338"/>
        <v>216</v>
      </c>
      <c r="G524" s="5">
        <f t="shared" si="1338"/>
        <v>0</v>
      </c>
      <c r="H524" s="5">
        <f t="shared" si="1338"/>
        <v>230</v>
      </c>
      <c r="I524" s="5">
        <f t="shared" si="1338"/>
        <v>221.09956350031177</v>
      </c>
      <c r="J524" s="5">
        <f t="shared" si="1338"/>
        <v>208.30131240698142</v>
      </c>
      <c r="K524" s="5">
        <f t="shared" si="1338"/>
        <v>239.47173281129488</v>
      </c>
      <c r="L524" s="5">
        <f t="shared" si="1338"/>
        <v>191</v>
      </c>
      <c r="M524" s="5">
        <f t="shared" si="1338"/>
        <v>185</v>
      </c>
      <c r="N524" s="5">
        <f t="shared" si="1338"/>
        <v>198.93158335660428</v>
      </c>
      <c r="O524" s="5">
        <f t="shared" si="1338"/>
        <v>212</v>
      </c>
      <c r="P524" s="5">
        <f t="shared" si="1338"/>
        <v>169.58564885496182</v>
      </c>
      <c r="Q524" s="5">
        <f t="shared" si="1338"/>
        <v>218.92240688291571</v>
      </c>
      <c r="R524" s="5">
        <f t="shared" si="1338"/>
        <v>183</v>
      </c>
      <c r="S524" s="5">
        <f t="shared" si="1338"/>
        <v>235.53744</v>
      </c>
      <c r="T524" s="5">
        <f t="shared" si="1338"/>
        <v>129</v>
      </c>
      <c r="U524" s="5">
        <f t="shared" si="1338"/>
        <v>131.79835390946502</v>
      </c>
      <c r="V524" s="5">
        <f t="shared" si="1338"/>
        <v>177</v>
      </c>
      <c r="W524" s="5">
        <f t="shared" si="1338"/>
        <v>177</v>
      </c>
      <c r="X524" s="5">
        <f t="shared" si="1338"/>
        <v>144.98666666666668</v>
      </c>
      <c r="Y524" s="5">
        <f t="shared" si="1338"/>
        <v>194.42572944297081</v>
      </c>
      <c r="Z524" s="5">
        <f t="shared" si="1338"/>
        <v>46.939498703543649</v>
      </c>
      <c r="AA524" s="5">
        <f t="shared" si="1338"/>
        <v>49.523446019629226</v>
      </c>
      <c r="AB524" s="5">
        <f t="shared" si="1338"/>
        <v>51.5</v>
      </c>
      <c r="AC524" s="5">
        <f t="shared" si="1338"/>
        <v>0</v>
      </c>
      <c r="AD524" s="5">
        <f t="shared" si="1338"/>
        <v>53.5</v>
      </c>
      <c r="AE524" s="5">
        <f t="shared" si="1338"/>
        <v>50.621546961325976</v>
      </c>
      <c r="AF524" s="5">
        <f t="shared" si="1338"/>
        <v>47.164495114006513</v>
      </c>
      <c r="AG524" s="5">
        <f t="shared" si="1338"/>
        <v>53.69308600337267</v>
      </c>
      <c r="AH524" s="5">
        <f t="shared" si="1338"/>
        <v>47.5</v>
      </c>
      <c r="AI524" s="5">
        <f t="shared" si="1338"/>
        <v>48</v>
      </c>
      <c r="AJ524" s="5">
        <f t="shared" si="1338"/>
        <v>42.941176470588225</v>
      </c>
      <c r="AK524" s="5">
        <f t="shared" si="1338"/>
        <v>47.4</v>
      </c>
      <c r="AL524" s="5">
        <f t="shared" si="1338"/>
        <v>49.278211382113817</v>
      </c>
      <c r="AM524" s="5">
        <f t="shared" ref="AM524:AU524" si="1339">AM338</f>
        <v>47.38490566037737</v>
      </c>
      <c r="AN524" s="5">
        <f t="shared" si="1339"/>
        <v>41.65</v>
      </c>
      <c r="AO524" s="5">
        <f t="shared" si="1339"/>
        <v>44.552040816326524</v>
      </c>
      <c r="AP524" s="5">
        <f t="shared" si="1339"/>
        <v>38</v>
      </c>
      <c r="AQ524" s="5">
        <f t="shared" si="1339"/>
        <v>18.296296296296294</v>
      </c>
      <c r="AR524" s="5">
        <f t="shared" si="1339"/>
        <v>47.5</v>
      </c>
      <c r="AS524" s="5">
        <f t="shared" si="1339"/>
        <v>48</v>
      </c>
      <c r="AT524" s="5">
        <f t="shared" si="1339"/>
        <v>42.10638297872341</v>
      </c>
      <c r="AU524" s="5">
        <f t="shared" si="1339"/>
        <v>45.000000000000014</v>
      </c>
      <c r="AV524" s="5">
        <f t="shared" si="1319"/>
        <v>119.64999999999999</v>
      </c>
      <c r="AW524" s="5">
        <v>765.42333333333329</v>
      </c>
      <c r="AX524" s="5">
        <f t="shared" si="1320"/>
        <v>133.69999999999999</v>
      </c>
      <c r="AY524" s="4">
        <f t="shared" si="1317"/>
        <v>193.0299054010552</v>
      </c>
      <c r="BC524"/>
      <c r="BD524"/>
      <c r="BE524" s="3"/>
      <c r="DA524" s="1"/>
      <c r="FA524" s="35"/>
      <c r="FB524" s="35"/>
      <c r="FC524" s="35"/>
      <c r="FD524" s="35"/>
      <c r="FE524" s="35"/>
      <c r="FU524"/>
      <c r="FV524"/>
    </row>
    <row r="525" spans="1:178" x14ac:dyDescent="0.2">
      <c r="A525" s="1">
        <v>1991</v>
      </c>
      <c r="B525" s="1">
        <v>1</v>
      </c>
      <c r="C525" s="1">
        <f t="shared" si="1318"/>
        <v>57</v>
      </c>
      <c r="D525" s="5">
        <f t="shared" ref="D525:AL525" si="1340">D339</f>
        <v>204.95737300547296</v>
      </c>
      <c r="E525" s="5">
        <f t="shared" si="1340"/>
        <v>219.13463035019453</v>
      </c>
      <c r="F525" s="5">
        <f t="shared" si="1340"/>
        <v>180</v>
      </c>
      <c r="G525" s="5">
        <f t="shared" si="1340"/>
        <v>0</v>
      </c>
      <c r="H525" s="5">
        <f t="shared" si="1340"/>
        <v>225</v>
      </c>
      <c r="I525" s="5">
        <f t="shared" si="1340"/>
        <v>218.76969445021825</v>
      </c>
      <c r="J525" s="5">
        <f t="shared" si="1340"/>
        <v>205.92950886212958</v>
      </c>
      <c r="K525" s="5">
        <f t="shared" si="1340"/>
        <v>228.5773862490359</v>
      </c>
      <c r="L525" s="5">
        <f t="shared" si="1340"/>
        <v>198</v>
      </c>
      <c r="M525" s="5">
        <f t="shared" si="1340"/>
        <v>203</v>
      </c>
      <c r="N525" s="5">
        <f t="shared" si="1340"/>
        <v>196.67187936330629</v>
      </c>
      <c r="O525" s="5">
        <f t="shared" si="1340"/>
        <v>205</v>
      </c>
      <c r="P525" s="5">
        <f t="shared" si="1340"/>
        <v>159.70351145038165</v>
      </c>
      <c r="Q525" s="5">
        <f t="shared" si="1340"/>
        <v>183.00000000000006</v>
      </c>
      <c r="R525" s="5">
        <f t="shared" si="1340"/>
        <v>150</v>
      </c>
      <c r="S525" s="5">
        <f t="shared" si="1340"/>
        <v>213.61231999999998</v>
      </c>
      <c r="T525" s="5">
        <f t="shared" si="1340"/>
        <v>125.98203592814372</v>
      </c>
      <c r="U525" s="5">
        <f t="shared" si="1340"/>
        <v>120.84773662551441</v>
      </c>
      <c r="V525" s="5">
        <f t="shared" si="1340"/>
        <v>163</v>
      </c>
      <c r="W525" s="5">
        <f t="shared" si="1340"/>
        <v>164</v>
      </c>
      <c r="X525" s="5">
        <f t="shared" si="1340"/>
        <v>146.73333333333335</v>
      </c>
      <c r="Y525" s="5">
        <f t="shared" si="1340"/>
        <v>175.12599469496018</v>
      </c>
      <c r="Z525" s="5">
        <f t="shared" si="1340"/>
        <v>45.984874675885912</v>
      </c>
      <c r="AA525" s="5">
        <f t="shared" si="1340"/>
        <v>48.332061068702288</v>
      </c>
      <c r="AB525" s="5">
        <f t="shared" si="1340"/>
        <v>50</v>
      </c>
      <c r="AC525" s="5">
        <f t="shared" si="1340"/>
        <v>0</v>
      </c>
      <c r="AD525" s="5">
        <f t="shared" si="1340"/>
        <v>50.5</v>
      </c>
      <c r="AE525" s="5">
        <f t="shared" si="1340"/>
        <v>50.500000000000014</v>
      </c>
      <c r="AF525" s="5">
        <f t="shared" si="1340"/>
        <v>50.807817589576544</v>
      </c>
      <c r="AG525" s="5">
        <f t="shared" si="1340"/>
        <v>59.295109612141637</v>
      </c>
      <c r="AH525" s="5">
        <f t="shared" si="1340"/>
        <v>50</v>
      </c>
      <c r="AI525" s="5">
        <f t="shared" si="1340"/>
        <v>49</v>
      </c>
      <c r="AJ525" s="5">
        <f t="shared" si="1340"/>
        <v>45.117647058823515</v>
      </c>
      <c r="AK525" s="5">
        <f t="shared" si="1340"/>
        <v>50</v>
      </c>
      <c r="AL525" s="5">
        <f t="shared" si="1340"/>
        <v>49.106829268292671</v>
      </c>
      <c r="AM525" s="5">
        <f t="shared" ref="AM525:AU525" si="1341">AM339</f>
        <v>46.99056603773586</v>
      </c>
      <c r="AN525" s="5">
        <f t="shared" si="1341"/>
        <v>42.55</v>
      </c>
      <c r="AO525" s="5">
        <f t="shared" si="1341"/>
        <v>46.276530612244898</v>
      </c>
      <c r="AP525" s="5">
        <f t="shared" si="1341"/>
        <v>42.607142857142861</v>
      </c>
      <c r="AQ525" s="5">
        <f t="shared" si="1341"/>
        <v>37.759259259259252</v>
      </c>
      <c r="AR525" s="5">
        <f t="shared" si="1341"/>
        <v>45</v>
      </c>
      <c r="AS525" s="5">
        <f t="shared" si="1341"/>
        <v>45</v>
      </c>
      <c r="AT525" s="5">
        <f t="shared" si="1341"/>
        <v>43.159574468085111</v>
      </c>
      <c r="AU525" s="5">
        <f t="shared" si="1341"/>
        <v>46.810897435897445</v>
      </c>
      <c r="AV525" s="5">
        <f t="shared" si="1319"/>
        <v>117.1</v>
      </c>
      <c r="AW525" s="5">
        <v>876.85333333333324</v>
      </c>
      <c r="AX525" s="5">
        <f t="shared" si="1320"/>
        <v>134.80000000000001</v>
      </c>
      <c r="AY525" s="4">
        <f t="shared" si="1317"/>
        <v>183.12457751989407</v>
      </c>
      <c r="BC525"/>
      <c r="BD525"/>
      <c r="BE525" s="3"/>
      <c r="DA525" s="1"/>
      <c r="FA525" s="35"/>
      <c r="FB525" s="35"/>
      <c r="FC525" s="35"/>
      <c r="FD525" s="35"/>
      <c r="FE525" s="35"/>
      <c r="FU525"/>
      <c r="FV525"/>
    </row>
    <row r="526" spans="1:178" x14ac:dyDescent="0.2">
      <c r="A526" s="1">
        <v>1991</v>
      </c>
      <c r="B526" s="1">
        <v>2</v>
      </c>
      <c r="C526" s="1">
        <f t="shared" si="1318"/>
        <v>58</v>
      </c>
      <c r="D526" s="5">
        <f t="shared" ref="D526:AL526" si="1342">D340</f>
        <v>218.92692515223931</v>
      </c>
      <c r="E526" s="5">
        <f t="shared" si="1342"/>
        <v>220.57246333433102</v>
      </c>
      <c r="F526" s="5">
        <f t="shared" si="1342"/>
        <v>179</v>
      </c>
      <c r="G526" s="5">
        <f t="shared" si="1342"/>
        <v>0</v>
      </c>
      <c r="H526" s="5">
        <f t="shared" si="1342"/>
        <v>250</v>
      </c>
      <c r="I526" s="5">
        <f t="shared" si="1342"/>
        <v>236.64934525046769</v>
      </c>
      <c r="J526" s="5">
        <f t="shared" si="1342"/>
        <v>200.21796779867404</v>
      </c>
      <c r="K526" s="5">
        <f t="shared" si="1342"/>
        <v>226.39063890371943</v>
      </c>
      <c r="L526" s="5">
        <f t="shared" si="1342"/>
        <v>210</v>
      </c>
      <c r="M526" s="5">
        <f t="shared" si="1342"/>
        <v>198</v>
      </c>
      <c r="N526" s="5">
        <f t="shared" si="1342"/>
        <v>201.13934655124262</v>
      </c>
      <c r="O526" s="5">
        <f t="shared" si="1342"/>
        <v>209</v>
      </c>
      <c r="P526" s="5">
        <f t="shared" si="1342"/>
        <v>172.35236641221371</v>
      </c>
      <c r="Q526" s="5">
        <f t="shared" si="1342"/>
        <v>178.00000000000006</v>
      </c>
      <c r="R526" s="5">
        <f t="shared" si="1342"/>
        <v>151</v>
      </c>
      <c r="S526" s="5">
        <f t="shared" si="1342"/>
        <v>232.80192</v>
      </c>
      <c r="T526" s="5">
        <f t="shared" si="1342"/>
        <v>120.61077844311377</v>
      </c>
      <c r="U526" s="5">
        <f t="shared" si="1342"/>
        <v>126.34979423868313</v>
      </c>
      <c r="V526" s="5">
        <f t="shared" si="1342"/>
        <v>175</v>
      </c>
      <c r="W526" s="5">
        <f t="shared" si="1342"/>
        <v>176</v>
      </c>
      <c r="X526" s="5">
        <f t="shared" si="1342"/>
        <v>146.73333333333335</v>
      </c>
      <c r="Y526" s="5">
        <f t="shared" si="1342"/>
        <v>185.92705570291776</v>
      </c>
      <c r="Z526" s="5">
        <f t="shared" si="1342"/>
        <v>49.848746758859122</v>
      </c>
      <c r="AA526" s="5">
        <f t="shared" si="1342"/>
        <v>53.691384950926938</v>
      </c>
      <c r="AB526" s="5">
        <f t="shared" si="1342"/>
        <v>54.75</v>
      </c>
      <c r="AC526" s="5">
        <f t="shared" si="1342"/>
        <v>0</v>
      </c>
      <c r="AD526" s="5">
        <f t="shared" si="1342"/>
        <v>55</v>
      </c>
      <c r="AE526" s="5">
        <f t="shared" si="1342"/>
        <v>55.000000000000007</v>
      </c>
      <c r="AF526" s="5">
        <f t="shared" si="1342"/>
        <v>50.188925081433226</v>
      </c>
      <c r="AG526" s="5">
        <f t="shared" si="1342"/>
        <v>57.579258010118025</v>
      </c>
      <c r="AH526" s="5">
        <f t="shared" si="1342"/>
        <v>56.5</v>
      </c>
      <c r="AI526" s="5">
        <f t="shared" si="1342"/>
        <v>55</v>
      </c>
      <c r="AJ526" s="5">
        <f t="shared" si="1342"/>
        <v>50.147058823529392</v>
      </c>
      <c r="AK526" s="5">
        <f t="shared" si="1342"/>
        <v>54</v>
      </c>
      <c r="AL526" s="5">
        <f t="shared" si="1342"/>
        <v>49.995934959349583</v>
      </c>
      <c r="AM526" s="5">
        <f t="shared" ref="AM526:AU526" si="1343">AM340</f>
        <v>50.14150943396227</v>
      </c>
      <c r="AN526" s="5">
        <f t="shared" si="1343"/>
        <v>47.65</v>
      </c>
      <c r="AO526" s="5">
        <f t="shared" si="1343"/>
        <v>51.414285714285711</v>
      </c>
      <c r="AP526" s="5">
        <f t="shared" si="1343"/>
        <v>44</v>
      </c>
      <c r="AQ526" s="5">
        <f t="shared" si="1343"/>
        <v>37.759259259259252</v>
      </c>
      <c r="AR526" s="5">
        <f t="shared" si="1343"/>
        <v>47.5</v>
      </c>
      <c r="AS526" s="5">
        <f t="shared" si="1343"/>
        <v>47</v>
      </c>
      <c r="AT526" s="5">
        <f t="shared" si="1343"/>
        <v>43.936170212765958</v>
      </c>
      <c r="AU526" s="5">
        <f t="shared" si="1343"/>
        <v>49.275641025641036</v>
      </c>
      <c r="AV526" s="5">
        <f t="shared" si="1319"/>
        <v>116.25</v>
      </c>
      <c r="AW526" s="5">
        <v>924.87333333333322</v>
      </c>
      <c r="AX526" s="5">
        <f t="shared" si="1320"/>
        <v>135.6</v>
      </c>
      <c r="AY526" s="4">
        <f t="shared" si="1317"/>
        <v>188.67141403763591</v>
      </c>
      <c r="BC526"/>
      <c r="BD526"/>
      <c r="BE526" s="3"/>
      <c r="DA526" s="1"/>
      <c r="FA526" s="35"/>
      <c r="FB526" s="35"/>
      <c r="FC526" s="35"/>
      <c r="FD526" s="35"/>
      <c r="FE526" s="35"/>
      <c r="FU526"/>
      <c r="FV526"/>
    </row>
    <row r="527" spans="1:178" x14ac:dyDescent="0.2">
      <c r="A527" s="1">
        <v>1991</v>
      </c>
      <c r="B527" s="1">
        <v>3</v>
      </c>
      <c r="C527" s="1">
        <f t="shared" si="1318"/>
        <v>59</v>
      </c>
      <c r="D527" s="5">
        <f t="shared" ref="D527:AL527" si="1344">D341</f>
        <v>208.39343251368231</v>
      </c>
      <c r="E527" s="5">
        <f t="shared" si="1344"/>
        <v>219.41418736905115</v>
      </c>
      <c r="F527" s="5">
        <f t="shared" si="1344"/>
        <v>199</v>
      </c>
      <c r="G527" s="5">
        <f t="shared" si="1344"/>
        <v>0</v>
      </c>
      <c r="H527" s="5">
        <f t="shared" si="1344"/>
        <v>232</v>
      </c>
      <c r="I527" s="5">
        <f t="shared" si="1344"/>
        <v>232.89004364996882</v>
      </c>
      <c r="J527" s="5">
        <f t="shared" si="1344"/>
        <v>209.48721417940737</v>
      </c>
      <c r="K527" s="5">
        <f t="shared" si="1344"/>
        <v>248.0491190603309</v>
      </c>
      <c r="L527" s="5">
        <f t="shared" si="1344"/>
        <v>202</v>
      </c>
      <c r="M527" s="5">
        <f t="shared" si="1344"/>
        <v>199</v>
      </c>
      <c r="N527" s="5">
        <f t="shared" si="1344"/>
        <v>217.16950572465788</v>
      </c>
      <c r="O527" s="5">
        <f t="shared" si="1344"/>
        <v>226</v>
      </c>
      <c r="P527" s="5">
        <f t="shared" si="1344"/>
        <v>160.76427480916027</v>
      </c>
      <c r="Q527" s="5">
        <f t="shared" si="1344"/>
        <v>165.00000000000006</v>
      </c>
      <c r="R527" s="5">
        <f t="shared" si="1344"/>
        <v>157</v>
      </c>
      <c r="S527" s="5">
        <f t="shared" si="1344"/>
        <v>238.95167999999998</v>
      </c>
      <c r="T527" s="5">
        <f t="shared" si="1344"/>
        <v>110.81437125748502</v>
      </c>
      <c r="U527" s="5">
        <f t="shared" si="1344"/>
        <v>121.14814814814815</v>
      </c>
      <c r="V527" s="5">
        <f t="shared" si="1344"/>
        <v>190</v>
      </c>
      <c r="W527" s="5">
        <f t="shared" si="1344"/>
        <v>185</v>
      </c>
      <c r="X527" s="5">
        <f t="shared" si="1344"/>
        <v>162.42666666666668</v>
      </c>
      <c r="Y527" s="5">
        <f t="shared" si="1344"/>
        <v>203.52652519893897</v>
      </c>
      <c r="Z527" s="5">
        <f t="shared" si="1344"/>
        <v>51.348746758859122</v>
      </c>
      <c r="AA527" s="5">
        <f t="shared" si="1344"/>
        <v>54.929661941112329</v>
      </c>
      <c r="AB527" s="5">
        <f t="shared" si="1344"/>
        <v>55.5</v>
      </c>
      <c r="AC527" s="5">
        <f t="shared" si="1344"/>
        <v>0</v>
      </c>
      <c r="AD527" s="5">
        <f t="shared" si="1344"/>
        <v>57.5</v>
      </c>
      <c r="AE527" s="5">
        <f t="shared" si="1344"/>
        <v>57.500000000000014</v>
      </c>
      <c r="AF527" s="5">
        <f t="shared" si="1344"/>
        <v>55.188925081433226</v>
      </c>
      <c r="AG527" s="5">
        <f t="shared" si="1344"/>
        <v>63.056492411467097</v>
      </c>
      <c r="AH527" s="5">
        <f t="shared" si="1344"/>
        <v>55</v>
      </c>
      <c r="AI527" s="5">
        <f t="shared" si="1344"/>
        <v>54</v>
      </c>
      <c r="AJ527" s="5">
        <f t="shared" si="1344"/>
        <v>48.882352941176457</v>
      </c>
      <c r="AK527" s="5">
        <f t="shared" si="1344"/>
        <v>48</v>
      </c>
      <c r="AL527" s="5">
        <f t="shared" si="1344"/>
        <v>48.499999999999993</v>
      </c>
      <c r="AM527" s="5">
        <f t="shared" ref="AM527:AU527" si="1345">AM341</f>
        <v>49.216981132075482</v>
      </c>
      <c r="AN527" s="5">
        <f t="shared" si="1345"/>
        <v>45.75</v>
      </c>
      <c r="AO527" s="5">
        <f t="shared" si="1345"/>
        <v>53.362244897959179</v>
      </c>
      <c r="AP527" s="5">
        <f t="shared" si="1345"/>
        <v>44.785714285714285</v>
      </c>
      <c r="AQ527" s="5">
        <f t="shared" si="1345"/>
        <v>40.962962962962962</v>
      </c>
      <c r="AR527" s="5">
        <f t="shared" si="1345"/>
        <v>47.5</v>
      </c>
      <c r="AS527" s="5">
        <f t="shared" si="1345"/>
        <v>50</v>
      </c>
      <c r="AT527" s="5">
        <f t="shared" si="1345"/>
        <v>44.744680851063833</v>
      </c>
      <c r="AU527" s="5">
        <f t="shared" si="1345"/>
        <v>48.551282051282058</v>
      </c>
      <c r="AV527" s="5">
        <f t="shared" si="1319"/>
        <v>116.19999999999999</v>
      </c>
      <c r="AW527" s="5">
        <v>960.87333333333322</v>
      </c>
      <c r="AX527" s="5">
        <f t="shared" si="1320"/>
        <v>136.66666666666663</v>
      </c>
      <c r="AY527" s="4">
        <f t="shared" si="1317"/>
        <v>192.81680500712739</v>
      </c>
      <c r="BC527"/>
      <c r="BD527"/>
      <c r="BE527" s="3"/>
      <c r="DA527" s="1"/>
      <c r="FA527" s="35"/>
      <c r="FB527" s="35"/>
      <c r="FC527" s="35"/>
      <c r="FD527" s="35"/>
      <c r="FE527" s="35"/>
      <c r="FU527"/>
      <c r="FV527"/>
    </row>
    <row r="528" spans="1:178" x14ac:dyDescent="0.2">
      <c r="A528" s="1">
        <v>1991</v>
      </c>
      <c r="B528" s="1">
        <v>4</v>
      </c>
      <c r="C528" s="1">
        <f t="shared" si="1318"/>
        <v>60</v>
      </c>
      <c r="D528" s="5">
        <f t="shared" ref="D528:AL528" si="1346">D342</f>
        <v>218.90256686965239</v>
      </c>
      <c r="E528" s="5">
        <f t="shared" si="1346"/>
        <v>232.25591140377131</v>
      </c>
      <c r="F528" s="5">
        <f t="shared" si="1346"/>
        <v>202</v>
      </c>
      <c r="G528" s="5">
        <f t="shared" si="1346"/>
        <v>0</v>
      </c>
      <c r="H528" s="5">
        <f t="shared" si="1346"/>
        <v>234</v>
      </c>
      <c r="I528" s="5">
        <f t="shared" si="1346"/>
        <v>237.56017459987527</v>
      </c>
      <c r="J528" s="5">
        <f t="shared" si="1346"/>
        <v>211.96157488837773</v>
      </c>
      <c r="K528" s="5">
        <f t="shared" si="1346"/>
        <v>246.68303968677691</v>
      </c>
      <c r="L528" s="5">
        <f t="shared" si="1346"/>
        <v>194</v>
      </c>
      <c r="M528" s="5">
        <f t="shared" si="1346"/>
        <v>200</v>
      </c>
      <c r="N528" s="5">
        <f t="shared" si="1346"/>
        <v>206.02736665735824</v>
      </c>
      <c r="O528" s="5">
        <f t="shared" si="1346"/>
        <v>212</v>
      </c>
      <c r="P528" s="5">
        <f t="shared" si="1346"/>
        <v>185.76427480916027</v>
      </c>
      <c r="Q528" s="5">
        <f t="shared" si="1346"/>
        <v>190.00000000000006</v>
      </c>
      <c r="R528" s="5">
        <f t="shared" si="1346"/>
        <v>168</v>
      </c>
      <c r="S528" s="5">
        <f t="shared" si="1346"/>
        <v>261.61231999999995</v>
      </c>
      <c r="T528" s="5">
        <f t="shared" si="1346"/>
        <v>124.40718562874251</v>
      </c>
      <c r="U528" s="5">
        <f t="shared" si="1346"/>
        <v>130.44855967078189</v>
      </c>
      <c r="V528" s="5">
        <f t="shared" si="1346"/>
        <v>193</v>
      </c>
      <c r="W528" s="5">
        <f t="shared" si="1346"/>
        <v>210</v>
      </c>
      <c r="X528" s="5">
        <f t="shared" si="1346"/>
        <v>166.73333333333335</v>
      </c>
      <c r="Y528" s="5">
        <f t="shared" si="1346"/>
        <v>212.00265251989387</v>
      </c>
      <c r="Z528" s="5">
        <f t="shared" si="1346"/>
        <v>51.606309420916162</v>
      </c>
      <c r="AA528" s="5">
        <f t="shared" si="1346"/>
        <v>55.191384950926938</v>
      </c>
      <c r="AB528" s="5">
        <f t="shared" si="1346"/>
        <v>56</v>
      </c>
      <c r="AC528" s="5">
        <f t="shared" si="1346"/>
        <v>0</v>
      </c>
      <c r="AD528" s="5">
        <f t="shared" si="1346"/>
        <v>59.5</v>
      </c>
      <c r="AE528" s="5">
        <f t="shared" si="1346"/>
        <v>59.500000000000014</v>
      </c>
      <c r="AF528" s="5">
        <f t="shared" si="1346"/>
        <v>55.188925081433226</v>
      </c>
      <c r="AG528" s="5">
        <f t="shared" si="1346"/>
        <v>61.38617200674534</v>
      </c>
      <c r="AH528" s="5">
        <f t="shared" si="1346"/>
        <v>55</v>
      </c>
      <c r="AI528" s="5">
        <f t="shared" si="1346"/>
        <v>55.5</v>
      </c>
      <c r="AJ528" s="5">
        <f t="shared" si="1346"/>
        <v>50.441176470588218</v>
      </c>
      <c r="AK528" s="5">
        <f t="shared" si="1346"/>
        <v>52.5</v>
      </c>
      <c r="AL528" s="5">
        <f t="shared" si="1346"/>
        <v>49.504065040650403</v>
      </c>
      <c r="AM528" s="5">
        <f t="shared" ref="AM528:AU528" si="1347">AM342</f>
        <v>48.64150943396227</v>
      </c>
      <c r="AN528" s="5">
        <f t="shared" si="1347"/>
        <v>48.2</v>
      </c>
      <c r="AO528" s="5">
        <f t="shared" si="1347"/>
        <v>56.396938775510193</v>
      </c>
      <c r="AP528" s="5">
        <f t="shared" si="1347"/>
        <v>45.285714285714285</v>
      </c>
      <c r="AQ528" s="5">
        <f t="shared" si="1347"/>
        <v>41.722222222222214</v>
      </c>
      <c r="AR528" s="5">
        <f t="shared" si="1347"/>
        <v>53.5</v>
      </c>
      <c r="AS528" s="5">
        <f t="shared" si="1347"/>
        <v>52.5</v>
      </c>
      <c r="AT528" s="5">
        <f t="shared" si="1347"/>
        <v>46.829787234042556</v>
      </c>
      <c r="AU528" s="5">
        <f t="shared" si="1347"/>
        <v>50.378205128205146</v>
      </c>
      <c r="AV528" s="5">
        <f t="shared" si="1319"/>
        <v>116.07500000000002</v>
      </c>
      <c r="AW528" s="5">
        <v>979.82666666666648</v>
      </c>
      <c r="AX528" s="5">
        <f t="shared" si="1320"/>
        <v>137.69999999999999</v>
      </c>
      <c r="AY528" s="4">
        <f t="shared" si="1317"/>
        <v>194.91220147299163</v>
      </c>
      <c r="BC528"/>
      <c r="BD528"/>
      <c r="BE528" s="3"/>
      <c r="DA528" s="1"/>
      <c r="FA528" s="35"/>
      <c r="FB528" s="35"/>
      <c r="FC528" s="35"/>
      <c r="FD528" s="35"/>
      <c r="FE528" s="35"/>
      <c r="FU528"/>
      <c r="FV528"/>
    </row>
    <row r="529" spans="1:178" x14ac:dyDescent="0.2">
      <c r="A529" s="1">
        <v>1992</v>
      </c>
      <c r="B529" s="1">
        <v>1</v>
      </c>
      <c r="C529" s="1">
        <f t="shared" si="1318"/>
        <v>61</v>
      </c>
      <c r="D529" s="5">
        <f t="shared" ref="D529:AL529" si="1348">D343</f>
        <v>240</v>
      </c>
      <c r="E529" s="5">
        <f t="shared" si="1348"/>
        <v>250</v>
      </c>
      <c r="F529" s="5">
        <f t="shared" si="1348"/>
        <v>203</v>
      </c>
      <c r="G529" s="5">
        <f t="shared" si="1348"/>
        <v>192</v>
      </c>
      <c r="H529" s="5">
        <f t="shared" si="1348"/>
        <v>236</v>
      </c>
      <c r="I529" s="5">
        <f t="shared" si="1348"/>
        <v>228</v>
      </c>
      <c r="J529" s="5">
        <f t="shared" si="1348"/>
        <v>260</v>
      </c>
      <c r="K529" s="5">
        <f t="shared" si="1348"/>
        <v>263</v>
      </c>
      <c r="L529" s="5">
        <f t="shared" si="1348"/>
        <v>219</v>
      </c>
      <c r="M529" s="5">
        <f t="shared" si="1348"/>
        <v>213</v>
      </c>
      <c r="N529" s="5">
        <f t="shared" si="1348"/>
        <v>199</v>
      </c>
      <c r="O529" s="5">
        <f t="shared" si="1348"/>
        <v>208</v>
      </c>
      <c r="P529" s="5">
        <f t="shared" si="1348"/>
        <v>165</v>
      </c>
      <c r="Q529" s="5">
        <f t="shared" si="1348"/>
        <v>260</v>
      </c>
      <c r="R529" s="5">
        <f t="shared" si="1348"/>
        <v>251</v>
      </c>
      <c r="S529" s="5">
        <f t="shared" si="1348"/>
        <v>255</v>
      </c>
      <c r="T529" s="5">
        <f t="shared" si="1348"/>
        <v>128</v>
      </c>
      <c r="U529" s="5">
        <f t="shared" si="1348"/>
        <v>132</v>
      </c>
      <c r="V529" s="5">
        <f t="shared" si="1348"/>
        <v>198</v>
      </c>
      <c r="W529" s="5">
        <f t="shared" si="1348"/>
        <v>213</v>
      </c>
      <c r="X529" s="5">
        <f t="shared" si="1348"/>
        <v>173</v>
      </c>
      <c r="Y529" s="5">
        <f t="shared" si="1348"/>
        <v>196</v>
      </c>
      <c r="Z529" s="5">
        <f t="shared" si="1348"/>
        <v>47.5</v>
      </c>
      <c r="AA529" s="5">
        <f t="shared" si="1348"/>
        <v>52.5</v>
      </c>
      <c r="AB529" s="5">
        <f t="shared" si="1348"/>
        <v>54.5</v>
      </c>
      <c r="AC529" s="5">
        <f t="shared" si="1348"/>
        <v>51.5</v>
      </c>
      <c r="AD529" s="5">
        <f t="shared" si="1348"/>
        <v>59</v>
      </c>
      <c r="AE529" s="5">
        <f t="shared" si="1348"/>
        <v>58</v>
      </c>
      <c r="AF529" s="5">
        <f t="shared" si="1348"/>
        <v>60.5</v>
      </c>
      <c r="AG529" s="5">
        <f t="shared" si="1348"/>
        <v>70</v>
      </c>
      <c r="AH529" s="5">
        <f t="shared" si="1348"/>
        <v>55</v>
      </c>
      <c r="AI529" s="5">
        <f t="shared" si="1348"/>
        <v>55</v>
      </c>
      <c r="AJ529" s="5">
        <f t="shared" si="1348"/>
        <v>51</v>
      </c>
      <c r="AK529" s="5">
        <f t="shared" si="1348"/>
        <v>52.5</v>
      </c>
      <c r="AL529" s="5">
        <f t="shared" si="1348"/>
        <v>45</v>
      </c>
      <c r="AM529" s="5">
        <f t="shared" ref="AM529:AU529" si="1349">AM343</f>
        <v>48.5</v>
      </c>
      <c r="AN529" s="5">
        <f t="shared" si="1349"/>
        <v>55</v>
      </c>
      <c r="AO529" s="5">
        <f t="shared" si="1349"/>
        <v>58.5</v>
      </c>
      <c r="AP529" s="5">
        <f t="shared" si="1349"/>
        <v>42</v>
      </c>
      <c r="AQ529" s="5">
        <f t="shared" si="1349"/>
        <v>43</v>
      </c>
      <c r="AR529" s="5">
        <f t="shared" si="1349"/>
        <v>52</v>
      </c>
      <c r="AS529" s="5">
        <f t="shared" si="1349"/>
        <v>52.5</v>
      </c>
      <c r="AT529" s="5">
        <f t="shared" si="1349"/>
        <v>49</v>
      </c>
      <c r="AU529" s="5">
        <f t="shared" si="1349"/>
        <v>52.5</v>
      </c>
      <c r="AV529" s="5">
        <f t="shared" si="1319"/>
        <v>116</v>
      </c>
      <c r="AW529" s="5">
        <v>1020.5666666666667</v>
      </c>
      <c r="AX529" s="5">
        <f t="shared" si="1320"/>
        <v>138.66666666666666</v>
      </c>
      <c r="AY529" s="4">
        <f t="shared" si="1317"/>
        <v>206.16425032159705</v>
      </c>
      <c r="BC529"/>
      <c r="BD529"/>
      <c r="BE529" s="3"/>
      <c r="BF529"/>
      <c r="BG529"/>
      <c r="BH529"/>
      <c r="DA529" s="1"/>
      <c r="FA529" s="35"/>
      <c r="FB529" s="35"/>
      <c r="FC529" s="35"/>
      <c r="FD529" s="35"/>
      <c r="FE529" s="35"/>
      <c r="FU529"/>
      <c r="FV529"/>
    </row>
    <row r="530" spans="1:178" x14ac:dyDescent="0.2">
      <c r="A530" s="1">
        <v>1992</v>
      </c>
      <c r="B530" s="1">
        <v>2</v>
      </c>
      <c r="C530" s="1">
        <f t="shared" si="1318"/>
        <v>62</v>
      </c>
      <c r="D530" s="5">
        <f t="shared" ref="D530:AL530" si="1350">D344</f>
        <v>238</v>
      </c>
      <c r="E530" s="5">
        <f t="shared" si="1350"/>
        <v>275</v>
      </c>
      <c r="F530" s="5">
        <f t="shared" si="1350"/>
        <v>273</v>
      </c>
      <c r="G530" s="5">
        <f t="shared" si="1350"/>
        <v>245</v>
      </c>
      <c r="H530" s="5">
        <f t="shared" si="1350"/>
        <v>229</v>
      </c>
      <c r="I530" s="5">
        <f t="shared" si="1350"/>
        <v>233</v>
      </c>
      <c r="J530" s="5">
        <f t="shared" si="1350"/>
        <v>260</v>
      </c>
      <c r="K530" s="5">
        <f t="shared" si="1350"/>
        <v>269</v>
      </c>
      <c r="L530" s="5">
        <f t="shared" si="1350"/>
        <v>218</v>
      </c>
      <c r="M530" s="5">
        <f t="shared" si="1350"/>
        <v>214</v>
      </c>
      <c r="N530" s="5">
        <f t="shared" si="1350"/>
        <v>205</v>
      </c>
      <c r="O530" s="5">
        <f t="shared" si="1350"/>
        <v>219</v>
      </c>
      <c r="P530" s="5">
        <f t="shared" si="1350"/>
        <v>163</v>
      </c>
      <c r="Q530" s="5">
        <f t="shared" si="1350"/>
        <v>237</v>
      </c>
      <c r="R530" s="5">
        <f t="shared" si="1350"/>
        <v>256</v>
      </c>
      <c r="S530" s="5">
        <f t="shared" si="1350"/>
        <v>274</v>
      </c>
      <c r="T530" s="5">
        <f t="shared" si="1350"/>
        <v>136</v>
      </c>
      <c r="U530" s="5">
        <f t="shared" si="1350"/>
        <v>158</v>
      </c>
      <c r="V530" s="5">
        <f t="shared" si="1350"/>
        <v>253</v>
      </c>
      <c r="W530" s="5">
        <f t="shared" si="1350"/>
        <v>269</v>
      </c>
      <c r="X530" s="5">
        <f t="shared" si="1350"/>
        <v>196</v>
      </c>
      <c r="Y530" s="5">
        <f t="shared" si="1350"/>
        <v>211</v>
      </c>
      <c r="Z530" s="5">
        <f t="shared" si="1350"/>
        <v>52.5</v>
      </c>
      <c r="AA530" s="5">
        <f t="shared" si="1350"/>
        <v>52.5</v>
      </c>
      <c r="AB530" s="5">
        <f t="shared" si="1350"/>
        <v>55</v>
      </c>
      <c r="AC530" s="5">
        <f t="shared" si="1350"/>
        <v>47</v>
      </c>
      <c r="AD530" s="5">
        <f t="shared" si="1350"/>
        <v>58.75</v>
      </c>
      <c r="AE530" s="5">
        <f t="shared" si="1350"/>
        <v>57.5</v>
      </c>
      <c r="AF530" s="5">
        <f t="shared" si="1350"/>
        <v>61.59</v>
      </c>
      <c r="AG530" s="5">
        <f t="shared" si="1350"/>
        <v>67.7</v>
      </c>
      <c r="AH530" s="5">
        <f t="shared" si="1350"/>
        <v>77.86</v>
      </c>
      <c r="AI530" s="5">
        <f t="shared" si="1350"/>
        <v>76.25</v>
      </c>
      <c r="AJ530" s="5">
        <f t="shared" si="1350"/>
        <v>51.75</v>
      </c>
      <c r="AK530" s="5">
        <f t="shared" si="1350"/>
        <v>54</v>
      </c>
      <c r="AL530" s="5">
        <f t="shared" si="1350"/>
        <v>45</v>
      </c>
      <c r="AM530" s="5">
        <f t="shared" ref="AM530:AU530" si="1351">AM344</f>
        <v>50</v>
      </c>
      <c r="AN530" s="5">
        <f t="shared" si="1351"/>
        <v>52</v>
      </c>
      <c r="AO530" s="5">
        <f t="shared" si="1351"/>
        <v>58</v>
      </c>
      <c r="AP530" s="5">
        <f t="shared" si="1351"/>
        <v>40.5</v>
      </c>
      <c r="AQ530" s="5">
        <f t="shared" si="1351"/>
        <v>42.5</v>
      </c>
      <c r="AR530" s="5">
        <f t="shared" si="1351"/>
        <v>54</v>
      </c>
      <c r="AS530" s="5">
        <f t="shared" si="1351"/>
        <v>53.38</v>
      </c>
      <c r="AT530" s="5">
        <f t="shared" si="1351"/>
        <v>48.5</v>
      </c>
      <c r="AU530" s="5">
        <f t="shared" si="1351"/>
        <v>50</v>
      </c>
      <c r="AV530" s="5">
        <f t="shared" si="1319"/>
        <v>117.35</v>
      </c>
      <c r="AW530" s="5">
        <v>1039.5533333333333</v>
      </c>
      <c r="AX530" s="5">
        <f t="shared" si="1320"/>
        <v>139.80000000000001</v>
      </c>
      <c r="AY530" s="4">
        <f t="shared" si="1317"/>
        <v>218.03094478059941</v>
      </c>
      <c r="BC530"/>
      <c r="BD530"/>
      <c r="BE530" s="3"/>
      <c r="BF530"/>
      <c r="BG530"/>
      <c r="BH530"/>
      <c r="DA530" s="1"/>
      <c r="FA530" s="35"/>
      <c r="FB530" s="35"/>
      <c r="FC530" s="35"/>
      <c r="FD530" s="35"/>
      <c r="FE530" s="35"/>
      <c r="FU530"/>
      <c r="FV530"/>
    </row>
    <row r="531" spans="1:178" x14ac:dyDescent="0.2">
      <c r="A531" s="1">
        <v>1992</v>
      </c>
      <c r="B531" s="1">
        <v>3</v>
      </c>
      <c r="C531" s="1">
        <f t="shared" si="1318"/>
        <v>63</v>
      </c>
      <c r="D531" s="5">
        <f t="shared" ref="D531:AL531" si="1352">D345</f>
        <v>259</v>
      </c>
      <c r="E531" s="5">
        <f t="shared" si="1352"/>
        <v>267</v>
      </c>
      <c r="F531" s="5">
        <f t="shared" si="1352"/>
        <v>267</v>
      </c>
      <c r="G531" s="5">
        <f t="shared" si="1352"/>
        <v>240</v>
      </c>
      <c r="H531" s="5">
        <f t="shared" si="1352"/>
        <v>248</v>
      </c>
      <c r="I531" s="5">
        <f t="shared" si="1352"/>
        <v>249</v>
      </c>
      <c r="J531" s="5">
        <f t="shared" si="1352"/>
        <v>278</v>
      </c>
      <c r="K531" s="5">
        <f t="shared" si="1352"/>
        <v>278</v>
      </c>
      <c r="L531" s="5">
        <f t="shared" si="1352"/>
        <v>270</v>
      </c>
      <c r="M531" s="5">
        <f t="shared" si="1352"/>
        <v>259</v>
      </c>
      <c r="N531" s="5">
        <f t="shared" si="1352"/>
        <v>238</v>
      </c>
      <c r="O531" s="5">
        <f t="shared" si="1352"/>
        <v>247</v>
      </c>
      <c r="P531" s="5">
        <f t="shared" si="1352"/>
        <v>175</v>
      </c>
      <c r="Q531" s="5">
        <f t="shared" si="1352"/>
        <v>261</v>
      </c>
      <c r="R531" s="5">
        <f t="shared" si="1352"/>
        <v>253</v>
      </c>
      <c r="S531" s="5">
        <f t="shared" si="1352"/>
        <v>273</v>
      </c>
      <c r="T531" s="5">
        <f t="shared" si="1352"/>
        <v>161</v>
      </c>
      <c r="U531" s="5">
        <f t="shared" si="1352"/>
        <v>145</v>
      </c>
      <c r="V531" s="5">
        <f t="shared" si="1352"/>
        <v>242</v>
      </c>
      <c r="W531" s="5">
        <f t="shared" si="1352"/>
        <v>237</v>
      </c>
      <c r="X531" s="5">
        <f t="shared" si="1352"/>
        <v>124</v>
      </c>
      <c r="Y531" s="5">
        <f t="shared" si="1352"/>
        <v>147</v>
      </c>
      <c r="Z531" s="5">
        <f t="shared" si="1352"/>
        <v>45</v>
      </c>
      <c r="AA531" s="5">
        <f t="shared" si="1352"/>
        <v>53.5</v>
      </c>
      <c r="AB531" s="5">
        <f t="shared" si="1352"/>
        <v>55</v>
      </c>
      <c r="AC531" s="5">
        <f t="shared" si="1352"/>
        <v>53</v>
      </c>
      <c r="AD531" s="5">
        <f t="shared" si="1352"/>
        <v>58</v>
      </c>
      <c r="AE531" s="5">
        <f t="shared" si="1352"/>
        <v>56.25</v>
      </c>
      <c r="AF531" s="5">
        <f t="shared" si="1352"/>
        <v>65</v>
      </c>
      <c r="AG531" s="5">
        <f t="shared" si="1352"/>
        <v>65</v>
      </c>
      <c r="AH531" s="5">
        <f t="shared" si="1352"/>
        <v>56</v>
      </c>
      <c r="AI531" s="5">
        <f t="shared" si="1352"/>
        <v>59.18</v>
      </c>
      <c r="AJ531" s="5">
        <f t="shared" si="1352"/>
        <v>47.5</v>
      </c>
      <c r="AK531" s="5">
        <f t="shared" si="1352"/>
        <v>51.25</v>
      </c>
      <c r="AL531" s="5">
        <f t="shared" si="1352"/>
        <v>45</v>
      </c>
      <c r="AM531" s="5">
        <f t="shared" ref="AM531:AU531" si="1353">AM345</f>
        <v>49.23</v>
      </c>
      <c r="AN531" s="5">
        <f t="shared" si="1353"/>
        <v>56</v>
      </c>
      <c r="AO531" s="5">
        <f t="shared" si="1353"/>
        <v>60</v>
      </c>
      <c r="AP531" s="5">
        <f t="shared" si="1353"/>
        <v>40.799999999999997</v>
      </c>
      <c r="AQ531" s="5">
        <f t="shared" si="1353"/>
        <v>42.34</v>
      </c>
      <c r="AR531" s="5">
        <f t="shared" si="1353"/>
        <v>55.25</v>
      </c>
      <c r="AS531" s="5">
        <f t="shared" si="1353"/>
        <v>52.5</v>
      </c>
      <c r="AT531" s="5">
        <f t="shared" si="1353"/>
        <v>46.1</v>
      </c>
      <c r="AU531" s="5">
        <f t="shared" si="1353"/>
        <v>50</v>
      </c>
      <c r="AV531" s="5">
        <f t="shared" si="1319"/>
        <v>117.92500000000001</v>
      </c>
      <c r="AW531" s="5">
        <v>1062.4666666666667</v>
      </c>
      <c r="AX531" s="5">
        <f t="shared" si="1320"/>
        <v>140.9</v>
      </c>
      <c r="AY531" s="4">
        <f t="shared" si="1317"/>
        <v>227.47017008909427</v>
      </c>
      <c r="BC531"/>
      <c r="BD531"/>
      <c r="BE531" s="3"/>
      <c r="BF531"/>
      <c r="BG531"/>
      <c r="BH531"/>
      <c r="DA531" s="1"/>
      <c r="FA531" s="35"/>
      <c r="FB531" s="35"/>
      <c r="FC531" s="35"/>
      <c r="FD531" s="35"/>
      <c r="FE531" s="35"/>
      <c r="FU531"/>
      <c r="FV531"/>
    </row>
    <row r="532" spans="1:178" x14ac:dyDescent="0.2">
      <c r="A532" s="1">
        <v>1992</v>
      </c>
      <c r="B532" s="1">
        <v>4</v>
      </c>
      <c r="C532" s="1">
        <f t="shared" si="1318"/>
        <v>64</v>
      </c>
      <c r="D532" s="5">
        <f t="shared" ref="D532:AL532" si="1354">D346</f>
        <v>260</v>
      </c>
      <c r="E532" s="5">
        <f t="shared" si="1354"/>
        <v>280</v>
      </c>
      <c r="F532" s="5">
        <f t="shared" si="1354"/>
        <v>273</v>
      </c>
      <c r="G532" s="5">
        <f t="shared" si="1354"/>
        <v>243</v>
      </c>
      <c r="H532" s="5">
        <f t="shared" si="1354"/>
        <v>260</v>
      </c>
      <c r="I532" s="5">
        <f t="shared" si="1354"/>
        <v>256</v>
      </c>
      <c r="J532" s="5">
        <f t="shared" si="1354"/>
        <v>288</v>
      </c>
      <c r="K532" s="5">
        <f t="shared" si="1354"/>
        <v>303</v>
      </c>
      <c r="L532" s="5">
        <f t="shared" si="1354"/>
        <v>267</v>
      </c>
      <c r="M532" s="5">
        <f t="shared" si="1354"/>
        <v>260</v>
      </c>
      <c r="N532" s="5">
        <f t="shared" si="1354"/>
        <v>240</v>
      </c>
      <c r="O532" s="5">
        <f t="shared" si="1354"/>
        <v>245</v>
      </c>
      <c r="P532" s="5">
        <f t="shared" si="1354"/>
        <v>190</v>
      </c>
      <c r="Q532" s="5">
        <f t="shared" si="1354"/>
        <v>218</v>
      </c>
      <c r="R532" s="5">
        <f t="shared" si="1354"/>
        <v>251</v>
      </c>
      <c r="S532" s="5">
        <f t="shared" si="1354"/>
        <v>297</v>
      </c>
      <c r="T532" s="5">
        <f t="shared" si="1354"/>
        <v>155</v>
      </c>
      <c r="U532" s="5">
        <f t="shared" si="1354"/>
        <v>150</v>
      </c>
      <c r="V532" s="5">
        <f t="shared" si="1354"/>
        <v>263</v>
      </c>
      <c r="W532" s="5">
        <f t="shared" si="1354"/>
        <v>233</v>
      </c>
      <c r="X532" s="5">
        <f t="shared" si="1354"/>
        <v>203</v>
      </c>
      <c r="Y532" s="5">
        <f t="shared" si="1354"/>
        <v>244</v>
      </c>
      <c r="Z532" s="5">
        <f t="shared" si="1354"/>
        <v>48.85</v>
      </c>
      <c r="AA532" s="5">
        <f t="shared" si="1354"/>
        <v>48.85</v>
      </c>
      <c r="AB532" s="5">
        <f t="shared" si="1354"/>
        <v>53</v>
      </c>
      <c r="AC532" s="5">
        <f t="shared" si="1354"/>
        <v>51.75</v>
      </c>
      <c r="AD532" s="5">
        <f t="shared" si="1354"/>
        <v>60</v>
      </c>
      <c r="AE532" s="5">
        <f t="shared" si="1354"/>
        <v>57.5</v>
      </c>
      <c r="AF532" s="5">
        <f t="shared" si="1354"/>
        <v>57</v>
      </c>
      <c r="AG532" s="5">
        <f t="shared" si="1354"/>
        <v>57</v>
      </c>
      <c r="AH532" s="5">
        <f t="shared" si="1354"/>
        <v>56</v>
      </c>
      <c r="AI532" s="5">
        <f t="shared" si="1354"/>
        <v>61.3</v>
      </c>
      <c r="AJ532" s="5">
        <f t="shared" si="1354"/>
        <v>49.1</v>
      </c>
      <c r="AK532" s="5">
        <f t="shared" si="1354"/>
        <v>50</v>
      </c>
      <c r="AL532" s="5">
        <f t="shared" si="1354"/>
        <v>46.02</v>
      </c>
      <c r="AM532" s="5">
        <f t="shared" ref="AM532:AU532" si="1355">AM346</f>
        <v>46.58</v>
      </c>
      <c r="AN532" s="5">
        <f t="shared" si="1355"/>
        <v>54.5</v>
      </c>
      <c r="AO532" s="5">
        <f t="shared" si="1355"/>
        <v>62</v>
      </c>
      <c r="AP532" s="5">
        <f t="shared" si="1355"/>
        <v>43.5</v>
      </c>
      <c r="AQ532" s="5">
        <f t="shared" si="1355"/>
        <v>42.6</v>
      </c>
      <c r="AR532" s="5">
        <f t="shared" si="1355"/>
        <v>57.3</v>
      </c>
      <c r="AS532" s="5">
        <f t="shared" si="1355"/>
        <v>51.85</v>
      </c>
      <c r="AT532" s="5">
        <f t="shared" si="1355"/>
        <v>51.5</v>
      </c>
      <c r="AU532" s="5">
        <f t="shared" si="1355"/>
        <v>62</v>
      </c>
      <c r="AV532" s="5">
        <f t="shared" si="1319"/>
        <v>117.875</v>
      </c>
      <c r="AW532" s="5">
        <v>1095.79</v>
      </c>
      <c r="AX532" s="5">
        <f t="shared" si="1320"/>
        <v>141.9</v>
      </c>
      <c r="AY532" s="4">
        <f t="shared" si="1317"/>
        <v>239.80346848349134</v>
      </c>
      <c r="BC532"/>
      <c r="BD532"/>
      <c r="BE532" s="3"/>
      <c r="BF532"/>
      <c r="BG532"/>
      <c r="BH532"/>
      <c r="DA532" s="1"/>
      <c r="FA532" s="35"/>
      <c r="FB532" s="35"/>
      <c r="FC532" s="35"/>
      <c r="FD532" s="35"/>
      <c r="FE532" s="35"/>
      <c r="FU532"/>
      <c r="FV532"/>
    </row>
    <row r="533" spans="1:178" x14ac:dyDescent="0.2">
      <c r="A533" s="1">
        <v>1993</v>
      </c>
      <c r="B533" s="1">
        <v>1</v>
      </c>
      <c r="C533" s="1">
        <f t="shared" si="1318"/>
        <v>65</v>
      </c>
      <c r="D533" s="5">
        <f t="shared" ref="D533:AL533" si="1356">D347</f>
        <v>277</v>
      </c>
      <c r="E533" s="5">
        <f t="shared" si="1356"/>
        <v>300</v>
      </c>
      <c r="F533" s="5">
        <f t="shared" si="1356"/>
        <v>352</v>
      </c>
      <c r="G533" s="5">
        <f t="shared" si="1356"/>
        <v>265</v>
      </c>
      <c r="H533" s="5">
        <f t="shared" si="1356"/>
        <v>280</v>
      </c>
      <c r="I533" s="5">
        <f t="shared" si="1356"/>
        <v>274</v>
      </c>
      <c r="J533" s="5">
        <f t="shared" si="1356"/>
        <v>275</v>
      </c>
      <c r="K533" s="5">
        <f t="shared" si="1356"/>
        <v>314</v>
      </c>
      <c r="L533" s="5">
        <f t="shared" si="1356"/>
        <v>273</v>
      </c>
      <c r="M533" s="5">
        <f t="shared" si="1356"/>
        <v>283</v>
      </c>
      <c r="N533" s="5">
        <f t="shared" si="1356"/>
        <v>261</v>
      </c>
      <c r="O533" s="5">
        <f t="shared" si="1356"/>
        <v>302</v>
      </c>
      <c r="P533" s="5">
        <f t="shared" si="1356"/>
        <v>163</v>
      </c>
      <c r="Q533" s="5">
        <f t="shared" si="1356"/>
        <v>270</v>
      </c>
      <c r="R533" s="5">
        <f t="shared" si="1356"/>
        <v>285</v>
      </c>
      <c r="S533" s="5">
        <f t="shared" si="1356"/>
        <v>350</v>
      </c>
      <c r="T533" s="5">
        <f t="shared" si="1356"/>
        <v>151</v>
      </c>
      <c r="U533" s="5">
        <f t="shared" si="1356"/>
        <v>134</v>
      </c>
      <c r="V533" s="5">
        <f t="shared" si="1356"/>
        <v>271</v>
      </c>
      <c r="W533" s="5">
        <f t="shared" si="1356"/>
        <v>281</v>
      </c>
      <c r="X533" s="5">
        <f t="shared" si="1356"/>
        <v>207</v>
      </c>
      <c r="Y533" s="5">
        <f t="shared" si="1356"/>
        <v>240</v>
      </c>
      <c r="Z533" s="5">
        <f t="shared" si="1356"/>
        <v>65</v>
      </c>
      <c r="AA533" s="5">
        <f t="shared" si="1356"/>
        <v>58.5</v>
      </c>
      <c r="AB533" s="5">
        <f t="shared" si="1356"/>
        <v>43.75</v>
      </c>
      <c r="AC533" s="5">
        <f t="shared" si="1356"/>
        <v>41.85</v>
      </c>
      <c r="AD533" s="5">
        <f t="shared" si="1356"/>
        <v>65.45</v>
      </c>
      <c r="AE533" s="5">
        <f t="shared" si="1356"/>
        <v>67</v>
      </c>
      <c r="AF533" s="5">
        <f t="shared" si="1356"/>
        <v>64</v>
      </c>
      <c r="AG533" s="5">
        <f t="shared" si="1356"/>
        <v>71.09</v>
      </c>
      <c r="AH533" s="5">
        <f t="shared" si="1356"/>
        <v>58</v>
      </c>
      <c r="AI533" s="5">
        <f t="shared" si="1356"/>
        <v>108.69</v>
      </c>
      <c r="AJ533" s="5">
        <f t="shared" si="1356"/>
        <v>53</v>
      </c>
      <c r="AK533" s="5">
        <f t="shared" si="1356"/>
        <v>57.5</v>
      </c>
      <c r="AL533" s="5">
        <f t="shared" si="1356"/>
        <v>51.63</v>
      </c>
      <c r="AM533" s="5">
        <f t="shared" ref="AM533:AU533" si="1357">AM347</f>
        <v>47.84</v>
      </c>
      <c r="AN533" s="5">
        <f t="shared" si="1357"/>
        <v>59.86</v>
      </c>
      <c r="AO533" s="5">
        <f t="shared" si="1357"/>
        <v>64.75</v>
      </c>
      <c r="AP533" s="5">
        <f t="shared" si="1357"/>
        <v>43.25</v>
      </c>
      <c r="AQ533" s="5">
        <f t="shared" si="1357"/>
        <v>43.08</v>
      </c>
      <c r="AR533" s="5">
        <f t="shared" si="1357"/>
        <v>60.45</v>
      </c>
      <c r="AS533" s="5">
        <f t="shared" si="1357"/>
        <v>60.6</v>
      </c>
      <c r="AT533" s="5">
        <f t="shared" si="1357"/>
        <v>53.36</v>
      </c>
      <c r="AU533" s="5">
        <f t="shared" si="1357"/>
        <v>58.35</v>
      </c>
      <c r="AV533" s="5">
        <f t="shared" ref="AV533:AV564" si="1358">AX347</f>
        <v>118.60000000000001</v>
      </c>
      <c r="AW533" s="5">
        <v>1144.4733333333334</v>
      </c>
      <c r="AX533" s="5">
        <f t="shared" ref="AX533:AX564" si="1359">AZ347</f>
        <v>143.1</v>
      </c>
      <c r="AY533" s="4">
        <f t="shared" ref="AY533:AY596" si="1360">SUMPRODUCT(D533:F533,D$842:F$842)+SUMPRODUCT(H533:T533,H$842:T$842)+SUMPRODUCT(V533:Y533,V$842:Y$842)</f>
        <v>262.02119919958068</v>
      </c>
      <c r="BC533"/>
      <c r="BD533"/>
      <c r="BE533" s="3"/>
      <c r="BF533"/>
      <c r="BG533"/>
      <c r="BH533"/>
      <c r="DA533" s="1"/>
      <c r="FA533" s="35"/>
      <c r="FB533" s="35"/>
      <c r="FC533" s="35"/>
      <c r="FD533" s="35"/>
      <c r="FE533" s="35"/>
      <c r="FU533"/>
      <c r="FV533"/>
    </row>
    <row r="534" spans="1:178" x14ac:dyDescent="0.2">
      <c r="A534" s="1">
        <v>1993</v>
      </c>
      <c r="B534" s="1">
        <v>2</v>
      </c>
      <c r="C534" s="1">
        <f t="shared" si="1318"/>
        <v>66</v>
      </c>
      <c r="D534" s="5">
        <f t="shared" ref="D534:AL534" si="1361">D348</f>
        <v>266</v>
      </c>
      <c r="E534" s="5">
        <f t="shared" si="1361"/>
        <v>282</v>
      </c>
      <c r="F534" s="5">
        <f t="shared" si="1361"/>
        <v>294</v>
      </c>
      <c r="G534" s="5">
        <f t="shared" si="1361"/>
        <v>270</v>
      </c>
      <c r="H534" s="5">
        <f t="shared" si="1361"/>
        <v>275</v>
      </c>
      <c r="I534" s="5">
        <f t="shared" si="1361"/>
        <v>280</v>
      </c>
      <c r="J534" s="5">
        <f t="shared" si="1361"/>
        <v>308</v>
      </c>
      <c r="K534" s="5">
        <f t="shared" si="1361"/>
        <v>345</v>
      </c>
      <c r="L534" s="5">
        <f t="shared" si="1361"/>
        <v>284</v>
      </c>
      <c r="M534" s="5">
        <f t="shared" si="1361"/>
        <v>279</v>
      </c>
      <c r="N534" s="5">
        <f t="shared" si="1361"/>
        <v>263</v>
      </c>
      <c r="O534" s="5">
        <f t="shared" si="1361"/>
        <v>273</v>
      </c>
      <c r="P534" s="5">
        <f t="shared" si="1361"/>
        <v>188</v>
      </c>
      <c r="Q534" s="5">
        <f t="shared" si="1361"/>
        <v>275</v>
      </c>
      <c r="R534" s="5">
        <f t="shared" si="1361"/>
        <v>270</v>
      </c>
      <c r="S534" s="5">
        <f t="shared" si="1361"/>
        <v>285</v>
      </c>
      <c r="T534" s="5">
        <f t="shared" si="1361"/>
        <v>157</v>
      </c>
      <c r="U534" s="5">
        <f t="shared" si="1361"/>
        <v>209</v>
      </c>
      <c r="V534" s="5">
        <f t="shared" si="1361"/>
        <v>284</v>
      </c>
      <c r="W534" s="5">
        <f t="shared" si="1361"/>
        <v>276</v>
      </c>
      <c r="X534" s="5">
        <f t="shared" si="1361"/>
        <v>203</v>
      </c>
      <c r="Y534" s="5">
        <f t="shared" si="1361"/>
        <v>263</v>
      </c>
      <c r="Z534" s="5">
        <f t="shared" si="1361"/>
        <v>63.91</v>
      </c>
      <c r="AA534" s="5">
        <f t="shared" si="1361"/>
        <v>63</v>
      </c>
      <c r="AB534" s="5">
        <f t="shared" si="1361"/>
        <v>49.25</v>
      </c>
      <c r="AC534" s="5">
        <f t="shared" si="1361"/>
        <v>43.9</v>
      </c>
      <c r="AD534" s="5">
        <f t="shared" si="1361"/>
        <v>57.3</v>
      </c>
      <c r="AE534" s="5">
        <f t="shared" si="1361"/>
        <v>65</v>
      </c>
      <c r="AF534" s="5">
        <f t="shared" si="1361"/>
        <v>65.56</v>
      </c>
      <c r="AG534" s="5">
        <f t="shared" si="1361"/>
        <v>73.5</v>
      </c>
      <c r="AH534" s="5">
        <f t="shared" si="1361"/>
        <v>62.5</v>
      </c>
      <c r="AI534" s="5">
        <f t="shared" si="1361"/>
        <v>60</v>
      </c>
      <c r="AJ534" s="5">
        <f t="shared" si="1361"/>
        <v>57.5</v>
      </c>
      <c r="AK534" s="5">
        <f t="shared" si="1361"/>
        <v>59</v>
      </c>
      <c r="AL534" s="5">
        <f t="shared" si="1361"/>
        <v>57.5</v>
      </c>
      <c r="AM534" s="5">
        <f t="shared" ref="AM534:AU534" si="1362">AM348</f>
        <v>59</v>
      </c>
      <c r="AN534" s="5">
        <f t="shared" si="1362"/>
        <v>62.98</v>
      </c>
      <c r="AO534" s="5">
        <f t="shared" si="1362"/>
        <v>69.11</v>
      </c>
      <c r="AP534" s="5">
        <f t="shared" si="1362"/>
        <v>43.5</v>
      </c>
      <c r="AQ534" s="5">
        <f t="shared" si="1362"/>
        <v>42.89</v>
      </c>
      <c r="AR534" s="5">
        <f t="shared" si="1362"/>
        <v>61.6</v>
      </c>
      <c r="AS534" s="5">
        <f t="shared" si="1362"/>
        <v>61.02</v>
      </c>
      <c r="AT534" s="5">
        <f t="shared" si="1362"/>
        <v>53.5</v>
      </c>
      <c r="AU534" s="5">
        <f t="shared" si="1362"/>
        <v>59.84</v>
      </c>
      <c r="AV534" s="5">
        <f t="shared" si="1358"/>
        <v>119.425</v>
      </c>
      <c r="AW534" s="5">
        <v>1158.8966666666665</v>
      </c>
      <c r="AX534" s="5">
        <f t="shared" si="1359"/>
        <v>144.19999999999999</v>
      </c>
      <c r="AY534" s="4">
        <f t="shared" si="1360"/>
        <v>258.78796274238891</v>
      </c>
      <c r="BC534"/>
      <c r="BD534"/>
      <c r="BE534" s="3"/>
      <c r="BF534"/>
      <c r="BG534"/>
      <c r="BH534"/>
      <c r="DA534" s="1"/>
      <c r="FA534" s="35"/>
      <c r="FB534" s="35"/>
      <c r="FC534" s="35"/>
      <c r="FD534" s="35"/>
      <c r="FE534" s="35"/>
      <c r="FU534"/>
      <c r="FV534"/>
    </row>
    <row r="535" spans="1:178" x14ac:dyDescent="0.2">
      <c r="A535" s="1">
        <v>1993</v>
      </c>
      <c r="B535" s="1">
        <v>3</v>
      </c>
      <c r="C535" s="1">
        <f t="shared" ref="C535:C557" si="1363">C534+1</f>
        <v>67</v>
      </c>
      <c r="D535" s="5">
        <f t="shared" ref="D535:AL535" si="1364">D349</f>
        <v>256</v>
      </c>
      <c r="E535" s="5">
        <f t="shared" si="1364"/>
        <v>284</v>
      </c>
      <c r="F535" s="5">
        <f t="shared" si="1364"/>
        <v>281</v>
      </c>
      <c r="G535" s="5">
        <f t="shared" si="1364"/>
        <v>268</v>
      </c>
      <c r="H535" s="5">
        <f t="shared" si="1364"/>
        <v>255</v>
      </c>
      <c r="I535" s="5">
        <f t="shared" si="1364"/>
        <v>262</v>
      </c>
      <c r="J535" s="5">
        <f t="shared" si="1364"/>
        <v>295</v>
      </c>
      <c r="K535" s="5">
        <f t="shared" si="1364"/>
        <v>330</v>
      </c>
      <c r="L535" s="5">
        <f t="shared" si="1364"/>
        <v>273</v>
      </c>
      <c r="M535" s="5">
        <f t="shared" si="1364"/>
        <v>276</v>
      </c>
      <c r="N535" s="5">
        <f t="shared" si="1364"/>
        <v>244</v>
      </c>
      <c r="O535" s="5">
        <f t="shared" si="1364"/>
        <v>257</v>
      </c>
      <c r="P535" s="5">
        <f t="shared" si="1364"/>
        <v>200</v>
      </c>
      <c r="Q535" s="5">
        <f t="shared" si="1364"/>
        <v>258</v>
      </c>
      <c r="R535" s="5">
        <f t="shared" si="1364"/>
        <v>257</v>
      </c>
      <c r="S535" s="5">
        <f t="shared" si="1364"/>
        <v>295</v>
      </c>
      <c r="T535" s="5">
        <f t="shared" si="1364"/>
        <v>163</v>
      </c>
      <c r="U535" s="5">
        <f t="shared" si="1364"/>
        <v>194</v>
      </c>
      <c r="V535" s="5">
        <f t="shared" si="1364"/>
        <v>285</v>
      </c>
      <c r="W535" s="5">
        <f t="shared" si="1364"/>
        <v>273</v>
      </c>
      <c r="X535" s="5">
        <f t="shared" si="1364"/>
        <v>180</v>
      </c>
      <c r="Y535" s="5">
        <f t="shared" si="1364"/>
        <v>228</v>
      </c>
      <c r="Z535" s="5">
        <f t="shared" si="1364"/>
        <v>66.59</v>
      </c>
      <c r="AA535" s="5">
        <f t="shared" si="1364"/>
        <v>67.239999999999995</v>
      </c>
      <c r="AB535" s="5">
        <f t="shared" si="1364"/>
        <v>60.43</v>
      </c>
      <c r="AC535" s="5">
        <f t="shared" si="1364"/>
        <v>54.02</v>
      </c>
      <c r="AD535" s="5">
        <f t="shared" si="1364"/>
        <v>64.599999999999994</v>
      </c>
      <c r="AE535" s="5">
        <f t="shared" si="1364"/>
        <v>66.64</v>
      </c>
      <c r="AF535" s="5">
        <f t="shared" si="1364"/>
        <v>63.5</v>
      </c>
      <c r="AG535" s="5">
        <f t="shared" si="1364"/>
        <v>67.5</v>
      </c>
      <c r="AH535" s="5">
        <f t="shared" si="1364"/>
        <v>59.25</v>
      </c>
      <c r="AI535" s="5">
        <f t="shared" si="1364"/>
        <v>60.44</v>
      </c>
      <c r="AJ535" s="5">
        <f t="shared" si="1364"/>
        <v>58.5</v>
      </c>
      <c r="AK535" s="5">
        <f t="shared" si="1364"/>
        <v>60.5</v>
      </c>
      <c r="AL535" s="5">
        <f t="shared" si="1364"/>
        <v>55</v>
      </c>
      <c r="AM535" s="5">
        <f t="shared" ref="AM535:AU535" si="1365">AM349</f>
        <v>55.65</v>
      </c>
      <c r="AN535" s="5">
        <f t="shared" si="1365"/>
        <v>62.31</v>
      </c>
      <c r="AO535" s="5">
        <f t="shared" si="1365"/>
        <v>67.5</v>
      </c>
      <c r="AP535" s="5">
        <f t="shared" si="1365"/>
        <v>50.45</v>
      </c>
      <c r="AQ535" s="5">
        <f t="shared" si="1365"/>
        <v>48.47</v>
      </c>
      <c r="AR535" s="5">
        <f t="shared" si="1365"/>
        <v>61.2</v>
      </c>
      <c r="AS535" s="5">
        <f t="shared" si="1365"/>
        <v>60.75</v>
      </c>
      <c r="AT535" s="5">
        <f t="shared" si="1365"/>
        <v>52.75</v>
      </c>
      <c r="AU535" s="5">
        <f t="shared" si="1365"/>
        <v>57.58</v>
      </c>
      <c r="AV535" s="5">
        <f t="shared" si="1358"/>
        <v>118.92500000000001</v>
      </c>
      <c r="AW535" s="5">
        <v>1193.0233333333331</v>
      </c>
      <c r="AX535" s="5">
        <f t="shared" si="1359"/>
        <v>144.76666666666668</v>
      </c>
      <c r="AY535" s="4">
        <f t="shared" si="1360"/>
        <v>245.84996426699703</v>
      </c>
      <c r="BC535"/>
      <c r="BD535"/>
      <c r="BE535" s="3"/>
      <c r="BF535"/>
      <c r="BG535"/>
      <c r="BH535"/>
      <c r="DA535" s="1"/>
      <c r="FA535" s="35"/>
      <c r="FB535" s="35"/>
      <c r="FC535" s="35"/>
      <c r="FD535" s="35"/>
      <c r="FE535" s="35"/>
      <c r="FU535"/>
      <c r="FV535"/>
    </row>
    <row r="536" spans="1:178" x14ac:dyDescent="0.2">
      <c r="A536" s="1">
        <v>1993</v>
      </c>
      <c r="B536" s="1">
        <v>4</v>
      </c>
      <c r="C536" s="1">
        <f t="shared" si="1363"/>
        <v>68</v>
      </c>
      <c r="D536" s="5">
        <f t="shared" ref="D536:AL536" si="1366">D350</f>
        <v>279</v>
      </c>
      <c r="E536" s="5">
        <f t="shared" si="1366"/>
        <v>330</v>
      </c>
      <c r="F536" s="5">
        <f t="shared" si="1366"/>
        <v>282</v>
      </c>
      <c r="G536" s="5">
        <f t="shared" si="1366"/>
        <v>270</v>
      </c>
      <c r="H536" s="5">
        <f t="shared" si="1366"/>
        <v>292</v>
      </c>
      <c r="I536" s="5">
        <f t="shared" si="1366"/>
        <v>285</v>
      </c>
      <c r="J536" s="5">
        <f t="shared" si="1366"/>
        <v>293</v>
      </c>
      <c r="K536" s="5">
        <f t="shared" si="1366"/>
        <v>325</v>
      </c>
      <c r="L536" s="5">
        <f t="shared" si="1366"/>
        <v>275</v>
      </c>
      <c r="M536" s="5">
        <f t="shared" si="1366"/>
        <v>277</v>
      </c>
      <c r="N536" s="5">
        <f t="shared" si="1366"/>
        <v>285</v>
      </c>
      <c r="O536" s="5">
        <f t="shared" si="1366"/>
        <v>293</v>
      </c>
      <c r="P536" s="5">
        <f t="shared" si="1366"/>
        <v>198</v>
      </c>
      <c r="Q536" s="5">
        <f t="shared" si="1366"/>
        <v>254</v>
      </c>
      <c r="R536" s="5">
        <f t="shared" si="1366"/>
        <v>252</v>
      </c>
      <c r="S536" s="5">
        <f t="shared" si="1366"/>
        <v>297</v>
      </c>
      <c r="T536" s="5">
        <f t="shared" si="1366"/>
        <v>170</v>
      </c>
      <c r="U536" s="5">
        <f t="shared" si="1366"/>
        <v>203</v>
      </c>
      <c r="V536" s="5">
        <f t="shared" si="1366"/>
        <v>294</v>
      </c>
      <c r="W536" s="5">
        <f t="shared" si="1366"/>
        <v>319</v>
      </c>
      <c r="X536" s="5">
        <f t="shared" si="1366"/>
        <v>189</v>
      </c>
      <c r="Y536" s="5">
        <f t="shared" si="1366"/>
        <v>245</v>
      </c>
      <c r="Z536" s="5">
        <f t="shared" si="1366"/>
        <v>70.25</v>
      </c>
      <c r="AA536" s="5">
        <f t="shared" si="1366"/>
        <v>66</v>
      </c>
      <c r="AB536" s="5">
        <f t="shared" si="1366"/>
        <v>42.5</v>
      </c>
      <c r="AC536" s="5">
        <f t="shared" si="1366"/>
        <v>59</v>
      </c>
      <c r="AD536" s="5">
        <f t="shared" si="1366"/>
        <v>70.5</v>
      </c>
      <c r="AE536" s="5">
        <f t="shared" si="1366"/>
        <v>67.650000000000006</v>
      </c>
      <c r="AF536" s="5">
        <f t="shared" si="1366"/>
        <v>62.83</v>
      </c>
      <c r="AG536" s="5">
        <f t="shared" si="1366"/>
        <v>62.83</v>
      </c>
      <c r="AH536" s="5">
        <f t="shared" si="1366"/>
        <v>59.44</v>
      </c>
      <c r="AI536" s="5">
        <f t="shared" si="1366"/>
        <v>60.3</v>
      </c>
      <c r="AJ536" s="5">
        <f t="shared" si="1366"/>
        <v>56.58</v>
      </c>
      <c r="AK536" s="5">
        <f t="shared" si="1366"/>
        <v>59.11</v>
      </c>
      <c r="AL536" s="5">
        <f t="shared" si="1366"/>
        <v>50.5</v>
      </c>
      <c r="AM536" s="5">
        <f t="shared" ref="AM536:AU536" si="1367">AM350</f>
        <v>52.89</v>
      </c>
      <c r="AN536" s="5">
        <f t="shared" si="1367"/>
        <v>56.21</v>
      </c>
      <c r="AO536" s="5">
        <f t="shared" si="1367"/>
        <v>56.42</v>
      </c>
      <c r="AP536" s="5">
        <f t="shared" si="1367"/>
        <v>50.45</v>
      </c>
      <c r="AQ536" s="5">
        <f t="shared" si="1367"/>
        <v>50.13</v>
      </c>
      <c r="AR536" s="5">
        <f t="shared" si="1367"/>
        <v>57.5</v>
      </c>
      <c r="AS536" s="5">
        <f t="shared" si="1367"/>
        <v>58.64</v>
      </c>
      <c r="AT536" s="5">
        <f t="shared" si="1367"/>
        <v>49.95</v>
      </c>
      <c r="AU536" s="5">
        <f t="shared" si="1367"/>
        <v>55.64</v>
      </c>
      <c r="AV536" s="5">
        <f t="shared" si="1358"/>
        <v>118.94999999999999</v>
      </c>
      <c r="AW536" s="5">
        <v>1223.5366666666669</v>
      </c>
      <c r="AX536" s="5">
        <f t="shared" si="1359"/>
        <v>145.76666666666665</v>
      </c>
      <c r="AY536" s="4">
        <f t="shared" si="1360"/>
        <v>259.69063318881314</v>
      </c>
      <c r="BC536"/>
      <c r="BD536"/>
      <c r="BE536" s="3"/>
      <c r="BF536"/>
      <c r="BG536"/>
      <c r="BH536"/>
      <c r="DA536" s="1"/>
      <c r="FA536" s="35"/>
      <c r="FB536" s="35"/>
      <c r="FC536" s="35"/>
      <c r="FD536" s="35"/>
      <c r="FE536" s="35"/>
      <c r="FU536"/>
      <c r="FV536"/>
    </row>
    <row r="537" spans="1:178" x14ac:dyDescent="0.2">
      <c r="A537" s="1">
        <v>1994</v>
      </c>
      <c r="B537" s="1">
        <v>1</v>
      </c>
      <c r="C537" s="1">
        <f t="shared" si="1363"/>
        <v>69</v>
      </c>
      <c r="D537" s="5">
        <f t="shared" ref="D537:AL537" si="1368">D351</f>
        <v>399</v>
      </c>
      <c r="E537" s="5">
        <f t="shared" si="1368"/>
        <v>492</v>
      </c>
      <c r="F537" s="5">
        <f t="shared" si="1368"/>
        <v>389</v>
      </c>
      <c r="G537" s="5">
        <f t="shared" si="1368"/>
        <v>370</v>
      </c>
      <c r="H537" s="5">
        <f t="shared" si="1368"/>
        <v>345</v>
      </c>
      <c r="I537" s="5">
        <f t="shared" si="1368"/>
        <v>357</v>
      </c>
      <c r="J537" s="5">
        <f t="shared" si="1368"/>
        <v>313</v>
      </c>
      <c r="K537" s="5">
        <f t="shared" si="1368"/>
        <v>365</v>
      </c>
      <c r="L537" s="5">
        <f t="shared" si="1368"/>
        <v>290</v>
      </c>
      <c r="M537" s="5">
        <f t="shared" si="1368"/>
        <v>298</v>
      </c>
      <c r="N537" s="5">
        <f t="shared" si="1368"/>
        <v>293</v>
      </c>
      <c r="O537" s="5">
        <f t="shared" si="1368"/>
        <v>306</v>
      </c>
      <c r="P537" s="5">
        <f t="shared" si="1368"/>
        <v>225</v>
      </c>
      <c r="Q537" s="5">
        <f t="shared" si="1368"/>
        <v>263</v>
      </c>
      <c r="R537" s="5">
        <f t="shared" si="1368"/>
        <v>305</v>
      </c>
      <c r="S537" s="5">
        <f t="shared" si="1368"/>
        <v>347</v>
      </c>
      <c r="T537" s="5">
        <f t="shared" si="1368"/>
        <v>216</v>
      </c>
      <c r="U537" s="5">
        <f t="shared" si="1368"/>
        <v>238</v>
      </c>
      <c r="V537" s="5">
        <f t="shared" si="1368"/>
        <v>339</v>
      </c>
      <c r="W537" s="5">
        <f t="shared" si="1368"/>
        <v>333</v>
      </c>
      <c r="X537" s="5">
        <f t="shared" si="1368"/>
        <v>195</v>
      </c>
      <c r="Y537" s="5">
        <f t="shared" si="1368"/>
        <v>285</v>
      </c>
      <c r="Z537" s="5">
        <f t="shared" si="1368"/>
        <v>66.849999999999994</v>
      </c>
      <c r="AA537" s="5">
        <f t="shared" si="1368"/>
        <v>68.180000000000007</v>
      </c>
      <c r="AB537" s="5">
        <f t="shared" si="1368"/>
        <v>48.7</v>
      </c>
      <c r="AC537" s="5">
        <f t="shared" si="1368"/>
        <v>61</v>
      </c>
      <c r="AD537" s="5">
        <f t="shared" si="1368"/>
        <v>64</v>
      </c>
      <c r="AE537" s="5">
        <f t="shared" si="1368"/>
        <v>66.92</v>
      </c>
      <c r="AF537" s="5">
        <f t="shared" si="1368"/>
        <v>61.84</v>
      </c>
      <c r="AG537" s="5">
        <f t="shared" si="1368"/>
        <v>61.84</v>
      </c>
      <c r="AH537" s="5">
        <f t="shared" si="1368"/>
        <v>60</v>
      </c>
      <c r="AI537" s="5">
        <f t="shared" si="1368"/>
        <v>60.62</v>
      </c>
      <c r="AJ537" s="5">
        <f t="shared" si="1368"/>
        <v>57.55</v>
      </c>
      <c r="AK537" s="5">
        <f t="shared" si="1368"/>
        <v>58.5</v>
      </c>
      <c r="AL537" s="5">
        <f t="shared" si="1368"/>
        <v>53.72</v>
      </c>
      <c r="AM537" s="5">
        <f t="shared" ref="AM537:AU537" si="1369">AM351</f>
        <v>56</v>
      </c>
      <c r="AN537" s="5">
        <f t="shared" si="1369"/>
        <v>56.59</v>
      </c>
      <c r="AO537" s="5">
        <f t="shared" si="1369"/>
        <v>57.25</v>
      </c>
      <c r="AP537" s="5">
        <f t="shared" si="1369"/>
        <v>49.05</v>
      </c>
      <c r="AQ537" s="5">
        <f t="shared" si="1369"/>
        <v>48.25</v>
      </c>
      <c r="AR537" s="5">
        <f t="shared" si="1369"/>
        <v>54.35</v>
      </c>
      <c r="AS537" s="5">
        <f t="shared" si="1369"/>
        <v>60.81</v>
      </c>
      <c r="AT537" s="5">
        <f t="shared" si="1369"/>
        <v>49.18</v>
      </c>
      <c r="AU537" s="5">
        <f t="shared" si="1369"/>
        <v>50</v>
      </c>
      <c r="AV537" s="5">
        <f t="shared" si="1358"/>
        <v>119.44999999999999</v>
      </c>
      <c r="AW537" s="5">
        <v>1230.2466666666664</v>
      </c>
      <c r="AX537" s="5">
        <f t="shared" si="1359"/>
        <v>146.69999999999999</v>
      </c>
      <c r="AY537" s="4">
        <f t="shared" si="1360"/>
        <v>310.63298870837116</v>
      </c>
      <c r="BC537"/>
      <c r="BD537"/>
      <c r="BE537" s="3"/>
      <c r="BF537"/>
      <c r="BG537"/>
      <c r="BH537"/>
      <c r="DA537" s="1"/>
      <c r="FA537" s="35"/>
      <c r="FB537" s="35"/>
      <c r="FC537" s="35"/>
      <c r="FD537" s="35"/>
      <c r="FE537" s="35"/>
      <c r="FU537"/>
      <c r="FV537"/>
    </row>
    <row r="538" spans="1:178" x14ac:dyDescent="0.2">
      <c r="A538" s="1">
        <v>1994</v>
      </c>
      <c r="B538" s="1">
        <v>2</v>
      </c>
      <c r="C538" s="1">
        <f t="shared" si="1363"/>
        <v>70</v>
      </c>
      <c r="D538" s="5">
        <f t="shared" ref="D538:AL538" si="1370">D352</f>
        <v>316</v>
      </c>
      <c r="E538" s="5">
        <f t="shared" si="1370"/>
        <v>397</v>
      </c>
      <c r="F538" s="5">
        <f t="shared" si="1370"/>
        <v>396</v>
      </c>
      <c r="G538" s="5">
        <f t="shared" si="1370"/>
        <v>341</v>
      </c>
      <c r="H538" s="5">
        <f t="shared" si="1370"/>
        <v>322</v>
      </c>
      <c r="I538" s="5">
        <f t="shared" si="1370"/>
        <v>297</v>
      </c>
      <c r="J538" s="5">
        <f t="shared" si="1370"/>
        <v>328</v>
      </c>
      <c r="K538" s="5">
        <f t="shared" si="1370"/>
        <v>351</v>
      </c>
      <c r="L538" s="5">
        <f t="shared" si="1370"/>
        <v>278</v>
      </c>
      <c r="M538" s="5">
        <f t="shared" si="1370"/>
        <v>293</v>
      </c>
      <c r="N538" s="5">
        <f t="shared" si="1370"/>
        <v>271</v>
      </c>
      <c r="O538" s="5">
        <f t="shared" si="1370"/>
        <v>327</v>
      </c>
      <c r="P538" s="5">
        <f t="shared" si="1370"/>
        <v>212</v>
      </c>
      <c r="Q538" s="5">
        <f t="shared" si="1370"/>
        <v>272</v>
      </c>
      <c r="R538" s="5">
        <f t="shared" si="1370"/>
        <v>288</v>
      </c>
      <c r="S538" s="5">
        <f t="shared" si="1370"/>
        <v>335</v>
      </c>
      <c r="T538" s="5">
        <f t="shared" si="1370"/>
        <v>208</v>
      </c>
      <c r="U538" s="5">
        <f t="shared" si="1370"/>
        <v>228</v>
      </c>
      <c r="V538" s="5">
        <f t="shared" si="1370"/>
        <v>327</v>
      </c>
      <c r="W538" s="5">
        <f t="shared" si="1370"/>
        <v>316</v>
      </c>
      <c r="X538" s="5">
        <f t="shared" si="1370"/>
        <v>188</v>
      </c>
      <c r="Y538" s="5">
        <f t="shared" si="1370"/>
        <v>270</v>
      </c>
      <c r="Z538" s="5">
        <f t="shared" si="1370"/>
        <v>61.84</v>
      </c>
      <c r="AA538" s="5">
        <f t="shared" si="1370"/>
        <v>59</v>
      </c>
      <c r="AB538" s="5">
        <f t="shared" si="1370"/>
        <v>50.93</v>
      </c>
      <c r="AC538" s="5">
        <f t="shared" si="1370"/>
        <v>55.06</v>
      </c>
      <c r="AD538" s="5">
        <f t="shared" si="1370"/>
        <v>60.5</v>
      </c>
      <c r="AE538" s="5">
        <f t="shared" si="1370"/>
        <v>62.06</v>
      </c>
      <c r="AF538" s="5">
        <f t="shared" si="1370"/>
        <v>59.5</v>
      </c>
      <c r="AG538" s="5">
        <f t="shared" si="1370"/>
        <v>64</v>
      </c>
      <c r="AH538" s="5">
        <f t="shared" si="1370"/>
        <v>57</v>
      </c>
      <c r="AI538" s="5">
        <f t="shared" si="1370"/>
        <v>55.6</v>
      </c>
      <c r="AJ538" s="5">
        <f t="shared" si="1370"/>
        <v>52.86</v>
      </c>
      <c r="AK538" s="5">
        <f t="shared" si="1370"/>
        <v>57.5</v>
      </c>
      <c r="AL538" s="5">
        <f t="shared" si="1370"/>
        <v>49.58</v>
      </c>
      <c r="AM538" s="5">
        <f t="shared" ref="AM538:AU538" si="1371">AM352</f>
        <v>54.8</v>
      </c>
      <c r="AN538" s="5">
        <f t="shared" si="1371"/>
        <v>58.25</v>
      </c>
      <c r="AO538" s="5">
        <f t="shared" si="1371"/>
        <v>57</v>
      </c>
      <c r="AP538" s="5">
        <f t="shared" si="1371"/>
        <v>49.75</v>
      </c>
      <c r="AQ538" s="5">
        <f t="shared" si="1371"/>
        <v>48.56</v>
      </c>
      <c r="AR538" s="5">
        <f t="shared" si="1371"/>
        <v>51.23</v>
      </c>
      <c r="AS538" s="5">
        <f t="shared" si="1371"/>
        <v>56.36</v>
      </c>
      <c r="AT538" s="5">
        <f t="shared" si="1371"/>
        <v>49.1</v>
      </c>
      <c r="AU538" s="5">
        <f t="shared" si="1371"/>
        <v>51.97</v>
      </c>
      <c r="AV538" s="5">
        <f t="shared" si="1358"/>
        <v>120.2</v>
      </c>
      <c r="AW538" s="5">
        <v>1201.1266666666666</v>
      </c>
      <c r="AX538" s="5">
        <f t="shared" si="1359"/>
        <v>147.63333333333333</v>
      </c>
      <c r="AY538" s="4">
        <f t="shared" si="1360"/>
        <v>291.52589928057557</v>
      </c>
      <c r="BC538"/>
      <c r="BD538"/>
      <c r="BE538" s="3"/>
      <c r="BF538"/>
      <c r="BG538"/>
      <c r="BH538"/>
      <c r="DA538" s="1"/>
      <c r="FA538" s="35"/>
      <c r="FB538" s="35"/>
      <c r="FC538" s="35"/>
      <c r="FD538" s="35"/>
      <c r="FE538" s="35"/>
      <c r="FU538"/>
      <c r="FV538"/>
    </row>
    <row r="539" spans="1:178" x14ac:dyDescent="0.2">
      <c r="A539" s="1">
        <v>1994</v>
      </c>
      <c r="B539" s="1">
        <v>3</v>
      </c>
      <c r="C539" s="1">
        <f t="shared" si="1363"/>
        <v>71</v>
      </c>
      <c r="D539" s="5">
        <f t="shared" ref="D539:AL539" si="1372">D353</f>
        <v>314</v>
      </c>
      <c r="E539" s="5">
        <f t="shared" si="1372"/>
        <v>421</v>
      </c>
      <c r="F539" s="5">
        <f t="shared" si="1372"/>
        <v>368</v>
      </c>
      <c r="G539" s="5">
        <f t="shared" si="1372"/>
        <v>315</v>
      </c>
      <c r="H539" s="5">
        <f t="shared" si="1372"/>
        <v>333</v>
      </c>
      <c r="I539" s="5">
        <f t="shared" si="1372"/>
        <v>293</v>
      </c>
      <c r="J539" s="5">
        <f t="shared" si="1372"/>
        <v>335</v>
      </c>
      <c r="K539" s="5">
        <f t="shared" si="1372"/>
        <v>344</v>
      </c>
      <c r="L539" s="5">
        <f t="shared" si="1372"/>
        <v>289</v>
      </c>
      <c r="M539" s="5">
        <f t="shared" si="1372"/>
        <v>295</v>
      </c>
      <c r="N539" s="5">
        <f t="shared" si="1372"/>
        <v>290</v>
      </c>
      <c r="O539" s="5">
        <f t="shared" si="1372"/>
        <v>319</v>
      </c>
      <c r="P539" s="5">
        <f t="shared" si="1372"/>
        <v>239</v>
      </c>
      <c r="Q539" s="5">
        <f t="shared" si="1372"/>
        <v>308</v>
      </c>
      <c r="R539" s="5">
        <f t="shared" si="1372"/>
        <v>336</v>
      </c>
      <c r="S539" s="5">
        <f t="shared" si="1372"/>
        <v>358</v>
      </c>
      <c r="T539" s="5">
        <f t="shared" si="1372"/>
        <v>221</v>
      </c>
      <c r="U539" s="5">
        <f t="shared" si="1372"/>
        <v>248</v>
      </c>
      <c r="V539" s="5">
        <f t="shared" si="1372"/>
        <v>335</v>
      </c>
      <c r="W539" s="5">
        <f t="shared" si="1372"/>
        <v>364</v>
      </c>
      <c r="X539" s="5">
        <f t="shared" si="1372"/>
        <v>240</v>
      </c>
      <c r="Y539" s="5">
        <f t="shared" si="1372"/>
        <v>270</v>
      </c>
      <c r="Z539" s="5">
        <f t="shared" si="1372"/>
        <v>57.5</v>
      </c>
      <c r="AA539" s="5">
        <f t="shared" si="1372"/>
        <v>57.48</v>
      </c>
      <c r="AB539" s="5">
        <f t="shared" si="1372"/>
        <v>61.55</v>
      </c>
      <c r="AC539" s="5">
        <f t="shared" si="1372"/>
        <v>56.5</v>
      </c>
      <c r="AD539" s="5">
        <f t="shared" si="1372"/>
        <v>60.5</v>
      </c>
      <c r="AE539" s="5">
        <f t="shared" si="1372"/>
        <v>60.79</v>
      </c>
      <c r="AF539" s="5">
        <f t="shared" si="1372"/>
        <v>56.73</v>
      </c>
      <c r="AG539" s="5">
        <f t="shared" si="1372"/>
        <v>56.73</v>
      </c>
      <c r="AH539" s="5">
        <f t="shared" si="1372"/>
        <v>56.81</v>
      </c>
      <c r="AI539" s="5">
        <f t="shared" si="1372"/>
        <v>56.5</v>
      </c>
      <c r="AJ539" s="5">
        <f t="shared" si="1372"/>
        <v>54.14</v>
      </c>
      <c r="AK539" s="5">
        <f t="shared" si="1372"/>
        <v>57.95</v>
      </c>
      <c r="AL539" s="5">
        <f t="shared" si="1372"/>
        <v>50.7</v>
      </c>
      <c r="AM539" s="5">
        <f t="shared" ref="AM539:AU539" si="1373">AM353</f>
        <v>54.56</v>
      </c>
      <c r="AN539" s="5">
        <f t="shared" si="1373"/>
        <v>59.34</v>
      </c>
      <c r="AO539" s="5">
        <f t="shared" si="1373"/>
        <v>62.29</v>
      </c>
      <c r="AP539" s="5">
        <f t="shared" si="1373"/>
        <v>50.22</v>
      </c>
      <c r="AQ539" s="5">
        <f t="shared" si="1373"/>
        <v>52</v>
      </c>
      <c r="AR539" s="5">
        <f t="shared" si="1373"/>
        <v>49.66</v>
      </c>
      <c r="AS539" s="5">
        <f t="shared" si="1373"/>
        <v>53.96</v>
      </c>
      <c r="AT539" s="5">
        <f t="shared" si="1373"/>
        <v>50</v>
      </c>
      <c r="AU539" s="5">
        <f t="shared" si="1373"/>
        <v>52.32</v>
      </c>
      <c r="AV539" s="5">
        <f t="shared" si="1358"/>
        <v>120.94999999999999</v>
      </c>
      <c r="AW539" s="5">
        <v>1249.9066666666665</v>
      </c>
      <c r="AX539" s="5">
        <f t="shared" si="1359"/>
        <v>148.93333333333331</v>
      </c>
      <c r="AY539" s="4">
        <f t="shared" si="1360"/>
        <v>295.69943541855253</v>
      </c>
      <c r="BC539"/>
      <c r="BD539"/>
      <c r="BE539" s="3"/>
      <c r="BF539"/>
      <c r="BG539"/>
      <c r="BH539"/>
      <c r="DA539" s="1"/>
      <c r="FA539" s="35"/>
      <c r="FB539" s="35"/>
      <c r="FC539" s="35"/>
      <c r="FD539" s="35"/>
      <c r="FE539" s="35"/>
      <c r="FU539"/>
      <c r="FV539"/>
    </row>
    <row r="540" spans="1:178" x14ac:dyDescent="0.2">
      <c r="A540" s="1">
        <v>1994</v>
      </c>
      <c r="B540" s="1">
        <v>4</v>
      </c>
      <c r="C540" s="1">
        <f t="shared" si="1363"/>
        <v>72</v>
      </c>
      <c r="D540" s="5">
        <f t="shared" ref="D540:AL540" si="1374">D354</f>
        <v>340</v>
      </c>
      <c r="E540" s="5">
        <f t="shared" si="1374"/>
        <v>449</v>
      </c>
      <c r="F540" s="5">
        <f t="shared" si="1374"/>
        <v>364</v>
      </c>
      <c r="G540" s="5">
        <f t="shared" si="1374"/>
        <v>339</v>
      </c>
      <c r="H540" s="5">
        <f t="shared" si="1374"/>
        <v>386</v>
      </c>
      <c r="I540" s="5">
        <f t="shared" si="1374"/>
        <v>361</v>
      </c>
      <c r="J540" s="5">
        <f t="shared" si="1374"/>
        <v>344</v>
      </c>
      <c r="K540" s="5">
        <f t="shared" si="1374"/>
        <v>376</v>
      </c>
      <c r="L540" s="5">
        <f t="shared" si="1374"/>
        <v>335</v>
      </c>
      <c r="M540" s="5">
        <f t="shared" si="1374"/>
        <v>385</v>
      </c>
      <c r="N540" s="5">
        <f t="shared" si="1374"/>
        <v>347</v>
      </c>
      <c r="O540" s="5">
        <f t="shared" si="1374"/>
        <v>366</v>
      </c>
      <c r="P540" s="5">
        <f t="shared" si="1374"/>
        <v>246</v>
      </c>
      <c r="Q540" s="5">
        <f t="shared" si="1374"/>
        <v>303</v>
      </c>
      <c r="R540" s="5">
        <f t="shared" si="1374"/>
        <v>337</v>
      </c>
      <c r="S540" s="5">
        <f t="shared" si="1374"/>
        <v>395</v>
      </c>
      <c r="T540" s="5">
        <f t="shared" si="1374"/>
        <v>266</v>
      </c>
      <c r="U540" s="5">
        <f t="shared" si="1374"/>
        <v>252</v>
      </c>
      <c r="V540" s="5">
        <f t="shared" si="1374"/>
        <v>357</v>
      </c>
      <c r="W540" s="5">
        <f t="shared" si="1374"/>
        <v>364</v>
      </c>
      <c r="X540" s="5">
        <f t="shared" si="1374"/>
        <v>250</v>
      </c>
      <c r="Y540" s="5">
        <f t="shared" si="1374"/>
        <v>298</v>
      </c>
      <c r="Z540" s="5">
        <f t="shared" si="1374"/>
        <v>58.34</v>
      </c>
      <c r="AA540" s="5">
        <f t="shared" si="1374"/>
        <v>62.34</v>
      </c>
      <c r="AB540" s="5">
        <f t="shared" si="1374"/>
        <v>57.5</v>
      </c>
      <c r="AC540" s="5">
        <f t="shared" si="1374"/>
        <v>56.25</v>
      </c>
      <c r="AD540" s="5">
        <f t="shared" si="1374"/>
        <v>63</v>
      </c>
      <c r="AE540" s="5">
        <f t="shared" si="1374"/>
        <v>62.24</v>
      </c>
      <c r="AF540" s="5">
        <f t="shared" si="1374"/>
        <v>57.7</v>
      </c>
      <c r="AG540" s="5">
        <f t="shared" si="1374"/>
        <v>66.39</v>
      </c>
      <c r="AH540" s="5">
        <f t="shared" si="1374"/>
        <v>54.75</v>
      </c>
      <c r="AI540" s="5">
        <f t="shared" si="1374"/>
        <v>54.09</v>
      </c>
      <c r="AJ540" s="5">
        <f t="shared" si="1374"/>
        <v>52.85</v>
      </c>
      <c r="AK540" s="5">
        <f t="shared" si="1374"/>
        <v>55</v>
      </c>
      <c r="AL540" s="5">
        <f t="shared" si="1374"/>
        <v>50.83</v>
      </c>
      <c r="AM540" s="5">
        <f t="shared" ref="AM540:AU540" si="1375">AM354</f>
        <v>50.75</v>
      </c>
      <c r="AN540" s="5">
        <f t="shared" si="1375"/>
        <v>59.62</v>
      </c>
      <c r="AO540" s="5">
        <f t="shared" si="1375"/>
        <v>62.3</v>
      </c>
      <c r="AP540" s="5">
        <f t="shared" si="1375"/>
        <v>48.98</v>
      </c>
      <c r="AQ540" s="5">
        <f t="shared" si="1375"/>
        <v>49.56</v>
      </c>
      <c r="AR540" s="5">
        <f t="shared" si="1375"/>
        <v>54.94</v>
      </c>
      <c r="AS540" s="5">
        <f t="shared" si="1375"/>
        <v>54</v>
      </c>
      <c r="AT540" s="5">
        <f t="shared" si="1375"/>
        <v>52.36</v>
      </c>
      <c r="AU540" s="5">
        <f t="shared" si="1375"/>
        <v>54.45</v>
      </c>
      <c r="AV540" s="5">
        <f t="shared" si="1358"/>
        <v>121.80000000000001</v>
      </c>
      <c r="AW540" s="5">
        <v>1248.9833333333331</v>
      </c>
      <c r="AX540" s="5">
        <f t="shared" si="1359"/>
        <v>149.63333333333333</v>
      </c>
      <c r="AY540" s="4">
        <f t="shared" si="1360"/>
        <v>325.33673590928578</v>
      </c>
      <c r="BC540"/>
      <c r="BD540"/>
      <c r="BE540" s="3"/>
      <c r="BF540"/>
      <c r="BG540"/>
      <c r="BH540"/>
      <c r="DA540" s="1"/>
      <c r="FA540" s="35"/>
      <c r="FB540" s="35"/>
      <c r="FC540" s="35"/>
      <c r="FD540" s="35"/>
      <c r="FE540" s="35"/>
      <c r="FU540"/>
      <c r="FV540"/>
    </row>
    <row r="541" spans="1:178" x14ac:dyDescent="0.2">
      <c r="A541" s="1">
        <v>1995</v>
      </c>
      <c r="B541" s="1">
        <v>1</v>
      </c>
      <c r="C541" s="1">
        <f t="shared" si="1363"/>
        <v>73</v>
      </c>
      <c r="D541" s="5">
        <f t="shared" ref="D541:AL541" si="1376">D355</f>
        <v>342</v>
      </c>
      <c r="E541" s="5">
        <f t="shared" si="1376"/>
        <v>480</v>
      </c>
      <c r="F541" s="5">
        <f t="shared" si="1376"/>
        <v>342</v>
      </c>
      <c r="G541" s="5">
        <f t="shared" si="1376"/>
        <v>359</v>
      </c>
      <c r="H541" s="5">
        <f t="shared" si="1376"/>
        <v>399</v>
      </c>
      <c r="I541" s="5">
        <f t="shared" si="1376"/>
        <v>396</v>
      </c>
      <c r="J541" s="5">
        <f t="shared" si="1376"/>
        <v>396</v>
      </c>
      <c r="K541" s="5">
        <f t="shared" si="1376"/>
        <v>440</v>
      </c>
      <c r="L541" s="5">
        <f t="shared" si="1376"/>
        <v>370</v>
      </c>
      <c r="M541" s="5">
        <f t="shared" si="1376"/>
        <v>435</v>
      </c>
      <c r="N541" s="5">
        <f t="shared" si="1376"/>
        <v>380</v>
      </c>
      <c r="O541" s="5">
        <f t="shared" si="1376"/>
        <v>407</v>
      </c>
      <c r="P541" s="5">
        <f t="shared" si="1376"/>
        <v>204</v>
      </c>
      <c r="Q541" s="5">
        <f t="shared" si="1376"/>
        <v>309</v>
      </c>
      <c r="R541" s="5">
        <f t="shared" si="1376"/>
        <v>301</v>
      </c>
      <c r="S541" s="5">
        <f t="shared" si="1376"/>
        <v>430</v>
      </c>
      <c r="T541" s="5">
        <f t="shared" si="1376"/>
        <v>264</v>
      </c>
      <c r="U541" s="5">
        <f t="shared" si="1376"/>
        <v>284</v>
      </c>
      <c r="V541" s="5">
        <f t="shared" si="1376"/>
        <v>368</v>
      </c>
      <c r="W541" s="5">
        <f t="shared" si="1376"/>
        <v>438</v>
      </c>
      <c r="X541" s="5">
        <f t="shared" si="1376"/>
        <v>263</v>
      </c>
      <c r="Y541" s="5">
        <f t="shared" si="1376"/>
        <v>258</v>
      </c>
      <c r="Z541" s="5">
        <f t="shared" si="1376"/>
        <v>64.75</v>
      </c>
      <c r="AA541" s="5">
        <f t="shared" si="1376"/>
        <v>65.739999999999995</v>
      </c>
      <c r="AB541" s="5">
        <f t="shared" si="1376"/>
        <v>63.15</v>
      </c>
      <c r="AC541" s="5">
        <f t="shared" si="1376"/>
        <v>60.58</v>
      </c>
      <c r="AD541" s="5">
        <f t="shared" si="1376"/>
        <v>71</v>
      </c>
      <c r="AE541" s="5">
        <f t="shared" si="1376"/>
        <v>72.06</v>
      </c>
      <c r="AF541" s="5">
        <f t="shared" si="1376"/>
        <v>63.75</v>
      </c>
      <c r="AG541" s="5">
        <f t="shared" si="1376"/>
        <v>75.06</v>
      </c>
      <c r="AH541" s="5">
        <f t="shared" si="1376"/>
        <v>73.5</v>
      </c>
      <c r="AI541" s="5">
        <f t="shared" si="1376"/>
        <v>69.010000000000005</v>
      </c>
      <c r="AJ541" s="5">
        <f t="shared" si="1376"/>
        <v>58.75</v>
      </c>
      <c r="AK541" s="5">
        <f t="shared" si="1376"/>
        <v>58.82</v>
      </c>
      <c r="AL541" s="5">
        <f t="shared" si="1376"/>
        <v>50</v>
      </c>
      <c r="AM541" s="5">
        <f t="shared" ref="AM541:AU541" si="1377">AM355</f>
        <v>50</v>
      </c>
      <c r="AN541" s="5">
        <f t="shared" si="1377"/>
        <v>61.26</v>
      </c>
      <c r="AO541" s="5">
        <f t="shared" si="1377"/>
        <v>73.36</v>
      </c>
      <c r="AP541" s="5">
        <f t="shared" si="1377"/>
        <v>46.76</v>
      </c>
      <c r="AQ541" s="5">
        <f t="shared" si="1377"/>
        <v>49.97</v>
      </c>
      <c r="AR541" s="5">
        <f t="shared" si="1377"/>
        <v>56.45</v>
      </c>
      <c r="AS541" s="5">
        <f t="shared" si="1377"/>
        <v>56.54</v>
      </c>
      <c r="AT541" s="5">
        <f t="shared" si="1377"/>
        <v>57.51</v>
      </c>
      <c r="AU541" s="5">
        <f t="shared" si="1377"/>
        <v>59.48</v>
      </c>
      <c r="AV541" s="5">
        <f t="shared" si="1358"/>
        <v>123.72499999999999</v>
      </c>
      <c r="AW541" s="5">
        <v>1324.2266666666667</v>
      </c>
      <c r="AX541" s="5">
        <f t="shared" si="1359"/>
        <v>150.86666666666667</v>
      </c>
      <c r="AY541" s="4">
        <f t="shared" si="1360"/>
        <v>342.55977654962123</v>
      </c>
      <c r="BC541"/>
      <c r="BD541"/>
      <c r="BE541" s="3"/>
      <c r="BF541"/>
      <c r="BG541"/>
      <c r="BH541"/>
      <c r="DA541" s="1"/>
      <c r="FA541" s="35"/>
      <c r="FB541" s="35"/>
      <c r="FC541" s="35"/>
      <c r="FD541" s="35"/>
      <c r="FE541" s="35"/>
      <c r="FU541"/>
      <c r="FV541"/>
    </row>
    <row r="542" spans="1:178" x14ac:dyDescent="0.2">
      <c r="A542" s="1">
        <v>1995</v>
      </c>
      <c r="B542" s="1">
        <v>2</v>
      </c>
      <c r="C542" s="1">
        <f t="shared" si="1363"/>
        <v>74</v>
      </c>
      <c r="D542" s="5">
        <f t="shared" ref="D542:AL542" si="1378">D356</f>
        <v>385</v>
      </c>
      <c r="E542" s="5">
        <f t="shared" si="1378"/>
        <v>482</v>
      </c>
      <c r="F542" s="5">
        <f t="shared" si="1378"/>
        <v>379</v>
      </c>
      <c r="G542" s="5">
        <f t="shared" si="1378"/>
        <v>357</v>
      </c>
      <c r="H542" s="5">
        <f t="shared" si="1378"/>
        <v>370</v>
      </c>
      <c r="I542" s="5">
        <f t="shared" si="1378"/>
        <v>380</v>
      </c>
      <c r="J542" s="5">
        <f t="shared" si="1378"/>
        <v>413</v>
      </c>
      <c r="K542" s="5">
        <f t="shared" si="1378"/>
        <v>460</v>
      </c>
      <c r="L542" s="5">
        <f t="shared" si="1378"/>
        <v>353</v>
      </c>
      <c r="M542" s="5">
        <f t="shared" si="1378"/>
        <v>350</v>
      </c>
      <c r="N542" s="5">
        <f t="shared" si="1378"/>
        <v>450</v>
      </c>
      <c r="O542" s="5">
        <f t="shared" si="1378"/>
        <v>456</v>
      </c>
      <c r="P542" s="5">
        <f t="shared" si="1378"/>
        <v>275</v>
      </c>
      <c r="Q542" s="5">
        <f t="shared" si="1378"/>
        <v>363</v>
      </c>
      <c r="R542" s="5">
        <f t="shared" si="1378"/>
        <v>321</v>
      </c>
      <c r="S542" s="5">
        <f t="shared" si="1378"/>
        <v>393</v>
      </c>
      <c r="T542" s="5">
        <f t="shared" si="1378"/>
        <v>229</v>
      </c>
      <c r="U542" s="5">
        <f t="shared" si="1378"/>
        <v>240</v>
      </c>
      <c r="V542" s="5">
        <f t="shared" si="1378"/>
        <v>384</v>
      </c>
      <c r="W542" s="5">
        <f t="shared" si="1378"/>
        <v>382</v>
      </c>
      <c r="X542" s="5">
        <f t="shared" si="1378"/>
        <v>213</v>
      </c>
      <c r="Y542" s="5">
        <f t="shared" si="1378"/>
        <v>340</v>
      </c>
      <c r="Z542" s="5">
        <f t="shared" si="1378"/>
        <v>70.17</v>
      </c>
      <c r="AA542" s="5">
        <f t="shared" si="1378"/>
        <v>70.17</v>
      </c>
      <c r="AB542" s="5">
        <f t="shared" si="1378"/>
        <v>64.53</v>
      </c>
      <c r="AC542" s="5">
        <f t="shared" si="1378"/>
        <v>63</v>
      </c>
      <c r="AD542" s="5">
        <f t="shared" si="1378"/>
        <v>70</v>
      </c>
      <c r="AE542" s="5">
        <f t="shared" si="1378"/>
        <v>68.03</v>
      </c>
      <c r="AF542" s="5">
        <f t="shared" si="1378"/>
        <v>61.46</v>
      </c>
      <c r="AG542" s="5">
        <f t="shared" si="1378"/>
        <v>61.46</v>
      </c>
      <c r="AH542" s="5">
        <f t="shared" si="1378"/>
        <v>65.8</v>
      </c>
      <c r="AI542" s="5">
        <f t="shared" si="1378"/>
        <v>69</v>
      </c>
      <c r="AJ542" s="5">
        <f t="shared" si="1378"/>
        <v>68.06</v>
      </c>
      <c r="AK542" s="5">
        <f t="shared" si="1378"/>
        <v>62.5</v>
      </c>
      <c r="AL542" s="5">
        <f t="shared" si="1378"/>
        <v>50.85</v>
      </c>
      <c r="AM542" s="5">
        <f t="shared" ref="AM542:AU542" si="1379">AM356</f>
        <v>63.25</v>
      </c>
      <c r="AN542" s="5">
        <f t="shared" si="1379"/>
        <v>61.56</v>
      </c>
      <c r="AO542" s="5">
        <f t="shared" si="1379"/>
        <v>72.849999999999994</v>
      </c>
      <c r="AP542" s="5">
        <f t="shared" si="1379"/>
        <v>46.83</v>
      </c>
      <c r="AQ542" s="5">
        <f t="shared" si="1379"/>
        <v>51.78</v>
      </c>
      <c r="AR542" s="5">
        <f t="shared" si="1379"/>
        <v>57.75</v>
      </c>
      <c r="AS542" s="5">
        <f t="shared" si="1379"/>
        <v>62.16</v>
      </c>
      <c r="AT542" s="5">
        <f t="shared" si="1379"/>
        <v>58.22</v>
      </c>
      <c r="AU542" s="5">
        <f t="shared" si="1379"/>
        <v>63.75</v>
      </c>
      <c r="AV542" s="5">
        <f t="shared" si="1358"/>
        <v>125.02500000000001</v>
      </c>
      <c r="AW542" s="5">
        <v>1456.0233333333335</v>
      </c>
      <c r="AX542" s="5">
        <f t="shared" si="1359"/>
        <v>152.19999999999999</v>
      </c>
      <c r="AY542" s="4">
        <f t="shared" si="1360"/>
        <v>358.30041926723527</v>
      </c>
      <c r="BC542"/>
      <c r="BD542"/>
      <c r="BE542" s="3"/>
      <c r="BF542"/>
      <c r="BG542"/>
      <c r="BH542"/>
      <c r="DA542" s="1"/>
      <c r="FA542" s="35"/>
      <c r="FB542" s="35"/>
      <c r="FC542" s="35"/>
      <c r="FD542" s="35"/>
      <c r="FE542" s="35"/>
      <c r="FU542"/>
      <c r="FV542"/>
    </row>
    <row r="543" spans="1:178" x14ac:dyDescent="0.2">
      <c r="A543" s="1">
        <v>1995</v>
      </c>
      <c r="B543" s="1">
        <v>3</v>
      </c>
      <c r="C543" s="1">
        <f t="shared" si="1363"/>
        <v>75</v>
      </c>
      <c r="D543" s="5">
        <f t="shared" ref="D543:AL543" si="1380">D357</f>
        <v>349</v>
      </c>
      <c r="E543" s="5">
        <f t="shared" si="1380"/>
        <v>426</v>
      </c>
      <c r="F543" s="5">
        <f t="shared" si="1380"/>
        <v>319</v>
      </c>
      <c r="G543" s="5">
        <f t="shared" si="1380"/>
        <v>325</v>
      </c>
      <c r="H543" s="5">
        <f t="shared" si="1380"/>
        <v>492</v>
      </c>
      <c r="I543" s="5">
        <f t="shared" si="1380"/>
        <v>500</v>
      </c>
      <c r="J543" s="5">
        <f t="shared" si="1380"/>
        <v>371</v>
      </c>
      <c r="K543" s="5">
        <f t="shared" si="1380"/>
        <v>396</v>
      </c>
      <c r="L543" s="5">
        <f t="shared" si="1380"/>
        <v>356</v>
      </c>
      <c r="M543" s="5">
        <f t="shared" si="1380"/>
        <v>347</v>
      </c>
      <c r="N543" s="5">
        <f t="shared" si="1380"/>
        <v>347</v>
      </c>
      <c r="O543" s="5">
        <f t="shared" si="1380"/>
        <v>348</v>
      </c>
      <c r="P543" s="5">
        <f t="shared" si="1380"/>
        <v>231</v>
      </c>
      <c r="Q543" s="5">
        <f t="shared" si="1380"/>
        <v>305</v>
      </c>
      <c r="R543" s="5">
        <f t="shared" si="1380"/>
        <v>254</v>
      </c>
      <c r="S543" s="5">
        <f t="shared" si="1380"/>
        <v>399</v>
      </c>
      <c r="T543" s="5">
        <f t="shared" si="1380"/>
        <v>193</v>
      </c>
      <c r="U543" s="5">
        <f t="shared" si="1380"/>
        <v>260</v>
      </c>
      <c r="V543" s="5">
        <f t="shared" si="1380"/>
        <v>368</v>
      </c>
      <c r="W543" s="5">
        <f t="shared" si="1380"/>
        <v>370</v>
      </c>
      <c r="X543" s="5">
        <f t="shared" si="1380"/>
        <v>198</v>
      </c>
      <c r="Y543" s="5">
        <f t="shared" si="1380"/>
        <v>261</v>
      </c>
      <c r="Z543" s="5">
        <f t="shared" si="1380"/>
        <v>58.96</v>
      </c>
      <c r="AA543" s="5">
        <f t="shared" si="1380"/>
        <v>65.66</v>
      </c>
      <c r="AB543" s="5">
        <f t="shared" si="1380"/>
        <v>57.75</v>
      </c>
      <c r="AC543" s="5">
        <f t="shared" si="1380"/>
        <v>64.75</v>
      </c>
      <c r="AD543" s="5">
        <f t="shared" si="1380"/>
        <v>68.78</v>
      </c>
      <c r="AE543" s="5">
        <f t="shared" si="1380"/>
        <v>66.31</v>
      </c>
      <c r="AF543" s="5">
        <f t="shared" si="1380"/>
        <v>58.35</v>
      </c>
      <c r="AG543" s="5">
        <f t="shared" si="1380"/>
        <v>71.5</v>
      </c>
      <c r="AH543" s="5">
        <f t="shared" si="1380"/>
        <v>57.62</v>
      </c>
      <c r="AI543" s="5">
        <f t="shared" si="1380"/>
        <v>73.5</v>
      </c>
      <c r="AJ543" s="5">
        <f t="shared" si="1380"/>
        <v>56.21</v>
      </c>
      <c r="AK543" s="5">
        <f t="shared" si="1380"/>
        <v>58.75</v>
      </c>
      <c r="AL543" s="5">
        <f t="shared" si="1380"/>
        <v>52.5</v>
      </c>
      <c r="AM543" s="5">
        <f t="shared" ref="AM543:AU543" si="1381">AM357</f>
        <v>57.75</v>
      </c>
      <c r="AN543" s="5">
        <f t="shared" si="1381"/>
        <v>52.5</v>
      </c>
      <c r="AO543" s="5">
        <f t="shared" si="1381"/>
        <v>63.55</v>
      </c>
      <c r="AP543" s="5">
        <f t="shared" si="1381"/>
        <v>49.15</v>
      </c>
      <c r="AQ543" s="5">
        <f t="shared" si="1381"/>
        <v>54.55</v>
      </c>
      <c r="AR543" s="5">
        <f t="shared" si="1381"/>
        <v>52.95</v>
      </c>
      <c r="AS543" s="5">
        <f t="shared" si="1381"/>
        <v>57.56</v>
      </c>
      <c r="AT543" s="5">
        <f t="shared" si="1381"/>
        <v>56.25</v>
      </c>
      <c r="AU543" s="5">
        <f t="shared" si="1381"/>
        <v>61.1</v>
      </c>
      <c r="AV543" s="5">
        <f t="shared" si="1358"/>
        <v>125.22499999999999</v>
      </c>
      <c r="AW543" s="5">
        <v>1571.5033333333333</v>
      </c>
      <c r="AX543" s="5">
        <f t="shared" si="1359"/>
        <v>152.86666666666665</v>
      </c>
      <c r="AY543" s="4">
        <f t="shared" si="1360"/>
        <v>330.1191576540092</v>
      </c>
      <c r="BC543"/>
      <c r="BD543"/>
      <c r="BE543" s="3"/>
      <c r="BF543"/>
      <c r="BG543"/>
      <c r="BH543"/>
      <c r="DA543" s="1"/>
      <c r="FA543" s="35"/>
      <c r="FB543" s="35"/>
      <c r="FC543" s="35"/>
      <c r="FD543" s="35"/>
      <c r="FE543" s="35"/>
      <c r="FU543"/>
      <c r="FV543"/>
    </row>
    <row r="544" spans="1:178" x14ac:dyDescent="0.2">
      <c r="A544" s="1">
        <v>1995</v>
      </c>
      <c r="B544" s="1">
        <v>4</v>
      </c>
      <c r="C544" s="1">
        <f t="shared" si="1363"/>
        <v>76</v>
      </c>
      <c r="D544" s="5">
        <f t="shared" ref="D544:AL544" si="1382">D358</f>
        <v>350</v>
      </c>
      <c r="E544" s="5">
        <f t="shared" si="1382"/>
        <v>413</v>
      </c>
      <c r="F544" s="5">
        <f t="shared" si="1382"/>
        <v>325</v>
      </c>
      <c r="G544" s="5">
        <f t="shared" si="1382"/>
        <v>330</v>
      </c>
      <c r="H544" s="5">
        <f t="shared" si="1382"/>
        <v>476</v>
      </c>
      <c r="I544" s="5">
        <f t="shared" si="1382"/>
        <v>469</v>
      </c>
      <c r="J544" s="5">
        <f t="shared" si="1382"/>
        <v>385</v>
      </c>
      <c r="K544" s="5">
        <f t="shared" si="1382"/>
        <v>399</v>
      </c>
      <c r="L544" s="5">
        <f t="shared" si="1382"/>
        <v>360</v>
      </c>
      <c r="M544" s="5">
        <f t="shared" si="1382"/>
        <v>350</v>
      </c>
      <c r="N544" s="5">
        <f t="shared" si="1382"/>
        <v>337</v>
      </c>
      <c r="O544" s="5">
        <f t="shared" si="1382"/>
        <v>350</v>
      </c>
      <c r="P544" s="5">
        <f t="shared" si="1382"/>
        <v>222</v>
      </c>
      <c r="Q544" s="5">
        <f t="shared" si="1382"/>
        <v>201</v>
      </c>
      <c r="R544" s="5">
        <f t="shared" si="1382"/>
        <v>259</v>
      </c>
      <c r="S544" s="5">
        <f t="shared" si="1382"/>
        <v>367</v>
      </c>
      <c r="T544" s="5">
        <f t="shared" si="1382"/>
        <v>195</v>
      </c>
      <c r="U544" s="5">
        <f t="shared" si="1382"/>
        <v>259</v>
      </c>
      <c r="V544" s="5">
        <f t="shared" si="1382"/>
        <v>378</v>
      </c>
      <c r="W544" s="5">
        <f t="shared" si="1382"/>
        <v>371</v>
      </c>
      <c r="X544" s="5">
        <f t="shared" si="1382"/>
        <v>232</v>
      </c>
      <c r="Y544" s="5">
        <f t="shared" si="1382"/>
        <v>260</v>
      </c>
      <c r="Z544" s="5">
        <f t="shared" si="1382"/>
        <v>60</v>
      </c>
      <c r="AA544" s="5">
        <f t="shared" si="1382"/>
        <v>65</v>
      </c>
      <c r="AB544" s="5">
        <f t="shared" si="1382"/>
        <v>58.5</v>
      </c>
      <c r="AC544" s="5">
        <f t="shared" si="1382"/>
        <v>62</v>
      </c>
      <c r="AD544" s="5">
        <f t="shared" si="1382"/>
        <v>70.5</v>
      </c>
      <c r="AE544" s="5">
        <f t="shared" si="1382"/>
        <v>68.5</v>
      </c>
      <c r="AF544" s="5">
        <f t="shared" si="1382"/>
        <v>63.5</v>
      </c>
      <c r="AG544" s="5">
        <f t="shared" si="1382"/>
        <v>63.5</v>
      </c>
      <c r="AH544" s="5">
        <f t="shared" si="1382"/>
        <v>58.75</v>
      </c>
      <c r="AI544" s="5">
        <f t="shared" si="1382"/>
        <v>71</v>
      </c>
      <c r="AJ544" s="5">
        <f t="shared" si="1382"/>
        <v>64.25</v>
      </c>
      <c r="AK544" s="5">
        <f t="shared" si="1382"/>
        <v>60</v>
      </c>
      <c r="AL544" s="5">
        <f t="shared" si="1382"/>
        <v>49.5</v>
      </c>
      <c r="AM544" s="5">
        <f t="shared" ref="AM544:AU544" si="1383">AM358</f>
        <v>55</v>
      </c>
      <c r="AN544" s="5">
        <f t="shared" si="1383"/>
        <v>50</v>
      </c>
      <c r="AO544" s="5">
        <f t="shared" si="1383"/>
        <v>67.5</v>
      </c>
      <c r="AP544" s="5">
        <f t="shared" si="1383"/>
        <v>49.25</v>
      </c>
      <c r="AQ544" s="5">
        <f t="shared" si="1383"/>
        <v>54.25</v>
      </c>
      <c r="AR544" s="5">
        <f t="shared" si="1383"/>
        <v>55</v>
      </c>
      <c r="AS544" s="5">
        <f t="shared" si="1383"/>
        <v>58.5</v>
      </c>
      <c r="AT544" s="5">
        <f t="shared" si="1383"/>
        <v>59.53</v>
      </c>
      <c r="AU544" s="5">
        <f t="shared" si="1383"/>
        <v>59.48</v>
      </c>
      <c r="AV544" s="5">
        <f t="shared" si="1358"/>
        <v>125.675</v>
      </c>
      <c r="AW544" s="5">
        <v>1668.59</v>
      </c>
      <c r="AX544" s="5">
        <f t="shared" si="1359"/>
        <v>153.6</v>
      </c>
      <c r="AY544" s="4">
        <f t="shared" si="1360"/>
        <v>324.63959454952595</v>
      </c>
      <c r="BC544"/>
      <c r="BD544"/>
      <c r="BE544" s="3"/>
      <c r="BF544"/>
      <c r="BG544"/>
      <c r="BH544"/>
      <c r="DA544" s="1"/>
      <c r="FA544" s="35"/>
      <c r="FB544" s="35"/>
      <c r="FC544" s="35"/>
      <c r="FD544" s="35"/>
      <c r="FE544" s="35"/>
      <c r="FU544"/>
      <c r="FV544"/>
    </row>
    <row r="545" spans="1:178" x14ac:dyDescent="0.2">
      <c r="A545" s="1">
        <v>1996</v>
      </c>
      <c r="B545" s="1">
        <v>1</v>
      </c>
      <c r="C545" s="1">
        <f t="shared" si="1363"/>
        <v>77</v>
      </c>
      <c r="D545" s="5">
        <f t="shared" ref="D545:AL545" si="1384">D359</f>
        <v>372</v>
      </c>
      <c r="E545" s="5">
        <f t="shared" si="1384"/>
        <v>386</v>
      </c>
      <c r="F545" s="5">
        <f t="shared" si="1384"/>
        <v>281</v>
      </c>
      <c r="G545" s="5">
        <f t="shared" si="1384"/>
        <v>308</v>
      </c>
      <c r="H545" s="5">
        <f t="shared" si="1384"/>
        <v>469</v>
      </c>
      <c r="I545" s="5">
        <f t="shared" si="1384"/>
        <v>465</v>
      </c>
      <c r="J545" s="5">
        <f t="shared" si="1384"/>
        <v>364</v>
      </c>
      <c r="K545" s="5">
        <f t="shared" si="1384"/>
        <v>397</v>
      </c>
      <c r="L545" s="5">
        <f t="shared" si="1384"/>
        <v>326</v>
      </c>
      <c r="M545" s="5">
        <f t="shared" si="1384"/>
        <v>330</v>
      </c>
      <c r="N545" s="5">
        <f t="shared" si="1384"/>
        <v>330</v>
      </c>
      <c r="O545" s="5">
        <f t="shared" si="1384"/>
        <v>313</v>
      </c>
      <c r="P545" s="5">
        <f t="shared" si="1384"/>
        <v>175</v>
      </c>
      <c r="Q545" s="5">
        <f t="shared" si="1384"/>
        <v>296</v>
      </c>
      <c r="R545" s="5">
        <f t="shared" si="1384"/>
        <v>338</v>
      </c>
      <c r="S545" s="5">
        <f t="shared" si="1384"/>
        <v>348</v>
      </c>
      <c r="T545" s="5">
        <f t="shared" si="1384"/>
        <v>225</v>
      </c>
      <c r="U545" s="5">
        <f t="shared" si="1384"/>
        <v>293</v>
      </c>
      <c r="V545" s="5">
        <f t="shared" si="1384"/>
        <v>360</v>
      </c>
      <c r="W545" s="5">
        <f t="shared" si="1384"/>
        <v>336</v>
      </c>
      <c r="X545" s="5">
        <f t="shared" si="1384"/>
        <v>240</v>
      </c>
      <c r="Y545" s="5">
        <f t="shared" si="1384"/>
        <v>270</v>
      </c>
      <c r="Z545" s="5">
        <f t="shared" si="1384"/>
        <v>66.319999999999993</v>
      </c>
      <c r="AA545" s="5">
        <f t="shared" si="1384"/>
        <v>64.319999999999993</v>
      </c>
      <c r="AB545" s="5">
        <f t="shared" si="1384"/>
        <v>53.6</v>
      </c>
      <c r="AC545" s="5">
        <f t="shared" si="1384"/>
        <v>54.94</v>
      </c>
      <c r="AD545" s="5">
        <f t="shared" si="1384"/>
        <v>72.36</v>
      </c>
      <c r="AE545" s="5">
        <f t="shared" si="1384"/>
        <v>73.42</v>
      </c>
      <c r="AF545" s="5">
        <f t="shared" si="1384"/>
        <v>65.5</v>
      </c>
      <c r="AG545" s="5">
        <f t="shared" si="1384"/>
        <v>72.52</v>
      </c>
      <c r="AH545" s="5">
        <f t="shared" si="1384"/>
        <v>64.319999999999993</v>
      </c>
      <c r="AI545" s="5">
        <f t="shared" si="1384"/>
        <v>71.02</v>
      </c>
      <c r="AJ545" s="5">
        <f t="shared" si="1384"/>
        <v>64.25</v>
      </c>
      <c r="AK545" s="5">
        <f t="shared" si="1384"/>
        <v>60</v>
      </c>
      <c r="AL545" s="5">
        <f t="shared" si="1384"/>
        <v>51.25</v>
      </c>
      <c r="AM545" s="5">
        <f t="shared" ref="AM545:AU545" si="1385">AM359</f>
        <v>47</v>
      </c>
      <c r="AN545" s="5">
        <f t="shared" si="1385"/>
        <v>52.5</v>
      </c>
      <c r="AO545" s="5">
        <f t="shared" si="1385"/>
        <v>64.25</v>
      </c>
      <c r="AP545" s="5">
        <f t="shared" si="1385"/>
        <v>49.25</v>
      </c>
      <c r="AQ545" s="5">
        <f t="shared" si="1385"/>
        <v>54.25</v>
      </c>
      <c r="AR545" s="5">
        <f t="shared" si="1385"/>
        <v>58.96</v>
      </c>
      <c r="AS545" s="5">
        <f t="shared" si="1385"/>
        <v>67</v>
      </c>
      <c r="AT545" s="5">
        <f t="shared" si="1385"/>
        <v>59.63</v>
      </c>
      <c r="AU545" s="5">
        <f t="shared" si="1385"/>
        <v>59.63</v>
      </c>
      <c r="AV545" s="5">
        <f t="shared" si="1358"/>
        <v>126.57499999999999</v>
      </c>
      <c r="AW545" s="5">
        <v>1788.77</v>
      </c>
      <c r="AX545" s="5">
        <f t="shared" si="1359"/>
        <v>155</v>
      </c>
      <c r="AY545" s="4">
        <f t="shared" si="1360"/>
        <v>314.53447758349614</v>
      </c>
      <c r="BC545"/>
      <c r="BD545"/>
      <c r="BE545" s="3"/>
      <c r="BF545"/>
      <c r="BG545"/>
      <c r="BH545"/>
      <c r="DA545" s="1"/>
      <c r="FA545" s="35"/>
      <c r="FB545" s="35"/>
      <c r="FC545" s="35"/>
      <c r="FD545" s="35"/>
      <c r="FE545" s="35"/>
      <c r="FU545"/>
      <c r="FV545"/>
    </row>
    <row r="546" spans="1:178" x14ac:dyDescent="0.2">
      <c r="A546" s="1">
        <v>1996</v>
      </c>
      <c r="B546" s="1">
        <v>2</v>
      </c>
      <c r="C546" s="1">
        <f t="shared" si="1363"/>
        <v>78</v>
      </c>
      <c r="D546" s="5">
        <f t="shared" ref="D546:AL546" si="1386">D360</f>
        <v>373</v>
      </c>
      <c r="E546" s="5">
        <f t="shared" si="1386"/>
        <v>339</v>
      </c>
      <c r="F546" s="5">
        <f t="shared" si="1386"/>
        <v>291</v>
      </c>
      <c r="G546" s="5">
        <f t="shared" si="1386"/>
        <v>285</v>
      </c>
      <c r="H546" s="5">
        <f t="shared" si="1386"/>
        <v>338</v>
      </c>
      <c r="I546" s="5">
        <f t="shared" si="1386"/>
        <v>338</v>
      </c>
      <c r="J546" s="5">
        <f t="shared" si="1386"/>
        <v>357</v>
      </c>
      <c r="K546" s="5">
        <f t="shared" si="1386"/>
        <v>420</v>
      </c>
      <c r="L546" s="5">
        <f t="shared" si="1386"/>
        <v>319</v>
      </c>
      <c r="M546" s="5">
        <f t="shared" si="1386"/>
        <v>282</v>
      </c>
      <c r="N546" s="5">
        <f t="shared" si="1386"/>
        <v>330</v>
      </c>
      <c r="O546" s="5">
        <f t="shared" si="1386"/>
        <v>280</v>
      </c>
      <c r="P546" s="5">
        <f t="shared" si="1386"/>
        <v>218</v>
      </c>
      <c r="Q546" s="5">
        <f t="shared" si="1386"/>
        <v>418</v>
      </c>
      <c r="R546" s="5">
        <f t="shared" si="1386"/>
        <v>377</v>
      </c>
      <c r="S546" s="5">
        <f t="shared" si="1386"/>
        <v>356</v>
      </c>
      <c r="T546" s="5">
        <f t="shared" si="1386"/>
        <v>250</v>
      </c>
      <c r="U546" s="5">
        <f t="shared" si="1386"/>
        <v>300</v>
      </c>
      <c r="V546" s="5">
        <f t="shared" si="1386"/>
        <v>349</v>
      </c>
      <c r="W546" s="5">
        <f t="shared" si="1386"/>
        <v>375</v>
      </c>
      <c r="X546" s="5">
        <f t="shared" si="1386"/>
        <v>222</v>
      </c>
      <c r="Y546" s="5">
        <f t="shared" si="1386"/>
        <v>264</v>
      </c>
      <c r="Z546" s="5">
        <f t="shared" si="1386"/>
        <v>58.73</v>
      </c>
      <c r="AA546" s="5">
        <f t="shared" si="1386"/>
        <v>63.5</v>
      </c>
      <c r="AB546" s="5">
        <f t="shared" si="1386"/>
        <v>67</v>
      </c>
      <c r="AC546" s="5">
        <f t="shared" si="1386"/>
        <v>52.26</v>
      </c>
      <c r="AD546" s="5">
        <f t="shared" si="1386"/>
        <v>60.3</v>
      </c>
      <c r="AE546" s="5">
        <f t="shared" si="1386"/>
        <v>71.77</v>
      </c>
      <c r="AF546" s="5">
        <f t="shared" si="1386"/>
        <v>63.07</v>
      </c>
      <c r="AG546" s="5">
        <f t="shared" si="1386"/>
        <v>73.7</v>
      </c>
      <c r="AH546" s="5">
        <f t="shared" si="1386"/>
        <v>61.93</v>
      </c>
      <c r="AI546" s="5">
        <f t="shared" si="1386"/>
        <v>57.62</v>
      </c>
      <c r="AJ546" s="5">
        <f t="shared" si="1386"/>
        <v>56.28</v>
      </c>
      <c r="AK546" s="5">
        <f t="shared" si="1386"/>
        <v>61.64</v>
      </c>
      <c r="AL546" s="5">
        <f t="shared" si="1386"/>
        <v>47.03</v>
      </c>
      <c r="AM546" s="5">
        <f t="shared" ref="AM546:AU546" si="1387">AM360</f>
        <v>52.26</v>
      </c>
      <c r="AN546" s="5">
        <f t="shared" si="1387"/>
        <v>54.25</v>
      </c>
      <c r="AO546" s="5">
        <f t="shared" si="1387"/>
        <v>62</v>
      </c>
      <c r="AP546" s="5">
        <f t="shared" si="1387"/>
        <v>53.9</v>
      </c>
      <c r="AQ546" s="5">
        <f t="shared" si="1387"/>
        <v>54.94</v>
      </c>
      <c r="AR546" s="5">
        <f t="shared" si="1387"/>
        <v>58.96</v>
      </c>
      <c r="AS546" s="5">
        <f t="shared" si="1387"/>
        <v>56</v>
      </c>
      <c r="AT546" s="5">
        <f t="shared" si="1387"/>
        <v>52</v>
      </c>
      <c r="AU546" s="5">
        <f t="shared" si="1387"/>
        <v>52.26</v>
      </c>
      <c r="AV546" s="5">
        <f t="shared" si="1358"/>
        <v>127.875</v>
      </c>
      <c r="AW546" s="5">
        <v>1866.24</v>
      </c>
      <c r="AX546" s="5">
        <f t="shared" si="1359"/>
        <v>156.5333333333333</v>
      </c>
      <c r="AY546" s="4">
        <f t="shared" si="1360"/>
        <v>300.33111629901373</v>
      </c>
      <c r="BC546"/>
      <c r="BD546"/>
      <c r="BE546" s="3"/>
      <c r="BF546"/>
      <c r="BG546"/>
      <c r="BH546"/>
      <c r="DA546" s="1"/>
      <c r="FA546" s="35"/>
      <c r="FB546" s="35"/>
      <c r="FC546" s="35"/>
      <c r="FD546" s="35"/>
      <c r="FE546" s="35"/>
      <c r="FU546"/>
      <c r="FV546"/>
    </row>
    <row r="547" spans="1:178" x14ac:dyDescent="0.2">
      <c r="A547" s="1">
        <v>1996</v>
      </c>
      <c r="B547" s="1">
        <v>3</v>
      </c>
      <c r="C547" s="1">
        <f t="shared" si="1363"/>
        <v>79</v>
      </c>
      <c r="D547" s="5">
        <f t="shared" ref="D547:AL547" si="1388">D361</f>
        <v>346</v>
      </c>
      <c r="E547" s="5">
        <f t="shared" si="1388"/>
        <v>368</v>
      </c>
      <c r="F547" s="5">
        <f t="shared" si="1388"/>
        <v>307</v>
      </c>
      <c r="G547" s="5">
        <f t="shared" si="1388"/>
        <v>313</v>
      </c>
      <c r="H547" s="5">
        <f t="shared" si="1388"/>
        <v>375</v>
      </c>
      <c r="I547" s="5">
        <f t="shared" si="1388"/>
        <v>330</v>
      </c>
      <c r="J547" s="5">
        <f t="shared" si="1388"/>
        <v>335</v>
      </c>
      <c r="K547" s="5">
        <f t="shared" si="1388"/>
        <v>428</v>
      </c>
      <c r="L547" s="5">
        <f t="shared" si="1388"/>
        <v>292</v>
      </c>
      <c r="M547" s="5">
        <f t="shared" si="1388"/>
        <v>286</v>
      </c>
      <c r="N547" s="5">
        <f t="shared" si="1388"/>
        <v>345</v>
      </c>
      <c r="O547" s="5">
        <f t="shared" si="1388"/>
        <v>293</v>
      </c>
      <c r="P547" s="5">
        <f t="shared" si="1388"/>
        <v>207</v>
      </c>
      <c r="Q547" s="5">
        <f t="shared" si="1388"/>
        <v>310</v>
      </c>
      <c r="R547" s="5">
        <f t="shared" si="1388"/>
        <v>376</v>
      </c>
      <c r="S547" s="5">
        <f t="shared" si="1388"/>
        <v>381</v>
      </c>
      <c r="T547" s="5">
        <f t="shared" si="1388"/>
        <v>265</v>
      </c>
      <c r="U547" s="5">
        <f t="shared" si="1388"/>
        <v>225</v>
      </c>
      <c r="V547" s="5">
        <f t="shared" si="1388"/>
        <v>349</v>
      </c>
      <c r="W547" s="5">
        <f t="shared" si="1388"/>
        <v>375</v>
      </c>
      <c r="X547" s="5">
        <f t="shared" si="1388"/>
        <v>234</v>
      </c>
      <c r="Y547" s="5">
        <f t="shared" si="1388"/>
        <v>269</v>
      </c>
      <c r="Z547" s="5">
        <f t="shared" si="1388"/>
        <v>74.8</v>
      </c>
      <c r="AA547" s="5">
        <f t="shared" si="1388"/>
        <v>61.98</v>
      </c>
      <c r="AB547" s="5">
        <f t="shared" si="1388"/>
        <v>51.59</v>
      </c>
      <c r="AC547" s="5">
        <f t="shared" si="1388"/>
        <v>60.3</v>
      </c>
      <c r="AD547" s="5">
        <f t="shared" si="1388"/>
        <v>71.02</v>
      </c>
      <c r="AE547" s="5">
        <f t="shared" si="1388"/>
        <v>71.69</v>
      </c>
      <c r="AF547" s="5">
        <f t="shared" si="1388"/>
        <v>58.88</v>
      </c>
      <c r="AG547" s="5">
        <f t="shared" si="1388"/>
        <v>68.34</v>
      </c>
      <c r="AH547" s="5">
        <f t="shared" si="1388"/>
        <v>62.32</v>
      </c>
      <c r="AI547" s="5">
        <f t="shared" si="1388"/>
        <v>56.95</v>
      </c>
      <c r="AJ547" s="5">
        <f t="shared" si="1388"/>
        <v>57.62</v>
      </c>
      <c r="AK547" s="5">
        <f t="shared" si="1388"/>
        <v>61.64</v>
      </c>
      <c r="AL547" s="5">
        <f t="shared" si="1388"/>
        <v>46.41</v>
      </c>
      <c r="AM547" s="5">
        <f t="shared" ref="AM547:AU547" si="1389">AM361</f>
        <v>46</v>
      </c>
      <c r="AN547" s="5">
        <f t="shared" si="1389"/>
        <v>47.5</v>
      </c>
      <c r="AO547" s="5">
        <f t="shared" si="1389"/>
        <v>59</v>
      </c>
      <c r="AP547" s="5">
        <f t="shared" si="1389"/>
        <v>59.5</v>
      </c>
      <c r="AQ547" s="5">
        <f t="shared" si="1389"/>
        <v>56.28</v>
      </c>
      <c r="AR547" s="5">
        <f t="shared" si="1389"/>
        <v>56.28</v>
      </c>
      <c r="AS547" s="5">
        <f t="shared" si="1389"/>
        <v>54.94</v>
      </c>
      <c r="AT547" s="5">
        <f t="shared" si="1389"/>
        <v>54.5</v>
      </c>
      <c r="AU547" s="5">
        <f t="shared" si="1389"/>
        <v>74.599999999999994</v>
      </c>
      <c r="AV547" s="5">
        <f t="shared" si="1358"/>
        <v>128.125</v>
      </c>
      <c r="AW547" s="5">
        <v>1863.3266666666664</v>
      </c>
      <c r="AX547" s="5">
        <f t="shared" si="1359"/>
        <v>157.36666666666667</v>
      </c>
      <c r="AY547" s="4">
        <f t="shared" si="1360"/>
        <v>298.1420196293297</v>
      </c>
      <c r="BC547"/>
      <c r="BD547"/>
      <c r="BE547" s="3"/>
      <c r="BF547"/>
      <c r="BG547"/>
      <c r="BH547"/>
      <c r="DA547" s="1"/>
      <c r="FA547" s="35"/>
      <c r="FB547" s="35"/>
      <c r="FC547" s="35"/>
      <c r="FD547" s="35"/>
      <c r="FE547" s="35"/>
      <c r="FU547"/>
    </row>
    <row r="548" spans="1:178" x14ac:dyDescent="0.2">
      <c r="A548" s="1">
        <v>1996</v>
      </c>
      <c r="B548" s="1">
        <v>4</v>
      </c>
      <c r="C548" s="1">
        <f t="shared" si="1363"/>
        <v>80</v>
      </c>
      <c r="D548" s="5">
        <f t="shared" ref="D548:AL548" si="1390">D362</f>
        <v>381</v>
      </c>
      <c r="E548" s="5">
        <f t="shared" si="1390"/>
        <v>380</v>
      </c>
      <c r="F548" s="5">
        <f t="shared" si="1390"/>
        <v>368</v>
      </c>
      <c r="G548" s="5">
        <f t="shared" si="1390"/>
        <v>296</v>
      </c>
      <c r="H548" s="5">
        <f t="shared" si="1390"/>
        <v>423</v>
      </c>
      <c r="I548" s="5">
        <f t="shared" si="1390"/>
        <v>338</v>
      </c>
      <c r="J548" s="5">
        <f t="shared" si="1390"/>
        <v>408</v>
      </c>
      <c r="K548" s="5">
        <f t="shared" si="1390"/>
        <v>457</v>
      </c>
      <c r="L548" s="5">
        <f t="shared" si="1390"/>
        <v>387</v>
      </c>
      <c r="M548" s="5">
        <f t="shared" si="1390"/>
        <v>280</v>
      </c>
      <c r="N548" s="5">
        <f t="shared" si="1390"/>
        <v>344</v>
      </c>
      <c r="O548" s="5">
        <f t="shared" si="1390"/>
        <v>337</v>
      </c>
      <c r="P548" s="5">
        <f t="shared" si="1390"/>
        <v>199</v>
      </c>
      <c r="Q548" s="5">
        <f t="shared" si="1390"/>
        <v>396</v>
      </c>
      <c r="R548" s="5">
        <f t="shared" si="1390"/>
        <v>295</v>
      </c>
      <c r="S548" s="5">
        <f t="shared" si="1390"/>
        <v>394</v>
      </c>
      <c r="T548" s="5">
        <f t="shared" si="1390"/>
        <v>215</v>
      </c>
      <c r="U548" s="5">
        <f t="shared" si="1390"/>
        <v>243</v>
      </c>
      <c r="V548" s="5">
        <f t="shared" si="1390"/>
        <v>387</v>
      </c>
      <c r="W548" s="5">
        <f t="shared" si="1390"/>
        <v>439</v>
      </c>
      <c r="X548" s="5">
        <f t="shared" si="1390"/>
        <v>300</v>
      </c>
      <c r="Y548" s="5">
        <f t="shared" si="1390"/>
        <v>355</v>
      </c>
      <c r="Z548" s="5">
        <f t="shared" si="1390"/>
        <v>63.34</v>
      </c>
      <c r="AA548" s="5">
        <f t="shared" si="1390"/>
        <v>65.91</v>
      </c>
      <c r="AB548" s="5">
        <f t="shared" si="1390"/>
        <v>53.6</v>
      </c>
      <c r="AC548" s="5">
        <f t="shared" si="1390"/>
        <v>53.6</v>
      </c>
      <c r="AD548" s="5">
        <f t="shared" si="1390"/>
        <v>71.02</v>
      </c>
      <c r="AE548" s="5">
        <f t="shared" si="1390"/>
        <v>73.03</v>
      </c>
      <c r="AF548" s="5">
        <f t="shared" si="1390"/>
        <v>66.61</v>
      </c>
      <c r="AG548" s="5">
        <f t="shared" si="1390"/>
        <v>70.75</v>
      </c>
      <c r="AH548" s="5">
        <f t="shared" si="1390"/>
        <v>63.91</v>
      </c>
      <c r="AI548" s="5">
        <f t="shared" si="1390"/>
        <v>62.31</v>
      </c>
      <c r="AJ548" s="5">
        <f t="shared" si="1390"/>
        <v>61.64</v>
      </c>
      <c r="AK548" s="5">
        <f t="shared" si="1390"/>
        <v>61.64</v>
      </c>
      <c r="AL548" s="5">
        <f t="shared" si="1390"/>
        <v>47.85</v>
      </c>
      <c r="AM548" s="5">
        <f t="shared" ref="AM548:AU548" si="1391">AM362</f>
        <v>53.87</v>
      </c>
      <c r="AN548" s="5">
        <f t="shared" si="1391"/>
        <v>56.15</v>
      </c>
      <c r="AO548" s="5">
        <f t="shared" si="1391"/>
        <v>62.37</v>
      </c>
      <c r="AP548" s="5">
        <f t="shared" si="1391"/>
        <v>58.96</v>
      </c>
      <c r="AQ548" s="5">
        <f t="shared" si="1391"/>
        <v>56.28</v>
      </c>
      <c r="AR548" s="5">
        <f t="shared" si="1391"/>
        <v>56.28</v>
      </c>
      <c r="AS548" s="5">
        <f t="shared" si="1391"/>
        <v>54.94</v>
      </c>
      <c r="AT548" s="5">
        <f t="shared" si="1391"/>
        <v>52</v>
      </c>
      <c r="AU548" s="5">
        <f t="shared" si="1391"/>
        <v>52.93</v>
      </c>
      <c r="AV548" s="5">
        <f t="shared" si="1358"/>
        <v>128.75</v>
      </c>
      <c r="AW548" s="5">
        <v>2085.27</v>
      </c>
      <c r="AX548" s="5">
        <f t="shared" si="1359"/>
        <v>158.5</v>
      </c>
      <c r="AY548" s="4">
        <f t="shared" si="1360"/>
        <v>343.68005860212492</v>
      </c>
      <c r="BC548"/>
      <c r="BD548"/>
      <c r="BE548" s="3"/>
      <c r="BF548"/>
      <c r="BG548"/>
      <c r="BH548"/>
      <c r="DA548" s="1"/>
      <c r="FA548" s="35"/>
      <c r="FB548" s="35"/>
      <c r="FC548" s="35"/>
      <c r="FD548" s="35"/>
      <c r="FE548" s="35"/>
    </row>
    <row r="549" spans="1:178" x14ac:dyDescent="0.2">
      <c r="A549" s="1">
        <v>1997</v>
      </c>
      <c r="B549" s="1">
        <v>1</v>
      </c>
      <c r="C549" s="1">
        <f t="shared" si="1363"/>
        <v>81</v>
      </c>
      <c r="D549" s="5">
        <f t="shared" ref="D549:AL549" si="1392">D363</f>
        <v>427</v>
      </c>
      <c r="E549" s="5">
        <f t="shared" si="1392"/>
        <v>423</v>
      </c>
      <c r="F549" s="5">
        <f t="shared" si="1392"/>
        <v>397</v>
      </c>
      <c r="G549" s="5">
        <f t="shared" si="1392"/>
        <v>263</v>
      </c>
      <c r="H549" s="5">
        <f t="shared" si="1392"/>
        <v>398</v>
      </c>
      <c r="I549" s="5">
        <f t="shared" si="1392"/>
        <v>394</v>
      </c>
      <c r="J549" s="5">
        <f t="shared" si="1392"/>
        <v>371</v>
      </c>
      <c r="K549" s="5">
        <f t="shared" si="1392"/>
        <v>424</v>
      </c>
      <c r="L549" s="5">
        <f t="shared" si="1392"/>
        <v>358</v>
      </c>
      <c r="M549" s="5">
        <f t="shared" si="1392"/>
        <v>372</v>
      </c>
      <c r="N549" s="5">
        <f t="shared" si="1392"/>
        <v>394</v>
      </c>
      <c r="O549" s="5">
        <f t="shared" si="1392"/>
        <v>386</v>
      </c>
      <c r="P549" s="5">
        <f t="shared" si="1392"/>
        <v>205</v>
      </c>
      <c r="Q549" s="5">
        <f t="shared" si="1392"/>
        <v>381</v>
      </c>
      <c r="R549" s="5">
        <f t="shared" si="1392"/>
        <v>396</v>
      </c>
      <c r="S549" s="5">
        <f t="shared" si="1392"/>
        <v>403</v>
      </c>
      <c r="T549" s="5">
        <f t="shared" si="1392"/>
        <v>188</v>
      </c>
      <c r="U549" s="5">
        <f t="shared" si="1392"/>
        <v>234</v>
      </c>
      <c r="V549" s="5">
        <f t="shared" si="1392"/>
        <v>390</v>
      </c>
      <c r="W549" s="5">
        <f t="shared" si="1392"/>
        <v>413</v>
      </c>
      <c r="X549" s="5">
        <f t="shared" si="1392"/>
        <v>321</v>
      </c>
      <c r="Y549" s="5">
        <f t="shared" si="1392"/>
        <v>329</v>
      </c>
      <c r="Z549" s="5">
        <f t="shared" si="1392"/>
        <v>73.260000000000005</v>
      </c>
      <c r="AA549" s="5">
        <f t="shared" si="1392"/>
        <v>69.709999999999994</v>
      </c>
      <c r="AB549" s="5">
        <f t="shared" si="1392"/>
        <v>62.08</v>
      </c>
      <c r="AC549" s="5">
        <f t="shared" si="1392"/>
        <v>58.96</v>
      </c>
      <c r="AD549" s="5">
        <f t="shared" si="1392"/>
        <v>71.41</v>
      </c>
      <c r="AE549" s="5">
        <f t="shared" si="1392"/>
        <v>74.62</v>
      </c>
      <c r="AF549" s="5">
        <f t="shared" si="1392"/>
        <v>65.14</v>
      </c>
      <c r="AG549" s="5">
        <f t="shared" si="1392"/>
        <v>72.400000000000006</v>
      </c>
      <c r="AH549" s="5">
        <f t="shared" si="1392"/>
        <v>74.010000000000005</v>
      </c>
      <c r="AI549" s="5">
        <f t="shared" si="1392"/>
        <v>67.34</v>
      </c>
      <c r="AJ549" s="5">
        <f t="shared" si="1392"/>
        <v>71.02</v>
      </c>
      <c r="AK549" s="5">
        <f t="shared" si="1392"/>
        <v>66.33</v>
      </c>
      <c r="AL549" s="5">
        <f t="shared" si="1392"/>
        <v>49.13</v>
      </c>
      <c r="AM549" s="5">
        <f t="shared" ref="AM549:AU549" si="1393">AM363</f>
        <v>54.85</v>
      </c>
      <c r="AN549" s="5">
        <f t="shared" si="1393"/>
        <v>56.8</v>
      </c>
      <c r="AO549" s="5">
        <f t="shared" si="1393"/>
        <v>70.52</v>
      </c>
      <c r="AP549" s="5">
        <f t="shared" si="1393"/>
        <v>54.94</v>
      </c>
      <c r="AQ549" s="5">
        <f t="shared" si="1393"/>
        <v>62.89</v>
      </c>
      <c r="AR549" s="5">
        <f t="shared" si="1393"/>
        <v>66.33</v>
      </c>
      <c r="AS549" s="5">
        <f t="shared" si="1393"/>
        <v>66.5</v>
      </c>
      <c r="AT549" s="5">
        <f t="shared" si="1393"/>
        <v>58.5</v>
      </c>
      <c r="AU549" s="5">
        <f t="shared" si="1393"/>
        <v>53.84</v>
      </c>
      <c r="AV549" s="5">
        <f t="shared" si="1358"/>
        <v>128.125</v>
      </c>
      <c r="AW549" s="5">
        <v>2219.6766666666663</v>
      </c>
      <c r="AX549" s="5">
        <f t="shared" si="1359"/>
        <v>159.56666666666666</v>
      </c>
      <c r="AY549" s="4">
        <f t="shared" si="1360"/>
        <v>352.65005955500499</v>
      </c>
      <c r="BC549"/>
      <c r="BD549"/>
      <c r="BE549" s="3"/>
      <c r="BF549"/>
      <c r="BG549"/>
      <c r="BH549"/>
      <c r="DA549" s="1"/>
      <c r="FA549" s="35"/>
      <c r="FB549" s="35"/>
      <c r="FC549" s="35"/>
      <c r="FD549" s="35"/>
      <c r="FE549" s="35"/>
    </row>
    <row r="550" spans="1:178" x14ac:dyDescent="0.2">
      <c r="A550" s="1">
        <v>1997</v>
      </c>
      <c r="B550" s="1">
        <v>2</v>
      </c>
      <c r="C550" s="1">
        <f t="shared" si="1363"/>
        <v>82</v>
      </c>
      <c r="D550" s="5">
        <f t="shared" ref="D550:AL550" si="1394">D364</f>
        <v>420</v>
      </c>
      <c r="E550" s="5">
        <f t="shared" si="1394"/>
        <v>455</v>
      </c>
      <c r="F550" s="5">
        <f t="shared" si="1394"/>
        <v>426</v>
      </c>
      <c r="G550" s="5">
        <f t="shared" si="1394"/>
        <v>330</v>
      </c>
      <c r="H550" s="5">
        <f t="shared" si="1394"/>
        <v>390</v>
      </c>
      <c r="I550" s="5">
        <f t="shared" si="1394"/>
        <v>405</v>
      </c>
      <c r="J550" s="5">
        <f t="shared" si="1394"/>
        <v>419</v>
      </c>
      <c r="K550" s="5">
        <f t="shared" si="1394"/>
        <v>411</v>
      </c>
      <c r="L550" s="5">
        <f t="shared" si="1394"/>
        <v>385</v>
      </c>
      <c r="M550" s="5">
        <f t="shared" si="1394"/>
        <v>390</v>
      </c>
      <c r="N550" s="5">
        <f t="shared" si="1394"/>
        <v>405</v>
      </c>
      <c r="O550" s="5">
        <f t="shared" si="1394"/>
        <v>398</v>
      </c>
      <c r="P550" s="5">
        <f t="shared" si="1394"/>
        <v>204</v>
      </c>
      <c r="Q550" s="5">
        <f t="shared" si="1394"/>
        <v>366</v>
      </c>
      <c r="R550" s="5">
        <f t="shared" si="1394"/>
        <v>353</v>
      </c>
      <c r="S550" s="5">
        <f t="shared" si="1394"/>
        <v>408</v>
      </c>
      <c r="T550" s="5">
        <f t="shared" si="1394"/>
        <v>195</v>
      </c>
      <c r="U550" s="5">
        <f t="shared" si="1394"/>
        <v>225</v>
      </c>
      <c r="V550" s="5">
        <f t="shared" si="1394"/>
        <v>394</v>
      </c>
      <c r="W550" s="5">
        <f t="shared" si="1394"/>
        <v>401</v>
      </c>
      <c r="X550" s="5">
        <f t="shared" si="1394"/>
        <v>301</v>
      </c>
      <c r="Y550" s="5">
        <f t="shared" si="1394"/>
        <v>284</v>
      </c>
      <c r="Z550" s="5">
        <f t="shared" si="1394"/>
        <v>71.02</v>
      </c>
      <c r="AA550" s="5">
        <f t="shared" si="1394"/>
        <v>67.599999999999994</v>
      </c>
      <c r="AB550" s="5">
        <f t="shared" si="1394"/>
        <v>68.150000000000006</v>
      </c>
      <c r="AC550" s="5">
        <f t="shared" si="1394"/>
        <v>58.96</v>
      </c>
      <c r="AD550" s="5">
        <f t="shared" si="1394"/>
        <v>71.02</v>
      </c>
      <c r="AE550" s="5">
        <f t="shared" si="1394"/>
        <v>67</v>
      </c>
      <c r="AF550" s="5">
        <f t="shared" si="1394"/>
        <v>63.65</v>
      </c>
      <c r="AG550" s="5">
        <f t="shared" si="1394"/>
        <v>67.59</v>
      </c>
      <c r="AH550" s="5">
        <f t="shared" si="1394"/>
        <v>75.709999999999994</v>
      </c>
      <c r="AI550" s="5">
        <f t="shared" si="1394"/>
        <v>72.36</v>
      </c>
      <c r="AJ550" s="5">
        <f t="shared" si="1394"/>
        <v>72.36</v>
      </c>
      <c r="AK550" s="5">
        <f t="shared" si="1394"/>
        <v>64.319999999999993</v>
      </c>
      <c r="AL550" s="5">
        <f t="shared" si="1394"/>
        <v>52</v>
      </c>
      <c r="AM550" s="5">
        <f t="shared" ref="AM550:AU550" si="1395">AM364</f>
        <v>54.07</v>
      </c>
      <c r="AN550" s="5">
        <f t="shared" si="1395"/>
        <v>53.08</v>
      </c>
      <c r="AO550" s="5">
        <f t="shared" si="1395"/>
        <v>66.569999999999993</v>
      </c>
      <c r="AP550" s="5">
        <f t="shared" si="1395"/>
        <v>52.93</v>
      </c>
      <c r="AQ550" s="5">
        <f t="shared" si="1395"/>
        <v>62.98</v>
      </c>
      <c r="AR550" s="5">
        <f t="shared" si="1395"/>
        <v>69.680000000000007</v>
      </c>
      <c r="AS550" s="5">
        <f t="shared" si="1395"/>
        <v>69.680000000000007</v>
      </c>
      <c r="AT550" s="5">
        <f t="shared" si="1395"/>
        <v>60.3</v>
      </c>
      <c r="AU550" s="5">
        <f t="shared" si="1395"/>
        <v>56.29</v>
      </c>
      <c r="AV550" s="5">
        <f t="shared" si="1358"/>
        <v>127.125</v>
      </c>
      <c r="AW550" s="5">
        <v>2422.2833333333328</v>
      </c>
      <c r="AX550" s="5">
        <f t="shared" si="1359"/>
        <v>160.19999999999999</v>
      </c>
      <c r="AY550" s="4">
        <f t="shared" si="1360"/>
        <v>359.31954357044162</v>
      </c>
      <c r="BC550"/>
      <c r="BD550"/>
      <c r="BE550" s="3"/>
      <c r="BF550"/>
      <c r="BG550"/>
      <c r="BH550"/>
      <c r="DA550" s="1"/>
      <c r="FA550" s="35"/>
      <c r="FB550" s="35"/>
      <c r="FC550" s="35"/>
      <c r="FD550" s="35"/>
      <c r="FE550" s="35"/>
    </row>
    <row r="551" spans="1:178" x14ac:dyDescent="0.2">
      <c r="A551" s="1">
        <v>1997</v>
      </c>
      <c r="B551" s="1">
        <v>3</v>
      </c>
      <c r="C551" s="1">
        <f t="shared" si="1363"/>
        <v>83</v>
      </c>
      <c r="D551" s="5">
        <f t="shared" ref="D551:AL551" si="1396">D365</f>
        <v>472</v>
      </c>
      <c r="E551" s="5">
        <f t="shared" si="1396"/>
        <v>466</v>
      </c>
      <c r="F551" s="5">
        <f t="shared" si="1396"/>
        <v>465</v>
      </c>
      <c r="G551" s="5">
        <f t="shared" si="1396"/>
        <v>341</v>
      </c>
      <c r="H551" s="5">
        <f t="shared" si="1396"/>
        <v>428</v>
      </c>
      <c r="I551" s="5">
        <f t="shared" si="1396"/>
        <v>373</v>
      </c>
      <c r="J551" s="5">
        <f t="shared" si="1396"/>
        <v>405</v>
      </c>
      <c r="K551" s="5">
        <f t="shared" si="1396"/>
        <v>451</v>
      </c>
      <c r="L551" s="5">
        <f t="shared" si="1396"/>
        <v>435</v>
      </c>
      <c r="M551" s="5">
        <f t="shared" si="1396"/>
        <v>390</v>
      </c>
      <c r="N551" s="5">
        <f t="shared" si="1396"/>
        <v>405</v>
      </c>
      <c r="O551" s="5">
        <f t="shared" si="1396"/>
        <v>401</v>
      </c>
      <c r="P551" s="5">
        <f t="shared" si="1396"/>
        <v>187</v>
      </c>
      <c r="Q551" s="5">
        <f t="shared" si="1396"/>
        <v>436</v>
      </c>
      <c r="R551" s="5">
        <f t="shared" si="1396"/>
        <v>396</v>
      </c>
      <c r="S551" s="5">
        <f t="shared" si="1396"/>
        <v>406</v>
      </c>
      <c r="T551" s="5">
        <f t="shared" si="1396"/>
        <v>203</v>
      </c>
      <c r="U551" s="5">
        <f t="shared" si="1396"/>
        <v>225</v>
      </c>
      <c r="V551" s="5">
        <f t="shared" si="1396"/>
        <v>368</v>
      </c>
      <c r="W551" s="5">
        <f t="shared" si="1396"/>
        <v>394</v>
      </c>
      <c r="X551" s="5">
        <f t="shared" si="1396"/>
        <v>301</v>
      </c>
      <c r="Y551" s="5">
        <f t="shared" si="1396"/>
        <v>390</v>
      </c>
      <c r="Z551" s="5">
        <f t="shared" si="1396"/>
        <v>68.34</v>
      </c>
      <c r="AA551" s="5">
        <f t="shared" si="1396"/>
        <v>73.97</v>
      </c>
      <c r="AB551" s="5">
        <f t="shared" si="1396"/>
        <v>66.33</v>
      </c>
      <c r="AC551" s="5">
        <f t="shared" si="1396"/>
        <v>54.94</v>
      </c>
      <c r="AD551" s="5">
        <f t="shared" si="1396"/>
        <v>64.989999999999995</v>
      </c>
      <c r="AE551" s="5">
        <f t="shared" si="1396"/>
        <v>71.599999999999994</v>
      </c>
      <c r="AF551" s="5">
        <f t="shared" si="1396"/>
        <v>65.14</v>
      </c>
      <c r="AG551" s="5">
        <f t="shared" si="1396"/>
        <v>72.12</v>
      </c>
      <c r="AH551" s="5">
        <f t="shared" si="1396"/>
        <v>68.290000000000006</v>
      </c>
      <c r="AI551" s="5">
        <f t="shared" si="1396"/>
        <v>72.36</v>
      </c>
      <c r="AJ551" s="5">
        <f t="shared" si="1396"/>
        <v>72.36</v>
      </c>
      <c r="AK551" s="5">
        <f t="shared" si="1396"/>
        <v>65.66</v>
      </c>
      <c r="AL551" s="5">
        <f t="shared" si="1396"/>
        <v>48.36</v>
      </c>
      <c r="AM551" s="5">
        <f t="shared" ref="AM551:AU551" si="1397">AM365</f>
        <v>53.65</v>
      </c>
      <c r="AN551" s="5">
        <f t="shared" si="1397"/>
        <v>55.29</v>
      </c>
      <c r="AO551" s="5">
        <f t="shared" si="1397"/>
        <v>66.239999999999995</v>
      </c>
      <c r="AP551" s="5">
        <f t="shared" si="1397"/>
        <v>54.27</v>
      </c>
      <c r="AQ551" s="5">
        <f t="shared" si="1397"/>
        <v>62.98</v>
      </c>
      <c r="AR551" s="5">
        <f t="shared" si="1397"/>
        <v>68.680000000000007</v>
      </c>
      <c r="AS551" s="5">
        <f t="shared" si="1397"/>
        <v>76.72</v>
      </c>
      <c r="AT551" s="5">
        <f t="shared" si="1397"/>
        <v>60.3</v>
      </c>
      <c r="AU551" s="5">
        <f t="shared" si="1397"/>
        <v>60.3</v>
      </c>
      <c r="AV551" s="5">
        <f t="shared" si="1358"/>
        <v>127.35000000000001</v>
      </c>
      <c r="AW551" s="5">
        <v>2688.4933333333329</v>
      </c>
      <c r="AX551" s="5">
        <f t="shared" si="1359"/>
        <v>160.83333333333331</v>
      </c>
      <c r="AY551" s="4">
        <f t="shared" si="1360"/>
        <v>389.56878126637764</v>
      </c>
      <c r="BC551"/>
      <c r="BD551"/>
      <c r="BE551" s="3"/>
      <c r="BF551"/>
      <c r="BG551"/>
      <c r="BH551"/>
      <c r="DA551" s="1"/>
      <c r="FA551" s="35"/>
      <c r="FB551" s="35"/>
      <c r="FC551" s="35"/>
      <c r="FD551" s="35"/>
      <c r="FE551" s="35"/>
    </row>
    <row r="552" spans="1:178" x14ac:dyDescent="0.2">
      <c r="A552" s="1">
        <v>1997</v>
      </c>
      <c r="B552" s="1">
        <v>4</v>
      </c>
      <c r="C552" s="1">
        <f t="shared" si="1363"/>
        <v>84</v>
      </c>
      <c r="D552" s="5">
        <f t="shared" ref="D552:AL552" si="1398">D366</f>
        <v>466</v>
      </c>
      <c r="E552" s="5">
        <f t="shared" si="1398"/>
        <v>514</v>
      </c>
      <c r="F552" s="5">
        <f t="shared" si="1398"/>
        <v>469</v>
      </c>
      <c r="G552" s="5">
        <f t="shared" si="1398"/>
        <v>364</v>
      </c>
      <c r="H552" s="5">
        <f t="shared" si="1398"/>
        <v>428</v>
      </c>
      <c r="I552" s="5">
        <f t="shared" si="1398"/>
        <v>386</v>
      </c>
      <c r="J552" s="5">
        <f t="shared" si="1398"/>
        <v>451</v>
      </c>
      <c r="K552" s="5">
        <f t="shared" si="1398"/>
        <v>474</v>
      </c>
      <c r="L552" s="5">
        <f t="shared" si="1398"/>
        <v>424</v>
      </c>
      <c r="M552" s="5">
        <f t="shared" si="1398"/>
        <v>398</v>
      </c>
      <c r="N552" s="5">
        <f t="shared" si="1398"/>
        <v>402</v>
      </c>
      <c r="O552" s="5">
        <f t="shared" si="1398"/>
        <v>435</v>
      </c>
      <c r="P552" s="5">
        <f t="shared" si="1398"/>
        <v>222</v>
      </c>
      <c r="Q552" s="5">
        <f t="shared" si="1398"/>
        <v>433</v>
      </c>
      <c r="R552" s="5">
        <f t="shared" si="1398"/>
        <v>407</v>
      </c>
      <c r="S552" s="5">
        <f t="shared" si="1398"/>
        <v>435</v>
      </c>
      <c r="T552" s="5">
        <f t="shared" si="1398"/>
        <v>356</v>
      </c>
      <c r="U552" s="5">
        <f t="shared" si="1398"/>
        <v>356</v>
      </c>
      <c r="V552" s="5">
        <f t="shared" si="1398"/>
        <v>525</v>
      </c>
      <c r="W552" s="5">
        <f t="shared" si="1398"/>
        <v>525</v>
      </c>
      <c r="X552" s="5">
        <f t="shared" si="1398"/>
        <v>276</v>
      </c>
      <c r="Y552" s="5">
        <f t="shared" si="1398"/>
        <v>405</v>
      </c>
      <c r="Z552" s="5">
        <f t="shared" si="1398"/>
        <v>85.09</v>
      </c>
      <c r="AA552" s="5">
        <f t="shared" si="1398"/>
        <v>81.99</v>
      </c>
      <c r="AB552" s="5">
        <f t="shared" si="1398"/>
        <v>58.96</v>
      </c>
      <c r="AC552" s="5">
        <f t="shared" si="1398"/>
        <v>56.28</v>
      </c>
      <c r="AD552" s="5">
        <f t="shared" si="1398"/>
        <v>72.36</v>
      </c>
      <c r="AE552" s="5">
        <f t="shared" si="1398"/>
        <v>77.72</v>
      </c>
      <c r="AF552" s="5">
        <f t="shared" si="1398"/>
        <v>73.59</v>
      </c>
      <c r="AG552" s="5">
        <f t="shared" si="1398"/>
        <v>76.22</v>
      </c>
      <c r="AH552" s="5">
        <f t="shared" si="1398"/>
        <v>80.819999999999993</v>
      </c>
      <c r="AI552" s="5">
        <f t="shared" si="1398"/>
        <v>67.540000000000006</v>
      </c>
      <c r="AJ552" s="5">
        <f t="shared" si="1398"/>
        <v>79.8</v>
      </c>
      <c r="AK552" s="5">
        <f t="shared" si="1398"/>
        <v>68.34</v>
      </c>
      <c r="AL552" s="5">
        <f t="shared" si="1398"/>
        <v>47.18</v>
      </c>
      <c r="AM552" s="5">
        <f t="shared" ref="AM552:AU552" si="1399">AM366</f>
        <v>55.95</v>
      </c>
      <c r="AN552" s="5">
        <f t="shared" si="1399"/>
        <v>52.8</v>
      </c>
      <c r="AO552" s="5">
        <f t="shared" si="1399"/>
        <v>69.55</v>
      </c>
      <c r="AP552" s="5">
        <f t="shared" si="1399"/>
        <v>46.9</v>
      </c>
      <c r="AQ552" s="5">
        <f t="shared" si="1399"/>
        <v>78.55</v>
      </c>
      <c r="AR552" s="5">
        <f t="shared" si="1399"/>
        <v>69.680000000000007</v>
      </c>
      <c r="AS552" s="5">
        <f t="shared" si="1399"/>
        <v>90.37</v>
      </c>
      <c r="AT552" s="5">
        <f t="shared" si="1399"/>
        <v>64.989999999999995</v>
      </c>
      <c r="AU552" s="5">
        <f t="shared" si="1399"/>
        <v>60.3</v>
      </c>
      <c r="AV552" s="5">
        <f t="shared" si="1358"/>
        <v>126.97499999999999</v>
      </c>
      <c r="AW552" s="5">
        <v>2737.8966666666665</v>
      </c>
      <c r="AX552" s="5">
        <f t="shared" si="1359"/>
        <v>161.46666666666667</v>
      </c>
      <c r="AY552" s="4">
        <f t="shared" si="1360"/>
        <v>401.15232026299498</v>
      </c>
      <c r="BC552"/>
      <c r="BD552"/>
      <c r="BE552" s="3"/>
      <c r="BF552"/>
      <c r="BG552"/>
      <c r="BH552"/>
      <c r="DA552" s="1"/>
      <c r="FA552" s="35"/>
      <c r="FB552" s="35"/>
      <c r="FC552" s="35"/>
      <c r="FD552" s="35"/>
      <c r="FE552" s="35"/>
    </row>
    <row r="553" spans="1:178" x14ac:dyDescent="0.2">
      <c r="A553" s="1">
        <v>1998</v>
      </c>
      <c r="B553" s="13">
        <v>1</v>
      </c>
      <c r="C553" s="1">
        <f t="shared" si="1363"/>
        <v>85</v>
      </c>
      <c r="D553" s="5">
        <f t="shared" ref="D553:AL553" si="1400">D367</f>
        <v>508</v>
      </c>
      <c r="E553" s="5">
        <f t="shared" si="1400"/>
        <v>481</v>
      </c>
      <c r="F553" s="5">
        <f t="shared" si="1400"/>
        <v>497</v>
      </c>
      <c r="G553" s="5">
        <f t="shared" si="1400"/>
        <v>477</v>
      </c>
      <c r="H553" s="5">
        <f t="shared" si="1400"/>
        <v>374</v>
      </c>
      <c r="I553" s="5">
        <f t="shared" si="1400"/>
        <v>441</v>
      </c>
      <c r="J553" s="5">
        <f t="shared" si="1400"/>
        <v>450</v>
      </c>
      <c r="K553" s="5">
        <f t="shared" si="1400"/>
        <v>495</v>
      </c>
      <c r="L553" s="5">
        <f t="shared" si="1400"/>
        <v>505</v>
      </c>
      <c r="M553" s="5">
        <f t="shared" si="1400"/>
        <v>488</v>
      </c>
      <c r="N553" s="5">
        <f t="shared" si="1400"/>
        <v>450</v>
      </c>
      <c r="O553" s="5">
        <f t="shared" si="1400"/>
        <v>458</v>
      </c>
      <c r="P553" s="5">
        <f t="shared" si="1400"/>
        <v>248</v>
      </c>
      <c r="Q553" s="5">
        <f t="shared" si="1400"/>
        <v>450</v>
      </c>
      <c r="R553" s="5">
        <f t="shared" si="1400"/>
        <v>416</v>
      </c>
      <c r="S553" s="5">
        <f t="shared" si="1400"/>
        <v>474</v>
      </c>
      <c r="T553" s="5">
        <f t="shared" si="1400"/>
        <v>253</v>
      </c>
      <c r="U553" s="5">
        <f t="shared" si="1400"/>
        <v>441</v>
      </c>
      <c r="V553" s="5">
        <f t="shared" si="1400"/>
        <v>525</v>
      </c>
      <c r="W553" s="5">
        <f t="shared" si="1400"/>
        <v>466</v>
      </c>
      <c r="X553" s="5">
        <f t="shared" si="1400"/>
        <v>338</v>
      </c>
      <c r="Y553" s="5">
        <f t="shared" si="1400"/>
        <v>413</v>
      </c>
      <c r="Z553" s="5">
        <f t="shared" si="1400"/>
        <v>89.34</v>
      </c>
      <c r="AA553" s="5">
        <f t="shared" si="1400"/>
        <v>80.31</v>
      </c>
      <c r="AB553" s="5">
        <f t="shared" si="1400"/>
        <v>70.81</v>
      </c>
      <c r="AC553" s="5">
        <f t="shared" si="1400"/>
        <v>58.96</v>
      </c>
      <c r="AD553" s="5">
        <f t="shared" si="1400"/>
        <v>88.24</v>
      </c>
      <c r="AE553" s="5">
        <f t="shared" si="1400"/>
        <v>76.55</v>
      </c>
      <c r="AF553" s="5">
        <f t="shared" si="1400"/>
        <v>73.62</v>
      </c>
      <c r="AG553" s="5">
        <f t="shared" si="1400"/>
        <v>87.68</v>
      </c>
      <c r="AH553" s="5">
        <f t="shared" si="1400"/>
        <v>84.29</v>
      </c>
      <c r="AI553" s="5">
        <f t="shared" si="1400"/>
        <v>80.400000000000006</v>
      </c>
      <c r="AJ553" s="5">
        <f t="shared" si="1400"/>
        <v>83.08</v>
      </c>
      <c r="AK553" s="5">
        <f t="shared" si="1400"/>
        <v>85.76</v>
      </c>
      <c r="AL553" s="5">
        <f t="shared" si="1400"/>
        <v>48.27</v>
      </c>
      <c r="AM553" s="5">
        <f t="shared" ref="AM553:AU553" si="1401">AM367</f>
        <v>56.28</v>
      </c>
      <c r="AN553" s="5">
        <f t="shared" si="1401"/>
        <v>61.16</v>
      </c>
      <c r="AO553" s="5">
        <f t="shared" si="1401"/>
        <v>79.25</v>
      </c>
      <c r="AP553" s="5">
        <f t="shared" si="1401"/>
        <v>58.96</v>
      </c>
      <c r="AQ553" s="5">
        <f t="shared" si="1401"/>
        <v>96.48</v>
      </c>
      <c r="AR553" s="5">
        <f t="shared" si="1401"/>
        <v>81.739999999999995</v>
      </c>
      <c r="AS553" s="5">
        <f t="shared" si="1401"/>
        <v>79.31</v>
      </c>
      <c r="AT553" s="5">
        <f t="shared" si="1401"/>
        <v>77.72</v>
      </c>
      <c r="AU553" s="5">
        <f t="shared" si="1401"/>
        <v>64.319999999999993</v>
      </c>
      <c r="AV553" s="5">
        <f t="shared" si="1358"/>
        <v>125</v>
      </c>
      <c r="AW553" s="5">
        <v>3029.9776666666667</v>
      </c>
      <c r="AX553" s="5">
        <f t="shared" si="1359"/>
        <v>161.9</v>
      </c>
      <c r="AY553" s="4">
        <f t="shared" si="1360"/>
        <v>425.00462146838817</v>
      </c>
      <c r="BC553"/>
      <c r="BD553"/>
      <c r="BE553"/>
      <c r="BF553"/>
      <c r="DA553" s="1"/>
      <c r="FA553" s="35"/>
      <c r="FB553" s="35"/>
      <c r="FC553" s="35"/>
      <c r="FD553" s="35"/>
      <c r="FE553" s="35"/>
    </row>
    <row r="554" spans="1:178" x14ac:dyDescent="0.2">
      <c r="A554" s="1">
        <v>1998</v>
      </c>
      <c r="B554" s="13">
        <v>2</v>
      </c>
      <c r="C554" s="1">
        <f t="shared" si="1363"/>
        <v>86</v>
      </c>
      <c r="D554" s="5">
        <f t="shared" ref="D554:AL554" si="1402">D368</f>
        <v>439</v>
      </c>
      <c r="E554" s="5">
        <f t="shared" si="1402"/>
        <v>462</v>
      </c>
      <c r="F554" s="5">
        <f t="shared" si="1402"/>
        <v>489</v>
      </c>
      <c r="G554" s="5">
        <f t="shared" si="1402"/>
        <v>416</v>
      </c>
      <c r="H554" s="5">
        <f t="shared" si="1402"/>
        <v>398</v>
      </c>
      <c r="I554" s="5">
        <f t="shared" si="1402"/>
        <v>400</v>
      </c>
      <c r="J554" s="5">
        <f t="shared" si="1402"/>
        <v>466</v>
      </c>
      <c r="K554" s="5">
        <f t="shared" si="1402"/>
        <v>488</v>
      </c>
      <c r="L554" s="5">
        <f t="shared" si="1402"/>
        <v>484</v>
      </c>
      <c r="M554" s="5">
        <f t="shared" si="1402"/>
        <v>480</v>
      </c>
      <c r="N554" s="5">
        <f t="shared" si="1402"/>
        <v>394</v>
      </c>
      <c r="O554" s="5">
        <f t="shared" si="1402"/>
        <v>401</v>
      </c>
      <c r="P554" s="5">
        <f t="shared" si="1402"/>
        <v>212</v>
      </c>
      <c r="Q554" s="5">
        <f t="shared" si="1402"/>
        <v>450</v>
      </c>
      <c r="R554" s="5">
        <f t="shared" si="1402"/>
        <v>413</v>
      </c>
      <c r="S554" s="5">
        <f t="shared" si="1402"/>
        <v>451</v>
      </c>
      <c r="T554" s="5">
        <f t="shared" si="1402"/>
        <v>263</v>
      </c>
      <c r="U554" s="5">
        <f t="shared" si="1402"/>
        <v>319</v>
      </c>
      <c r="V554" s="5">
        <f t="shared" si="1402"/>
        <v>416</v>
      </c>
      <c r="W554" s="5">
        <f t="shared" si="1402"/>
        <v>390</v>
      </c>
      <c r="X554" s="5">
        <f t="shared" si="1402"/>
        <v>378</v>
      </c>
      <c r="Y554" s="5">
        <f t="shared" si="1402"/>
        <v>436</v>
      </c>
      <c r="Z554" s="5">
        <f t="shared" si="1402"/>
        <v>65.66</v>
      </c>
      <c r="AA554" s="5">
        <f t="shared" si="1402"/>
        <v>66.42</v>
      </c>
      <c r="AB554" s="5">
        <f t="shared" si="1402"/>
        <v>74.37</v>
      </c>
      <c r="AC554" s="5">
        <f t="shared" si="1402"/>
        <v>59.63</v>
      </c>
      <c r="AD554" s="5">
        <f t="shared" si="1402"/>
        <v>75.040000000000006</v>
      </c>
      <c r="AE554" s="5">
        <f t="shared" si="1402"/>
        <v>75.39</v>
      </c>
      <c r="AF554" s="5">
        <f t="shared" si="1402"/>
        <v>71.760000000000005</v>
      </c>
      <c r="AG554" s="5">
        <f t="shared" si="1402"/>
        <v>72.8</v>
      </c>
      <c r="AH554" s="5">
        <f t="shared" si="1402"/>
        <v>78.52</v>
      </c>
      <c r="AI554" s="5">
        <f t="shared" si="1402"/>
        <v>78.39</v>
      </c>
      <c r="AJ554" s="5">
        <f t="shared" si="1402"/>
        <v>65.66</v>
      </c>
      <c r="AK554" s="5">
        <f t="shared" si="1402"/>
        <v>50.92</v>
      </c>
      <c r="AL554" s="5">
        <f t="shared" si="1402"/>
        <v>50.91</v>
      </c>
      <c r="AM554" s="5">
        <f t="shared" ref="AM554:AU554" si="1403">AM368</f>
        <v>61.05</v>
      </c>
      <c r="AN554" s="5">
        <f t="shared" si="1403"/>
        <v>58.29</v>
      </c>
      <c r="AO554" s="5">
        <f t="shared" si="1403"/>
        <v>73.040000000000006</v>
      </c>
      <c r="AP554" s="5">
        <f t="shared" si="1403"/>
        <v>56.28</v>
      </c>
      <c r="AQ554" s="5">
        <f t="shared" si="1403"/>
        <v>83.08</v>
      </c>
      <c r="AR554" s="5">
        <f t="shared" si="1403"/>
        <v>79.06</v>
      </c>
      <c r="AS554" s="5">
        <f t="shared" si="1403"/>
        <v>68.7</v>
      </c>
      <c r="AT554" s="5">
        <f t="shared" si="1403"/>
        <v>57.62</v>
      </c>
      <c r="AU554" s="5">
        <f t="shared" si="1403"/>
        <v>57.62</v>
      </c>
      <c r="AV554" s="5">
        <f t="shared" si="1358"/>
        <v>124.92500000000001</v>
      </c>
      <c r="AW554" s="5">
        <v>3240.4816666666666</v>
      </c>
      <c r="AX554" s="5">
        <f t="shared" si="1359"/>
        <v>162.76666666666665</v>
      </c>
      <c r="AY554" s="4">
        <f t="shared" si="1360"/>
        <v>410.32078707894613</v>
      </c>
      <c r="DA554" s="1"/>
      <c r="FA554" s="35"/>
      <c r="FB554" s="35"/>
      <c r="FC554" s="35"/>
      <c r="FD554" s="35"/>
      <c r="FE554" s="35"/>
    </row>
    <row r="555" spans="1:178" x14ac:dyDescent="0.2">
      <c r="A555" s="1">
        <v>1998</v>
      </c>
      <c r="B555" s="13">
        <v>3</v>
      </c>
      <c r="C555" s="1">
        <f t="shared" si="1363"/>
        <v>87</v>
      </c>
      <c r="D555" s="5">
        <f t="shared" ref="D555:AL555" si="1404">D369</f>
        <v>448</v>
      </c>
      <c r="E555" s="5">
        <f t="shared" si="1404"/>
        <v>419</v>
      </c>
      <c r="F555" s="5">
        <f t="shared" si="1404"/>
        <v>366</v>
      </c>
      <c r="G555" s="5">
        <f t="shared" si="1404"/>
        <v>371</v>
      </c>
      <c r="H555" s="5">
        <f t="shared" si="1404"/>
        <v>392</v>
      </c>
      <c r="I555" s="5">
        <f t="shared" si="1404"/>
        <v>392</v>
      </c>
      <c r="J555" s="5">
        <f t="shared" si="1404"/>
        <v>447</v>
      </c>
      <c r="K555" s="5">
        <f t="shared" si="1404"/>
        <v>447</v>
      </c>
      <c r="L555" s="5">
        <f t="shared" si="1404"/>
        <v>426</v>
      </c>
      <c r="M555" s="5">
        <f t="shared" si="1404"/>
        <v>426</v>
      </c>
      <c r="N555" s="5">
        <f t="shared" si="1404"/>
        <v>416</v>
      </c>
      <c r="O555" s="5">
        <f t="shared" si="1404"/>
        <v>377</v>
      </c>
      <c r="P555" s="5">
        <f t="shared" si="1404"/>
        <v>222</v>
      </c>
      <c r="Q555" s="5">
        <f t="shared" si="1404"/>
        <v>409</v>
      </c>
      <c r="R555" s="5">
        <f t="shared" si="1404"/>
        <v>398</v>
      </c>
      <c r="S555" s="5">
        <f t="shared" si="1404"/>
        <v>410</v>
      </c>
      <c r="T555" s="5">
        <f t="shared" si="1404"/>
        <v>206</v>
      </c>
      <c r="U555" s="5">
        <f t="shared" si="1404"/>
        <v>216</v>
      </c>
      <c r="V555" s="5">
        <f t="shared" si="1404"/>
        <v>420</v>
      </c>
      <c r="W555" s="5">
        <f t="shared" si="1404"/>
        <v>409</v>
      </c>
      <c r="X555" s="5">
        <f t="shared" si="1404"/>
        <v>461</v>
      </c>
      <c r="Y555" s="5">
        <f t="shared" si="1404"/>
        <v>440</v>
      </c>
      <c r="Z555" s="5">
        <f t="shared" si="1404"/>
        <v>62.31</v>
      </c>
      <c r="AA555" s="5">
        <f t="shared" si="1404"/>
        <v>69.36</v>
      </c>
      <c r="AB555" s="5">
        <f t="shared" si="1404"/>
        <v>56.95</v>
      </c>
      <c r="AC555" s="5">
        <f t="shared" si="1404"/>
        <v>57.62</v>
      </c>
      <c r="AD555" s="5">
        <f t="shared" si="1404"/>
        <v>68.34</v>
      </c>
      <c r="AE555" s="5">
        <f t="shared" si="1404"/>
        <v>68.45</v>
      </c>
      <c r="AF555" s="5">
        <f t="shared" si="1404"/>
        <v>69.08</v>
      </c>
      <c r="AG555" s="5">
        <f t="shared" si="1404"/>
        <v>68.34</v>
      </c>
      <c r="AH555" s="5">
        <f t="shared" si="1404"/>
        <v>68.11</v>
      </c>
      <c r="AI555" s="5">
        <f t="shared" si="1404"/>
        <v>68.11</v>
      </c>
      <c r="AJ555" s="5">
        <f t="shared" si="1404"/>
        <v>58.96</v>
      </c>
      <c r="AK555" s="5">
        <f t="shared" si="1404"/>
        <v>58.96</v>
      </c>
      <c r="AL555" s="5">
        <f t="shared" si="1404"/>
        <v>45.98</v>
      </c>
      <c r="AM555" s="5">
        <f t="shared" ref="AM555:AU555" si="1405">AM369</f>
        <v>57.02</v>
      </c>
      <c r="AN555" s="5">
        <f t="shared" si="1405"/>
        <v>59.56</v>
      </c>
      <c r="AO555" s="5">
        <f t="shared" si="1405"/>
        <v>69.56</v>
      </c>
      <c r="AP555" s="5">
        <f t="shared" si="1405"/>
        <v>58.96</v>
      </c>
      <c r="AQ555" s="5">
        <f t="shared" si="1405"/>
        <v>58.96</v>
      </c>
      <c r="AR555" s="5">
        <f t="shared" si="1405"/>
        <v>74.22</v>
      </c>
      <c r="AS555" s="5">
        <f t="shared" si="1405"/>
        <v>66.8</v>
      </c>
      <c r="AT555" s="5">
        <f t="shared" si="1405"/>
        <v>71.02</v>
      </c>
      <c r="AU555" s="5">
        <f t="shared" si="1405"/>
        <v>64.760000000000005</v>
      </c>
      <c r="AV555" s="5">
        <f t="shared" si="1358"/>
        <v>124.22500000000001</v>
      </c>
      <c r="AW555" s="5">
        <v>3017.14</v>
      </c>
      <c r="AX555" s="5">
        <f t="shared" si="1359"/>
        <v>163.4</v>
      </c>
      <c r="AY555" s="4">
        <f t="shared" si="1360"/>
        <v>379.01436228500643</v>
      </c>
      <c r="DA555" s="1"/>
      <c r="FA555" s="35"/>
      <c r="FB555" s="35"/>
      <c r="FC555" s="35"/>
      <c r="FD555" s="35"/>
      <c r="FE555" s="35"/>
    </row>
    <row r="556" spans="1:178" x14ac:dyDescent="0.2">
      <c r="A556" s="1">
        <v>1998</v>
      </c>
      <c r="B556" s="13">
        <v>4</v>
      </c>
      <c r="C556" s="1">
        <f t="shared" si="1363"/>
        <v>88</v>
      </c>
      <c r="D556" s="5">
        <f t="shared" ref="D556:AL556" si="1406">D370</f>
        <v>458</v>
      </c>
      <c r="E556" s="5">
        <f t="shared" si="1406"/>
        <v>455</v>
      </c>
      <c r="F556" s="5">
        <f t="shared" si="1406"/>
        <v>386</v>
      </c>
      <c r="G556" s="5">
        <f t="shared" si="1406"/>
        <v>383</v>
      </c>
      <c r="H556" s="5">
        <f t="shared" si="1406"/>
        <v>379</v>
      </c>
      <c r="I556" s="5">
        <f t="shared" si="1406"/>
        <v>366</v>
      </c>
      <c r="J556" s="5">
        <f t="shared" si="1406"/>
        <v>439</v>
      </c>
      <c r="K556" s="5">
        <f t="shared" si="1406"/>
        <v>404</v>
      </c>
      <c r="L556" s="5">
        <f t="shared" si="1406"/>
        <v>356</v>
      </c>
      <c r="M556" s="5">
        <f t="shared" si="1406"/>
        <v>366</v>
      </c>
      <c r="N556" s="5">
        <f t="shared" si="1406"/>
        <v>416</v>
      </c>
      <c r="O556" s="5">
        <f t="shared" si="1406"/>
        <v>379</v>
      </c>
      <c r="P556" s="5">
        <f t="shared" si="1406"/>
        <v>259</v>
      </c>
      <c r="Q556" s="5">
        <f t="shared" si="1406"/>
        <v>381</v>
      </c>
      <c r="R556" s="5">
        <f t="shared" si="1406"/>
        <v>375</v>
      </c>
      <c r="S556" s="5">
        <f t="shared" si="1406"/>
        <v>364</v>
      </c>
      <c r="T556" s="5">
        <f t="shared" si="1406"/>
        <v>263</v>
      </c>
      <c r="U556" s="5">
        <f t="shared" si="1406"/>
        <v>218</v>
      </c>
      <c r="V556" s="5">
        <f t="shared" si="1406"/>
        <v>385</v>
      </c>
      <c r="W556" s="5">
        <f t="shared" si="1406"/>
        <v>385</v>
      </c>
      <c r="X556" s="5">
        <f t="shared" si="1406"/>
        <v>356</v>
      </c>
      <c r="Y556" s="5">
        <f t="shared" si="1406"/>
        <v>368</v>
      </c>
      <c r="Z556" s="5">
        <f t="shared" si="1406"/>
        <v>66.67</v>
      </c>
      <c r="AA556" s="5">
        <f t="shared" si="1406"/>
        <v>64.67</v>
      </c>
      <c r="AB556" s="5">
        <f t="shared" si="1406"/>
        <v>61.64</v>
      </c>
      <c r="AC556" s="5">
        <f t="shared" si="1406"/>
        <v>60.97</v>
      </c>
      <c r="AD556" s="5">
        <f t="shared" si="1406"/>
        <v>68.150000000000006</v>
      </c>
      <c r="AE556" s="5">
        <f t="shared" si="1406"/>
        <v>66.33</v>
      </c>
      <c r="AF556" s="5">
        <f t="shared" si="1406"/>
        <v>60.8</v>
      </c>
      <c r="AG556" s="5">
        <f t="shared" si="1406"/>
        <v>63.77</v>
      </c>
      <c r="AH556" s="5">
        <f t="shared" si="1406"/>
        <v>74.13</v>
      </c>
      <c r="AI556" s="5">
        <f t="shared" si="1406"/>
        <v>67</v>
      </c>
      <c r="AJ556" s="5">
        <f t="shared" si="1406"/>
        <v>58.96</v>
      </c>
      <c r="AK556" s="5">
        <f t="shared" si="1406"/>
        <v>67</v>
      </c>
      <c r="AL556" s="5">
        <f t="shared" si="1406"/>
        <v>50.25</v>
      </c>
      <c r="AM556" s="5">
        <f t="shared" ref="AM556:AU556" si="1407">AM370</f>
        <v>59.2</v>
      </c>
      <c r="AN556" s="5">
        <f t="shared" si="1407"/>
        <v>54.94</v>
      </c>
      <c r="AO556" s="5">
        <f t="shared" si="1407"/>
        <v>62.99</v>
      </c>
      <c r="AP556" s="5">
        <f t="shared" si="1407"/>
        <v>54.94</v>
      </c>
      <c r="AQ556" s="5">
        <f t="shared" si="1407"/>
        <v>58.96</v>
      </c>
      <c r="AR556" s="5">
        <f t="shared" si="1407"/>
        <v>69.680000000000007</v>
      </c>
      <c r="AS556" s="5">
        <f t="shared" si="1407"/>
        <v>60.01</v>
      </c>
      <c r="AT556" s="5">
        <f t="shared" si="1407"/>
        <v>65.66</v>
      </c>
      <c r="AU556" s="5">
        <f t="shared" si="1407"/>
        <v>63.4</v>
      </c>
      <c r="AV556" s="5">
        <f t="shared" si="1358"/>
        <v>123.32499999999999</v>
      </c>
      <c r="AW556" s="5">
        <v>3417.0783333333334</v>
      </c>
      <c r="AX556" s="5">
        <f t="shared" si="1359"/>
        <v>163.96666666666664</v>
      </c>
      <c r="AY556" s="4">
        <f t="shared" si="1360"/>
        <v>358.40191052456049</v>
      </c>
      <c r="DA556" s="1"/>
      <c r="FA556" s="35"/>
      <c r="FB556" s="35"/>
      <c r="FC556" s="35"/>
      <c r="FD556" s="35"/>
      <c r="FE556" s="35"/>
    </row>
    <row r="557" spans="1:178" x14ac:dyDescent="0.2">
      <c r="A557" s="1">
        <v>1999</v>
      </c>
      <c r="B557" s="13">
        <v>1</v>
      </c>
      <c r="C557" s="1">
        <f t="shared" si="1363"/>
        <v>89</v>
      </c>
      <c r="D557" s="5">
        <f t="shared" ref="D557:AL557" si="1408">D371</f>
        <v>462</v>
      </c>
      <c r="E557" s="5">
        <f t="shared" si="1408"/>
        <v>422</v>
      </c>
      <c r="F557" s="5">
        <f t="shared" si="1408"/>
        <v>488</v>
      </c>
      <c r="G557" s="5">
        <f t="shared" si="1408"/>
        <v>368</v>
      </c>
      <c r="H557" s="5">
        <f t="shared" si="1408"/>
        <v>315</v>
      </c>
      <c r="I557" s="5">
        <f t="shared" si="1408"/>
        <v>383</v>
      </c>
      <c r="J557" s="5">
        <f t="shared" si="1408"/>
        <v>396</v>
      </c>
      <c r="K557" s="5">
        <f t="shared" si="1408"/>
        <v>429</v>
      </c>
      <c r="L557" s="5">
        <f t="shared" si="1408"/>
        <v>385</v>
      </c>
      <c r="M557" s="5">
        <f t="shared" si="1408"/>
        <v>366</v>
      </c>
      <c r="N557" s="5">
        <f t="shared" si="1408"/>
        <v>386</v>
      </c>
      <c r="O557" s="5">
        <f t="shared" si="1408"/>
        <v>371</v>
      </c>
      <c r="P557" s="5">
        <f t="shared" si="1408"/>
        <v>224</v>
      </c>
      <c r="Q557" s="5">
        <f t="shared" si="1408"/>
        <v>400</v>
      </c>
      <c r="R557" s="5">
        <f t="shared" si="1408"/>
        <v>388</v>
      </c>
      <c r="S557" s="5">
        <f t="shared" si="1408"/>
        <v>379</v>
      </c>
      <c r="T557" s="5">
        <f t="shared" si="1408"/>
        <v>234</v>
      </c>
      <c r="U557" s="5">
        <f t="shared" si="1408"/>
        <v>225</v>
      </c>
      <c r="V557" s="5">
        <f t="shared" si="1408"/>
        <v>405</v>
      </c>
      <c r="W557" s="5">
        <f t="shared" si="1408"/>
        <v>488</v>
      </c>
      <c r="X557" s="5">
        <f t="shared" si="1408"/>
        <v>264</v>
      </c>
      <c r="Y557" s="5">
        <f t="shared" si="1408"/>
        <v>327</v>
      </c>
      <c r="Z557" s="5">
        <f t="shared" si="1408"/>
        <v>58.79</v>
      </c>
      <c r="AA557" s="5">
        <f t="shared" si="1408"/>
        <v>63.99</v>
      </c>
      <c r="AB557" s="5">
        <f t="shared" si="1408"/>
        <v>67</v>
      </c>
      <c r="AC557" s="5">
        <f t="shared" si="1408"/>
        <v>60.3</v>
      </c>
      <c r="AD557" s="5">
        <f t="shared" si="1408"/>
        <v>72.36</v>
      </c>
      <c r="AE557" s="5">
        <f t="shared" si="1408"/>
        <v>66.5</v>
      </c>
      <c r="AF557" s="5">
        <f t="shared" si="1408"/>
        <v>59.31</v>
      </c>
      <c r="AG557" s="5">
        <f t="shared" si="1408"/>
        <v>60.65</v>
      </c>
      <c r="AH557" s="5">
        <f t="shared" si="1408"/>
        <v>71.569999999999993</v>
      </c>
      <c r="AI557" s="5">
        <f t="shared" si="1408"/>
        <v>67</v>
      </c>
      <c r="AJ557" s="5">
        <f t="shared" si="1408"/>
        <v>67</v>
      </c>
      <c r="AK557" s="5">
        <f t="shared" si="1408"/>
        <v>54.94</v>
      </c>
      <c r="AL557" s="5">
        <f t="shared" si="1408"/>
        <v>48.78</v>
      </c>
      <c r="AM557" s="5">
        <f t="shared" ref="AM557:AU557" si="1409">AM371</f>
        <v>53.94</v>
      </c>
      <c r="AN557" s="5">
        <f t="shared" si="1409"/>
        <v>55.8</v>
      </c>
      <c r="AO557" s="5">
        <f t="shared" si="1409"/>
        <v>58.69</v>
      </c>
      <c r="AP557" s="5">
        <f t="shared" si="1409"/>
        <v>53.6</v>
      </c>
      <c r="AQ557" s="5">
        <f t="shared" si="1409"/>
        <v>70.349999999999994</v>
      </c>
      <c r="AR557" s="5">
        <f t="shared" si="1409"/>
        <v>72.36</v>
      </c>
      <c r="AS557" s="5">
        <f t="shared" si="1409"/>
        <v>65.59</v>
      </c>
      <c r="AT557" s="5">
        <f t="shared" si="1409"/>
        <v>64.59</v>
      </c>
      <c r="AU557" s="5">
        <f t="shared" si="1409"/>
        <v>55.34</v>
      </c>
      <c r="AV557" s="5">
        <f t="shared" si="1358"/>
        <v>122.85</v>
      </c>
      <c r="AW557" s="5">
        <v>3735.1539999999995</v>
      </c>
      <c r="AX557" s="5">
        <f t="shared" si="1359"/>
        <v>164.6</v>
      </c>
      <c r="AY557" s="4">
        <f t="shared" si="1360"/>
        <v>362.51344037352897</v>
      </c>
      <c r="DA557" s="1"/>
      <c r="FA557" s="35"/>
      <c r="FB557" s="35"/>
      <c r="FC557" s="35"/>
      <c r="FD557" s="35"/>
      <c r="FE557" s="35"/>
    </row>
    <row r="558" spans="1:178" x14ac:dyDescent="0.2">
      <c r="A558" s="1">
        <v>1999</v>
      </c>
      <c r="B558" s="1">
        <v>2</v>
      </c>
      <c r="C558" s="1">
        <v>90</v>
      </c>
      <c r="D558" s="5">
        <f t="shared" ref="D558:AL558" si="1410">D372</f>
        <v>456</v>
      </c>
      <c r="E558" s="5">
        <f t="shared" si="1410"/>
        <v>435</v>
      </c>
      <c r="F558" s="5">
        <f t="shared" si="1410"/>
        <v>379</v>
      </c>
      <c r="G558" s="5">
        <f t="shared" si="1410"/>
        <v>377</v>
      </c>
      <c r="H558" s="5">
        <f t="shared" si="1410"/>
        <v>311</v>
      </c>
      <c r="I558" s="5">
        <f t="shared" si="1410"/>
        <v>400</v>
      </c>
      <c r="J558" s="5">
        <f t="shared" si="1410"/>
        <v>424</v>
      </c>
      <c r="K558" s="5">
        <f t="shared" si="1410"/>
        <v>439</v>
      </c>
      <c r="L558" s="5">
        <f t="shared" si="1410"/>
        <v>421</v>
      </c>
      <c r="M558" s="5">
        <f t="shared" si="1410"/>
        <v>364</v>
      </c>
      <c r="N558" s="5">
        <f t="shared" si="1410"/>
        <v>375</v>
      </c>
      <c r="O558" s="5">
        <f t="shared" si="1410"/>
        <v>360</v>
      </c>
      <c r="P558" s="5">
        <f t="shared" si="1410"/>
        <v>229</v>
      </c>
      <c r="Q558" s="5">
        <f t="shared" si="1410"/>
        <v>354</v>
      </c>
      <c r="R558" s="5">
        <f t="shared" si="1410"/>
        <v>360</v>
      </c>
      <c r="S558" s="5">
        <f t="shared" si="1410"/>
        <v>417</v>
      </c>
      <c r="T558" s="5">
        <f t="shared" si="1410"/>
        <v>303</v>
      </c>
      <c r="U558" s="5">
        <f t="shared" si="1410"/>
        <v>206</v>
      </c>
      <c r="V558" s="5">
        <f t="shared" si="1410"/>
        <v>401</v>
      </c>
      <c r="W558" s="5">
        <f t="shared" si="1410"/>
        <v>431</v>
      </c>
      <c r="X558" s="5">
        <f t="shared" si="1410"/>
        <v>305</v>
      </c>
      <c r="Y558" s="5">
        <f t="shared" si="1410"/>
        <v>334</v>
      </c>
      <c r="Z558" s="5">
        <f t="shared" si="1410"/>
        <v>58.29</v>
      </c>
      <c r="AA558" s="5">
        <f t="shared" si="1410"/>
        <v>60.3</v>
      </c>
      <c r="AB558" s="5">
        <f t="shared" si="1410"/>
        <v>57.62</v>
      </c>
      <c r="AC558" s="5">
        <f t="shared" si="1410"/>
        <v>56.28</v>
      </c>
      <c r="AD558" s="5">
        <f t="shared" si="1410"/>
        <v>64.47</v>
      </c>
      <c r="AE558" s="5">
        <f t="shared" si="1410"/>
        <v>64.7</v>
      </c>
      <c r="AF558" s="5">
        <f t="shared" si="1410"/>
        <v>56.49</v>
      </c>
      <c r="AG558" s="5">
        <f t="shared" si="1410"/>
        <v>62.22</v>
      </c>
      <c r="AH558" s="5">
        <f t="shared" si="1410"/>
        <v>64.790000000000006</v>
      </c>
      <c r="AI558" s="5">
        <f t="shared" si="1410"/>
        <v>65.66</v>
      </c>
      <c r="AJ558" s="5">
        <f t="shared" si="1410"/>
        <v>57.62</v>
      </c>
      <c r="AK558" s="5">
        <f t="shared" si="1410"/>
        <v>56.28</v>
      </c>
      <c r="AL558" s="5">
        <f t="shared" si="1410"/>
        <v>46.23</v>
      </c>
      <c r="AM558" s="5">
        <f t="shared" ref="AM558:AU558" si="1411">AM372</f>
        <v>42.88</v>
      </c>
      <c r="AN558" s="5">
        <f t="shared" si="1411"/>
        <v>62.38</v>
      </c>
      <c r="AO558" s="5">
        <f t="shared" si="1411"/>
        <v>56.11</v>
      </c>
      <c r="AP558" s="5">
        <f t="shared" si="1411"/>
        <v>53.6</v>
      </c>
      <c r="AQ558" s="5">
        <f t="shared" si="1411"/>
        <v>67</v>
      </c>
      <c r="AR558" s="5">
        <f t="shared" si="1411"/>
        <v>72.36</v>
      </c>
      <c r="AS558" s="5">
        <f t="shared" si="1411"/>
        <v>70.02</v>
      </c>
      <c r="AT558" s="5">
        <f t="shared" si="1411"/>
        <v>64.989999999999995</v>
      </c>
      <c r="AU558" s="5">
        <f t="shared" si="1411"/>
        <v>60.74</v>
      </c>
      <c r="AV558" s="5">
        <f t="shared" si="1358"/>
        <v>124.8</v>
      </c>
      <c r="AW558" s="5">
        <v>3949.4869999999996</v>
      </c>
      <c r="AX558" s="5">
        <f t="shared" si="1359"/>
        <v>166.2</v>
      </c>
      <c r="AY558" s="4">
        <f t="shared" si="1360"/>
        <v>356.79896850731336</v>
      </c>
      <c r="DA558" s="1"/>
      <c r="FA558" s="35"/>
      <c r="FB558" s="35"/>
      <c r="FC558" s="35"/>
      <c r="FD558" s="35"/>
      <c r="FE558" s="35"/>
    </row>
    <row r="559" spans="1:178" x14ac:dyDescent="0.2">
      <c r="A559" s="1">
        <v>1999</v>
      </c>
      <c r="B559" s="1">
        <v>3</v>
      </c>
      <c r="C559" s="1">
        <v>91</v>
      </c>
      <c r="D559" s="5">
        <f t="shared" ref="D559:AL559" si="1412">D373</f>
        <v>446</v>
      </c>
      <c r="E559" s="5">
        <f t="shared" si="1412"/>
        <v>426</v>
      </c>
      <c r="F559" s="5">
        <f t="shared" si="1412"/>
        <v>383</v>
      </c>
      <c r="G559" s="5">
        <f t="shared" si="1412"/>
        <v>383</v>
      </c>
      <c r="H559" s="5">
        <f t="shared" si="1412"/>
        <v>338</v>
      </c>
      <c r="I559" s="5">
        <f t="shared" si="1412"/>
        <v>413</v>
      </c>
      <c r="J559" s="5">
        <f t="shared" si="1412"/>
        <v>425</v>
      </c>
      <c r="K559" s="5">
        <f t="shared" si="1412"/>
        <v>458</v>
      </c>
      <c r="L559" s="5">
        <f t="shared" si="1412"/>
        <v>366</v>
      </c>
      <c r="M559" s="5">
        <f t="shared" si="1412"/>
        <v>364</v>
      </c>
      <c r="N559" s="5">
        <f t="shared" si="1412"/>
        <v>398</v>
      </c>
      <c r="O559" s="5">
        <f t="shared" si="1412"/>
        <v>398</v>
      </c>
      <c r="P559" s="5">
        <f t="shared" si="1412"/>
        <v>229</v>
      </c>
      <c r="Q559" s="5">
        <f t="shared" si="1412"/>
        <v>349</v>
      </c>
      <c r="R559" s="5">
        <f t="shared" si="1412"/>
        <v>360</v>
      </c>
      <c r="S559" s="5">
        <f t="shared" si="1412"/>
        <v>396</v>
      </c>
      <c r="T559" s="5">
        <f t="shared" si="1412"/>
        <v>219</v>
      </c>
      <c r="U559" s="5">
        <f t="shared" si="1412"/>
        <v>208</v>
      </c>
      <c r="V559" s="5">
        <f t="shared" si="1412"/>
        <v>413</v>
      </c>
      <c r="W559" s="5">
        <f t="shared" si="1412"/>
        <v>459</v>
      </c>
      <c r="X559" s="5">
        <f t="shared" si="1412"/>
        <v>321</v>
      </c>
      <c r="Y559" s="5">
        <f t="shared" si="1412"/>
        <v>304</v>
      </c>
      <c r="Z559" s="5">
        <f t="shared" si="1412"/>
        <v>56.19</v>
      </c>
      <c r="AA559" s="5">
        <f t="shared" si="1412"/>
        <v>61.64</v>
      </c>
      <c r="AB559" s="5">
        <f t="shared" si="1412"/>
        <v>57.62</v>
      </c>
      <c r="AC559" s="5">
        <f t="shared" si="1412"/>
        <v>56.95</v>
      </c>
      <c r="AD559" s="5">
        <f t="shared" si="1412"/>
        <v>62.98</v>
      </c>
      <c r="AE559" s="5">
        <f t="shared" si="1412"/>
        <v>62.98</v>
      </c>
      <c r="AF559" s="5">
        <f t="shared" si="1412"/>
        <v>59.2</v>
      </c>
      <c r="AG559" s="5">
        <f t="shared" si="1412"/>
        <v>67.67</v>
      </c>
      <c r="AH559" s="5">
        <f t="shared" si="1412"/>
        <v>60.97</v>
      </c>
      <c r="AI559" s="5">
        <f t="shared" si="1412"/>
        <v>60.3</v>
      </c>
      <c r="AJ559" s="5">
        <f t="shared" si="1412"/>
        <v>57.62</v>
      </c>
      <c r="AK559" s="5">
        <f t="shared" si="1412"/>
        <v>64.319999999999993</v>
      </c>
      <c r="AL559" s="5">
        <f t="shared" si="1412"/>
        <v>46.23</v>
      </c>
      <c r="AM559" s="5">
        <f t="shared" ref="AM559:AU559" si="1413">AM373</f>
        <v>44.22</v>
      </c>
      <c r="AN559" s="5">
        <f t="shared" si="1413"/>
        <v>61.64</v>
      </c>
      <c r="AO559" s="5">
        <f t="shared" si="1413"/>
        <v>59.92</v>
      </c>
      <c r="AP559" s="5">
        <f t="shared" si="1413"/>
        <v>53.6</v>
      </c>
      <c r="AQ559" s="5">
        <f t="shared" si="1413"/>
        <v>64.319999999999993</v>
      </c>
      <c r="AR559" s="5">
        <f t="shared" si="1413"/>
        <v>66.33</v>
      </c>
      <c r="AS559" s="5">
        <f t="shared" si="1413"/>
        <v>66</v>
      </c>
      <c r="AT559" s="5">
        <f t="shared" si="1413"/>
        <v>59.63</v>
      </c>
      <c r="AU559" s="5">
        <f t="shared" si="1413"/>
        <v>56.67</v>
      </c>
      <c r="AV559" s="5">
        <f t="shared" si="1358"/>
        <v>127.075</v>
      </c>
      <c r="AW559" s="5">
        <v>3885.2716666666665</v>
      </c>
      <c r="AX559" s="5">
        <f t="shared" si="1359"/>
        <v>167.23333333333329</v>
      </c>
      <c r="AY559" s="4">
        <f t="shared" si="1360"/>
        <v>353.24008290056696</v>
      </c>
      <c r="DA559" s="1"/>
      <c r="FA559" s="35"/>
      <c r="FB559" s="35"/>
      <c r="FC559" s="35"/>
      <c r="FD559" s="35"/>
      <c r="FE559" s="35"/>
    </row>
    <row r="560" spans="1:178" x14ac:dyDescent="0.2">
      <c r="A560" s="1">
        <v>1999</v>
      </c>
      <c r="B560" s="1">
        <v>4</v>
      </c>
      <c r="C560" s="1">
        <f>C559+1</f>
        <v>92</v>
      </c>
      <c r="D560" s="5">
        <f t="shared" ref="D560:AL560" si="1414">D374</f>
        <v>474</v>
      </c>
      <c r="E560" s="5">
        <f t="shared" si="1414"/>
        <v>473</v>
      </c>
      <c r="F560" s="5">
        <f t="shared" si="1414"/>
        <v>426</v>
      </c>
      <c r="G560" s="5">
        <f t="shared" si="1414"/>
        <v>394</v>
      </c>
      <c r="H560" s="5">
        <f t="shared" si="1414"/>
        <v>394</v>
      </c>
      <c r="I560" s="5">
        <f t="shared" si="1414"/>
        <v>401</v>
      </c>
      <c r="J560" s="5">
        <f t="shared" si="1414"/>
        <v>432</v>
      </c>
      <c r="K560" s="5">
        <f t="shared" si="1414"/>
        <v>469</v>
      </c>
      <c r="L560" s="5">
        <f t="shared" si="1414"/>
        <v>349</v>
      </c>
      <c r="M560" s="5">
        <f t="shared" si="1414"/>
        <v>371</v>
      </c>
      <c r="N560" s="5">
        <f t="shared" si="1414"/>
        <v>379</v>
      </c>
      <c r="O560" s="5">
        <f t="shared" si="1414"/>
        <v>394</v>
      </c>
      <c r="P560" s="5">
        <f t="shared" si="1414"/>
        <v>290</v>
      </c>
      <c r="Q560" s="5">
        <f t="shared" si="1414"/>
        <v>431</v>
      </c>
      <c r="R560" s="5">
        <f t="shared" si="1414"/>
        <v>435</v>
      </c>
      <c r="S560" s="5">
        <f t="shared" si="1414"/>
        <v>431</v>
      </c>
      <c r="T560" s="5">
        <f t="shared" si="1414"/>
        <v>245</v>
      </c>
      <c r="U560" s="5">
        <f t="shared" si="1414"/>
        <v>248</v>
      </c>
      <c r="V560" s="5">
        <f t="shared" si="1414"/>
        <v>431</v>
      </c>
      <c r="W560" s="5">
        <f t="shared" si="1414"/>
        <v>481</v>
      </c>
      <c r="X560" s="5">
        <f t="shared" si="1414"/>
        <v>362</v>
      </c>
      <c r="Y560" s="5">
        <f t="shared" si="1414"/>
        <v>366</v>
      </c>
      <c r="Z560" s="5">
        <f t="shared" si="1414"/>
        <v>73.540000000000006</v>
      </c>
      <c r="AA560" s="5">
        <f t="shared" si="1414"/>
        <v>64.319999999999993</v>
      </c>
      <c r="AB560" s="5">
        <f t="shared" si="1414"/>
        <v>63.82</v>
      </c>
      <c r="AC560" s="5">
        <f t="shared" si="1414"/>
        <v>57.96</v>
      </c>
      <c r="AD560" s="5">
        <f t="shared" si="1414"/>
        <v>62.98</v>
      </c>
      <c r="AE560" s="5">
        <f t="shared" si="1414"/>
        <v>65.66</v>
      </c>
      <c r="AF560" s="5">
        <f t="shared" si="1414"/>
        <v>79.17</v>
      </c>
      <c r="AG560" s="5">
        <f t="shared" si="1414"/>
        <v>59.3</v>
      </c>
      <c r="AH560" s="5">
        <f t="shared" si="1414"/>
        <v>64.23</v>
      </c>
      <c r="AI560" s="5">
        <f t="shared" si="1414"/>
        <v>62.98</v>
      </c>
      <c r="AJ560" s="5">
        <f t="shared" si="1414"/>
        <v>57.62</v>
      </c>
      <c r="AK560" s="5">
        <f t="shared" si="1414"/>
        <v>60.3</v>
      </c>
      <c r="AL560" s="5">
        <f t="shared" si="1414"/>
        <v>52.23</v>
      </c>
      <c r="AM560" s="5">
        <f t="shared" ref="AM560:AU560" si="1415">AM374</f>
        <v>52.26</v>
      </c>
      <c r="AN560" s="5">
        <f t="shared" si="1415"/>
        <v>77.37</v>
      </c>
      <c r="AO560" s="5">
        <f t="shared" si="1415"/>
        <v>73.03</v>
      </c>
      <c r="AP560" s="5">
        <f t="shared" si="1415"/>
        <v>53.6</v>
      </c>
      <c r="AQ560" s="5">
        <f t="shared" si="1415"/>
        <v>64.319999999999993</v>
      </c>
      <c r="AR560" s="5">
        <f t="shared" si="1415"/>
        <v>65.66</v>
      </c>
      <c r="AS560" s="5">
        <f t="shared" si="1415"/>
        <v>64.319999999999993</v>
      </c>
      <c r="AT560" s="5">
        <f t="shared" si="1415"/>
        <v>65.33</v>
      </c>
      <c r="AU560" s="5">
        <f t="shared" si="1415"/>
        <v>65.33</v>
      </c>
      <c r="AV560" s="5">
        <f t="shared" si="1358"/>
        <v>128.02500000000001</v>
      </c>
      <c r="AW560" s="5">
        <v>4184.1169999999993</v>
      </c>
      <c r="AX560" s="5">
        <f t="shared" si="1359"/>
        <v>168.26666666666665</v>
      </c>
      <c r="AY560" s="4">
        <f t="shared" si="1360"/>
        <v>374.78473724331792</v>
      </c>
      <c r="DA560" s="1"/>
      <c r="FA560" s="35"/>
      <c r="FB560" s="35"/>
      <c r="FC560" s="35"/>
      <c r="FD560" s="35"/>
      <c r="FE560" s="35"/>
    </row>
    <row r="561" spans="1:161" x14ac:dyDescent="0.2">
      <c r="A561" s="13">
        <v>2000</v>
      </c>
      <c r="B561" s="13">
        <v>1</v>
      </c>
      <c r="C561" s="1">
        <f t="shared" ref="C561:C624" si="1416">C560+1</f>
        <v>93</v>
      </c>
      <c r="D561" s="5">
        <f t="shared" ref="D561:AL561" si="1417">D375</f>
        <v>481</v>
      </c>
      <c r="E561" s="5">
        <f t="shared" si="1417"/>
        <v>480</v>
      </c>
      <c r="F561" s="5">
        <f t="shared" si="1417"/>
        <v>405</v>
      </c>
      <c r="G561" s="5">
        <f t="shared" si="1417"/>
        <v>422</v>
      </c>
      <c r="H561" s="5">
        <f t="shared" si="1417"/>
        <v>386</v>
      </c>
      <c r="I561" s="5">
        <f t="shared" si="1417"/>
        <v>386</v>
      </c>
      <c r="J561" s="5">
        <f t="shared" si="1417"/>
        <v>431</v>
      </c>
      <c r="K561" s="5">
        <f t="shared" si="1417"/>
        <v>459</v>
      </c>
      <c r="L561" s="5">
        <f t="shared" si="1417"/>
        <v>364</v>
      </c>
      <c r="M561" s="5">
        <f t="shared" si="1417"/>
        <v>406</v>
      </c>
      <c r="N561" s="5">
        <f t="shared" si="1417"/>
        <v>415</v>
      </c>
      <c r="O561" s="5">
        <f t="shared" si="1417"/>
        <v>456</v>
      </c>
      <c r="P561" s="5">
        <f t="shared" si="1417"/>
        <v>273</v>
      </c>
      <c r="Q561" s="5">
        <f t="shared" si="1417"/>
        <v>441</v>
      </c>
      <c r="R561" s="5">
        <f t="shared" si="1417"/>
        <v>431</v>
      </c>
      <c r="S561" s="5">
        <f t="shared" si="1417"/>
        <v>439</v>
      </c>
      <c r="T561" s="5">
        <f t="shared" si="1417"/>
        <v>225</v>
      </c>
      <c r="U561" s="5">
        <f t="shared" si="1417"/>
        <v>244</v>
      </c>
      <c r="V561" s="5">
        <f t="shared" si="1417"/>
        <v>504</v>
      </c>
      <c r="W561" s="5">
        <f t="shared" si="1417"/>
        <v>417</v>
      </c>
      <c r="X561" s="5">
        <f t="shared" si="1417"/>
        <v>366</v>
      </c>
      <c r="Y561" s="5">
        <f t="shared" si="1417"/>
        <v>349</v>
      </c>
      <c r="Z561" s="5">
        <f t="shared" si="1417"/>
        <v>60.11</v>
      </c>
      <c r="AA561" s="5">
        <f t="shared" si="1417"/>
        <v>64.319999999999993</v>
      </c>
      <c r="AB561" s="5">
        <f t="shared" si="1417"/>
        <v>56.95</v>
      </c>
      <c r="AC561" s="5">
        <f t="shared" si="1417"/>
        <v>49.92</v>
      </c>
      <c r="AD561" s="5">
        <f t="shared" si="1417"/>
        <v>63.18</v>
      </c>
      <c r="AE561" s="5">
        <f t="shared" si="1417"/>
        <v>62.98</v>
      </c>
      <c r="AF561" s="5">
        <f t="shared" si="1417"/>
        <v>58.76</v>
      </c>
      <c r="AG561" s="5">
        <f t="shared" si="1417"/>
        <v>63.99</v>
      </c>
      <c r="AH561" s="5">
        <f t="shared" si="1417"/>
        <v>61.55</v>
      </c>
      <c r="AI561" s="5">
        <f t="shared" si="1417"/>
        <v>61.91</v>
      </c>
      <c r="AJ561" s="5">
        <f t="shared" si="1417"/>
        <v>57.62</v>
      </c>
      <c r="AK561" s="5">
        <f t="shared" si="1417"/>
        <v>57.62</v>
      </c>
      <c r="AL561" s="5">
        <f t="shared" si="1417"/>
        <v>50.76</v>
      </c>
      <c r="AM561" s="5">
        <f t="shared" ref="AM561:AU561" si="1418">AM375</f>
        <v>57.29</v>
      </c>
      <c r="AN561" s="5">
        <f t="shared" si="1418"/>
        <v>62.31</v>
      </c>
      <c r="AO561" s="5">
        <f t="shared" si="1418"/>
        <v>62.75</v>
      </c>
      <c r="AP561" s="5">
        <f t="shared" si="1418"/>
        <v>56.28</v>
      </c>
      <c r="AQ561" s="5">
        <f t="shared" si="1418"/>
        <v>54.94</v>
      </c>
      <c r="AR561" s="5">
        <f t="shared" si="1418"/>
        <v>66.28</v>
      </c>
      <c r="AS561" s="5">
        <f t="shared" si="1418"/>
        <v>63.37</v>
      </c>
      <c r="AT561" s="5">
        <f t="shared" si="1418"/>
        <v>62.9</v>
      </c>
      <c r="AU561" s="5">
        <f t="shared" si="1418"/>
        <v>64.989999999999995</v>
      </c>
      <c r="AV561" s="5">
        <f t="shared" si="1358"/>
        <v>129.9</v>
      </c>
      <c r="AW561" s="5">
        <v>4234.4526666666661</v>
      </c>
      <c r="AX561" s="5">
        <f t="shared" si="1359"/>
        <v>169.93333333333334</v>
      </c>
      <c r="AY561" s="4">
        <f t="shared" si="1360"/>
        <v>379.63211682309782</v>
      </c>
      <c r="DA561" s="1"/>
      <c r="FA561" s="35"/>
      <c r="FB561" s="35"/>
      <c r="FC561" s="35"/>
      <c r="FD561" s="35"/>
      <c r="FE561" s="35"/>
    </row>
    <row r="562" spans="1:161" x14ac:dyDescent="0.2">
      <c r="A562" s="13">
        <v>2000</v>
      </c>
      <c r="B562" s="13">
        <v>2</v>
      </c>
      <c r="C562" s="1">
        <f t="shared" si="1416"/>
        <v>94</v>
      </c>
      <c r="D562" s="5">
        <f t="shared" ref="D562:AL562" si="1419">D376</f>
        <v>444</v>
      </c>
      <c r="E562" s="5">
        <f t="shared" si="1419"/>
        <v>444</v>
      </c>
      <c r="F562" s="5">
        <f t="shared" si="1419"/>
        <v>452</v>
      </c>
      <c r="G562" s="5">
        <f t="shared" si="1419"/>
        <v>389</v>
      </c>
      <c r="H562" s="5">
        <f t="shared" si="1419"/>
        <v>402</v>
      </c>
      <c r="I562" s="5">
        <f t="shared" si="1419"/>
        <v>380</v>
      </c>
      <c r="J562" s="5">
        <f t="shared" si="1419"/>
        <v>407</v>
      </c>
      <c r="K562" s="5">
        <f t="shared" si="1419"/>
        <v>459</v>
      </c>
      <c r="L562" s="5">
        <f t="shared" si="1419"/>
        <v>422</v>
      </c>
      <c r="M562" s="5">
        <f t="shared" si="1419"/>
        <v>362</v>
      </c>
      <c r="N562" s="5">
        <f t="shared" si="1419"/>
        <v>383</v>
      </c>
      <c r="O562" s="5">
        <f t="shared" si="1419"/>
        <v>390</v>
      </c>
      <c r="P562" s="5">
        <f t="shared" si="1419"/>
        <v>295</v>
      </c>
      <c r="Q562" s="5">
        <f t="shared" si="1419"/>
        <v>439</v>
      </c>
      <c r="R562" s="5">
        <f t="shared" si="1419"/>
        <v>435</v>
      </c>
      <c r="S562" s="5">
        <f t="shared" si="1419"/>
        <v>394</v>
      </c>
      <c r="T562" s="5">
        <f t="shared" si="1419"/>
        <v>266</v>
      </c>
      <c r="U562" s="5">
        <f t="shared" si="1419"/>
        <v>263</v>
      </c>
      <c r="V562" s="5">
        <f t="shared" si="1419"/>
        <v>422</v>
      </c>
      <c r="W562" s="5">
        <f t="shared" si="1419"/>
        <v>406</v>
      </c>
      <c r="X562" s="5">
        <f t="shared" si="1419"/>
        <v>348</v>
      </c>
      <c r="Y562" s="5">
        <f t="shared" si="1419"/>
        <v>425</v>
      </c>
      <c r="Z562" s="5">
        <f t="shared" si="1419"/>
        <v>55.22</v>
      </c>
      <c r="AA562" s="5">
        <f t="shared" si="1419"/>
        <v>58.96</v>
      </c>
      <c r="AB562" s="5">
        <f t="shared" si="1419"/>
        <v>55.11</v>
      </c>
      <c r="AC562" s="5">
        <f t="shared" si="1419"/>
        <v>52.93</v>
      </c>
      <c r="AD562" s="5">
        <f t="shared" si="1419"/>
        <v>64.489999999999995</v>
      </c>
      <c r="AE562" s="5">
        <f t="shared" si="1419"/>
        <v>61.64</v>
      </c>
      <c r="AF562" s="5">
        <f t="shared" si="1419"/>
        <v>55.84</v>
      </c>
      <c r="AG562" s="5">
        <f t="shared" si="1419"/>
        <v>62.32</v>
      </c>
      <c r="AH562" s="5">
        <f t="shared" si="1419"/>
        <v>59.34</v>
      </c>
      <c r="AI562" s="5">
        <f t="shared" si="1419"/>
        <v>58.33</v>
      </c>
      <c r="AJ562" s="5">
        <f t="shared" si="1419"/>
        <v>60.3</v>
      </c>
      <c r="AK562" s="5">
        <f t="shared" si="1419"/>
        <v>49.58</v>
      </c>
      <c r="AL562" s="5">
        <f t="shared" si="1419"/>
        <v>47.19</v>
      </c>
      <c r="AM562" s="5">
        <f t="shared" ref="AM562:AU562" si="1420">AM376</f>
        <v>53.6</v>
      </c>
      <c r="AN562" s="5">
        <f t="shared" si="1420"/>
        <v>55.61</v>
      </c>
      <c r="AO562" s="5">
        <f t="shared" si="1420"/>
        <v>58.29</v>
      </c>
      <c r="AP562" s="5">
        <f t="shared" si="1420"/>
        <v>45.56</v>
      </c>
      <c r="AQ562" s="5">
        <f t="shared" si="1420"/>
        <v>48.24</v>
      </c>
      <c r="AR562" s="5">
        <f t="shared" si="1420"/>
        <v>58.96</v>
      </c>
      <c r="AS562" s="5">
        <f t="shared" si="1420"/>
        <v>62.56</v>
      </c>
      <c r="AT562" s="5">
        <f t="shared" si="1420"/>
        <v>64.319999999999993</v>
      </c>
      <c r="AU562" s="5">
        <f t="shared" si="1420"/>
        <v>62.08</v>
      </c>
      <c r="AV562" s="5">
        <f t="shared" si="1358"/>
        <v>132.44999999999999</v>
      </c>
      <c r="AW562" s="5">
        <v>4315.001666666667</v>
      </c>
      <c r="AX562" s="5">
        <f t="shared" si="1359"/>
        <v>171.73333333333335</v>
      </c>
      <c r="AY562" s="4">
        <f t="shared" si="1360"/>
        <v>385.48238601172045</v>
      </c>
      <c r="DA562" s="1"/>
      <c r="FA562" s="35"/>
      <c r="FB562" s="35"/>
      <c r="FC562" s="35"/>
      <c r="FD562" s="35"/>
      <c r="FE562" s="35"/>
    </row>
    <row r="563" spans="1:161" x14ac:dyDescent="0.2">
      <c r="A563" s="13">
        <v>2000</v>
      </c>
      <c r="B563" s="13">
        <v>3</v>
      </c>
      <c r="C563" s="1">
        <f t="shared" si="1416"/>
        <v>95</v>
      </c>
      <c r="D563" s="5">
        <f t="shared" ref="D563:AL563" si="1421">D377</f>
        <v>462</v>
      </c>
      <c r="E563" s="5">
        <f t="shared" si="1421"/>
        <v>444</v>
      </c>
      <c r="F563" s="5">
        <f t="shared" si="1421"/>
        <v>446</v>
      </c>
      <c r="G563" s="5">
        <f t="shared" si="1421"/>
        <v>422</v>
      </c>
      <c r="H563" s="5">
        <f t="shared" si="1421"/>
        <v>410</v>
      </c>
      <c r="I563" s="5">
        <f t="shared" si="1421"/>
        <v>403</v>
      </c>
      <c r="J563" s="5">
        <f t="shared" si="1421"/>
        <v>409</v>
      </c>
      <c r="K563" s="5">
        <f t="shared" si="1421"/>
        <v>424</v>
      </c>
      <c r="L563" s="5">
        <f t="shared" si="1421"/>
        <v>403</v>
      </c>
      <c r="M563" s="5">
        <f t="shared" si="1421"/>
        <v>392</v>
      </c>
      <c r="N563" s="5">
        <f t="shared" si="1421"/>
        <v>394</v>
      </c>
      <c r="O563" s="5">
        <f t="shared" si="1421"/>
        <v>389</v>
      </c>
      <c r="P563" s="5">
        <f t="shared" si="1421"/>
        <v>312</v>
      </c>
      <c r="Q563" s="5">
        <f t="shared" si="1421"/>
        <v>434</v>
      </c>
      <c r="R563" s="5">
        <f t="shared" si="1421"/>
        <v>394</v>
      </c>
      <c r="S563" s="5">
        <f t="shared" si="1421"/>
        <v>398</v>
      </c>
      <c r="T563" s="5">
        <f t="shared" si="1421"/>
        <v>300</v>
      </c>
      <c r="U563" s="5">
        <f t="shared" si="1421"/>
        <v>263</v>
      </c>
      <c r="V563" s="5">
        <f t="shared" si="1421"/>
        <v>393</v>
      </c>
      <c r="W563" s="5">
        <f t="shared" si="1421"/>
        <v>426</v>
      </c>
      <c r="X563" s="5">
        <f t="shared" si="1421"/>
        <v>328</v>
      </c>
      <c r="Y563" s="5">
        <f t="shared" si="1421"/>
        <v>390</v>
      </c>
      <c r="Z563" s="5">
        <f t="shared" si="1421"/>
        <v>67.34</v>
      </c>
      <c r="AA563" s="5">
        <f t="shared" si="1421"/>
        <v>57.66</v>
      </c>
      <c r="AB563" s="5">
        <f t="shared" si="1421"/>
        <v>47.03</v>
      </c>
      <c r="AC563" s="5">
        <f t="shared" si="1421"/>
        <v>54.94</v>
      </c>
      <c r="AD563" s="5">
        <f t="shared" si="1421"/>
        <v>68.2</v>
      </c>
      <c r="AE563" s="5">
        <f t="shared" si="1421"/>
        <v>61.67</v>
      </c>
      <c r="AF563" s="5">
        <f t="shared" si="1421"/>
        <v>55.42</v>
      </c>
      <c r="AG563" s="5">
        <f t="shared" si="1421"/>
        <v>63.27</v>
      </c>
      <c r="AH563" s="5">
        <f t="shared" si="1421"/>
        <v>58.54</v>
      </c>
      <c r="AI563" s="5">
        <f t="shared" si="1421"/>
        <v>58.96</v>
      </c>
      <c r="AJ563" s="5">
        <f t="shared" si="1421"/>
        <v>57.62</v>
      </c>
      <c r="AK563" s="5">
        <f t="shared" si="1421"/>
        <v>56.74</v>
      </c>
      <c r="AL563" s="5">
        <f t="shared" si="1421"/>
        <v>48.44</v>
      </c>
      <c r="AM563" s="5">
        <f t="shared" ref="AM563:AU563" si="1422">AM377</f>
        <v>55.6</v>
      </c>
      <c r="AN563" s="5">
        <f t="shared" si="1422"/>
        <v>56.28</v>
      </c>
      <c r="AO563" s="5">
        <f t="shared" si="1422"/>
        <v>60.02</v>
      </c>
      <c r="AP563" s="5">
        <f t="shared" si="1422"/>
        <v>52.93</v>
      </c>
      <c r="AQ563" s="5">
        <f t="shared" si="1422"/>
        <v>49.58</v>
      </c>
      <c r="AR563" s="5">
        <f t="shared" si="1422"/>
        <v>57.62</v>
      </c>
      <c r="AS563" s="5">
        <f t="shared" si="1422"/>
        <v>57.9</v>
      </c>
      <c r="AT563" s="5">
        <f t="shared" si="1422"/>
        <v>65.53</v>
      </c>
      <c r="AU563" s="5">
        <f t="shared" si="1422"/>
        <v>67</v>
      </c>
      <c r="AV563" s="5">
        <f t="shared" si="1358"/>
        <v>134.17500000000001</v>
      </c>
      <c r="AW563" s="5">
        <v>4384.4893333333321</v>
      </c>
      <c r="AX563" s="5">
        <f t="shared" si="1359"/>
        <v>173.1</v>
      </c>
      <c r="AY563" s="4">
        <f t="shared" si="1360"/>
        <v>379.78427271427893</v>
      </c>
      <c r="DA563" s="1"/>
      <c r="FA563" s="35"/>
      <c r="FB563" s="35"/>
      <c r="FC563" s="35"/>
      <c r="FD563" s="35"/>
      <c r="FE563" s="35"/>
    </row>
    <row r="564" spans="1:161" x14ac:dyDescent="0.2">
      <c r="A564" s="13">
        <v>2000</v>
      </c>
      <c r="B564" s="13">
        <v>4</v>
      </c>
      <c r="C564" s="1">
        <f t="shared" si="1416"/>
        <v>96</v>
      </c>
      <c r="D564" s="5">
        <f t="shared" ref="D564:AL564" si="1423">D378</f>
        <v>404</v>
      </c>
      <c r="E564" s="5">
        <f t="shared" si="1423"/>
        <v>403</v>
      </c>
      <c r="F564" s="5">
        <f t="shared" si="1423"/>
        <v>401</v>
      </c>
      <c r="G564" s="5">
        <f t="shared" si="1423"/>
        <v>401</v>
      </c>
      <c r="H564" s="5">
        <f t="shared" si="1423"/>
        <v>375</v>
      </c>
      <c r="I564" s="5">
        <f t="shared" si="1423"/>
        <v>353</v>
      </c>
      <c r="J564" s="5">
        <f t="shared" si="1423"/>
        <v>366</v>
      </c>
      <c r="K564" s="5">
        <f t="shared" si="1423"/>
        <v>385</v>
      </c>
      <c r="L564" s="5">
        <f t="shared" si="1423"/>
        <v>375</v>
      </c>
      <c r="M564" s="5">
        <f t="shared" si="1423"/>
        <v>368</v>
      </c>
      <c r="N564" s="5">
        <f t="shared" si="1423"/>
        <v>375</v>
      </c>
      <c r="O564" s="5">
        <f t="shared" si="1423"/>
        <v>385</v>
      </c>
      <c r="P564" s="5">
        <f t="shared" si="1423"/>
        <v>248</v>
      </c>
      <c r="Q564" s="5">
        <f t="shared" si="1423"/>
        <v>403</v>
      </c>
      <c r="R564" s="5">
        <f t="shared" si="1423"/>
        <v>394</v>
      </c>
      <c r="S564" s="5">
        <f t="shared" si="1423"/>
        <v>374</v>
      </c>
      <c r="T564" s="5">
        <f t="shared" si="1423"/>
        <v>315</v>
      </c>
      <c r="U564" s="5">
        <f t="shared" si="1423"/>
        <v>302</v>
      </c>
      <c r="V564" s="5">
        <f t="shared" si="1423"/>
        <v>399</v>
      </c>
      <c r="W564" s="5">
        <f t="shared" si="1423"/>
        <v>412</v>
      </c>
      <c r="X564" s="5">
        <f t="shared" si="1423"/>
        <v>315</v>
      </c>
      <c r="Y564" s="5">
        <f t="shared" si="1423"/>
        <v>375</v>
      </c>
      <c r="Z564" s="5">
        <f t="shared" si="1423"/>
        <v>51.98</v>
      </c>
      <c r="AA564" s="5">
        <f t="shared" si="1423"/>
        <v>57.62</v>
      </c>
      <c r="AB564" s="5">
        <f t="shared" si="1423"/>
        <v>55.53</v>
      </c>
      <c r="AC564" s="5">
        <f t="shared" si="1423"/>
        <v>49.75</v>
      </c>
      <c r="AD564" s="5">
        <f t="shared" si="1423"/>
        <v>67.67</v>
      </c>
      <c r="AE564" s="5">
        <f t="shared" si="1423"/>
        <v>60.03</v>
      </c>
      <c r="AF564" s="5">
        <f t="shared" si="1423"/>
        <v>55.34</v>
      </c>
      <c r="AG564" s="5">
        <f t="shared" si="1423"/>
        <v>63.93</v>
      </c>
      <c r="AH564" s="5">
        <f t="shared" si="1423"/>
        <v>55.73</v>
      </c>
      <c r="AI564" s="5">
        <f t="shared" si="1423"/>
        <v>58.52</v>
      </c>
      <c r="AJ564" s="5">
        <f t="shared" si="1423"/>
        <v>57.62</v>
      </c>
      <c r="AK564" s="5">
        <f t="shared" si="1423"/>
        <v>59.4</v>
      </c>
      <c r="AL564" s="5">
        <f t="shared" si="1423"/>
        <v>51.5</v>
      </c>
      <c r="AM564" s="5">
        <f t="shared" ref="AM564:AU564" si="1424">AM378</f>
        <v>58.06</v>
      </c>
      <c r="AN564" s="5">
        <f t="shared" si="1424"/>
        <v>56.28</v>
      </c>
      <c r="AO564" s="5">
        <f t="shared" si="1424"/>
        <v>58.93</v>
      </c>
      <c r="AP564" s="5">
        <f t="shared" si="1424"/>
        <v>48.24</v>
      </c>
      <c r="AQ564" s="5">
        <f t="shared" si="1424"/>
        <v>49.58</v>
      </c>
      <c r="AR564" s="5">
        <f t="shared" si="1424"/>
        <v>56.28</v>
      </c>
      <c r="AS564" s="5">
        <f t="shared" si="1424"/>
        <v>61.37</v>
      </c>
      <c r="AT564" s="5">
        <f t="shared" si="1424"/>
        <v>70.02</v>
      </c>
      <c r="AU564" s="5">
        <f t="shared" si="1424"/>
        <v>69.88</v>
      </c>
      <c r="AV564" s="5">
        <f t="shared" si="1358"/>
        <v>136.64999999999998</v>
      </c>
      <c r="AW564" s="5">
        <v>4075.4823333333334</v>
      </c>
      <c r="AX564" s="5">
        <f t="shared" si="1359"/>
        <v>174.03333333333333</v>
      </c>
      <c r="AY564" s="4">
        <f t="shared" si="1360"/>
        <v>350.15303492305492</v>
      </c>
      <c r="DA564" s="1"/>
      <c r="FA564" s="35"/>
      <c r="FB564" s="35"/>
      <c r="FC564" s="35"/>
      <c r="FD564" s="35"/>
      <c r="FE564" s="35"/>
    </row>
    <row r="565" spans="1:161" x14ac:dyDescent="0.2">
      <c r="A565" s="13">
        <v>2001</v>
      </c>
      <c r="B565" s="13">
        <v>1</v>
      </c>
      <c r="C565" s="1">
        <f t="shared" si="1416"/>
        <v>97</v>
      </c>
      <c r="D565" s="5">
        <f t="shared" ref="D565:AL565" si="1425">D379</f>
        <v>376</v>
      </c>
      <c r="E565" s="5">
        <f t="shared" si="1425"/>
        <v>383</v>
      </c>
      <c r="F565" s="5">
        <f t="shared" si="1425"/>
        <v>365</v>
      </c>
      <c r="G565" s="5">
        <f t="shared" si="1425"/>
        <v>360</v>
      </c>
      <c r="H565" s="5">
        <f t="shared" si="1425"/>
        <v>339</v>
      </c>
      <c r="I565" s="5">
        <f t="shared" si="1425"/>
        <v>347</v>
      </c>
      <c r="J565" s="5">
        <f t="shared" si="1425"/>
        <v>320</v>
      </c>
      <c r="K565" s="5">
        <f t="shared" si="1425"/>
        <v>359</v>
      </c>
      <c r="L565" s="5">
        <f t="shared" si="1425"/>
        <v>379</v>
      </c>
      <c r="M565" s="5">
        <f t="shared" si="1425"/>
        <v>348</v>
      </c>
      <c r="N565" s="5">
        <f t="shared" si="1425"/>
        <v>383</v>
      </c>
      <c r="O565" s="5">
        <f t="shared" si="1425"/>
        <v>386</v>
      </c>
      <c r="P565" s="5">
        <f t="shared" si="1425"/>
        <v>281</v>
      </c>
      <c r="Q565" s="5">
        <f t="shared" si="1425"/>
        <v>385</v>
      </c>
      <c r="R565" s="5">
        <f t="shared" si="1425"/>
        <v>377</v>
      </c>
      <c r="S565" s="5">
        <f t="shared" si="1425"/>
        <v>373</v>
      </c>
      <c r="T565" s="5">
        <f t="shared" si="1425"/>
        <v>247</v>
      </c>
      <c r="U565" s="5">
        <f t="shared" si="1425"/>
        <v>317</v>
      </c>
      <c r="V565" s="5">
        <f t="shared" si="1425"/>
        <v>372</v>
      </c>
      <c r="W565" s="5">
        <f t="shared" si="1425"/>
        <v>373</v>
      </c>
      <c r="X565" s="5">
        <f t="shared" si="1425"/>
        <v>309</v>
      </c>
      <c r="Y565" s="5">
        <f t="shared" si="1425"/>
        <v>356</v>
      </c>
      <c r="Z565" s="5">
        <f t="shared" si="1425"/>
        <v>48.95</v>
      </c>
      <c r="AA565" s="5">
        <f t="shared" si="1425"/>
        <v>53.16</v>
      </c>
      <c r="AB565" s="5">
        <f t="shared" si="1425"/>
        <v>53.16</v>
      </c>
      <c r="AC565" s="5">
        <f t="shared" si="1425"/>
        <v>51.59</v>
      </c>
      <c r="AD565" s="5">
        <f t="shared" si="1425"/>
        <v>66.28</v>
      </c>
      <c r="AE565" s="5">
        <f t="shared" si="1425"/>
        <v>56.28</v>
      </c>
      <c r="AF565" s="5">
        <f t="shared" si="1425"/>
        <v>49.47</v>
      </c>
      <c r="AG565" s="5">
        <f t="shared" si="1425"/>
        <v>61.51</v>
      </c>
      <c r="AH565" s="5">
        <f t="shared" si="1425"/>
        <v>54.23</v>
      </c>
      <c r="AI565" s="5">
        <f t="shared" si="1425"/>
        <v>60.07</v>
      </c>
      <c r="AJ565" s="5">
        <f t="shared" si="1425"/>
        <v>60.3</v>
      </c>
      <c r="AK565" s="5">
        <f t="shared" si="1425"/>
        <v>55.81</v>
      </c>
      <c r="AL565" s="5">
        <f t="shared" si="1425"/>
        <v>43.72</v>
      </c>
      <c r="AM565" s="5">
        <f t="shared" ref="AM565:AU565" si="1426">AM379</f>
        <v>54.5</v>
      </c>
      <c r="AN565" s="5">
        <f t="shared" si="1426"/>
        <v>53.89</v>
      </c>
      <c r="AO565" s="5">
        <f t="shared" si="1426"/>
        <v>58.83</v>
      </c>
      <c r="AP565" s="5">
        <f t="shared" si="1426"/>
        <v>53.6</v>
      </c>
      <c r="AQ565" s="5">
        <f t="shared" si="1426"/>
        <v>54.94</v>
      </c>
      <c r="AR565" s="5">
        <f t="shared" si="1426"/>
        <v>55.61</v>
      </c>
      <c r="AS565" s="5">
        <f t="shared" si="1426"/>
        <v>57.96</v>
      </c>
      <c r="AT565" s="5">
        <f t="shared" si="1426"/>
        <v>64.989999999999995</v>
      </c>
      <c r="AU565" s="5">
        <f t="shared" si="1426"/>
        <v>69.010000000000005</v>
      </c>
      <c r="AV565" s="5">
        <f t="shared" ref="AV565:AV596" si="1427">AX379</f>
        <v>137.42499999999998</v>
      </c>
      <c r="AW565" s="5">
        <v>3787.333333333333</v>
      </c>
      <c r="AX565" s="5">
        <f t="shared" ref="AX565:AX596" si="1428">AZ379</f>
        <v>175.7</v>
      </c>
      <c r="AY565" s="4">
        <f t="shared" si="1360"/>
        <v>334.38276716375242</v>
      </c>
      <c r="DA565" s="1"/>
      <c r="FA565" s="35"/>
      <c r="FB565" s="35"/>
      <c r="FC565" s="35"/>
      <c r="FD565" s="35"/>
      <c r="FE565" s="35"/>
    </row>
    <row r="566" spans="1:161" x14ac:dyDescent="0.2">
      <c r="A566" s="13">
        <v>2001</v>
      </c>
      <c r="B566" s="13">
        <v>2</v>
      </c>
      <c r="C566" s="1">
        <f t="shared" si="1416"/>
        <v>98</v>
      </c>
      <c r="D566" s="5">
        <f t="shared" ref="D566:AL566" si="1429">D380</f>
        <v>401</v>
      </c>
      <c r="E566" s="5">
        <f t="shared" si="1429"/>
        <v>416</v>
      </c>
      <c r="F566" s="5">
        <f t="shared" si="1429"/>
        <v>375</v>
      </c>
      <c r="G566" s="5">
        <f t="shared" si="1429"/>
        <v>378</v>
      </c>
      <c r="H566" s="5">
        <f t="shared" si="1429"/>
        <v>355</v>
      </c>
      <c r="I566" s="5">
        <f t="shared" si="1429"/>
        <v>339</v>
      </c>
      <c r="J566" s="5">
        <f t="shared" si="1429"/>
        <v>334</v>
      </c>
      <c r="K566" s="5">
        <f t="shared" si="1429"/>
        <v>415</v>
      </c>
      <c r="L566" s="5">
        <f t="shared" si="1429"/>
        <v>334</v>
      </c>
      <c r="M566" s="5">
        <f t="shared" si="1429"/>
        <v>340</v>
      </c>
      <c r="N566" s="5">
        <f t="shared" si="1429"/>
        <v>353</v>
      </c>
      <c r="O566" s="5">
        <f t="shared" si="1429"/>
        <v>375</v>
      </c>
      <c r="P566" s="5">
        <f t="shared" si="1429"/>
        <v>266</v>
      </c>
      <c r="Q566" s="5">
        <f t="shared" si="1429"/>
        <v>382</v>
      </c>
      <c r="R566" s="5">
        <f t="shared" si="1429"/>
        <v>364</v>
      </c>
      <c r="S566" s="5">
        <f t="shared" si="1429"/>
        <v>383</v>
      </c>
      <c r="T566" s="5">
        <f t="shared" si="1429"/>
        <v>260</v>
      </c>
      <c r="U566" s="5">
        <f t="shared" si="1429"/>
        <v>259</v>
      </c>
      <c r="V566" s="5">
        <f t="shared" si="1429"/>
        <v>420</v>
      </c>
      <c r="W566" s="5">
        <f t="shared" si="1429"/>
        <v>401</v>
      </c>
      <c r="X566" s="5">
        <f t="shared" si="1429"/>
        <v>326</v>
      </c>
      <c r="Y566" s="5">
        <f t="shared" si="1429"/>
        <v>334</v>
      </c>
      <c r="Z566" s="5">
        <f t="shared" si="1429"/>
        <v>49.45</v>
      </c>
      <c r="AA566" s="5">
        <f t="shared" si="1429"/>
        <v>53.6</v>
      </c>
      <c r="AB566" s="5">
        <f t="shared" si="1429"/>
        <v>50.92</v>
      </c>
      <c r="AC566" s="5">
        <f t="shared" si="1429"/>
        <v>49.25</v>
      </c>
      <c r="AD566" s="5">
        <f t="shared" si="1429"/>
        <v>61.96</v>
      </c>
      <c r="AE566" s="5">
        <f t="shared" si="1429"/>
        <v>55.07</v>
      </c>
      <c r="AF566" s="5">
        <f t="shared" si="1429"/>
        <v>56.19</v>
      </c>
      <c r="AG566" s="5">
        <f t="shared" si="1429"/>
        <v>61.44</v>
      </c>
      <c r="AH566" s="5">
        <f t="shared" si="1429"/>
        <v>61.65</v>
      </c>
      <c r="AI566" s="5">
        <f t="shared" si="1429"/>
        <v>58.96</v>
      </c>
      <c r="AJ566" s="5">
        <f t="shared" si="1429"/>
        <v>57.27</v>
      </c>
      <c r="AK566" s="5">
        <f t="shared" si="1429"/>
        <v>52.26</v>
      </c>
      <c r="AL566" s="5">
        <f t="shared" si="1429"/>
        <v>45.56</v>
      </c>
      <c r="AM566" s="5">
        <f t="shared" ref="AM566:AU566" si="1430">AM380</f>
        <v>55.81</v>
      </c>
      <c r="AN566" s="5">
        <f t="shared" si="1430"/>
        <v>58.4</v>
      </c>
      <c r="AO566" s="5">
        <f t="shared" si="1430"/>
        <v>56.24</v>
      </c>
      <c r="AP566" s="5">
        <f t="shared" si="1430"/>
        <v>51.44</v>
      </c>
      <c r="AQ566" s="5">
        <f t="shared" si="1430"/>
        <v>49.75</v>
      </c>
      <c r="AR566" s="5">
        <f t="shared" si="1430"/>
        <v>56.95</v>
      </c>
      <c r="AS566" s="5">
        <f t="shared" si="1430"/>
        <v>56.95</v>
      </c>
      <c r="AT566" s="5">
        <f t="shared" si="1430"/>
        <v>66.400000000000006</v>
      </c>
      <c r="AU566" s="5">
        <f t="shared" si="1430"/>
        <v>64.92</v>
      </c>
      <c r="AV566" s="5">
        <f t="shared" si="1427"/>
        <v>135.52500000000001</v>
      </c>
      <c r="AW566" s="5">
        <v>2762.5476666666664</v>
      </c>
      <c r="AX566" s="5">
        <f t="shared" si="1428"/>
        <v>177.53333333333333</v>
      </c>
      <c r="AY566" s="4">
        <f t="shared" si="1360"/>
        <v>335.61441707561107</v>
      </c>
      <c r="DA566" s="1"/>
      <c r="FA566" s="35"/>
      <c r="FB566" s="35"/>
      <c r="FC566" s="35"/>
      <c r="FD566" s="35"/>
      <c r="FE566" s="35"/>
    </row>
    <row r="567" spans="1:161" x14ac:dyDescent="0.2">
      <c r="A567" s="13">
        <v>2001</v>
      </c>
      <c r="B567" s="13">
        <v>3</v>
      </c>
      <c r="C567" s="1">
        <f t="shared" si="1416"/>
        <v>99</v>
      </c>
      <c r="D567" s="5">
        <f t="shared" ref="D567:AL567" si="1431">D381</f>
        <v>398</v>
      </c>
      <c r="E567" s="5">
        <f t="shared" si="1431"/>
        <v>418</v>
      </c>
      <c r="F567" s="5">
        <f t="shared" si="1431"/>
        <v>377</v>
      </c>
      <c r="G567" s="5">
        <f t="shared" si="1431"/>
        <v>379</v>
      </c>
      <c r="H567" s="5">
        <f t="shared" si="1431"/>
        <v>367</v>
      </c>
      <c r="I567" s="5">
        <f t="shared" si="1431"/>
        <v>354</v>
      </c>
      <c r="J567" s="5">
        <f t="shared" si="1431"/>
        <v>389</v>
      </c>
      <c r="K567" s="5">
        <f t="shared" si="1431"/>
        <v>404</v>
      </c>
      <c r="L567" s="5">
        <f t="shared" si="1431"/>
        <v>341</v>
      </c>
      <c r="M567" s="5">
        <f t="shared" si="1431"/>
        <v>347</v>
      </c>
      <c r="N567" s="5">
        <f t="shared" si="1431"/>
        <v>366</v>
      </c>
      <c r="O567" s="5">
        <f t="shared" si="1431"/>
        <v>364</v>
      </c>
      <c r="P567" s="5">
        <f t="shared" si="1431"/>
        <v>256</v>
      </c>
      <c r="Q567" s="5">
        <f t="shared" si="1431"/>
        <v>392</v>
      </c>
      <c r="R567" s="5">
        <f t="shared" si="1431"/>
        <v>361</v>
      </c>
      <c r="S567" s="5">
        <f t="shared" si="1431"/>
        <v>403</v>
      </c>
      <c r="T567" s="5">
        <f t="shared" si="1431"/>
        <v>221</v>
      </c>
      <c r="U567" s="5">
        <f t="shared" si="1431"/>
        <v>253</v>
      </c>
      <c r="V567" s="5">
        <f t="shared" si="1431"/>
        <v>422</v>
      </c>
      <c r="W567" s="5">
        <f t="shared" si="1431"/>
        <v>446</v>
      </c>
      <c r="X567" s="5">
        <f t="shared" si="1431"/>
        <v>314</v>
      </c>
      <c r="Y567" s="5">
        <f t="shared" si="1431"/>
        <v>335</v>
      </c>
      <c r="Z567" s="5">
        <f t="shared" si="1431"/>
        <v>48.58</v>
      </c>
      <c r="AA567" s="5">
        <f t="shared" si="1431"/>
        <v>54.83</v>
      </c>
      <c r="AB567" s="5">
        <f t="shared" si="1431"/>
        <v>55.05</v>
      </c>
      <c r="AC567" s="5">
        <f t="shared" si="1431"/>
        <v>50.17</v>
      </c>
      <c r="AD567" s="5">
        <f t="shared" si="1431"/>
        <v>65.87</v>
      </c>
      <c r="AE567" s="5">
        <f t="shared" si="1431"/>
        <v>56.68</v>
      </c>
      <c r="AF567" s="5">
        <f t="shared" si="1431"/>
        <v>56.44</v>
      </c>
      <c r="AG567" s="5">
        <f t="shared" si="1431"/>
        <v>58.34</v>
      </c>
      <c r="AH567" s="5">
        <f t="shared" si="1431"/>
        <v>60.72</v>
      </c>
      <c r="AI567" s="5">
        <f t="shared" si="1431"/>
        <v>58.29</v>
      </c>
      <c r="AJ567" s="5">
        <f t="shared" si="1431"/>
        <v>54.94</v>
      </c>
      <c r="AK567" s="5">
        <f t="shared" si="1431"/>
        <v>54.27</v>
      </c>
      <c r="AL567" s="5">
        <f t="shared" si="1431"/>
        <v>43.22</v>
      </c>
      <c r="AM567" s="5">
        <f t="shared" ref="AM567:AU567" si="1432">AM381</f>
        <v>57.02</v>
      </c>
      <c r="AN567" s="5">
        <f t="shared" si="1432"/>
        <v>53.06</v>
      </c>
      <c r="AO567" s="5">
        <f t="shared" si="1432"/>
        <v>55.17</v>
      </c>
      <c r="AP567" s="5">
        <f t="shared" si="1432"/>
        <v>51.59</v>
      </c>
      <c r="AQ567" s="5">
        <f t="shared" si="1432"/>
        <v>51.34</v>
      </c>
      <c r="AR567" s="5">
        <f t="shared" si="1432"/>
        <v>57.96</v>
      </c>
      <c r="AS567" s="5">
        <f t="shared" si="1432"/>
        <v>58.63</v>
      </c>
      <c r="AT567" s="5">
        <f t="shared" si="1432"/>
        <v>57.62</v>
      </c>
      <c r="AU567" s="5">
        <f t="shared" si="1432"/>
        <v>65.12</v>
      </c>
      <c r="AV567" s="5">
        <f t="shared" si="1427"/>
        <v>132.60000000000002</v>
      </c>
      <c r="AW567" s="5">
        <v>3426.8246666666664</v>
      </c>
      <c r="AX567" s="5">
        <f t="shared" si="1428"/>
        <v>177.76666666666665</v>
      </c>
      <c r="AY567" s="4">
        <f t="shared" si="1360"/>
        <v>339.32617561579877</v>
      </c>
      <c r="DA567" s="1"/>
      <c r="FA567" s="35"/>
      <c r="FB567" s="35"/>
      <c r="FC567" s="35"/>
      <c r="FD567" s="35"/>
      <c r="FE567" s="35"/>
    </row>
    <row r="568" spans="1:161" x14ac:dyDescent="0.2">
      <c r="A568" s="13">
        <v>2001</v>
      </c>
      <c r="B568" s="13">
        <v>4</v>
      </c>
      <c r="C568" s="1">
        <f t="shared" si="1416"/>
        <v>100</v>
      </c>
      <c r="D568" s="5">
        <f t="shared" ref="D568:AL568" si="1433">D382</f>
        <v>388</v>
      </c>
      <c r="E568" s="5">
        <f t="shared" si="1433"/>
        <v>413</v>
      </c>
      <c r="F568" s="5">
        <f t="shared" si="1433"/>
        <v>340</v>
      </c>
      <c r="G568" s="5">
        <f t="shared" si="1433"/>
        <v>339</v>
      </c>
      <c r="H568" s="5">
        <f t="shared" si="1433"/>
        <v>361</v>
      </c>
      <c r="I568" s="5">
        <f t="shared" si="1433"/>
        <v>348</v>
      </c>
      <c r="J568" s="5">
        <f t="shared" si="1433"/>
        <v>331</v>
      </c>
      <c r="K568" s="5">
        <f t="shared" si="1433"/>
        <v>421</v>
      </c>
      <c r="L568" s="5">
        <f t="shared" si="1433"/>
        <v>324</v>
      </c>
      <c r="M568" s="5">
        <f t="shared" si="1433"/>
        <v>335</v>
      </c>
      <c r="N568" s="5">
        <f t="shared" si="1433"/>
        <v>384</v>
      </c>
      <c r="O568" s="5">
        <f t="shared" si="1433"/>
        <v>375</v>
      </c>
      <c r="P568" s="5">
        <f t="shared" si="1433"/>
        <v>272</v>
      </c>
      <c r="Q568" s="5">
        <f t="shared" si="1433"/>
        <v>402</v>
      </c>
      <c r="R568" s="5">
        <f t="shared" si="1433"/>
        <v>351</v>
      </c>
      <c r="S568" s="5">
        <f t="shared" si="1433"/>
        <v>387</v>
      </c>
      <c r="T568" s="5">
        <f t="shared" si="1433"/>
        <v>221</v>
      </c>
      <c r="U568" s="5">
        <f t="shared" si="1433"/>
        <v>263</v>
      </c>
      <c r="V568" s="5">
        <f t="shared" si="1433"/>
        <v>430</v>
      </c>
      <c r="W568" s="5">
        <f t="shared" si="1433"/>
        <v>423</v>
      </c>
      <c r="X568" s="5">
        <f t="shared" si="1433"/>
        <v>307</v>
      </c>
      <c r="Y568" s="5">
        <f t="shared" si="1433"/>
        <v>300</v>
      </c>
      <c r="Z568" s="5">
        <f t="shared" si="1433"/>
        <v>44.89</v>
      </c>
      <c r="AA568" s="5">
        <f t="shared" si="1433"/>
        <v>53.94</v>
      </c>
      <c r="AB568" s="5">
        <f t="shared" si="1433"/>
        <v>58.85</v>
      </c>
      <c r="AC568" s="5">
        <f t="shared" si="1433"/>
        <v>51.54</v>
      </c>
      <c r="AD568" s="5">
        <f t="shared" si="1433"/>
        <v>67.17</v>
      </c>
      <c r="AE568" s="5">
        <f t="shared" si="1433"/>
        <v>57.42</v>
      </c>
      <c r="AF568" s="5">
        <f t="shared" si="1433"/>
        <v>56.36</v>
      </c>
      <c r="AG568" s="5">
        <f t="shared" si="1433"/>
        <v>61.06</v>
      </c>
      <c r="AH568" s="5">
        <f t="shared" si="1433"/>
        <v>62.48</v>
      </c>
      <c r="AI568" s="5">
        <f t="shared" si="1433"/>
        <v>60.7</v>
      </c>
      <c r="AJ568" s="5">
        <f t="shared" si="1433"/>
        <v>55.41</v>
      </c>
      <c r="AK568" s="5">
        <f t="shared" si="1433"/>
        <v>54.27</v>
      </c>
      <c r="AL568" s="5">
        <f t="shared" si="1433"/>
        <v>44.14</v>
      </c>
      <c r="AM568" s="5">
        <f t="shared" ref="AM568:AU568" si="1434">AM382</f>
        <v>58.04</v>
      </c>
      <c r="AN568" s="5">
        <f t="shared" si="1434"/>
        <v>53.6</v>
      </c>
      <c r="AO568" s="5">
        <f t="shared" si="1434"/>
        <v>49.63</v>
      </c>
      <c r="AP568" s="5">
        <f t="shared" si="1434"/>
        <v>55.54</v>
      </c>
      <c r="AQ568" s="5">
        <f t="shared" si="1434"/>
        <v>53.53</v>
      </c>
      <c r="AR568" s="5">
        <f t="shared" si="1434"/>
        <v>59.82</v>
      </c>
      <c r="AS568" s="5">
        <f t="shared" si="1434"/>
        <v>59.88</v>
      </c>
      <c r="AT568" s="5">
        <f t="shared" si="1434"/>
        <v>61.31</v>
      </c>
      <c r="AU568" s="5">
        <f t="shared" si="1434"/>
        <v>62.75</v>
      </c>
      <c r="AV568" s="5">
        <f t="shared" si="1427"/>
        <v>129.17500000000001</v>
      </c>
      <c r="AW568" s="5">
        <v>3400.2566666666667</v>
      </c>
      <c r="AX568" s="5">
        <f t="shared" si="1428"/>
        <v>177.26666666666665</v>
      </c>
      <c r="AY568" s="4">
        <f t="shared" si="1360"/>
        <v>329.32798608795076</v>
      </c>
      <c r="DA568" s="1"/>
      <c r="FA568" s="35"/>
      <c r="FB568" s="35"/>
      <c r="FC568" s="35"/>
      <c r="FD568" s="35"/>
      <c r="FE568" s="35"/>
    </row>
    <row r="569" spans="1:161" x14ac:dyDescent="0.2">
      <c r="A569" s="13">
        <v>2002</v>
      </c>
      <c r="B569" s="13">
        <v>1</v>
      </c>
      <c r="C569" s="1">
        <f t="shared" si="1416"/>
        <v>101</v>
      </c>
      <c r="D569" s="5">
        <f t="shared" ref="D569:AL569" si="1435">D383</f>
        <v>443</v>
      </c>
      <c r="E569" s="5">
        <f t="shared" si="1435"/>
        <v>425</v>
      </c>
      <c r="F569" s="5">
        <f t="shared" si="1435"/>
        <v>415</v>
      </c>
      <c r="G569" s="5">
        <f t="shared" si="1435"/>
        <v>338</v>
      </c>
      <c r="H569" s="5">
        <f t="shared" si="1435"/>
        <v>353</v>
      </c>
      <c r="I569" s="5">
        <f t="shared" si="1435"/>
        <v>341</v>
      </c>
      <c r="J569" s="5">
        <f t="shared" si="1435"/>
        <v>325</v>
      </c>
      <c r="K569" s="5">
        <f t="shared" si="1435"/>
        <v>412</v>
      </c>
      <c r="L569" s="5">
        <f t="shared" si="1435"/>
        <v>361</v>
      </c>
      <c r="M569" s="5">
        <f t="shared" si="1435"/>
        <v>342</v>
      </c>
      <c r="N569" s="5">
        <f t="shared" si="1435"/>
        <v>395</v>
      </c>
      <c r="O569" s="5">
        <f t="shared" si="1435"/>
        <v>377</v>
      </c>
      <c r="P569" s="5">
        <f t="shared" si="1435"/>
        <v>268</v>
      </c>
      <c r="Q569" s="5">
        <f t="shared" si="1435"/>
        <v>392</v>
      </c>
      <c r="R569" s="5">
        <f t="shared" si="1435"/>
        <v>349</v>
      </c>
      <c r="S569" s="5">
        <f t="shared" si="1435"/>
        <v>375</v>
      </c>
      <c r="T569" s="5">
        <f t="shared" si="1435"/>
        <v>221</v>
      </c>
      <c r="U569" s="5">
        <f t="shared" si="1435"/>
        <v>263</v>
      </c>
      <c r="V569" s="5">
        <f t="shared" si="1435"/>
        <v>431</v>
      </c>
      <c r="W569" s="5">
        <f t="shared" si="1435"/>
        <v>456</v>
      </c>
      <c r="X569" s="5">
        <f t="shared" si="1435"/>
        <v>319</v>
      </c>
      <c r="Y569" s="5">
        <f t="shared" si="1435"/>
        <v>310</v>
      </c>
      <c r="Z569" s="5">
        <f t="shared" si="1435"/>
        <v>52.38</v>
      </c>
      <c r="AA569" s="5">
        <f t="shared" si="1435"/>
        <v>54.61</v>
      </c>
      <c r="AB569" s="5">
        <f t="shared" si="1435"/>
        <v>60.07</v>
      </c>
      <c r="AC569" s="5">
        <f t="shared" si="1435"/>
        <v>54</v>
      </c>
      <c r="AD569" s="5">
        <f t="shared" si="1435"/>
        <v>62.65</v>
      </c>
      <c r="AE569" s="5">
        <f t="shared" si="1435"/>
        <v>54.9</v>
      </c>
      <c r="AF569" s="5">
        <f t="shared" si="1435"/>
        <v>56.43</v>
      </c>
      <c r="AG569" s="5">
        <f t="shared" si="1435"/>
        <v>54.73</v>
      </c>
      <c r="AH569" s="5">
        <f t="shared" si="1435"/>
        <v>60.49</v>
      </c>
      <c r="AI569" s="5">
        <f t="shared" si="1435"/>
        <v>59.63</v>
      </c>
      <c r="AJ569" s="5">
        <f t="shared" si="1435"/>
        <v>60.3</v>
      </c>
      <c r="AK569" s="5">
        <f t="shared" si="1435"/>
        <v>56.95</v>
      </c>
      <c r="AL569" s="5">
        <f t="shared" si="1435"/>
        <v>46.77</v>
      </c>
      <c r="AM569" s="5">
        <f t="shared" ref="AM569:AU569" si="1436">AM383</f>
        <v>58.56</v>
      </c>
      <c r="AN569" s="5">
        <f t="shared" si="1436"/>
        <v>53.6</v>
      </c>
      <c r="AO569" s="5">
        <f t="shared" si="1436"/>
        <v>55.18</v>
      </c>
      <c r="AP569" s="5">
        <f t="shared" si="1436"/>
        <v>55.41</v>
      </c>
      <c r="AQ569" s="5">
        <f t="shared" si="1436"/>
        <v>55.61</v>
      </c>
      <c r="AR569" s="5">
        <f t="shared" si="1436"/>
        <v>59.56</v>
      </c>
      <c r="AS569" s="5">
        <f t="shared" si="1436"/>
        <v>62.7</v>
      </c>
      <c r="AT569" s="5">
        <f t="shared" si="1436"/>
        <v>62.08</v>
      </c>
      <c r="AU569" s="5">
        <f t="shared" si="1436"/>
        <v>64.989999999999995</v>
      </c>
      <c r="AV569" s="5">
        <f t="shared" si="1427"/>
        <v>129.375</v>
      </c>
      <c r="AW569" s="5">
        <v>3449.9406666666664</v>
      </c>
      <c r="AX569" s="5">
        <f t="shared" si="1428"/>
        <v>177.9</v>
      </c>
      <c r="AY569" s="4">
        <f t="shared" si="1360"/>
        <v>346.56554385630562</v>
      </c>
      <c r="DA569" s="1"/>
      <c r="FA569" s="35"/>
      <c r="FB569" s="35"/>
      <c r="FC569" s="35"/>
      <c r="FD569" s="35"/>
      <c r="FE569" s="35"/>
    </row>
    <row r="570" spans="1:161" x14ac:dyDescent="0.2">
      <c r="A570" s="13">
        <v>2002</v>
      </c>
      <c r="B570" s="13">
        <v>2</v>
      </c>
      <c r="C570" s="1">
        <f t="shared" si="1416"/>
        <v>102</v>
      </c>
      <c r="D570" s="5">
        <f t="shared" ref="D570:AL570" si="1437">D384</f>
        <v>416</v>
      </c>
      <c r="E570" s="5">
        <f t="shared" si="1437"/>
        <v>422</v>
      </c>
      <c r="F570" s="5">
        <f t="shared" si="1437"/>
        <v>429</v>
      </c>
      <c r="G570" s="5">
        <f t="shared" si="1437"/>
        <v>341</v>
      </c>
      <c r="H570" s="5">
        <f t="shared" si="1437"/>
        <v>378</v>
      </c>
      <c r="I570" s="5">
        <f t="shared" si="1437"/>
        <v>365</v>
      </c>
      <c r="J570" s="5">
        <f t="shared" si="1437"/>
        <v>329</v>
      </c>
      <c r="K570" s="5">
        <f t="shared" si="1437"/>
        <v>421</v>
      </c>
      <c r="L570" s="5">
        <f t="shared" si="1437"/>
        <v>370</v>
      </c>
      <c r="M570" s="5">
        <f t="shared" si="1437"/>
        <v>348</v>
      </c>
      <c r="N570" s="5">
        <f t="shared" si="1437"/>
        <v>391</v>
      </c>
      <c r="O570" s="5">
        <f t="shared" si="1437"/>
        <v>380</v>
      </c>
      <c r="P570" s="5">
        <f t="shared" si="1437"/>
        <v>278</v>
      </c>
      <c r="Q570" s="5">
        <f t="shared" si="1437"/>
        <v>393</v>
      </c>
      <c r="R570" s="5">
        <f t="shared" si="1437"/>
        <v>358</v>
      </c>
      <c r="S570" s="5">
        <f t="shared" si="1437"/>
        <v>368</v>
      </c>
      <c r="T570" s="5">
        <f t="shared" si="1437"/>
        <v>234</v>
      </c>
      <c r="U570" s="5">
        <f t="shared" si="1437"/>
        <v>286</v>
      </c>
      <c r="V570" s="5">
        <f t="shared" si="1437"/>
        <v>423</v>
      </c>
      <c r="W570" s="5">
        <f t="shared" si="1437"/>
        <v>446</v>
      </c>
      <c r="X570" s="5">
        <f t="shared" si="1437"/>
        <v>296</v>
      </c>
      <c r="Y570" s="5">
        <f t="shared" si="1437"/>
        <v>303</v>
      </c>
      <c r="Z570" s="5">
        <f t="shared" si="1437"/>
        <v>50.76</v>
      </c>
      <c r="AA570" s="5">
        <f t="shared" si="1437"/>
        <v>43.6</v>
      </c>
      <c r="AB570" s="5">
        <f t="shared" si="1437"/>
        <v>61.31</v>
      </c>
      <c r="AC570" s="5">
        <f t="shared" si="1437"/>
        <v>53.83</v>
      </c>
      <c r="AD570" s="5">
        <f t="shared" si="1437"/>
        <v>61.06</v>
      </c>
      <c r="AE570" s="5">
        <f t="shared" si="1437"/>
        <v>54.56</v>
      </c>
      <c r="AF570" s="5">
        <f t="shared" si="1437"/>
        <v>51.46</v>
      </c>
      <c r="AG570" s="5">
        <f t="shared" si="1437"/>
        <v>59.07</v>
      </c>
      <c r="AH570" s="5">
        <f t="shared" si="1437"/>
        <v>59.88</v>
      </c>
      <c r="AI570" s="5">
        <f t="shared" si="1437"/>
        <v>61.71</v>
      </c>
      <c r="AJ570" s="5">
        <f t="shared" si="1437"/>
        <v>60.37</v>
      </c>
      <c r="AK570" s="5">
        <f t="shared" si="1437"/>
        <v>57.08</v>
      </c>
      <c r="AL570" s="5">
        <f t="shared" si="1437"/>
        <v>46.9</v>
      </c>
      <c r="AM570" s="5">
        <f t="shared" ref="AM570:AU570" si="1438">AM384</f>
        <v>54.7</v>
      </c>
      <c r="AN570" s="5">
        <f t="shared" si="1438"/>
        <v>52.6</v>
      </c>
      <c r="AO570" s="5">
        <f t="shared" si="1438"/>
        <v>51.43</v>
      </c>
      <c r="AP570" s="5">
        <f t="shared" si="1438"/>
        <v>55.48</v>
      </c>
      <c r="AQ570" s="5">
        <f t="shared" si="1438"/>
        <v>55.45</v>
      </c>
      <c r="AR570" s="5">
        <f t="shared" si="1438"/>
        <v>58.34</v>
      </c>
      <c r="AS570" s="5">
        <f t="shared" si="1438"/>
        <v>59.48</v>
      </c>
      <c r="AT570" s="5">
        <f t="shared" si="1438"/>
        <v>60.3</v>
      </c>
      <c r="AU570" s="5">
        <f t="shared" si="1438"/>
        <v>60.49</v>
      </c>
      <c r="AV570" s="5">
        <f t="shared" si="1427"/>
        <v>130.92500000000001</v>
      </c>
      <c r="AW570" s="5"/>
      <c r="AX570" s="5">
        <f t="shared" si="1428"/>
        <v>179.83333333333331</v>
      </c>
      <c r="AY570" s="4">
        <f t="shared" si="1360"/>
        <v>350.23824622421262</v>
      </c>
      <c r="DA570" s="1"/>
      <c r="FA570" s="35"/>
      <c r="FB570" s="35"/>
      <c r="FC570" s="35"/>
      <c r="FD570" s="35"/>
      <c r="FE570" s="35"/>
    </row>
    <row r="571" spans="1:161" x14ac:dyDescent="0.2">
      <c r="A571" s="13">
        <v>2002</v>
      </c>
      <c r="B571" s="13">
        <v>3</v>
      </c>
      <c r="C571" s="1">
        <f t="shared" si="1416"/>
        <v>103</v>
      </c>
      <c r="D571" s="5">
        <f t="shared" ref="D571:AL571" si="1439">D385</f>
        <v>448</v>
      </c>
      <c r="E571" s="5">
        <f t="shared" si="1439"/>
        <v>394</v>
      </c>
      <c r="F571" s="5">
        <f t="shared" si="1439"/>
        <v>363</v>
      </c>
      <c r="G571" s="5">
        <f t="shared" si="1439"/>
        <v>342</v>
      </c>
      <c r="H571" s="5">
        <f t="shared" si="1439"/>
        <v>378</v>
      </c>
      <c r="I571" s="5">
        <f t="shared" si="1439"/>
        <v>342</v>
      </c>
      <c r="J571" s="5">
        <f t="shared" si="1439"/>
        <v>349</v>
      </c>
      <c r="K571" s="5">
        <f t="shared" si="1439"/>
        <v>414</v>
      </c>
      <c r="L571" s="5">
        <f t="shared" si="1439"/>
        <v>395</v>
      </c>
      <c r="M571" s="5">
        <f t="shared" si="1439"/>
        <v>364</v>
      </c>
      <c r="N571" s="5">
        <f t="shared" si="1439"/>
        <v>390</v>
      </c>
      <c r="O571" s="5">
        <f t="shared" si="1439"/>
        <v>378</v>
      </c>
      <c r="P571" s="5">
        <f t="shared" si="1439"/>
        <v>318</v>
      </c>
      <c r="Q571" s="5">
        <f t="shared" si="1439"/>
        <v>411</v>
      </c>
      <c r="R571" s="5">
        <f t="shared" si="1439"/>
        <v>348</v>
      </c>
      <c r="S571" s="5">
        <f t="shared" si="1439"/>
        <v>370</v>
      </c>
      <c r="T571" s="5">
        <f t="shared" si="1439"/>
        <v>228</v>
      </c>
      <c r="U571" s="5">
        <f t="shared" si="1439"/>
        <v>313</v>
      </c>
      <c r="V571" s="5">
        <f t="shared" si="1439"/>
        <v>391</v>
      </c>
      <c r="W571" s="5">
        <f t="shared" si="1439"/>
        <v>401</v>
      </c>
      <c r="X571" s="5">
        <f t="shared" si="1439"/>
        <v>326</v>
      </c>
      <c r="Y571" s="5">
        <f t="shared" si="1439"/>
        <v>309</v>
      </c>
      <c r="Z571" s="5">
        <f t="shared" si="1439"/>
        <v>52</v>
      </c>
      <c r="AA571" s="5">
        <f t="shared" si="1439"/>
        <v>50.67</v>
      </c>
      <c r="AB571" s="5">
        <f t="shared" si="1439"/>
        <v>55.61</v>
      </c>
      <c r="AC571" s="5">
        <f t="shared" si="1439"/>
        <v>55.21</v>
      </c>
      <c r="AD571" s="5">
        <f t="shared" si="1439"/>
        <v>64.010000000000005</v>
      </c>
      <c r="AE571" s="5">
        <f t="shared" si="1439"/>
        <v>52.93</v>
      </c>
      <c r="AF571" s="5">
        <f t="shared" si="1439"/>
        <v>56.53</v>
      </c>
      <c r="AG571" s="5">
        <f t="shared" si="1439"/>
        <v>56.78</v>
      </c>
      <c r="AH571" s="5">
        <f t="shared" si="1439"/>
        <v>58.77</v>
      </c>
      <c r="AI571" s="5">
        <f t="shared" si="1439"/>
        <v>58.96</v>
      </c>
      <c r="AJ571" s="5">
        <f t="shared" si="1439"/>
        <v>63.42</v>
      </c>
      <c r="AK571" s="5">
        <f t="shared" si="1439"/>
        <v>53.53</v>
      </c>
      <c r="AL571" s="5">
        <f t="shared" si="1439"/>
        <v>45.75</v>
      </c>
      <c r="AM571" s="5">
        <f t="shared" ref="AM571:AU571" si="1440">AM385</f>
        <v>54.94</v>
      </c>
      <c r="AN571" s="5">
        <f t="shared" si="1440"/>
        <v>50.92</v>
      </c>
      <c r="AO571" s="5">
        <f t="shared" si="1440"/>
        <v>51.4</v>
      </c>
      <c r="AP571" s="5">
        <f t="shared" si="1440"/>
        <v>55.48</v>
      </c>
      <c r="AQ571" s="5">
        <f t="shared" si="1440"/>
        <v>57.42</v>
      </c>
      <c r="AR571" s="5">
        <f t="shared" si="1440"/>
        <v>59.78</v>
      </c>
      <c r="AS571" s="5">
        <f t="shared" si="1440"/>
        <v>58.69</v>
      </c>
      <c r="AT571" s="5">
        <f t="shared" si="1440"/>
        <v>61.43</v>
      </c>
      <c r="AU571" s="5">
        <f t="shared" si="1440"/>
        <v>61.1</v>
      </c>
      <c r="AV571" s="5">
        <f t="shared" si="1427"/>
        <v>132.05000000000001</v>
      </c>
      <c r="AW571" s="5"/>
      <c r="AX571" s="5">
        <f t="shared" si="1428"/>
        <v>180.6</v>
      </c>
      <c r="AY571" s="4">
        <f t="shared" si="1360"/>
        <v>347.47533708132829</v>
      </c>
      <c r="DA571" s="1"/>
      <c r="FA571" s="35"/>
      <c r="FB571" s="35"/>
      <c r="FC571" s="35"/>
      <c r="FD571" s="35"/>
      <c r="FE571" s="35"/>
    </row>
    <row r="572" spans="1:161" x14ac:dyDescent="0.2">
      <c r="A572" s="13">
        <v>2002</v>
      </c>
      <c r="B572" s="13">
        <v>4</v>
      </c>
      <c r="C572" s="1">
        <f t="shared" si="1416"/>
        <v>104</v>
      </c>
      <c r="D572" s="5">
        <f t="shared" ref="D572:AL572" si="1441">D386</f>
        <v>379</v>
      </c>
      <c r="E572" s="5">
        <f t="shared" si="1441"/>
        <v>402</v>
      </c>
      <c r="F572" s="5">
        <f t="shared" si="1441"/>
        <v>367</v>
      </c>
      <c r="G572" s="5">
        <f t="shared" si="1441"/>
        <v>344</v>
      </c>
      <c r="H572" s="5">
        <f t="shared" si="1441"/>
        <v>374</v>
      </c>
      <c r="I572" s="5">
        <f t="shared" si="1441"/>
        <v>338</v>
      </c>
      <c r="J572" s="5">
        <f t="shared" si="1441"/>
        <v>335</v>
      </c>
      <c r="K572" s="5">
        <f t="shared" si="1441"/>
        <v>397</v>
      </c>
      <c r="L572" s="5">
        <f t="shared" si="1441"/>
        <v>370</v>
      </c>
      <c r="M572" s="5">
        <f t="shared" si="1441"/>
        <v>358</v>
      </c>
      <c r="N572" s="5">
        <f t="shared" si="1441"/>
        <v>402</v>
      </c>
      <c r="O572" s="5">
        <f t="shared" si="1441"/>
        <v>383</v>
      </c>
      <c r="P572" s="5">
        <f t="shared" si="1441"/>
        <v>310</v>
      </c>
      <c r="Q572" s="5">
        <f t="shared" si="1441"/>
        <v>404</v>
      </c>
      <c r="R572" s="5">
        <f t="shared" si="1441"/>
        <v>356</v>
      </c>
      <c r="S572" s="5">
        <f t="shared" si="1441"/>
        <v>378</v>
      </c>
      <c r="T572" s="5">
        <f t="shared" si="1441"/>
        <v>230</v>
      </c>
      <c r="U572" s="5">
        <f t="shared" si="1441"/>
        <v>317</v>
      </c>
      <c r="V572" s="5">
        <f t="shared" si="1441"/>
        <v>397</v>
      </c>
      <c r="W572" s="5">
        <f t="shared" si="1441"/>
        <v>403</v>
      </c>
      <c r="X572" s="5">
        <f t="shared" si="1441"/>
        <v>319</v>
      </c>
      <c r="Y572" s="5">
        <f t="shared" si="1441"/>
        <v>317</v>
      </c>
      <c r="Z572" s="5">
        <f t="shared" si="1441"/>
        <v>60.57</v>
      </c>
      <c r="AA572" s="5">
        <f t="shared" si="1441"/>
        <v>58.18</v>
      </c>
      <c r="AB572" s="5">
        <f t="shared" si="1441"/>
        <v>54.28</v>
      </c>
      <c r="AC572" s="5">
        <f t="shared" si="1441"/>
        <v>54.94</v>
      </c>
      <c r="AD572" s="5">
        <f t="shared" si="1441"/>
        <v>59.05</v>
      </c>
      <c r="AE572" s="5">
        <f t="shared" si="1441"/>
        <v>51.93</v>
      </c>
      <c r="AF572" s="5">
        <f t="shared" si="1441"/>
        <v>57.94</v>
      </c>
      <c r="AG572" s="5">
        <f t="shared" si="1441"/>
        <v>57.63</v>
      </c>
      <c r="AH572" s="5">
        <f t="shared" si="1441"/>
        <v>64.03</v>
      </c>
      <c r="AI572" s="5">
        <f t="shared" si="1441"/>
        <v>61.75</v>
      </c>
      <c r="AJ572" s="5">
        <f t="shared" si="1441"/>
        <v>65.66</v>
      </c>
      <c r="AK572" s="5">
        <f t="shared" si="1441"/>
        <v>54.47</v>
      </c>
      <c r="AL572" s="5">
        <f t="shared" si="1441"/>
        <v>46.77</v>
      </c>
      <c r="AM572" s="5">
        <f t="shared" ref="AM572:AU572" si="1442">AM386</f>
        <v>56.75</v>
      </c>
      <c r="AN572" s="5">
        <f t="shared" si="1442"/>
        <v>52.86</v>
      </c>
      <c r="AO572" s="5">
        <f t="shared" si="1442"/>
        <v>54.43</v>
      </c>
      <c r="AP572" s="5">
        <f t="shared" si="1442"/>
        <v>56.09</v>
      </c>
      <c r="AQ572" s="5">
        <f t="shared" si="1442"/>
        <v>58.29</v>
      </c>
      <c r="AR572" s="5">
        <f t="shared" si="1442"/>
        <v>61.64</v>
      </c>
      <c r="AS572" s="5">
        <f t="shared" si="1442"/>
        <v>60.02</v>
      </c>
      <c r="AT572" s="5">
        <f t="shared" si="1442"/>
        <v>67.34</v>
      </c>
      <c r="AU572" s="5">
        <f t="shared" si="1442"/>
        <v>62.24</v>
      </c>
      <c r="AV572" s="5">
        <f t="shared" si="1427"/>
        <v>133.625</v>
      </c>
      <c r="AW572" s="5"/>
      <c r="AX572" s="5">
        <f t="shared" si="1428"/>
        <v>181.16666666666666</v>
      </c>
      <c r="AY572" s="4">
        <f t="shared" si="1360"/>
        <v>339.44921625613415</v>
      </c>
      <c r="DA572" s="1"/>
      <c r="FA572" s="35"/>
      <c r="FB572" s="35"/>
      <c r="FC572" s="35"/>
      <c r="FD572" s="35"/>
      <c r="FE572" s="35"/>
    </row>
    <row r="573" spans="1:161" x14ac:dyDescent="0.2">
      <c r="A573" s="1">
        <v>2003</v>
      </c>
      <c r="B573" s="13">
        <v>1</v>
      </c>
      <c r="C573" s="1">
        <f t="shared" si="1416"/>
        <v>105</v>
      </c>
      <c r="D573" s="5">
        <f t="shared" ref="D573:AL573" si="1443">D387</f>
        <v>392</v>
      </c>
      <c r="E573" s="5">
        <f t="shared" si="1443"/>
        <v>406</v>
      </c>
      <c r="F573" s="5">
        <f t="shared" si="1443"/>
        <v>342</v>
      </c>
      <c r="G573" s="5">
        <f t="shared" si="1443"/>
        <v>345</v>
      </c>
      <c r="H573" s="5">
        <f t="shared" si="1443"/>
        <v>342</v>
      </c>
      <c r="I573" s="5">
        <f t="shared" si="1443"/>
        <v>314</v>
      </c>
      <c r="J573" s="5">
        <f t="shared" si="1443"/>
        <v>364</v>
      </c>
      <c r="K573" s="5">
        <f t="shared" si="1443"/>
        <v>391</v>
      </c>
      <c r="L573" s="5">
        <f t="shared" si="1443"/>
        <v>354</v>
      </c>
      <c r="M573" s="5">
        <f t="shared" si="1443"/>
        <v>357</v>
      </c>
      <c r="N573" s="5">
        <f t="shared" si="1443"/>
        <v>408</v>
      </c>
      <c r="O573" s="5">
        <f t="shared" si="1443"/>
        <v>401</v>
      </c>
      <c r="P573" s="5">
        <f t="shared" si="1443"/>
        <v>371</v>
      </c>
      <c r="Q573" s="5">
        <f t="shared" si="1443"/>
        <v>439</v>
      </c>
      <c r="R573" s="5">
        <f t="shared" si="1443"/>
        <v>321</v>
      </c>
      <c r="S573" s="5">
        <f t="shared" si="1443"/>
        <v>374</v>
      </c>
      <c r="T573" s="5">
        <f t="shared" si="1443"/>
        <v>262</v>
      </c>
      <c r="U573" s="5">
        <f t="shared" si="1443"/>
        <v>376</v>
      </c>
      <c r="V573" s="5">
        <f t="shared" si="1443"/>
        <v>400</v>
      </c>
      <c r="W573" s="5">
        <f t="shared" si="1443"/>
        <v>401</v>
      </c>
      <c r="X573" s="5">
        <f t="shared" si="1443"/>
        <v>293</v>
      </c>
      <c r="Y573" s="5">
        <f t="shared" si="1443"/>
        <v>300</v>
      </c>
      <c r="Z573" s="5">
        <f t="shared" si="1443"/>
        <v>61.53</v>
      </c>
      <c r="AA573" s="5">
        <f t="shared" si="1443"/>
        <v>61.41</v>
      </c>
      <c r="AB573" s="5">
        <f t="shared" si="1443"/>
        <v>57.39</v>
      </c>
      <c r="AC573" s="5">
        <f t="shared" si="1443"/>
        <v>55.03</v>
      </c>
      <c r="AD573" s="5">
        <f t="shared" si="1443"/>
        <v>56.62</v>
      </c>
      <c r="AE573" s="5">
        <f t="shared" si="1443"/>
        <v>53.91</v>
      </c>
      <c r="AF573" s="5">
        <f t="shared" si="1443"/>
        <v>62.31</v>
      </c>
      <c r="AG573" s="5">
        <f t="shared" si="1443"/>
        <v>58.71</v>
      </c>
      <c r="AH573" s="5">
        <f t="shared" si="1443"/>
        <v>62.08</v>
      </c>
      <c r="AI573" s="5">
        <f t="shared" si="1443"/>
        <v>59.48</v>
      </c>
      <c r="AJ573" s="5">
        <f t="shared" si="1443"/>
        <v>72.23</v>
      </c>
      <c r="AK573" s="5">
        <f t="shared" si="1443"/>
        <v>66.92</v>
      </c>
      <c r="AL573" s="5">
        <f t="shared" si="1443"/>
        <v>49.08</v>
      </c>
      <c r="AM573" s="5">
        <f t="shared" ref="AM573:AU573" si="1444">AM387</f>
        <v>48.55</v>
      </c>
      <c r="AN573" s="5">
        <f t="shared" si="1444"/>
        <v>50.25</v>
      </c>
      <c r="AO573" s="5">
        <f t="shared" si="1444"/>
        <v>53.94</v>
      </c>
      <c r="AP573" s="5">
        <f t="shared" si="1444"/>
        <v>56.62</v>
      </c>
      <c r="AQ573" s="5">
        <f t="shared" si="1444"/>
        <v>62.82</v>
      </c>
      <c r="AR573" s="5">
        <f t="shared" si="1444"/>
        <v>67.2</v>
      </c>
      <c r="AS573" s="5">
        <f t="shared" si="1444"/>
        <v>62.24</v>
      </c>
      <c r="AT573" s="5">
        <f t="shared" si="1444"/>
        <v>66.650000000000006</v>
      </c>
      <c r="AU573" s="5">
        <f t="shared" si="1444"/>
        <v>66.8</v>
      </c>
      <c r="AV573" s="5">
        <f t="shared" si="1427"/>
        <v>137.72499999999999</v>
      </c>
      <c r="AW573" s="5"/>
      <c r="AX573" s="5">
        <f t="shared" si="1428"/>
        <v>183</v>
      </c>
      <c r="AY573" s="4">
        <f t="shared" si="1360"/>
        <v>334.62584210777072</v>
      </c>
      <c r="DA573" s="1"/>
      <c r="FA573" s="35"/>
      <c r="FB573" s="35"/>
      <c r="FC573" s="35"/>
      <c r="FD573" s="35"/>
      <c r="FE573" s="35"/>
    </row>
    <row r="574" spans="1:161" x14ac:dyDescent="0.2">
      <c r="A574" s="1">
        <v>2003</v>
      </c>
      <c r="B574" s="1">
        <v>2</v>
      </c>
      <c r="C574" s="1">
        <f t="shared" si="1416"/>
        <v>106</v>
      </c>
      <c r="D574" s="5">
        <f t="shared" ref="D574:AL574" si="1445">D388</f>
        <v>389</v>
      </c>
      <c r="E574" s="5">
        <f t="shared" si="1445"/>
        <v>369</v>
      </c>
      <c r="F574" s="5">
        <f t="shared" si="1445"/>
        <v>434</v>
      </c>
      <c r="G574" s="5">
        <f t="shared" si="1445"/>
        <v>424</v>
      </c>
      <c r="H574" s="5">
        <f t="shared" si="1445"/>
        <v>387</v>
      </c>
      <c r="I574" s="5">
        <f t="shared" si="1445"/>
        <v>308</v>
      </c>
      <c r="J574" s="5">
        <f t="shared" si="1445"/>
        <v>381</v>
      </c>
      <c r="K574" s="5">
        <f t="shared" si="1445"/>
        <v>376</v>
      </c>
      <c r="L574" s="5">
        <f t="shared" si="1445"/>
        <v>401</v>
      </c>
      <c r="M574" s="5">
        <f t="shared" si="1445"/>
        <v>358</v>
      </c>
      <c r="N574" s="5">
        <f t="shared" si="1445"/>
        <v>424</v>
      </c>
      <c r="O574" s="5">
        <f t="shared" si="1445"/>
        <v>401</v>
      </c>
      <c r="P574" s="5">
        <f t="shared" si="1445"/>
        <v>371</v>
      </c>
      <c r="Q574" s="5">
        <f t="shared" si="1445"/>
        <v>413</v>
      </c>
      <c r="R574" s="5">
        <f t="shared" si="1445"/>
        <v>360</v>
      </c>
      <c r="S574" s="5">
        <f t="shared" si="1445"/>
        <v>378</v>
      </c>
      <c r="T574" s="5">
        <f t="shared" si="1445"/>
        <v>263</v>
      </c>
      <c r="U574" s="5">
        <f t="shared" si="1445"/>
        <v>375</v>
      </c>
      <c r="V574" s="5">
        <f t="shared" si="1445"/>
        <v>375</v>
      </c>
      <c r="W574" s="5">
        <f t="shared" si="1445"/>
        <v>368</v>
      </c>
      <c r="X574" s="5">
        <f t="shared" si="1445"/>
        <v>360</v>
      </c>
      <c r="Y574" s="5">
        <f t="shared" si="1445"/>
        <v>356</v>
      </c>
      <c r="Z574" s="5">
        <f t="shared" si="1445"/>
        <v>58.73</v>
      </c>
      <c r="AA574" s="5">
        <f t="shared" si="1445"/>
        <v>53.28</v>
      </c>
      <c r="AB574" s="5">
        <f t="shared" si="1445"/>
        <v>60.09</v>
      </c>
      <c r="AC574" s="5">
        <f t="shared" si="1445"/>
        <v>63.65</v>
      </c>
      <c r="AD574" s="5">
        <f t="shared" si="1445"/>
        <v>60.84</v>
      </c>
      <c r="AE574" s="5">
        <f t="shared" si="1445"/>
        <v>58.29</v>
      </c>
      <c r="AF574" s="5">
        <f t="shared" si="1445"/>
        <v>55.34</v>
      </c>
      <c r="AG574" s="5">
        <f t="shared" si="1445"/>
        <v>57.97</v>
      </c>
      <c r="AH574" s="5">
        <f t="shared" si="1445"/>
        <v>63.61</v>
      </c>
      <c r="AI574" s="5">
        <f t="shared" si="1445"/>
        <v>62.31</v>
      </c>
      <c r="AJ574" s="5">
        <f t="shared" si="1445"/>
        <v>63.89</v>
      </c>
      <c r="AK574" s="5">
        <f t="shared" si="1445"/>
        <v>56.28</v>
      </c>
      <c r="AL574" s="5">
        <f t="shared" si="1445"/>
        <v>50.17</v>
      </c>
      <c r="AM574" s="5">
        <f t="shared" ref="AM574:AU574" si="1446">AM388</f>
        <v>53.6</v>
      </c>
      <c r="AN574" s="5">
        <f t="shared" si="1446"/>
        <v>50.92</v>
      </c>
      <c r="AO574" s="5">
        <f t="shared" si="1446"/>
        <v>54.18</v>
      </c>
      <c r="AP574" s="5">
        <f t="shared" si="1446"/>
        <v>57.62</v>
      </c>
      <c r="AQ574" s="5">
        <f t="shared" si="1446"/>
        <v>64.989999999999995</v>
      </c>
      <c r="AR574" s="5">
        <f t="shared" si="1446"/>
        <v>58.96</v>
      </c>
      <c r="AS574" s="5">
        <f t="shared" si="1446"/>
        <v>58.29</v>
      </c>
      <c r="AT574" s="5">
        <f t="shared" si="1446"/>
        <v>67</v>
      </c>
      <c r="AU574" s="5">
        <f t="shared" si="1446"/>
        <v>63.65</v>
      </c>
      <c r="AV574" s="5">
        <f t="shared" si="1427"/>
        <v>137.30000000000001</v>
      </c>
      <c r="AW574" s="5"/>
      <c r="AX574" s="5">
        <f t="shared" si="1428"/>
        <v>183.66666666666666</v>
      </c>
      <c r="AY574" s="4">
        <f t="shared" si="1360"/>
        <v>355.09416837391012</v>
      </c>
      <c r="DA574" s="1"/>
      <c r="FA574" s="35"/>
      <c r="FB574" s="35"/>
      <c r="FC574" s="35"/>
      <c r="FD574" s="35"/>
      <c r="FE574" s="35"/>
    </row>
    <row r="575" spans="1:161" x14ac:dyDescent="0.2">
      <c r="A575" s="1">
        <v>2003</v>
      </c>
      <c r="B575" s="1">
        <v>3</v>
      </c>
      <c r="C575" s="1">
        <f t="shared" si="1416"/>
        <v>107</v>
      </c>
      <c r="D575" s="5">
        <f t="shared" ref="D575:AL575" si="1447">D389</f>
        <v>356</v>
      </c>
      <c r="E575" s="5">
        <f t="shared" si="1447"/>
        <v>431</v>
      </c>
      <c r="F575" s="5">
        <f t="shared" si="1447"/>
        <v>389</v>
      </c>
      <c r="G575" s="5">
        <f t="shared" si="1447"/>
        <v>364</v>
      </c>
      <c r="H575" s="5">
        <f t="shared" si="1447"/>
        <v>392</v>
      </c>
      <c r="I575" s="5">
        <f t="shared" si="1447"/>
        <v>321</v>
      </c>
      <c r="J575" s="5">
        <f t="shared" si="1447"/>
        <v>394</v>
      </c>
      <c r="K575" s="5">
        <f t="shared" si="1447"/>
        <v>396</v>
      </c>
      <c r="L575" s="5">
        <f t="shared" si="1447"/>
        <v>450</v>
      </c>
      <c r="M575" s="5">
        <f t="shared" si="1447"/>
        <v>358</v>
      </c>
      <c r="N575" s="5">
        <f t="shared" si="1447"/>
        <v>409</v>
      </c>
      <c r="O575" s="5">
        <f t="shared" si="1447"/>
        <v>405</v>
      </c>
      <c r="P575" s="5">
        <f t="shared" si="1447"/>
        <v>330</v>
      </c>
      <c r="Q575" s="5">
        <f t="shared" si="1447"/>
        <v>413</v>
      </c>
      <c r="R575" s="5">
        <f t="shared" si="1447"/>
        <v>360</v>
      </c>
      <c r="S575" s="5">
        <f t="shared" si="1447"/>
        <v>379</v>
      </c>
      <c r="T575" s="5">
        <f t="shared" si="1447"/>
        <v>234</v>
      </c>
      <c r="U575" s="5">
        <f t="shared" si="1447"/>
        <v>349</v>
      </c>
      <c r="V575" s="5">
        <f t="shared" si="1447"/>
        <v>349</v>
      </c>
      <c r="W575" s="5">
        <f t="shared" si="1447"/>
        <v>349</v>
      </c>
      <c r="X575" s="5">
        <f t="shared" si="1447"/>
        <v>308</v>
      </c>
      <c r="Y575" s="5">
        <f t="shared" si="1447"/>
        <v>304</v>
      </c>
      <c r="Z575" s="5">
        <f t="shared" si="1447"/>
        <v>67.52</v>
      </c>
      <c r="AA575" s="5">
        <f t="shared" si="1447"/>
        <v>61.2</v>
      </c>
      <c r="AB575" s="5">
        <f t="shared" si="1447"/>
        <v>56.45</v>
      </c>
      <c r="AC575" s="5">
        <f t="shared" si="1447"/>
        <v>55.61</v>
      </c>
      <c r="AD575" s="5">
        <f t="shared" si="1447"/>
        <v>59.09</v>
      </c>
      <c r="AE575" s="5">
        <f t="shared" si="1447"/>
        <v>55.4</v>
      </c>
      <c r="AF575" s="5">
        <f t="shared" si="1447"/>
        <v>65.5</v>
      </c>
      <c r="AG575" s="5">
        <f t="shared" si="1447"/>
        <v>59.35</v>
      </c>
      <c r="AH575" s="5">
        <f t="shared" si="1447"/>
        <v>60.74</v>
      </c>
      <c r="AI575" s="5">
        <f t="shared" si="1447"/>
        <v>62.31</v>
      </c>
      <c r="AJ575" s="5">
        <f t="shared" si="1447"/>
        <v>67.78</v>
      </c>
      <c r="AK575" s="5">
        <f t="shared" si="1447"/>
        <v>58.06</v>
      </c>
      <c r="AL575" s="5">
        <f t="shared" si="1447"/>
        <v>51.8</v>
      </c>
      <c r="AM575" s="5">
        <f t="shared" ref="AM575:AU575" si="1448">AM389</f>
        <v>54.27</v>
      </c>
      <c r="AN575" s="5">
        <f t="shared" si="1448"/>
        <v>52.26</v>
      </c>
      <c r="AO575" s="5">
        <f t="shared" si="1448"/>
        <v>61.98</v>
      </c>
      <c r="AP575" s="5">
        <f t="shared" si="1448"/>
        <v>64.319999999999993</v>
      </c>
      <c r="AQ575" s="5">
        <f t="shared" si="1448"/>
        <v>81.47</v>
      </c>
      <c r="AR575" s="5">
        <f t="shared" si="1448"/>
        <v>58.96</v>
      </c>
      <c r="AS575" s="5">
        <f t="shared" si="1448"/>
        <v>58.02</v>
      </c>
      <c r="AT575" s="5">
        <f t="shared" si="1448"/>
        <v>67</v>
      </c>
      <c r="AU575" s="5">
        <f t="shared" si="1448"/>
        <v>71.02</v>
      </c>
      <c r="AV575" s="5">
        <f t="shared" si="1427"/>
        <v>138.375</v>
      </c>
      <c r="AW575" s="5"/>
      <c r="AX575" s="5">
        <f t="shared" si="1428"/>
        <v>184.56666666666666</v>
      </c>
      <c r="AY575" s="4">
        <f t="shared" si="1360"/>
        <v>356.88693363190242</v>
      </c>
      <c r="DA575" s="1"/>
      <c r="FA575" s="35"/>
      <c r="FB575" s="35"/>
      <c r="FC575" s="35"/>
      <c r="FD575" s="35"/>
      <c r="FE575" s="35"/>
    </row>
    <row r="576" spans="1:161" x14ac:dyDescent="0.2">
      <c r="A576" s="1">
        <v>2003</v>
      </c>
      <c r="B576" s="1">
        <v>4</v>
      </c>
      <c r="C576" s="1">
        <f t="shared" si="1416"/>
        <v>108</v>
      </c>
      <c r="D576" s="5">
        <f t="shared" ref="D576:AL576" si="1449">D390</f>
        <v>409</v>
      </c>
      <c r="E576" s="5">
        <f t="shared" si="1449"/>
        <v>420</v>
      </c>
      <c r="F576" s="5">
        <f t="shared" si="1449"/>
        <v>380</v>
      </c>
      <c r="G576" s="5">
        <f t="shared" si="1449"/>
        <v>332</v>
      </c>
      <c r="H576" s="5">
        <f t="shared" si="1449"/>
        <v>396</v>
      </c>
      <c r="I576" s="5">
        <f t="shared" si="1449"/>
        <v>345</v>
      </c>
      <c r="J576" s="5">
        <f t="shared" si="1449"/>
        <v>379</v>
      </c>
      <c r="K576" s="5">
        <f t="shared" si="1449"/>
        <v>406</v>
      </c>
      <c r="L576" s="5">
        <f t="shared" si="1449"/>
        <v>351</v>
      </c>
      <c r="M576" s="5">
        <f t="shared" si="1449"/>
        <v>360</v>
      </c>
      <c r="N576" s="5">
        <f t="shared" si="1449"/>
        <v>409</v>
      </c>
      <c r="O576" s="5">
        <f t="shared" si="1449"/>
        <v>424</v>
      </c>
      <c r="P576" s="5">
        <f t="shared" si="1449"/>
        <v>311</v>
      </c>
      <c r="Q576" s="5">
        <f t="shared" si="1449"/>
        <v>323</v>
      </c>
      <c r="R576" s="5">
        <f t="shared" si="1449"/>
        <v>395</v>
      </c>
      <c r="S576" s="5">
        <f t="shared" si="1449"/>
        <v>385</v>
      </c>
      <c r="T576" s="5">
        <f t="shared" si="1449"/>
        <v>263</v>
      </c>
      <c r="U576" s="5">
        <f t="shared" si="1449"/>
        <v>319</v>
      </c>
      <c r="V576" s="5">
        <f t="shared" si="1449"/>
        <v>356</v>
      </c>
      <c r="W576" s="5">
        <f t="shared" si="1449"/>
        <v>388</v>
      </c>
      <c r="X576" s="5">
        <f t="shared" si="1449"/>
        <v>300</v>
      </c>
      <c r="Y576" s="5">
        <f t="shared" si="1449"/>
        <v>312</v>
      </c>
      <c r="Z576" s="5">
        <f t="shared" si="1449"/>
        <v>62.78</v>
      </c>
      <c r="AA576" s="5">
        <f t="shared" si="1449"/>
        <v>62.31</v>
      </c>
      <c r="AB576" s="5">
        <f t="shared" si="1449"/>
        <v>63.14</v>
      </c>
      <c r="AC576" s="5">
        <f t="shared" si="1449"/>
        <v>57.29</v>
      </c>
      <c r="AD576" s="5">
        <f t="shared" si="1449"/>
        <v>63.25</v>
      </c>
      <c r="AE576" s="5">
        <f t="shared" si="1449"/>
        <v>58.63</v>
      </c>
      <c r="AF576" s="5">
        <f t="shared" si="1449"/>
        <v>62.99</v>
      </c>
      <c r="AG576" s="5">
        <f t="shared" si="1449"/>
        <v>62.16</v>
      </c>
      <c r="AH576" s="5">
        <f t="shared" si="1449"/>
        <v>61.39</v>
      </c>
      <c r="AI576" s="5">
        <f t="shared" si="1449"/>
        <v>61.98</v>
      </c>
      <c r="AJ576" s="5">
        <f t="shared" si="1449"/>
        <v>61.35</v>
      </c>
      <c r="AK576" s="5">
        <f t="shared" si="1449"/>
        <v>61.51</v>
      </c>
      <c r="AL576" s="5">
        <f t="shared" si="1449"/>
        <v>53.6</v>
      </c>
      <c r="AM576" s="5">
        <f t="shared" ref="AM576:AU576" si="1450">AM390</f>
        <v>61.64</v>
      </c>
      <c r="AN576" s="5">
        <f t="shared" si="1450"/>
        <v>56.55</v>
      </c>
      <c r="AO576" s="5">
        <f t="shared" si="1450"/>
        <v>60.27</v>
      </c>
      <c r="AP576" s="5">
        <f t="shared" si="1450"/>
        <v>64.319999999999993</v>
      </c>
      <c r="AQ576" s="5">
        <f t="shared" si="1450"/>
        <v>78.459999999999994</v>
      </c>
      <c r="AR576" s="5">
        <f t="shared" si="1450"/>
        <v>62.98</v>
      </c>
      <c r="AS576" s="5">
        <f t="shared" si="1450"/>
        <v>62.91</v>
      </c>
      <c r="AT576" s="5">
        <f t="shared" si="1450"/>
        <v>56.28</v>
      </c>
      <c r="AU576" s="5">
        <f t="shared" si="1450"/>
        <v>67</v>
      </c>
      <c r="AV576" s="5">
        <f t="shared" si="1427"/>
        <v>139.77500000000001</v>
      </c>
      <c r="AW576" s="5"/>
      <c r="AX576" s="5">
        <f t="shared" si="1428"/>
        <v>184.6</v>
      </c>
      <c r="AY576" s="4">
        <f t="shared" si="1360"/>
        <v>344.20379722711897</v>
      </c>
      <c r="DA576" s="1"/>
      <c r="FA576" s="35"/>
      <c r="FB576" s="35"/>
      <c r="FC576" s="35"/>
      <c r="FD576" s="35"/>
      <c r="FE576" s="35"/>
    </row>
    <row r="577" spans="1:161" x14ac:dyDescent="0.2">
      <c r="A577" s="1">
        <v>2004</v>
      </c>
      <c r="B577" s="13">
        <v>1</v>
      </c>
      <c r="C577" s="1">
        <f t="shared" si="1416"/>
        <v>109</v>
      </c>
      <c r="D577" s="5">
        <f t="shared" ref="D577:AL577" si="1451">D391</f>
        <v>452</v>
      </c>
      <c r="E577" s="5">
        <f t="shared" si="1451"/>
        <v>428</v>
      </c>
      <c r="F577" s="5">
        <f t="shared" si="1451"/>
        <v>392</v>
      </c>
      <c r="G577" s="5">
        <f t="shared" si="1451"/>
        <v>345</v>
      </c>
      <c r="H577" s="5">
        <f t="shared" si="1451"/>
        <v>381</v>
      </c>
      <c r="I577" s="5">
        <f t="shared" si="1451"/>
        <v>387</v>
      </c>
      <c r="J577" s="5">
        <f t="shared" si="1451"/>
        <v>407</v>
      </c>
      <c r="K577" s="5">
        <f t="shared" si="1451"/>
        <v>424</v>
      </c>
      <c r="L577" s="5">
        <f t="shared" si="1451"/>
        <v>347</v>
      </c>
      <c r="M577" s="5">
        <f t="shared" si="1451"/>
        <v>353</v>
      </c>
      <c r="N577" s="5">
        <f t="shared" si="1451"/>
        <v>424</v>
      </c>
      <c r="O577" s="5">
        <f t="shared" si="1451"/>
        <v>420</v>
      </c>
      <c r="P577" s="5">
        <f t="shared" si="1451"/>
        <v>263</v>
      </c>
      <c r="Q577" s="5">
        <f t="shared" si="1451"/>
        <v>334</v>
      </c>
      <c r="R577" s="5">
        <f t="shared" si="1451"/>
        <v>394</v>
      </c>
      <c r="S577" s="5">
        <f t="shared" si="1451"/>
        <v>386</v>
      </c>
      <c r="T577" s="5">
        <f t="shared" si="1451"/>
        <v>244</v>
      </c>
      <c r="U577" s="5">
        <f t="shared" si="1451"/>
        <v>300</v>
      </c>
      <c r="V577" s="5">
        <f t="shared" si="1451"/>
        <v>371</v>
      </c>
      <c r="W577" s="5">
        <f t="shared" si="1451"/>
        <v>379</v>
      </c>
      <c r="X577" s="5">
        <f t="shared" si="1451"/>
        <v>307</v>
      </c>
      <c r="Y577" s="5">
        <f t="shared" si="1451"/>
        <v>276</v>
      </c>
      <c r="Z577" s="5">
        <f t="shared" si="1451"/>
        <v>54.27</v>
      </c>
      <c r="AA577" s="5">
        <f t="shared" si="1451"/>
        <v>60.57</v>
      </c>
      <c r="AB577" s="5">
        <f t="shared" si="1451"/>
        <v>57.96</v>
      </c>
      <c r="AC577" s="5">
        <f t="shared" si="1451"/>
        <v>54.94</v>
      </c>
      <c r="AD577" s="5">
        <f t="shared" si="1451"/>
        <v>61.45</v>
      </c>
      <c r="AE577" s="5">
        <f t="shared" si="1451"/>
        <v>54.27</v>
      </c>
      <c r="AF577" s="5">
        <f t="shared" si="1451"/>
        <v>61.14</v>
      </c>
      <c r="AG577" s="5">
        <f t="shared" si="1451"/>
        <v>57.35</v>
      </c>
      <c r="AH577" s="5">
        <f t="shared" si="1451"/>
        <v>62.04</v>
      </c>
      <c r="AI577" s="5">
        <f t="shared" si="1451"/>
        <v>59.63</v>
      </c>
      <c r="AJ577" s="5">
        <f t="shared" si="1451"/>
        <v>63.17</v>
      </c>
      <c r="AK577" s="5">
        <f t="shared" si="1451"/>
        <v>58.38</v>
      </c>
      <c r="AL577" s="5">
        <f t="shared" si="1451"/>
        <v>51.54</v>
      </c>
      <c r="AM577" s="5">
        <f t="shared" ref="AM577:AU577" si="1452">AM391</f>
        <v>64.319999999999993</v>
      </c>
      <c r="AN577" s="5">
        <f t="shared" si="1452"/>
        <v>49.45</v>
      </c>
      <c r="AO577" s="5">
        <f t="shared" si="1452"/>
        <v>53.33</v>
      </c>
      <c r="AP577" s="5">
        <f t="shared" si="1452"/>
        <v>61.64</v>
      </c>
      <c r="AQ577" s="5">
        <f t="shared" si="1452"/>
        <v>62.98</v>
      </c>
      <c r="AR577" s="5">
        <f t="shared" si="1452"/>
        <v>60.97</v>
      </c>
      <c r="AS577" s="5">
        <f t="shared" si="1452"/>
        <v>61.64</v>
      </c>
      <c r="AT577" s="5">
        <f t="shared" si="1452"/>
        <v>71.36</v>
      </c>
      <c r="AU577" s="5">
        <f t="shared" si="1452"/>
        <v>72.36</v>
      </c>
      <c r="AV577" s="5">
        <f t="shared" si="1427"/>
        <v>142.85000000000002</v>
      </c>
      <c r="AW577" s="5"/>
      <c r="AX577" s="5">
        <f t="shared" si="1428"/>
        <v>186.26666666666665</v>
      </c>
      <c r="AY577" s="4">
        <f t="shared" si="1360"/>
        <v>349.20940730859019</v>
      </c>
      <c r="DA577" s="1"/>
      <c r="FA577" s="35"/>
      <c r="FB577" s="35"/>
      <c r="FC577" s="35"/>
      <c r="FD577" s="35"/>
      <c r="FE577" s="35"/>
    </row>
    <row r="578" spans="1:161" x14ac:dyDescent="0.2">
      <c r="A578" s="1">
        <v>2004</v>
      </c>
      <c r="B578" s="1">
        <v>2</v>
      </c>
      <c r="C578" s="1">
        <f t="shared" si="1416"/>
        <v>110</v>
      </c>
      <c r="D578" s="5">
        <f t="shared" ref="D578:AL578" si="1453">D392</f>
        <v>439</v>
      </c>
      <c r="E578" s="5">
        <f t="shared" si="1453"/>
        <v>435</v>
      </c>
      <c r="F578" s="5">
        <f t="shared" si="1453"/>
        <v>383</v>
      </c>
      <c r="G578" s="5">
        <f t="shared" si="1453"/>
        <v>345</v>
      </c>
      <c r="H578" s="5">
        <f t="shared" si="1453"/>
        <v>406</v>
      </c>
      <c r="I578" s="5">
        <f t="shared" si="1453"/>
        <v>363</v>
      </c>
      <c r="J578" s="5">
        <f t="shared" si="1453"/>
        <v>431</v>
      </c>
      <c r="K578" s="5">
        <f t="shared" si="1453"/>
        <v>416</v>
      </c>
      <c r="L578" s="5">
        <f t="shared" si="1453"/>
        <v>381</v>
      </c>
      <c r="M578" s="5">
        <f t="shared" si="1453"/>
        <v>353</v>
      </c>
      <c r="N578" s="5">
        <f t="shared" si="1453"/>
        <v>424</v>
      </c>
      <c r="O578" s="5">
        <f t="shared" si="1453"/>
        <v>420</v>
      </c>
      <c r="P578" s="5">
        <f t="shared" si="1453"/>
        <v>194</v>
      </c>
      <c r="Q578" s="5">
        <f t="shared" si="1453"/>
        <v>347</v>
      </c>
      <c r="R578" s="5">
        <f t="shared" si="1453"/>
        <v>405</v>
      </c>
      <c r="S578" s="5">
        <f t="shared" si="1453"/>
        <v>388</v>
      </c>
      <c r="T578" s="5">
        <f t="shared" si="1453"/>
        <v>263</v>
      </c>
      <c r="U578" s="5">
        <f t="shared" si="1453"/>
        <v>424</v>
      </c>
      <c r="V578" s="5">
        <f t="shared" si="1453"/>
        <v>371</v>
      </c>
      <c r="W578" s="5">
        <f t="shared" si="1453"/>
        <v>368</v>
      </c>
      <c r="X578" s="5">
        <f t="shared" si="1453"/>
        <v>296</v>
      </c>
      <c r="Y578" s="5">
        <f t="shared" si="1453"/>
        <v>278</v>
      </c>
      <c r="Z578" s="5">
        <f t="shared" si="1453"/>
        <v>55.68</v>
      </c>
      <c r="AA578" s="5">
        <f t="shared" si="1453"/>
        <v>56.15</v>
      </c>
      <c r="AB578" s="5">
        <f t="shared" si="1453"/>
        <v>55.95</v>
      </c>
      <c r="AC578" s="5">
        <f t="shared" si="1453"/>
        <v>54.94</v>
      </c>
      <c r="AD578" s="5">
        <f t="shared" si="1453"/>
        <v>58.12</v>
      </c>
      <c r="AE578" s="5">
        <f t="shared" si="1453"/>
        <v>53.6</v>
      </c>
      <c r="AF578" s="5">
        <f t="shared" si="1453"/>
        <v>57.83</v>
      </c>
      <c r="AG578" s="5">
        <f t="shared" si="1453"/>
        <v>56.94</v>
      </c>
      <c r="AH578" s="5">
        <f t="shared" si="1453"/>
        <v>60.86</v>
      </c>
      <c r="AI578" s="5">
        <f t="shared" si="1453"/>
        <v>59.42</v>
      </c>
      <c r="AJ578" s="5">
        <f t="shared" si="1453"/>
        <v>57.62</v>
      </c>
      <c r="AK578" s="5">
        <f t="shared" si="1453"/>
        <v>55.41</v>
      </c>
      <c r="AL578" s="5">
        <f t="shared" si="1453"/>
        <v>48.6</v>
      </c>
      <c r="AM578" s="5">
        <f t="shared" ref="AM578:AU578" si="1454">AM392</f>
        <v>55.61</v>
      </c>
      <c r="AN578" s="5">
        <f t="shared" si="1454"/>
        <v>55.21</v>
      </c>
      <c r="AO578" s="5">
        <f t="shared" si="1454"/>
        <v>52.81</v>
      </c>
      <c r="AP578" s="5">
        <f t="shared" si="1454"/>
        <v>61.64</v>
      </c>
      <c r="AQ578" s="5">
        <f t="shared" si="1454"/>
        <v>76.73</v>
      </c>
      <c r="AR578" s="5">
        <f t="shared" si="1454"/>
        <v>61.64</v>
      </c>
      <c r="AS578" s="5">
        <f t="shared" si="1454"/>
        <v>61.08</v>
      </c>
      <c r="AT578" s="5">
        <f t="shared" si="1454"/>
        <v>57.62</v>
      </c>
      <c r="AU578" s="5">
        <f t="shared" si="1454"/>
        <v>61.64</v>
      </c>
      <c r="AV578" s="5">
        <f t="shared" si="1427"/>
        <v>146.55000000000001</v>
      </c>
      <c r="AW578" s="5"/>
      <c r="AX578" s="5">
        <f t="shared" si="1428"/>
        <v>188.93333333333331</v>
      </c>
      <c r="AY578" s="4">
        <f t="shared" si="1360"/>
        <v>353.36946734003527</v>
      </c>
      <c r="DA578" s="1"/>
      <c r="FA578" s="35"/>
      <c r="FB578" s="35"/>
      <c r="FC578" s="35"/>
      <c r="FD578" s="35"/>
      <c r="FE578" s="35"/>
    </row>
    <row r="579" spans="1:161" x14ac:dyDescent="0.2">
      <c r="A579" s="1">
        <v>2004</v>
      </c>
      <c r="B579" s="1">
        <v>3</v>
      </c>
      <c r="C579" s="1">
        <f t="shared" si="1416"/>
        <v>111</v>
      </c>
      <c r="D579" s="5">
        <f t="shared" ref="D579:AL579" si="1455">D393</f>
        <v>437</v>
      </c>
      <c r="E579" s="5">
        <f t="shared" si="1455"/>
        <v>435</v>
      </c>
      <c r="F579" s="5">
        <f t="shared" si="1455"/>
        <v>435</v>
      </c>
      <c r="G579" s="5">
        <f t="shared" si="1455"/>
        <v>368</v>
      </c>
      <c r="H579" s="5">
        <f t="shared" si="1455"/>
        <v>418</v>
      </c>
      <c r="I579" s="5">
        <f t="shared" si="1455"/>
        <v>365</v>
      </c>
      <c r="J579" s="5">
        <f t="shared" si="1455"/>
        <v>418</v>
      </c>
      <c r="K579" s="5">
        <f t="shared" si="1455"/>
        <v>420</v>
      </c>
      <c r="L579" s="5">
        <f t="shared" si="1455"/>
        <v>480</v>
      </c>
      <c r="M579" s="5">
        <f t="shared" si="1455"/>
        <v>356</v>
      </c>
      <c r="N579" s="5">
        <f t="shared" si="1455"/>
        <v>424</v>
      </c>
      <c r="O579" s="5">
        <f t="shared" si="1455"/>
        <v>420</v>
      </c>
      <c r="P579" s="5">
        <f t="shared" si="1455"/>
        <v>356</v>
      </c>
      <c r="Q579" s="5">
        <f t="shared" si="1455"/>
        <v>379</v>
      </c>
      <c r="R579" s="5">
        <f t="shared" si="1455"/>
        <v>394</v>
      </c>
      <c r="S579" s="5">
        <f t="shared" si="1455"/>
        <v>399</v>
      </c>
      <c r="T579" s="5">
        <f t="shared" si="1455"/>
        <v>319</v>
      </c>
      <c r="U579" s="5">
        <f t="shared" si="1455"/>
        <v>424</v>
      </c>
      <c r="V579" s="5">
        <f t="shared" si="1455"/>
        <v>381</v>
      </c>
      <c r="W579" s="5">
        <f t="shared" si="1455"/>
        <v>394</v>
      </c>
      <c r="X579" s="5">
        <f t="shared" si="1455"/>
        <v>296</v>
      </c>
      <c r="Y579" s="5">
        <f t="shared" si="1455"/>
        <v>323</v>
      </c>
      <c r="Z579" s="5">
        <f t="shared" si="1455"/>
        <v>58.33</v>
      </c>
      <c r="AA579" s="5">
        <f t="shared" si="1455"/>
        <v>57.08</v>
      </c>
      <c r="AB579" s="5">
        <f t="shared" si="1455"/>
        <v>58.54</v>
      </c>
      <c r="AC579" s="5">
        <f t="shared" si="1455"/>
        <v>52.26</v>
      </c>
      <c r="AD579" s="5">
        <f t="shared" si="1455"/>
        <v>60.37</v>
      </c>
      <c r="AE579" s="5">
        <f t="shared" si="1455"/>
        <v>54.94</v>
      </c>
      <c r="AF579" s="5">
        <f t="shared" si="1455"/>
        <v>66</v>
      </c>
      <c r="AG579" s="5">
        <f t="shared" si="1455"/>
        <v>58.85</v>
      </c>
      <c r="AH579" s="5">
        <f t="shared" si="1455"/>
        <v>66.099999999999994</v>
      </c>
      <c r="AI579" s="5">
        <f t="shared" si="1455"/>
        <v>59.63</v>
      </c>
      <c r="AJ579" s="5">
        <f t="shared" si="1455"/>
        <v>58.24</v>
      </c>
      <c r="AK579" s="5">
        <f t="shared" si="1455"/>
        <v>56.19</v>
      </c>
      <c r="AL579" s="5">
        <f t="shared" si="1455"/>
        <v>50.92</v>
      </c>
      <c r="AM579" s="5">
        <f t="shared" ref="AM579:AU579" si="1456">AM393</f>
        <v>50.92</v>
      </c>
      <c r="AN579" s="5">
        <f t="shared" si="1456"/>
        <v>55.28</v>
      </c>
      <c r="AO579" s="5">
        <f t="shared" si="1456"/>
        <v>56.95</v>
      </c>
      <c r="AP579" s="5">
        <f t="shared" si="1456"/>
        <v>64.319999999999993</v>
      </c>
      <c r="AQ579" s="5">
        <f t="shared" si="1456"/>
        <v>76.209999999999994</v>
      </c>
      <c r="AR579" s="5">
        <f t="shared" si="1456"/>
        <v>65.66</v>
      </c>
      <c r="AS579" s="5">
        <f t="shared" si="1456"/>
        <v>64.55</v>
      </c>
      <c r="AT579" s="5">
        <f t="shared" si="1456"/>
        <v>71.02</v>
      </c>
      <c r="AU579" s="5">
        <f t="shared" si="1456"/>
        <v>68.8</v>
      </c>
      <c r="AV579" s="5">
        <f t="shared" si="1427"/>
        <v>148.27499999999998</v>
      </c>
      <c r="AW579" s="5"/>
      <c r="AX579" s="5">
        <f t="shared" si="1428"/>
        <v>189.6</v>
      </c>
      <c r="AY579" s="4">
        <f t="shared" si="1360"/>
        <v>379.79693887274288</v>
      </c>
      <c r="DA579" s="1"/>
      <c r="FA579" s="35"/>
      <c r="FB579" s="35"/>
      <c r="FC579" s="35"/>
      <c r="FD579" s="35"/>
      <c r="FE579" s="35"/>
    </row>
    <row r="580" spans="1:161" x14ac:dyDescent="0.2">
      <c r="A580" s="1">
        <v>2004</v>
      </c>
      <c r="B580" s="1">
        <v>4</v>
      </c>
      <c r="C580" s="1">
        <f t="shared" si="1416"/>
        <v>112</v>
      </c>
      <c r="D580" s="5">
        <f t="shared" ref="D580:AL580" si="1457">D394</f>
        <v>460</v>
      </c>
      <c r="E580" s="5">
        <f t="shared" si="1457"/>
        <v>450</v>
      </c>
      <c r="F580" s="5">
        <f t="shared" si="1457"/>
        <v>431</v>
      </c>
      <c r="G580" s="5">
        <f t="shared" si="1457"/>
        <v>375</v>
      </c>
      <c r="H580" s="5">
        <f t="shared" si="1457"/>
        <v>418</v>
      </c>
      <c r="I580" s="5">
        <f t="shared" si="1457"/>
        <v>316</v>
      </c>
      <c r="J580" s="5">
        <f t="shared" si="1457"/>
        <v>432</v>
      </c>
      <c r="K580" s="5">
        <f t="shared" si="1457"/>
        <v>425</v>
      </c>
      <c r="L580" s="5">
        <f t="shared" si="1457"/>
        <v>403</v>
      </c>
      <c r="M580" s="5">
        <f t="shared" si="1457"/>
        <v>356</v>
      </c>
      <c r="N580" s="5">
        <f t="shared" si="1457"/>
        <v>416</v>
      </c>
      <c r="O580" s="5">
        <f t="shared" si="1457"/>
        <v>409</v>
      </c>
      <c r="P580" s="5">
        <f t="shared" si="1457"/>
        <v>293</v>
      </c>
      <c r="Q580" s="5">
        <f t="shared" si="1457"/>
        <v>423</v>
      </c>
      <c r="R580" s="5">
        <f t="shared" si="1457"/>
        <v>405</v>
      </c>
      <c r="S580" s="5">
        <f t="shared" si="1457"/>
        <v>398</v>
      </c>
      <c r="T580" s="5">
        <f t="shared" si="1457"/>
        <v>295</v>
      </c>
      <c r="U580" s="5">
        <f t="shared" si="1457"/>
        <v>416</v>
      </c>
      <c r="V580" s="5">
        <f t="shared" si="1457"/>
        <v>413</v>
      </c>
      <c r="W580" s="5">
        <f t="shared" si="1457"/>
        <v>413</v>
      </c>
      <c r="X580" s="5">
        <f t="shared" si="1457"/>
        <v>356</v>
      </c>
      <c r="Y580" s="5">
        <f t="shared" si="1457"/>
        <v>405</v>
      </c>
      <c r="Z580" s="5">
        <f t="shared" si="1457"/>
        <v>61.56</v>
      </c>
      <c r="AA580" s="5">
        <f t="shared" si="1457"/>
        <v>64.2</v>
      </c>
      <c r="AB580" s="5">
        <f t="shared" si="1457"/>
        <v>63.32</v>
      </c>
      <c r="AC580" s="5">
        <f t="shared" si="1457"/>
        <v>52.26</v>
      </c>
      <c r="AD580" s="5">
        <f t="shared" si="1457"/>
        <v>61.65</v>
      </c>
      <c r="AE580" s="5">
        <f t="shared" si="1457"/>
        <v>54.94</v>
      </c>
      <c r="AF580" s="5">
        <f t="shared" si="1457"/>
        <v>74.77</v>
      </c>
      <c r="AG580" s="5">
        <f t="shared" si="1457"/>
        <v>60.33</v>
      </c>
      <c r="AH580" s="5">
        <f t="shared" si="1457"/>
        <v>71.290000000000006</v>
      </c>
      <c r="AI580" s="5">
        <f t="shared" si="1457"/>
        <v>60.3</v>
      </c>
      <c r="AJ580" s="5">
        <f t="shared" si="1457"/>
        <v>64.27</v>
      </c>
      <c r="AK580" s="5">
        <f t="shared" si="1457"/>
        <v>60.57</v>
      </c>
      <c r="AL580" s="5">
        <f t="shared" si="1457"/>
        <v>48.51</v>
      </c>
      <c r="AM580" s="5">
        <f t="shared" ref="AM580:AU580" si="1458">AM394</f>
        <v>60.97</v>
      </c>
      <c r="AN580" s="5">
        <f t="shared" si="1458"/>
        <v>55.74</v>
      </c>
      <c r="AO580" s="5">
        <f t="shared" si="1458"/>
        <v>55.01</v>
      </c>
      <c r="AP580" s="5">
        <f t="shared" si="1458"/>
        <v>63.65</v>
      </c>
      <c r="AQ580" s="5">
        <f t="shared" si="1458"/>
        <v>78.06</v>
      </c>
      <c r="AR580" s="5">
        <f t="shared" si="1458"/>
        <v>76.38</v>
      </c>
      <c r="AS580" s="5">
        <f t="shared" si="1458"/>
        <v>68.77</v>
      </c>
      <c r="AT580" s="5">
        <f t="shared" si="1458"/>
        <v>62.31</v>
      </c>
      <c r="AU580" s="5">
        <f t="shared" si="1458"/>
        <v>67.44</v>
      </c>
      <c r="AV580" s="5">
        <f t="shared" si="1427"/>
        <v>150.625</v>
      </c>
      <c r="AW580" s="5"/>
      <c r="AX580" s="5">
        <f t="shared" si="1428"/>
        <v>190.73333333333335</v>
      </c>
      <c r="AY580" s="4">
        <f t="shared" si="1360"/>
        <v>378.31450283481831</v>
      </c>
      <c r="DA580" s="1"/>
      <c r="FA580" s="35"/>
      <c r="FB580" s="35"/>
      <c r="FC580" s="35"/>
      <c r="FD580" s="35"/>
      <c r="FE580" s="35"/>
    </row>
    <row r="581" spans="1:161" x14ac:dyDescent="0.2">
      <c r="A581" s="1">
        <v>2005</v>
      </c>
      <c r="B581" s="1">
        <v>1</v>
      </c>
      <c r="C581" s="1">
        <f t="shared" si="1416"/>
        <v>113</v>
      </c>
      <c r="D581" s="5">
        <f t="shared" ref="D581:AL581" si="1459">D395</f>
        <v>473</v>
      </c>
      <c r="E581" s="5">
        <f t="shared" si="1459"/>
        <v>458</v>
      </c>
      <c r="F581" s="5">
        <f t="shared" si="1459"/>
        <v>356</v>
      </c>
      <c r="G581" s="5">
        <f t="shared" si="1459"/>
        <v>375</v>
      </c>
      <c r="H581" s="5">
        <f t="shared" si="1459"/>
        <v>380</v>
      </c>
      <c r="I581" s="5">
        <f t="shared" si="1459"/>
        <v>389</v>
      </c>
      <c r="J581" s="5">
        <f t="shared" si="1459"/>
        <v>435</v>
      </c>
      <c r="K581" s="5">
        <f t="shared" si="1459"/>
        <v>434</v>
      </c>
      <c r="L581" s="5">
        <f t="shared" si="1459"/>
        <v>398</v>
      </c>
      <c r="M581" s="5">
        <f t="shared" si="1459"/>
        <v>375</v>
      </c>
      <c r="N581" s="5">
        <f t="shared" si="1459"/>
        <v>424</v>
      </c>
      <c r="O581" s="5">
        <f t="shared" si="1459"/>
        <v>413</v>
      </c>
      <c r="P581" s="5">
        <f t="shared" si="1459"/>
        <v>319</v>
      </c>
      <c r="Q581" s="5">
        <f t="shared" si="1459"/>
        <v>407</v>
      </c>
      <c r="R581" s="5">
        <f t="shared" si="1459"/>
        <v>416</v>
      </c>
      <c r="S581" s="5">
        <f t="shared" si="1459"/>
        <v>399</v>
      </c>
      <c r="T581" s="5">
        <f t="shared" si="1459"/>
        <v>338</v>
      </c>
      <c r="U581" s="5">
        <f t="shared" si="1459"/>
        <v>424</v>
      </c>
      <c r="V581" s="5">
        <f t="shared" si="1459"/>
        <v>413</v>
      </c>
      <c r="W581" s="5">
        <f t="shared" si="1459"/>
        <v>394</v>
      </c>
      <c r="X581" s="5">
        <f t="shared" si="1459"/>
        <v>391</v>
      </c>
      <c r="Y581" s="5">
        <f t="shared" si="1459"/>
        <v>348</v>
      </c>
      <c r="Z581" s="5">
        <f t="shared" si="1459"/>
        <v>69.099999999999994</v>
      </c>
      <c r="AA581" s="5">
        <f t="shared" si="1459"/>
        <v>69.61</v>
      </c>
      <c r="AB581" s="5">
        <f t="shared" si="1459"/>
        <v>84.23</v>
      </c>
      <c r="AC581" s="5">
        <f t="shared" si="1459"/>
        <v>92.93</v>
      </c>
      <c r="AD581" s="5">
        <f t="shared" si="1459"/>
        <v>58.01</v>
      </c>
      <c r="AE581" s="5">
        <f t="shared" si="1459"/>
        <v>55.95</v>
      </c>
      <c r="AF581" s="5">
        <f t="shared" si="1459"/>
        <v>60.89</v>
      </c>
      <c r="AG581" s="5">
        <f t="shared" si="1459"/>
        <v>58.91</v>
      </c>
      <c r="AH581" s="5">
        <f t="shared" si="1459"/>
        <v>70.180000000000007</v>
      </c>
      <c r="AI581" s="5">
        <f t="shared" si="1459"/>
        <v>70.349999999999994</v>
      </c>
      <c r="AJ581" s="5">
        <f t="shared" si="1459"/>
        <v>75.39</v>
      </c>
      <c r="AK581" s="5">
        <f t="shared" si="1459"/>
        <v>68.680000000000007</v>
      </c>
      <c r="AL581" s="5">
        <f t="shared" si="1459"/>
        <v>54.14</v>
      </c>
      <c r="AM581" s="5">
        <f t="shared" ref="AM581:AU581" si="1460">AM395</f>
        <v>55.92</v>
      </c>
      <c r="AN581" s="5">
        <f t="shared" si="1460"/>
        <v>55.61</v>
      </c>
      <c r="AO581" s="5">
        <f t="shared" si="1460"/>
        <v>58.83</v>
      </c>
      <c r="AP581" s="5">
        <f t="shared" si="1460"/>
        <v>65.66</v>
      </c>
      <c r="AQ581" s="5">
        <f t="shared" si="1460"/>
        <v>84.47</v>
      </c>
      <c r="AR581" s="5">
        <f t="shared" si="1460"/>
        <v>84.42</v>
      </c>
      <c r="AS581" s="5">
        <f t="shared" si="1460"/>
        <v>76.34</v>
      </c>
      <c r="AT581" s="5">
        <f t="shared" si="1460"/>
        <v>71.02</v>
      </c>
      <c r="AU581" s="5">
        <f t="shared" si="1460"/>
        <v>67.17</v>
      </c>
      <c r="AV581" s="5">
        <f t="shared" si="1427"/>
        <v>152.06666666666666</v>
      </c>
      <c r="AW581" s="5"/>
      <c r="AX581" s="5">
        <f t="shared" si="1428"/>
        <v>191.93333333333331</v>
      </c>
      <c r="AY581" s="4">
        <f t="shared" si="1360"/>
        <v>369.99710800895713</v>
      </c>
      <c r="DA581" s="1"/>
      <c r="FA581" s="35"/>
      <c r="FB581" s="35"/>
      <c r="FC581" s="35"/>
      <c r="FD581" s="35"/>
      <c r="FE581" s="35"/>
    </row>
    <row r="582" spans="1:161" x14ac:dyDescent="0.2">
      <c r="A582" s="1">
        <v>2005</v>
      </c>
      <c r="B582" s="1">
        <v>2</v>
      </c>
      <c r="C582" s="1">
        <f t="shared" si="1416"/>
        <v>114</v>
      </c>
      <c r="D582" s="5">
        <f t="shared" ref="D582:AU582" si="1461">D396</f>
        <v>451</v>
      </c>
      <c r="E582" s="5">
        <f t="shared" si="1461"/>
        <v>487</v>
      </c>
      <c r="F582" s="5">
        <f t="shared" si="1461"/>
        <v>431</v>
      </c>
      <c r="G582" s="5">
        <f t="shared" si="1461"/>
        <v>394</v>
      </c>
      <c r="H582" s="5">
        <f t="shared" si="1461"/>
        <v>376</v>
      </c>
      <c r="I582" s="5">
        <f t="shared" si="1461"/>
        <v>425</v>
      </c>
      <c r="J582" s="5">
        <f t="shared" si="1461"/>
        <v>413</v>
      </c>
      <c r="K582" s="5">
        <f t="shared" si="1461"/>
        <v>449</v>
      </c>
      <c r="L582" s="5">
        <f t="shared" si="1461"/>
        <v>386</v>
      </c>
      <c r="M582" s="5">
        <f t="shared" si="1461"/>
        <v>384</v>
      </c>
      <c r="N582" s="5">
        <f t="shared" si="1461"/>
        <v>386</v>
      </c>
      <c r="O582" s="5">
        <f t="shared" si="1461"/>
        <v>413</v>
      </c>
      <c r="P582" s="5">
        <f t="shared" si="1461"/>
        <v>300</v>
      </c>
      <c r="Q582" s="5">
        <f t="shared" si="1461"/>
        <v>428</v>
      </c>
      <c r="R582" s="5">
        <f t="shared" si="1461"/>
        <v>422</v>
      </c>
      <c r="S582" s="5">
        <f t="shared" si="1461"/>
        <v>426</v>
      </c>
      <c r="T582" s="5">
        <f t="shared" si="1461"/>
        <v>356</v>
      </c>
      <c r="U582" s="5">
        <f t="shared" si="1461"/>
        <v>431</v>
      </c>
      <c r="V582" s="5">
        <f t="shared" si="1461"/>
        <v>431</v>
      </c>
      <c r="W582" s="5">
        <f t="shared" si="1461"/>
        <v>413</v>
      </c>
      <c r="X582" s="5">
        <f t="shared" si="1461"/>
        <v>366</v>
      </c>
      <c r="Y582" s="5">
        <f t="shared" si="1461"/>
        <v>361</v>
      </c>
      <c r="Z582" s="5">
        <f t="shared" si="1461"/>
        <v>69.77</v>
      </c>
      <c r="AA582" s="5">
        <f t="shared" si="1461"/>
        <v>63.52</v>
      </c>
      <c r="AB582" s="5">
        <f t="shared" si="1461"/>
        <v>80.41</v>
      </c>
      <c r="AC582" s="5">
        <f t="shared" si="1461"/>
        <v>81.739999999999995</v>
      </c>
      <c r="AD582" s="5">
        <f t="shared" si="1461"/>
        <v>59.05</v>
      </c>
      <c r="AE582" s="5">
        <f t="shared" si="1461"/>
        <v>58.63</v>
      </c>
      <c r="AF582" s="5">
        <f t="shared" si="1461"/>
        <v>64.75</v>
      </c>
      <c r="AG582" s="5">
        <f t="shared" si="1461"/>
        <v>60.39</v>
      </c>
      <c r="AH582" s="5">
        <f t="shared" si="1461"/>
        <v>75.27</v>
      </c>
      <c r="AI582" s="5">
        <f t="shared" si="1461"/>
        <v>66.41</v>
      </c>
      <c r="AJ582" s="5">
        <f t="shared" si="1461"/>
        <v>69.69</v>
      </c>
      <c r="AK582" s="5">
        <f t="shared" si="1461"/>
        <v>66.95</v>
      </c>
      <c r="AL582" s="5">
        <f t="shared" si="1461"/>
        <v>55.78</v>
      </c>
      <c r="AM582" s="5">
        <f t="shared" si="1461"/>
        <v>54.27</v>
      </c>
      <c r="AN582" s="5">
        <f t="shared" si="1461"/>
        <v>55.15</v>
      </c>
      <c r="AO582" s="5">
        <f t="shared" si="1461"/>
        <v>58.54</v>
      </c>
      <c r="AP582" s="5">
        <f t="shared" si="1461"/>
        <v>71.92</v>
      </c>
      <c r="AQ582" s="5">
        <f t="shared" si="1461"/>
        <v>84.07</v>
      </c>
      <c r="AR582" s="5">
        <f t="shared" si="1461"/>
        <v>68.34</v>
      </c>
      <c r="AS582" s="5">
        <f t="shared" si="1461"/>
        <v>69.44</v>
      </c>
      <c r="AT582" s="5">
        <f t="shared" si="1461"/>
        <v>74.37</v>
      </c>
      <c r="AU582" s="5">
        <f t="shared" si="1461"/>
        <v>64.87</v>
      </c>
      <c r="AV582" s="5">
        <f t="shared" si="1427"/>
        <v>154.53333333333333</v>
      </c>
      <c r="AW582" s="5"/>
      <c r="AX582" s="5">
        <f t="shared" si="1428"/>
        <v>194.5</v>
      </c>
      <c r="AY582" s="4">
        <f t="shared" si="1360"/>
        <v>379.69154318928963</v>
      </c>
      <c r="DA582" s="1"/>
      <c r="FA582" s="35"/>
      <c r="FB582" s="35"/>
      <c r="FC582" s="35"/>
      <c r="FD582" s="35"/>
      <c r="FE582" s="35"/>
    </row>
    <row r="583" spans="1:161" x14ac:dyDescent="0.2">
      <c r="A583" s="1">
        <v>2005</v>
      </c>
      <c r="B583" s="1">
        <v>3</v>
      </c>
      <c r="C583" s="1">
        <f t="shared" si="1416"/>
        <v>115</v>
      </c>
      <c r="D583" s="5">
        <f t="shared" ref="D583:AU583" si="1462">D397</f>
        <v>443</v>
      </c>
      <c r="E583" s="5">
        <f t="shared" si="1462"/>
        <v>443</v>
      </c>
      <c r="F583" s="5">
        <f t="shared" si="1462"/>
        <v>394</v>
      </c>
      <c r="G583" s="5">
        <f t="shared" si="1462"/>
        <v>375</v>
      </c>
      <c r="H583" s="5">
        <f t="shared" si="1462"/>
        <v>424</v>
      </c>
      <c r="I583" s="5">
        <f t="shared" si="1462"/>
        <v>443</v>
      </c>
      <c r="J583" s="5">
        <f t="shared" si="1462"/>
        <v>387</v>
      </c>
      <c r="K583" s="5">
        <f t="shared" si="1462"/>
        <v>472</v>
      </c>
      <c r="L583" s="5">
        <f t="shared" si="1462"/>
        <v>467</v>
      </c>
      <c r="M583" s="5">
        <f t="shared" si="1462"/>
        <v>386</v>
      </c>
      <c r="N583" s="5">
        <f t="shared" si="1462"/>
        <v>372</v>
      </c>
      <c r="O583" s="5">
        <f t="shared" si="1462"/>
        <v>394</v>
      </c>
      <c r="P583" s="5">
        <f t="shared" si="1462"/>
        <v>338</v>
      </c>
      <c r="Q583" s="5">
        <f t="shared" si="1462"/>
        <v>450</v>
      </c>
      <c r="R583" s="5">
        <f t="shared" si="1462"/>
        <v>413</v>
      </c>
      <c r="S583" s="5">
        <f t="shared" si="1462"/>
        <v>425</v>
      </c>
      <c r="T583" s="5">
        <f t="shared" si="1462"/>
        <v>338</v>
      </c>
      <c r="U583" s="5">
        <f t="shared" si="1462"/>
        <v>431</v>
      </c>
      <c r="V583" s="5">
        <f t="shared" si="1462"/>
        <v>413</v>
      </c>
      <c r="W583" s="5">
        <f t="shared" si="1462"/>
        <v>413</v>
      </c>
      <c r="X583" s="5">
        <f t="shared" si="1462"/>
        <v>348</v>
      </c>
      <c r="Y583" s="5">
        <f t="shared" si="1462"/>
        <v>343</v>
      </c>
      <c r="Z583" s="5">
        <f t="shared" si="1462"/>
        <v>63.45</v>
      </c>
      <c r="AA583" s="5">
        <f t="shared" si="1462"/>
        <v>60.27</v>
      </c>
      <c r="AB583" s="5">
        <f t="shared" si="1462"/>
        <v>60.64</v>
      </c>
      <c r="AC583" s="5">
        <f t="shared" si="1462"/>
        <v>60.3</v>
      </c>
      <c r="AD583" s="5">
        <f t="shared" si="1462"/>
        <v>65.91</v>
      </c>
      <c r="AE583" s="5">
        <f t="shared" si="1462"/>
        <v>58.68</v>
      </c>
      <c r="AF583" s="5">
        <f t="shared" si="1462"/>
        <v>62.65</v>
      </c>
      <c r="AG583" s="5">
        <f t="shared" si="1462"/>
        <v>63.85</v>
      </c>
      <c r="AH583" s="5">
        <f t="shared" si="1462"/>
        <v>64.83</v>
      </c>
      <c r="AI583" s="5">
        <f t="shared" si="1462"/>
        <v>62.98</v>
      </c>
      <c r="AJ583" s="5">
        <f t="shared" si="1462"/>
        <v>60.73</v>
      </c>
      <c r="AK583" s="5">
        <f t="shared" si="1462"/>
        <v>65.27</v>
      </c>
      <c r="AL583" s="5">
        <f t="shared" si="1462"/>
        <v>57.08</v>
      </c>
      <c r="AM583" s="5">
        <f t="shared" si="1462"/>
        <v>61.02</v>
      </c>
      <c r="AN583" s="5">
        <f t="shared" si="1462"/>
        <v>54.81</v>
      </c>
      <c r="AO583" s="5">
        <f t="shared" si="1462"/>
        <v>57.94</v>
      </c>
      <c r="AP583" s="5">
        <f t="shared" si="1462"/>
        <v>80.400000000000006</v>
      </c>
      <c r="AQ583" s="5">
        <f t="shared" si="1462"/>
        <v>83.17</v>
      </c>
      <c r="AR583" s="5">
        <f t="shared" si="1462"/>
        <v>73.7</v>
      </c>
      <c r="AS583" s="5">
        <f t="shared" si="1462"/>
        <v>71.52</v>
      </c>
      <c r="AT583" s="5">
        <f t="shared" si="1462"/>
        <v>71.02</v>
      </c>
      <c r="AU583" s="5">
        <f t="shared" si="1462"/>
        <v>61.31</v>
      </c>
      <c r="AV583" s="5">
        <f t="shared" si="1427"/>
        <v>158.69999999999999</v>
      </c>
      <c r="AW583" s="5"/>
      <c r="AX583" s="5">
        <f t="shared" si="1428"/>
        <v>196.86666666666667</v>
      </c>
      <c r="AY583" s="4">
        <f t="shared" si="1360"/>
        <v>384.9320024774882</v>
      </c>
      <c r="DA583" s="1"/>
      <c r="FA583" s="35"/>
      <c r="FB583" s="35"/>
      <c r="FC583" s="35"/>
      <c r="FD583" s="35"/>
      <c r="FE583" s="35"/>
    </row>
    <row r="584" spans="1:161" x14ac:dyDescent="0.2">
      <c r="A584" s="1">
        <v>2005</v>
      </c>
      <c r="B584" s="1">
        <v>4</v>
      </c>
      <c r="C584" s="1">
        <f t="shared" si="1416"/>
        <v>116</v>
      </c>
      <c r="D584" s="5">
        <f t="shared" ref="D584:AU584" si="1463">D398</f>
        <v>471</v>
      </c>
      <c r="E584" s="5">
        <f t="shared" si="1463"/>
        <v>456</v>
      </c>
      <c r="F584" s="5">
        <f t="shared" si="1463"/>
        <v>401</v>
      </c>
      <c r="G584" s="5">
        <f t="shared" si="1463"/>
        <v>398</v>
      </c>
      <c r="H584" s="5">
        <f t="shared" si="1463"/>
        <v>441</v>
      </c>
      <c r="I584" s="5">
        <f t="shared" si="1463"/>
        <v>445</v>
      </c>
      <c r="J584" s="5">
        <f t="shared" si="1463"/>
        <v>461</v>
      </c>
      <c r="K584" s="5">
        <f t="shared" si="1463"/>
        <v>480</v>
      </c>
      <c r="L584" s="5">
        <f t="shared" si="1463"/>
        <v>469</v>
      </c>
      <c r="M584" s="5">
        <f t="shared" si="1463"/>
        <v>394</v>
      </c>
      <c r="N584" s="5">
        <f t="shared" si="1463"/>
        <v>375</v>
      </c>
      <c r="O584" s="5">
        <f t="shared" si="1463"/>
        <v>394</v>
      </c>
      <c r="P584" s="5">
        <f t="shared" si="1463"/>
        <v>290</v>
      </c>
      <c r="Q584" s="5">
        <f t="shared" si="1463"/>
        <v>456</v>
      </c>
      <c r="R584" s="5">
        <f t="shared" si="1463"/>
        <v>444</v>
      </c>
      <c r="S584" s="5">
        <f t="shared" si="1463"/>
        <v>434</v>
      </c>
      <c r="T584" s="5">
        <f t="shared" si="1463"/>
        <v>356</v>
      </c>
      <c r="U584" s="5">
        <f t="shared" si="1463"/>
        <v>413</v>
      </c>
      <c r="V584" s="5">
        <f t="shared" si="1463"/>
        <v>413</v>
      </c>
      <c r="W584" s="5">
        <f t="shared" si="1463"/>
        <v>413</v>
      </c>
      <c r="X584" s="5">
        <f t="shared" si="1463"/>
        <v>324</v>
      </c>
      <c r="Y584" s="5">
        <f t="shared" si="1463"/>
        <v>379</v>
      </c>
      <c r="Z584" s="5">
        <f t="shared" si="1463"/>
        <v>70.67</v>
      </c>
      <c r="AA584" s="5">
        <f t="shared" si="1463"/>
        <v>64.11</v>
      </c>
      <c r="AB584" s="5">
        <f t="shared" si="1463"/>
        <v>63.14</v>
      </c>
      <c r="AC584" s="5">
        <f t="shared" si="1463"/>
        <v>64.319999999999993</v>
      </c>
      <c r="AD584" s="5">
        <f t="shared" si="1463"/>
        <v>67.599999999999994</v>
      </c>
      <c r="AE584" s="5">
        <f t="shared" si="1463"/>
        <v>62.06</v>
      </c>
      <c r="AF584" s="5">
        <f t="shared" si="1463"/>
        <v>66.75</v>
      </c>
      <c r="AG584" s="5">
        <f t="shared" si="1463"/>
        <v>64.98</v>
      </c>
      <c r="AH584" s="5">
        <f t="shared" si="1463"/>
        <v>67.67</v>
      </c>
      <c r="AI584" s="5">
        <f t="shared" si="1463"/>
        <v>62.98</v>
      </c>
      <c r="AJ584" s="5">
        <f t="shared" si="1463"/>
        <v>69.84</v>
      </c>
      <c r="AK584" s="5">
        <f t="shared" si="1463"/>
        <v>63.78</v>
      </c>
      <c r="AL584" s="5">
        <f t="shared" si="1463"/>
        <v>55.28</v>
      </c>
      <c r="AM584" s="5">
        <f t="shared" si="1463"/>
        <v>59.07</v>
      </c>
      <c r="AN584" s="5">
        <f t="shared" si="1463"/>
        <v>58.29</v>
      </c>
      <c r="AO584" s="5">
        <f t="shared" si="1463"/>
        <v>62.83</v>
      </c>
      <c r="AP584" s="5">
        <f t="shared" si="1463"/>
        <v>92.46</v>
      </c>
      <c r="AQ584" s="5">
        <f t="shared" si="1463"/>
        <v>79.17</v>
      </c>
      <c r="AR584" s="5">
        <f t="shared" si="1463"/>
        <v>71.02</v>
      </c>
      <c r="AS584" s="5">
        <f t="shared" si="1463"/>
        <v>65</v>
      </c>
      <c r="AT584" s="5">
        <f t="shared" si="1463"/>
        <v>74.37</v>
      </c>
      <c r="AU584" s="5">
        <f t="shared" si="1463"/>
        <v>68.05</v>
      </c>
      <c r="AV584" s="5">
        <f t="shared" si="1427"/>
        <v>164.3</v>
      </c>
      <c r="AW584" s="5"/>
      <c r="AX584" s="5">
        <f t="shared" si="1428"/>
        <v>197.86666666666665</v>
      </c>
      <c r="AY584" s="4">
        <f t="shared" si="1360"/>
        <v>395.81424555719661</v>
      </c>
      <c r="DA584" s="1"/>
      <c r="FA584" s="35"/>
      <c r="FB584" s="35"/>
      <c r="FC584" s="35"/>
      <c r="FD584" s="35"/>
      <c r="FE584" s="35"/>
    </row>
    <row r="585" spans="1:161" x14ac:dyDescent="0.2">
      <c r="A585" s="1">
        <v>2006</v>
      </c>
      <c r="B585" s="13">
        <v>1</v>
      </c>
      <c r="C585" s="1">
        <f t="shared" si="1416"/>
        <v>117</v>
      </c>
      <c r="D585" s="5">
        <f t="shared" ref="D585:AU585" si="1464">D399</f>
        <v>460</v>
      </c>
      <c r="E585" s="5">
        <f t="shared" si="1464"/>
        <v>457</v>
      </c>
      <c r="F585" s="5">
        <f t="shared" si="1464"/>
        <v>443</v>
      </c>
      <c r="G585" s="5">
        <f t="shared" si="1464"/>
        <v>330</v>
      </c>
      <c r="H585" s="5">
        <f t="shared" si="1464"/>
        <v>441</v>
      </c>
      <c r="I585" s="5">
        <f t="shared" si="1464"/>
        <v>379</v>
      </c>
      <c r="J585" s="5">
        <f t="shared" si="1464"/>
        <v>478</v>
      </c>
      <c r="K585" s="5">
        <f t="shared" si="1464"/>
        <v>457</v>
      </c>
      <c r="L585" s="5">
        <f t="shared" si="1464"/>
        <v>454</v>
      </c>
      <c r="M585" s="5">
        <f t="shared" si="1464"/>
        <v>375</v>
      </c>
      <c r="N585" s="5">
        <f t="shared" si="1464"/>
        <v>423</v>
      </c>
      <c r="O585" s="5">
        <f t="shared" si="1464"/>
        <v>375</v>
      </c>
      <c r="P585" s="5">
        <f t="shared" si="1464"/>
        <v>338</v>
      </c>
      <c r="Q585" s="5">
        <f t="shared" si="1464"/>
        <v>450</v>
      </c>
      <c r="R585" s="5">
        <f t="shared" si="1464"/>
        <v>409</v>
      </c>
      <c r="S585" s="5">
        <f t="shared" si="1464"/>
        <v>444</v>
      </c>
      <c r="T585" s="5">
        <f t="shared" si="1464"/>
        <v>413</v>
      </c>
      <c r="U585" s="5">
        <f t="shared" si="1464"/>
        <v>375</v>
      </c>
      <c r="V585" s="5">
        <f t="shared" si="1464"/>
        <v>394</v>
      </c>
      <c r="W585" s="5">
        <f t="shared" si="1464"/>
        <v>413</v>
      </c>
      <c r="X585" s="5">
        <f t="shared" si="1464"/>
        <v>357</v>
      </c>
      <c r="Y585" s="5">
        <f t="shared" si="1464"/>
        <v>387</v>
      </c>
      <c r="Z585" s="5">
        <f t="shared" si="1464"/>
        <v>66.14</v>
      </c>
      <c r="AA585" s="5">
        <f t="shared" si="1464"/>
        <v>67.11</v>
      </c>
      <c r="AB585" s="5">
        <f t="shared" si="1464"/>
        <v>61.48</v>
      </c>
      <c r="AC585" s="5">
        <f t="shared" si="1464"/>
        <v>63.32</v>
      </c>
      <c r="AD585" s="5">
        <f t="shared" si="1464"/>
        <v>65.98</v>
      </c>
      <c r="AE585" s="5">
        <f t="shared" si="1464"/>
        <v>60.55</v>
      </c>
      <c r="AF585" s="5">
        <f t="shared" si="1464"/>
        <v>75.819999999999993</v>
      </c>
      <c r="AG585" s="5">
        <f t="shared" si="1464"/>
        <v>65.86</v>
      </c>
      <c r="AH585" s="5">
        <f t="shared" si="1464"/>
        <v>64.319999999999993</v>
      </c>
      <c r="AI585" s="5">
        <f t="shared" si="1464"/>
        <v>63.48</v>
      </c>
      <c r="AJ585" s="5">
        <f t="shared" si="1464"/>
        <v>65.12</v>
      </c>
      <c r="AK585" s="5">
        <f t="shared" si="1464"/>
        <v>59.42</v>
      </c>
      <c r="AL585" s="5">
        <f t="shared" si="1464"/>
        <v>56.95</v>
      </c>
      <c r="AM585" s="5">
        <f t="shared" si="1464"/>
        <v>59.52</v>
      </c>
      <c r="AN585" s="5">
        <f t="shared" si="1464"/>
        <v>59.63</v>
      </c>
      <c r="AO585" s="5">
        <f t="shared" si="1464"/>
        <v>65.239999999999995</v>
      </c>
      <c r="AP585" s="5">
        <f t="shared" si="1464"/>
        <v>75.040000000000006</v>
      </c>
      <c r="AQ585" s="5">
        <f t="shared" si="1464"/>
        <v>73.11</v>
      </c>
      <c r="AR585" s="5">
        <f t="shared" si="1464"/>
        <v>64.319999999999993</v>
      </c>
      <c r="AS585" s="5">
        <f t="shared" si="1464"/>
        <v>61.85</v>
      </c>
      <c r="AT585" s="5">
        <f t="shared" si="1464"/>
        <v>74.37</v>
      </c>
      <c r="AU585" s="5">
        <f t="shared" si="1464"/>
        <v>70.400000000000006</v>
      </c>
      <c r="AV585" s="5">
        <f t="shared" si="1427"/>
        <v>162.76666666666668</v>
      </c>
      <c r="AW585" s="5"/>
      <c r="AX585" s="5">
        <f t="shared" si="1428"/>
        <v>198.93333333333331</v>
      </c>
      <c r="AY585" s="4">
        <f t="shared" si="1360"/>
        <v>394.62255943589503</v>
      </c>
      <c r="DA585" s="1"/>
      <c r="FA585" s="35"/>
      <c r="FB585" s="35"/>
      <c r="FC585" s="35"/>
      <c r="FD585" s="35"/>
      <c r="FE585" s="35"/>
    </row>
    <row r="586" spans="1:161" x14ac:dyDescent="0.2">
      <c r="A586" s="1">
        <v>2006</v>
      </c>
      <c r="B586" s="1">
        <v>2</v>
      </c>
      <c r="C586" s="1">
        <f t="shared" si="1416"/>
        <v>118</v>
      </c>
      <c r="D586" s="5">
        <f t="shared" ref="D586:AU586" si="1465">D400</f>
        <v>444</v>
      </c>
      <c r="E586" s="5">
        <f t="shared" si="1465"/>
        <v>454</v>
      </c>
      <c r="F586" s="5">
        <f t="shared" si="1465"/>
        <v>401</v>
      </c>
      <c r="G586" s="5">
        <f t="shared" si="1465"/>
        <v>401</v>
      </c>
      <c r="H586" s="5">
        <f t="shared" si="1465"/>
        <v>441</v>
      </c>
      <c r="I586" s="5">
        <f t="shared" si="1465"/>
        <v>388</v>
      </c>
      <c r="J586" s="5">
        <f t="shared" si="1465"/>
        <v>444</v>
      </c>
      <c r="K586" s="5">
        <f t="shared" si="1465"/>
        <v>435</v>
      </c>
      <c r="L586" s="5">
        <f t="shared" si="1465"/>
        <v>446</v>
      </c>
      <c r="M586" s="5">
        <f t="shared" si="1465"/>
        <v>394</v>
      </c>
      <c r="N586" s="5">
        <f t="shared" si="1465"/>
        <v>384</v>
      </c>
      <c r="O586" s="5">
        <f t="shared" si="1465"/>
        <v>360</v>
      </c>
      <c r="P586" s="5">
        <f t="shared" si="1465"/>
        <v>293</v>
      </c>
      <c r="Q586" s="5">
        <f t="shared" si="1465"/>
        <v>398</v>
      </c>
      <c r="R586" s="5">
        <f t="shared" si="1465"/>
        <v>428</v>
      </c>
      <c r="S586" s="5">
        <f t="shared" si="1465"/>
        <v>443</v>
      </c>
      <c r="T586" s="5">
        <f t="shared" si="1465"/>
        <v>394</v>
      </c>
      <c r="U586" s="5">
        <f t="shared" si="1465"/>
        <v>375</v>
      </c>
      <c r="V586" s="5">
        <f t="shared" si="1465"/>
        <v>394</v>
      </c>
      <c r="W586" s="5">
        <f t="shared" si="1465"/>
        <v>398</v>
      </c>
      <c r="X586" s="5">
        <f t="shared" si="1465"/>
        <v>347</v>
      </c>
      <c r="Y586" s="5">
        <f t="shared" si="1465"/>
        <v>401</v>
      </c>
      <c r="Z586" s="5">
        <f t="shared" si="1465"/>
        <v>63.68</v>
      </c>
      <c r="AA586" s="5">
        <f t="shared" si="1465"/>
        <v>56.92</v>
      </c>
      <c r="AB586" s="5">
        <f t="shared" si="1465"/>
        <v>60.21</v>
      </c>
      <c r="AC586" s="5">
        <f t="shared" si="1465"/>
        <v>60.3</v>
      </c>
      <c r="AD586" s="5">
        <f t="shared" si="1465"/>
        <v>66.41</v>
      </c>
      <c r="AE586" s="5">
        <f t="shared" si="1465"/>
        <v>59.39</v>
      </c>
      <c r="AF586" s="5">
        <f t="shared" si="1465"/>
        <v>64.98</v>
      </c>
      <c r="AG586" s="5">
        <f t="shared" si="1465"/>
        <v>65.150000000000006</v>
      </c>
      <c r="AH586" s="5">
        <f t="shared" si="1465"/>
        <v>60.97</v>
      </c>
      <c r="AI586" s="5">
        <f t="shared" si="1465"/>
        <v>59.24</v>
      </c>
      <c r="AJ586" s="5">
        <f t="shared" si="1465"/>
        <v>60.03</v>
      </c>
      <c r="AK586" s="5">
        <f t="shared" si="1465"/>
        <v>58.38</v>
      </c>
      <c r="AL586" s="5">
        <f t="shared" si="1465"/>
        <v>53.31</v>
      </c>
      <c r="AM586" s="5">
        <f t="shared" si="1465"/>
        <v>56.28</v>
      </c>
      <c r="AN586" s="5">
        <f t="shared" si="1465"/>
        <v>57.62</v>
      </c>
      <c r="AO586" s="5">
        <f t="shared" si="1465"/>
        <v>63.33</v>
      </c>
      <c r="AP586" s="5">
        <f t="shared" si="1465"/>
        <v>60.3</v>
      </c>
      <c r="AQ586" s="5">
        <f t="shared" si="1465"/>
        <v>72.08</v>
      </c>
      <c r="AR586" s="5">
        <f t="shared" si="1465"/>
        <v>58.96</v>
      </c>
      <c r="AS586" s="5">
        <f t="shared" si="1465"/>
        <v>58.89</v>
      </c>
      <c r="AT586" s="5">
        <f t="shared" si="1465"/>
        <v>69.680000000000007</v>
      </c>
      <c r="AU586" s="5">
        <f t="shared" si="1465"/>
        <v>64.63</v>
      </c>
      <c r="AV586" s="5">
        <f t="shared" si="1427"/>
        <v>165.4</v>
      </c>
      <c r="AW586" s="5"/>
      <c r="AX586" s="5">
        <f t="shared" si="1428"/>
        <v>202.3</v>
      </c>
      <c r="AY586" s="4">
        <f t="shared" si="1360"/>
        <v>381.50040259183379</v>
      </c>
      <c r="DA586" s="1"/>
      <c r="FA586" s="35"/>
      <c r="FB586" s="35"/>
      <c r="FC586" s="35"/>
      <c r="FD586" s="35"/>
      <c r="FE586" s="35"/>
    </row>
    <row r="587" spans="1:161" x14ac:dyDescent="0.2">
      <c r="A587" s="1">
        <v>2006</v>
      </c>
      <c r="B587" s="1">
        <v>3</v>
      </c>
      <c r="C587" s="1">
        <f t="shared" si="1416"/>
        <v>119</v>
      </c>
      <c r="D587" s="5">
        <f t="shared" ref="D587:AU587" si="1466">D401</f>
        <v>421</v>
      </c>
      <c r="E587" s="5">
        <f t="shared" si="1466"/>
        <v>420</v>
      </c>
      <c r="F587" s="5">
        <f t="shared" si="1466"/>
        <v>394</v>
      </c>
      <c r="G587" s="5">
        <f t="shared" si="1466"/>
        <v>379</v>
      </c>
      <c r="H587" s="5">
        <f t="shared" si="1466"/>
        <v>458</v>
      </c>
      <c r="I587" s="5">
        <f t="shared" si="1466"/>
        <v>395</v>
      </c>
      <c r="J587" s="5">
        <f t="shared" si="1466"/>
        <v>443</v>
      </c>
      <c r="K587" s="5">
        <f t="shared" si="1466"/>
        <v>433</v>
      </c>
      <c r="L587" s="5">
        <f t="shared" si="1466"/>
        <v>411</v>
      </c>
      <c r="M587" s="5">
        <f t="shared" si="1466"/>
        <v>375</v>
      </c>
      <c r="N587" s="5">
        <f t="shared" si="1466"/>
        <v>356</v>
      </c>
      <c r="O587" s="5">
        <f t="shared" si="1466"/>
        <v>330</v>
      </c>
      <c r="P587" s="5">
        <f t="shared" si="1466"/>
        <v>356</v>
      </c>
      <c r="Q587" s="5">
        <f t="shared" si="1466"/>
        <v>418</v>
      </c>
      <c r="R587" s="5">
        <f t="shared" si="1466"/>
        <v>386</v>
      </c>
      <c r="S587" s="5">
        <f t="shared" si="1466"/>
        <v>405</v>
      </c>
      <c r="T587" s="5">
        <f t="shared" si="1466"/>
        <v>338</v>
      </c>
      <c r="U587" s="5">
        <f t="shared" si="1466"/>
        <v>398</v>
      </c>
      <c r="V587" s="5">
        <f t="shared" si="1466"/>
        <v>403</v>
      </c>
      <c r="W587" s="5">
        <f t="shared" si="1466"/>
        <v>375</v>
      </c>
      <c r="X587" s="5">
        <f t="shared" si="1466"/>
        <v>375</v>
      </c>
      <c r="Y587" s="5">
        <f t="shared" si="1466"/>
        <v>401</v>
      </c>
      <c r="Z587" s="5">
        <f t="shared" si="1466"/>
        <v>68.61</v>
      </c>
      <c r="AA587" s="5">
        <f t="shared" si="1466"/>
        <v>59.07</v>
      </c>
      <c r="AB587" s="5">
        <f t="shared" si="1466"/>
        <v>62.98</v>
      </c>
      <c r="AC587" s="5">
        <f t="shared" si="1466"/>
        <v>60.3</v>
      </c>
      <c r="AD587" s="5">
        <f t="shared" si="1466"/>
        <v>68.97</v>
      </c>
      <c r="AE587" s="5">
        <f t="shared" si="1466"/>
        <v>57.39</v>
      </c>
      <c r="AF587" s="5">
        <f t="shared" si="1466"/>
        <v>70.599999999999994</v>
      </c>
      <c r="AG587" s="5">
        <f t="shared" si="1466"/>
        <v>63.81</v>
      </c>
      <c r="AH587" s="5">
        <f t="shared" si="1466"/>
        <v>60.07</v>
      </c>
      <c r="AI587" s="5">
        <f t="shared" si="1466"/>
        <v>62.3</v>
      </c>
      <c r="AJ587" s="5">
        <f t="shared" si="1466"/>
        <v>62.69</v>
      </c>
      <c r="AK587" s="5">
        <f t="shared" si="1466"/>
        <v>62.75</v>
      </c>
      <c r="AL587" s="5">
        <f t="shared" si="1466"/>
        <v>57.75</v>
      </c>
      <c r="AM587" s="5">
        <f t="shared" si="1466"/>
        <v>59.4</v>
      </c>
      <c r="AN587" s="5">
        <f t="shared" si="1466"/>
        <v>58.29</v>
      </c>
      <c r="AO587" s="5">
        <f t="shared" si="1466"/>
        <v>64.05</v>
      </c>
      <c r="AP587" s="5">
        <f t="shared" si="1466"/>
        <v>61.64</v>
      </c>
      <c r="AQ587" s="5">
        <f t="shared" si="1466"/>
        <v>65.739999999999995</v>
      </c>
      <c r="AR587" s="5">
        <f t="shared" si="1466"/>
        <v>71.02</v>
      </c>
      <c r="AS587" s="5">
        <f t="shared" si="1466"/>
        <v>65.78</v>
      </c>
      <c r="AT587" s="5">
        <f t="shared" si="1466"/>
        <v>68.34</v>
      </c>
      <c r="AU587" s="5">
        <f t="shared" si="1466"/>
        <v>62.98</v>
      </c>
      <c r="AV587" s="5">
        <f t="shared" si="1427"/>
        <v>166.7</v>
      </c>
      <c r="AW587" s="5"/>
      <c r="AX587" s="5">
        <f t="shared" si="1428"/>
        <v>203.43333333333331</v>
      </c>
      <c r="AY587" s="4">
        <f t="shared" si="1360"/>
        <v>370.74874458049453</v>
      </c>
      <c r="DA587" s="1"/>
      <c r="FA587" s="35"/>
      <c r="FB587" s="35"/>
      <c r="FC587" s="35"/>
      <c r="FD587" s="35"/>
      <c r="FE587" s="35"/>
    </row>
    <row r="588" spans="1:161" x14ac:dyDescent="0.2">
      <c r="A588" s="1">
        <v>2006</v>
      </c>
      <c r="B588" s="1">
        <v>4</v>
      </c>
      <c r="C588" s="1">
        <f t="shared" si="1416"/>
        <v>120</v>
      </c>
      <c r="D588" s="5">
        <f t="shared" ref="D588:AU588" si="1467">D402</f>
        <v>408</v>
      </c>
      <c r="E588" s="5">
        <f t="shared" si="1467"/>
        <v>428</v>
      </c>
      <c r="F588" s="5">
        <f t="shared" si="1467"/>
        <v>364</v>
      </c>
      <c r="G588" s="5">
        <f t="shared" si="1467"/>
        <v>338</v>
      </c>
      <c r="H588" s="5">
        <f t="shared" si="1467"/>
        <v>359</v>
      </c>
      <c r="I588" s="5">
        <f t="shared" si="1467"/>
        <v>397</v>
      </c>
      <c r="J588" s="5">
        <f t="shared" si="1467"/>
        <v>394</v>
      </c>
      <c r="K588" s="5">
        <f t="shared" si="1467"/>
        <v>401</v>
      </c>
      <c r="L588" s="5">
        <f t="shared" si="1467"/>
        <v>424</v>
      </c>
      <c r="M588" s="5">
        <f t="shared" si="1467"/>
        <v>356</v>
      </c>
      <c r="N588" s="5">
        <f t="shared" si="1467"/>
        <v>356</v>
      </c>
      <c r="O588" s="5">
        <f t="shared" si="1467"/>
        <v>330</v>
      </c>
      <c r="P588" s="5">
        <f t="shared" si="1467"/>
        <v>271</v>
      </c>
      <c r="Q588" s="5">
        <f t="shared" si="1467"/>
        <v>359</v>
      </c>
      <c r="R588" s="5">
        <f t="shared" si="1467"/>
        <v>349</v>
      </c>
      <c r="S588" s="5">
        <f t="shared" si="1467"/>
        <v>365</v>
      </c>
      <c r="T588" s="5">
        <f t="shared" si="1467"/>
        <v>353</v>
      </c>
      <c r="U588" s="5">
        <f t="shared" si="1467"/>
        <v>403</v>
      </c>
      <c r="V588" s="5">
        <f t="shared" si="1467"/>
        <v>428</v>
      </c>
      <c r="W588" s="5">
        <f t="shared" si="1467"/>
        <v>420</v>
      </c>
      <c r="X588" s="5">
        <f t="shared" si="1467"/>
        <v>348</v>
      </c>
      <c r="Y588" s="5">
        <f t="shared" si="1467"/>
        <v>363</v>
      </c>
      <c r="Z588" s="5">
        <f t="shared" si="1467"/>
        <v>64.05</v>
      </c>
      <c r="AA588" s="5">
        <f t="shared" si="1467"/>
        <v>66.099999999999994</v>
      </c>
      <c r="AB588" s="5">
        <f t="shared" si="1467"/>
        <v>74.959999999999994</v>
      </c>
      <c r="AC588" s="5">
        <f t="shared" si="1467"/>
        <v>58.96</v>
      </c>
      <c r="AD588" s="5">
        <f t="shared" si="1467"/>
        <v>65.86</v>
      </c>
      <c r="AE588" s="5">
        <f t="shared" si="1467"/>
        <v>57</v>
      </c>
      <c r="AF588" s="5">
        <f t="shared" si="1467"/>
        <v>64.72</v>
      </c>
      <c r="AG588" s="5">
        <f t="shared" si="1467"/>
        <v>63.33</v>
      </c>
      <c r="AH588" s="5">
        <f t="shared" si="1467"/>
        <v>66.28</v>
      </c>
      <c r="AI588" s="5">
        <f t="shared" si="1467"/>
        <v>54.94</v>
      </c>
      <c r="AJ588" s="5">
        <f t="shared" si="1467"/>
        <v>66.62</v>
      </c>
      <c r="AK588" s="5">
        <f t="shared" si="1467"/>
        <v>64.53</v>
      </c>
      <c r="AL588" s="5">
        <f t="shared" si="1467"/>
        <v>59.3</v>
      </c>
      <c r="AM588" s="5">
        <f t="shared" si="1467"/>
        <v>64.760000000000005</v>
      </c>
      <c r="AN588" s="5">
        <f t="shared" si="1467"/>
        <v>61.84</v>
      </c>
      <c r="AO588" s="5">
        <f t="shared" si="1467"/>
        <v>64.16</v>
      </c>
      <c r="AP588" s="5">
        <f t="shared" si="1467"/>
        <v>67.67</v>
      </c>
      <c r="AQ588" s="5">
        <f t="shared" si="1467"/>
        <v>80</v>
      </c>
      <c r="AR588" s="5">
        <f t="shared" si="1467"/>
        <v>79.06</v>
      </c>
      <c r="AS588" s="5">
        <f t="shared" si="1467"/>
        <v>70.38</v>
      </c>
      <c r="AT588" s="5">
        <f t="shared" si="1467"/>
        <v>72.36</v>
      </c>
      <c r="AU588" s="5">
        <f t="shared" si="1467"/>
        <v>74.849999999999994</v>
      </c>
      <c r="AV588" s="5">
        <f t="shared" si="1427"/>
        <v>164.13333333333333</v>
      </c>
      <c r="AW588" s="5"/>
      <c r="AX588" s="5">
        <f t="shared" si="1428"/>
        <v>201.7</v>
      </c>
      <c r="AY588" s="4">
        <f t="shared" si="1360"/>
        <v>351.69424460431662</v>
      </c>
      <c r="DA588" s="1"/>
      <c r="FA588" s="35"/>
      <c r="FB588" s="35"/>
      <c r="FC588" s="35"/>
      <c r="FD588" s="35"/>
      <c r="FE588" s="35"/>
    </row>
    <row r="589" spans="1:161" x14ac:dyDescent="0.2">
      <c r="A589" s="1">
        <v>2007</v>
      </c>
      <c r="B589" s="13">
        <v>1</v>
      </c>
      <c r="C589" s="1">
        <f t="shared" si="1416"/>
        <v>121</v>
      </c>
      <c r="D589" s="5">
        <f t="shared" ref="D589:AU589" si="1468">D403</f>
        <v>384</v>
      </c>
      <c r="E589" s="5">
        <f t="shared" si="1468"/>
        <v>388</v>
      </c>
      <c r="F589" s="5">
        <f t="shared" si="1468"/>
        <v>383</v>
      </c>
      <c r="G589" s="5">
        <f t="shared" si="1468"/>
        <v>383</v>
      </c>
      <c r="H589" s="5">
        <f t="shared" si="1468"/>
        <v>388</v>
      </c>
      <c r="I589" s="5">
        <f t="shared" si="1468"/>
        <v>387</v>
      </c>
      <c r="J589" s="5">
        <f t="shared" si="1468"/>
        <v>383</v>
      </c>
      <c r="K589" s="5">
        <f t="shared" si="1468"/>
        <v>399</v>
      </c>
      <c r="L589" s="5">
        <f t="shared" si="1468"/>
        <v>394</v>
      </c>
      <c r="M589" s="5">
        <f t="shared" si="1468"/>
        <v>394</v>
      </c>
      <c r="N589" s="5">
        <f t="shared" si="1468"/>
        <v>380</v>
      </c>
      <c r="O589" s="5">
        <f t="shared" si="1468"/>
        <v>386</v>
      </c>
      <c r="P589" s="5">
        <f t="shared" si="1468"/>
        <v>377</v>
      </c>
      <c r="Q589" s="5">
        <f t="shared" si="1468"/>
        <v>466</v>
      </c>
      <c r="R589" s="5">
        <f t="shared" si="1468"/>
        <v>383</v>
      </c>
      <c r="S589" s="5">
        <f t="shared" si="1468"/>
        <v>381</v>
      </c>
      <c r="T589" s="5">
        <f t="shared" si="1468"/>
        <v>316</v>
      </c>
      <c r="U589" s="5">
        <f t="shared" si="1468"/>
        <v>381</v>
      </c>
      <c r="V589" s="5">
        <f t="shared" si="1468"/>
        <v>429</v>
      </c>
      <c r="W589" s="5">
        <f t="shared" si="1468"/>
        <v>413</v>
      </c>
      <c r="X589" s="5">
        <f t="shared" si="1468"/>
        <v>339</v>
      </c>
      <c r="Y589" s="5">
        <f t="shared" si="1468"/>
        <v>416</v>
      </c>
      <c r="Z589" s="5">
        <f t="shared" si="1468"/>
        <v>68.98</v>
      </c>
      <c r="AA589" s="5">
        <f t="shared" si="1468"/>
        <v>60.57</v>
      </c>
      <c r="AB589" s="5">
        <f t="shared" si="1468"/>
        <v>86.07</v>
      </c>
      <c r="AC589" s="5">
        <f t="shared" si="1468"/>
        <v>76.38</v>
      </c>
      <c r="AD589" s="5">
        <f t="shared" si="1468"/>
        <v>64.069999999999993</v>
      </c>
      <c r="AE589" s="5">
        <f t="shared" si="1468"/>
        <v>58.53</v>
      </c>
      <c r="AF589" s="5">
        <f t="shared" si="1468"/>
        <v>64.959999999999994</v>
      </c>
      <c r="AG589" s="5">
        <f t="shared" si="1468"/>
        <v>64.55</v>
      </c>
      <c r="AH589" s="5">
        <f t="shared" si="1468"/>
        <v>65.290000000000006</v>
      </c>
      <c r="AI589" s="5">
        <f t="shared" si="1468"/>
        <v>70.19</v>
      </c>
      <c r="AJ589" s="5">
        <f t="shared" si="1468"/>
        <v>69.599999999999994</v>
      </c>
      <c r="AK589" s="5">
        <f t="shared" si="1468"/>
        <v>63.5</v>
      </c>
      <c r="AL589" s="5">
        <f t="shared" si="1468"/>
        <v>61.64</v>
      </c>
      <c r="AM589" s="5">
        <f t="shared" si="1468"/>
        <v>60.74</v>
      </c>
      <c r="AN589" s="5">
        <f t="shared" si="1468"/>
        <v>61.64</v>
      </c>
      <c r="AO589" s="5">
        <f t="shared" si="1468"/>
        <v>61.69</v>
      </c>
      <c r="AP589" s="5">
        <f t="shared" si="1468"/>
        <v>70.02</v>
      </c>
      <c r="AQ589" s="5">
        <f t="shared" si="1468"/>
        <v>77.55</v>
      </c>
      <c r="AR589" s="5">
        <f t="shared" si="1468"/>
        <v>86.88</v>
      </c>
      <c r="AS589" s="5">
        <f t="shared" si="1468"/>
        <v>63.68</v>
      </c>
      <c r="AT589" s="5">
        <f t="shared" si="1468"/>
        <v>73.3</v>
      </c>
      <c r="AU589" s="5">
        <f t="shared" si="1468"/>
        <v>71.73</v>
      </c>
      <c r="AV589" s="5">
        <f t="shared" si="1427"/>
        <v>166.7</v>
      </c>
      <c r="AW589" s="5"/>
      <c r="AX589" s="5">
        <f t="shared" si="1428"/>
        <v>203.75566666666666</v>
      </c>
      <c r="AY589" s="4">
        <f t="shared" si="1360"/>
        <v>361.19728667397209</v>
      </c>
      <c r="DA589" s="1"/>
      <c r="FA589" s="35"/>
      <c r="FB589" s="35"/>
      <c r="FC589" s="35"/>
      <c r="FD589" s="35"/>
      <c r="FE589" s="35"/>
    </row>
    <row r="590" spans="1:161" x14ac:dyDescent="0.2">
      <c r="A590" s="1">
        <v>2007</v>
      </c>
      <c r="B590" s="1">
        <v>2</v>
      </c>
      <c r="C590" s="1">
        <f t="shared" si="1416"/>
        <v>122</v>
      </c>
      <c r="D590" s="5">
        <f t="shared" ref="D590:AU590" si="1469">D404</f>
        <v>412</v>
      </c>
      <c r="E590" s="5">
        <f t="shared" si="1469"/>
        <v>426</v>
      </c>
      <c r="F590" s="5">
        <f t="shared" si="1469"/>
        <v>391</v>
      </c>
      <c r="G590" s="5">
        <f t="shared" si="1469"/>
        <v>345</v>
      </c>
      <c r="H590" s="5">
        <f t="shared" si="1469"/>
        <v>386</v>
      </c>
      <c r="I590" s="5">
        <f t="shared" si="1469"/>
        <v>384</v>
      </c>
      <c r="J590" s="5">
        <f t="shared" si="1469"/>
        <v>385</v>
      </c>
      <c r="K590" s="5">
        <f t="shared" si="1469"/>
        <v>401</v>
      </c>
      <c r="L590" s="5">
        <f t="shared" si="1469"/>
        <v>419</v>
      </c>
      <c r="M590" s="5">
        <f t="shared" si="1469"/>
        <v>381</v>
      </c>
      <c r="N590" s="5">
        <f t="shared" si="1469"/>
        <v>380</v>
      </c>
      <c r="O590" s="5">
        <f t="shared" si="1469"/>
        <v>393</v>
      </c>
      <c r="P590" s="5">
        <f t="shared" si="1469"/>
        <v>263</v>
      </c>
      <c r="Q590" s="5">
        <f t="shared" si="1469"/>
        <v>403</v>
      </c>
      <c r="R590" s="5">
        <f t="shared" si="1469"/>
        <v>375</v>
      </c>
      <c r="S590" s="5">
        <f t="shared" si="1469"/>
        <v>375</v>
      </c>
      <c r="T590" s="5">
        <f t="shared" si="1469"/>
        <v>316</v>
      </c>
      <c r="U590" s="5">
        <f t="shared" si="1469"/>
        <v>323</v>
      </c>
      <c r="V590" s="5">
        <f t="shared" si="1469"/>
        <v>439</v>
      </c>
      <c r="W590" s="5">
        <f t="shared" si="1469"/>
        <v>443</v>
      </c>
      <c r="X590" s="5">
        <f t="shared" si="1469"/>
        <v>338</v>
      </c>
      <c r="Y590" s="5">
        <f t="shared" si="1469"/>
        <v>383</v>
      </c>
      <c r="Z590" s="5">
        <f t="shared" si="1469"/>
        <v>62.46</v>
      </c>
      <c r="AA590" s="5">
        <f t="shared" si="1469"/>
        <v>59.42</v>
      </c>
      <c r="AB590" s="5">
        <f t="shared" si="1469"/>
        <v>76.849999999999994</v>
      </c>
      <c r="AC590" s="5">
        <f t="shared" si="1469"/>
        <v>69.010000000000005</v>
      </c>
      <c r="AD590" s="5">
        <f t="shared" si="1469"/>
        <v>57.61</v>
      </c>
      <c r="AE590" s="5">
        <f t="shared" si="1469"/>
        <v>56.96</v>
      </c>
      <c r="AF590" s="5">
        <f t="shared" si="1469"/>
        <v>64.55</v>
      </c>
      <c r="AG590" s="5">
        <f t="shared" si="1469"/>
        <v>62.19</v>
      </c>
      <c r="AH590" s="5">
        <f t="shared" si="1469"/>
        <v>66.56</v>
      </c>
      <c r="AI590" s="5">
        <f t="shared" si="1469"/>
        <v>67.83</v>
      </c>
      <c r="AJ590" s="5">
        <f t="shared" si="1469"/>
        <v>60.29</v>
      </c>
      <c r="AK590" s="5">
        <f t="shared" si="1469"/>
        <v>59.79</v>
      </c>
      <c r="AL590" s="5">
        <f t="shared" si="1469"/>
        <v>58.08</v>
      </c>
      <c r="AM590" s="5">
        <f t="shared" si="1469"/>
        <v>62.28</v>
      </c>
      <c r="AN590" s="5">
        <f t="shared" si="1469"/>
        <v>61.2</v>
      </c>
      <c r="AO590" s="5">
        <f t="shared" si="1469"/>
        <v>61.59</v>
      </c>
      <c r="AP590" s="5">
        <f t="shared" si="1469"/>
        <v>73.94</v>
      </c>
      <c r="AQ590" s="5">
        <f t="shared" si="1469"/>
        <v>75.2</v>
      </c>
      <c r="AR590" s="5">
        <f t="shared" si="1469"/>
        <v>82.08</v>
      </c>
      <c r="AS590" s="5">
        <f t="shared" si="1469"/>
        <v>77.17</v>
      </c>
      <c r="AT590" s="5">
        <f t="shared" si="1469"/>
        <v>68.34</v>
      </c>
      <c r="AU590" s="5">
        <f t="shared" si="1469"/>
        <v>64.400000000000006</v>
      </c>
      <c r="AV590" s="5">
        <f t="shared" si="1427"/>
        <v>172.83333333333334</v>
      </c>
      <c r="AW590" s="5"/>
      <c r="AX590" s="5">
        <f t="shared" si="1428"/>
        <v>207.66233333333332</v>
      </c>
      <c r="AY590" s="4">
        <f t="shared" si="1360"/>
        <v>364.16419076659201</v>
      </c>
      <c r="DA590" s="1"/>
      <c r="FA590" s="35"/>
      <c r="FB590" s="35"/>
      <c r="FC590" s="35"/>
      <c r="FD590" s="35"/>
      <c r="FE590" s="35"/>
    </row>
    <row r="591" spans="1:161" x14ac:dyDescent="0.2">
      <c r="A591" s="1">
        <v>2007</v>
      </c>
      <c r="B591" s="1">
        <v>3</v>
      </c>
      <c r="C591" s="1">
        <f t="shared" si="1416"/>
        <v>123</v>
      </c>
      <c r="D591" s="5">
        <f t="shared" ref="D591:AU591" si="1470">D405</f>
        <v>335</v>
      </c>
      <c r="E591" s="5">
        <f t="shared" si="1470"/>
        <v>420</v>
      </c>
      <c r="F591" s="5">
        <f t="shared" si="1470"/>
        <v>408</v>
      </c>
      <c r="G591" s="5">
        <f t="shared" si="1470"/>
        <v>338</v>
      </c>
      <c r="H591" s="5">
        <f t="shared" si="1470"/>
        <v>388</v>
      </c>
      <c r="I591" s="5">
        <f t="shared" si="1470"/>
        <v>352</v>
      </c>
      <c r="J591" s="5">
        <f t="shared" si="1470"/>
        <v>329</v>
      </c>
      <c r="K591" s="5">
        <f t="shared" si="1470"/>
        <v>398</v>
      </c>
      <c r="L591" s="5">
        <f t="shared" si="1470"/>
        <v>450</v>
      </c>
      <c r="M591" s="5">
        <f t="shared" si="1470"/>
        <v>379</v>
      </c>
      <c r="N591" s="5">
        <f t="shared" si="1470"/>
        <v>379</v>
      </c>
      <c r="O591" s="5">
        <f t="shared" si="1470"/>
        <v>394</v>
      </c>
      <c r="P591" s="5">
        <f t="shared" si="1470"/>
        <v>304</v>
      </c>
      <c r="Q591" s="5">
        <f t="shared" si="1470"/>
        <v>330</v>
      </c>
      <c r="R591" s="5">
        <f t="shared" si="1470"/>
        <v>428</v>
      </c>
      <c r="S591" s="5">
        <f t="shared" si="1470"/>
        <v>375</v>
      </c>
      <c r="T591" s="5">
        <f t="shared" si="1470"/>
        <v>299</v>
      </c>
      <c r="U591" s="5">
        <f t="shared" si="1470"/>
        <v>311</v>
      </c>
      <c r="V591" s="5">
        <f t="shared" si="1470"/>
        <v>439</v>
      </c>
      <c r="W591" s="5">
        <f t="shared" si="1470"/>
        <v>431</v>
      </c>
      <c r="X591" s="5">
        <f t="shared" si="1470"/>
        <v>289</v>
      </c>
      <c r="Y591" s="5">
        <f t="shared" si="1470"/>
        <v>319</v>
      </c>
      <c r="Z591" s="5">
        <f t="shared" si="1470"/>
        <v>63.06</v>
      </c>
      <c r="AA591" s="5">
        <f t="shared" si="1470"/>
        <v>58.63</v>
      </c>
      <c r="AB591" s="5">
        <f t="shared" si="1470"/>
        <v>80.75</v>
      </c>
      <c r="AC591" s="5">
        <f t="shared" si="1470"/>
        <v>79.06</v>
      </c>
      <c r="AD591" s="5">
        <f t="shared" si="1470"/>
        <v>60.35</v>
      </c>
      <c r="AE591" s="5">
        <f t="shared" si="1470"/>
        <v>60.22</v>
      </c>
      <c r="AF591" s="5">
        <f t="shared" si="1470"/>
        <v>63.82</v>
      </c>
      <c r="AG591" s="5">
        <f t="shared" si="1470"/>
        <v>59.92</v>
      </c>
      <c r="AH591" s="5">
        <f t="shared" si="1470"/>
        <v>73.040000000000006</v>
      </c>
      <c r="AI591" s="5">
        <f t="shared" si="1470"/>
        <v>62.31</v>
      </c>
      <c r="AJ591" s="5">
        <f t="shared" si="1470"/>
        <v>61.89</v>
      </c>
      <c r="AK591" s="5">
        <f t="shared" si="1470"/>
        <v>64.91</v>
      </c>
      <c r="AL591" s="5">
        <f t="shared" si="1470"/>
        <v>58.69</v>
      </c>
      <c r="AM591" s="5">
        <f t="shared" si="1470"/>
        <v>58.06</v>
      </c>
      <c r="AN591" s="5">
        <f t="shared" si="1470"/>
        <v>56.17</v>
      </c>
      <c r="AO591" s="5">
        <f t="shared" si="1470"/>
        <v>62.93</v>
      </c>
      <c r="AP591" s="5">
        <f t="shared" si="1470"/>
        <v>80.739999999999995</v>
      </c>
      <c r="AQ591" s="5">
        <f t="shared" si="1470"/>
        <v>78.930000000000007</v>
      </c>
      <c r="AR591" s="5">
        <f t="shared" si="1470"/>
        <v>64.319999999999993</v>
      </c>
      <c r="AS591" s="5">
        <f t="shared" si="1470"/>
        <v>73.7</v>
      </c>
      <c r="AT591" s="5">
        <f t="shared" si="1470"/>
        <v>67</v>
      </c>
      <c r="AU591" s="5">
        <f t="shared" si="1470"/>
        <v>65.66</v>
      </c>
      <c r="AV591" s="5">
        <f t="shared" si="1427"/>
        <v>173.66666666666666</v>
      </c>
      <c r="AW591" s="5"/>
      <c r="AX591" s="5">
        <f t="shared" si="1428"/>
        <v>208.23533333333333</v>
      </c>
      <c r="AY591" s="4">
        <f t="shared" si="1360"/>
        <v>352.82316451474583</v>
      </c>
      <c r="DA591" s="1"/>
      <c r="FA591" s="35"/>
      <c r="FB591" s="35"/>
      <c r="FC591" s="35"/>
      <c r="FD591" s="35"/>
      <c r="FE591" s="35"/>
    </row>
    <row r="592" spans="1:161" x14ac:dyDescent="0.2">
      <c r="A592" s="1">
        <v>2007</v>
      </c>
      <c r="B592" s="1">
        <v>4</v>
      </c>
      <c r="C592" s="1">
        <f t="shared" si="1416"/>
        <v>124</v>
      </c>
      <c r="D592" s="5">
        <f t="shared" ref="D592:AU592" si="1471">D406</f>
        <v>371</v>
      </c>
      <c r="E592" s="5">
        <f t="shared" si="1471"/>
        <v>399</v>
      </c>
      <c r="F592" s="5">
        <f t="shared" si="1471"/>
        <v>433</v>
      </c>
      <c r="G592" s="5">
        <f t="shared" si="1471"/>
        <v>399</v>
      </c>
      <c r="H592" s="5">
        <f t="shared" si="1471"/>
        <v>373</v>
      </c>
      <c r="I592" s="5">
        <f t="shared" si="1471"/>
        <v>381</v>
      </c>
      <c r="J592" s="5">
        <f t="shared" si="1471"/>
        <v>415</v>
      </c>
      <c r="K592" s="5">
        <f t="shared" si="1471"/>
        <v>409</v>
      </c>
      <c r="L592" s="5">
        <f t="shared" si="1471"/>
        <v>426</v>
      </c>
      <c r="M592" s="5">
        <f t="shared" si="1471"/>
        <v>413</v>
      </c>
      <c r="N592" s="5">
        <f t="shared" si="1471"/>
        <v>373</v>
      </c>
      <c r="O592" s="5">
        <f t="shared" si="1471"/>
        <v>414</v>
      </c>
      <c r="P592" s="5">
        <f t="shared" si="1471"/>
        <v>283</v>
      </c>
      <c r="Q592" s="5">
        <f t="shared" si="1471"/>
        <v>398</v>
      </c>
      <c r="R592" s="5">
        <f t="shared" si="1471"/>
        <v>366</v>
      </c>
      <c r="S592" s="5">
        <f t="shared" si="1471"/>
        <v>366</v>
      </c>
      <c r="T592" s="5">
        <f t="shared" si="1471"/>
        <v>326</v>
      </c>
      <c r="U592" s="5">
        <f t="shared" si="1471"/>
        <v>364</v>
      </c>
      <c r="V592" s="5">
        <f t="shared" si="1471"/>
        <v>400</v>
      </c>
      <c r="W592" s="5">
        <f t="shared" si="1471"/>
        <v>396</v>
      </c>
      <c r="X592" s="5">
        <f t="shared" si="1471"/>
        <v>360</v>
      </c>
      <c r="Y592" s="5">
        <f t="shared" si="1471"/>
        <v>362</v>
      </c>
      <c r="Z592" s="5">
        <f t="shared" si="1471"/>
        <v>64.319999999999993</v>
      </c>
      <c r="AA592" s="5">
        <f t="shared" si="1471"/>
        <v>68.52</v>
      </c>
      <c r="AB592" s="5">
        <f t="shared" si="1471"/>
        <v>92.49</v>
      </c>
      <c r="AC592" s="5">
        <f t="shared" si="1471"/>
        <v>74.81</v>
      </c>
      <c r="AD592" s="5">
        <f t="shared" si="1471"/>
        <v>68.739999999999995</v>
      </c>
      <c r="AE592" s="5">
        <f t="shared" si="1471"/>
        <v>60.37</v>
      </c>
      <c r="AF592" s="5">
        <f t="shared" si="1471"/>
        <v>71.69</v>
      </c>
      <c r="AG592" s="5">
        <f t="shared" si="1471"/>
        <v>63.18</v>
      </c>
      <c r="AH592" s="5">
        <f t="shared" si="1471"/>
        <v>84.84</v>
      </c>
      <c r="AI592" s="5">
        <f t="shared" si="1471"/>
        <v>75.260000000000005</v>
      </c>
      <c r="AJ592" s="5">
        <f t="shared" si="1471"/>
        <v>71.5</v>
      </c>
      <c r="AK592" s="5">
        <f t="shared" si="1471"/>
        <v>74.33</v>
      </c>
      <c r="AL592" s="5">
        <f t="shared" si="1471"/>
        <v>62.31</v>
      </c>
      <c r="AM592" s="5">
        <f t="shared" si="1471"/>
        <v>64.66</v>
      </c>
      <c r="AN592" s="5">
        <f t="shared" si="1471"/>
        <v>63.99</v>
      </c>
      <c r="AO592" s="5">
        <f t="shared" si="1471"/>
        <v>64.12</v>
      </c>
      <c r="AP592" s="5">
        <f t="shared" si="1471"/>
        <v>81.739999999999995</v>
      </c>
      <c r="AQ592" s="5">
        <f t="shared" si="1471"/>
        <v>76.5</v>
      </c>
      <c r="AR592" s="5">
        <f t="shared" si="1471"/>
        <v>87.1</v>
      </c>
      <c r="AS592" s="5">
        <f t="shared" si="1471"/>
        <v>90.45</v>
      </c>
      <c r="AT592" s="5">
        <f t="shared" si="1471"/>
        <v>63.55</v>
      </c>
      <c r="AU592" s="5">
        <f t="shared" si="1471"/>
        <v>65.81</v>
      </c>
      <c r="AV592" s="5">
        <f t="shared" si="1427"/>
        <v>177.43333333333331</v>
      </c>
      <c r="AW592" s="5"/>
      <c r="AX592" s="5">
        <f t="shared" si="1428"/>
        <v>209.71633333333332</v>
      </c>
      <c r="AY592" s="4">
        <f t="shared" si="1360"/>
        <v>366.43085663919197</v>
      </c>
      <c r="DA592" s="1"/>
      <c r="FA592" s="35"/>
      <c r="FB592" s="35"/>
      <c r="FC592" s="35"/>
      <c r="FD592" s="35"/>
      <c r="FE592" s="35"/>
    </row>
    <row r="593" spans="1:161" x14ac:dyDescent="0.2">
      <c r="A593" s="1">
        <v>2008</v>
      </c>
      <c r="B593" s="13">
        <v>1</v>
      </c>
      <c r="C593" s="1">
        <f t="shared" si="1416"/>
        <v>125</v>
      </c>
      <c r="D593" s="5">
        <f t="shared" ref="D593:AU593" si="1472">D407</f>
        <v>395</v>
      </c>
      <c r="E593" s="5">
        <f t="shared" si="1472"/>
        <v>397</v>
      </c>
      <c r="F593" s="5">
        <f t="shared" si="1472"/>
        <v>434</v>
      </c>
      <c r="G593" s="5">
        <f t="shared" si="1472"/>
        <v>347</v>
      </c>
      <c r="H593" s="5">
        <f t="shared" si="1472"/>
        <v>386</v>
      </c>
      <c r="I593" s="5">
        <f t="shared" si="1472"/>
        <v>371</v>
      </c>
      <c r="J593" s="5">
        <f t="shared" si="1472"/>
        <v>367</v>
      </c>
      <c r="K593" s="5">
        <f t="shared" si="1472"/>
        <v>398</v>
      </c>
      <c r="L593" s="5">
        <f t="shared" si="1472"/>
        <v>418</v>
      </c>
      <c r="M593" s="5">
        <f t="shared" si="1472"/>
        <v>386</v>
      </c>
      <c r="N593" s="5">
        <f t="shared" si="1472"/>
        <v>373</v>
      </c>
      <c r="O593" s="5">
        <f t="shared" si="1472"/>
        <v>409</v>
      </c>
      <c r="P593" s="5">
        <f t="shared" si="1472"/>
        <v>351</v>
      </c>
      <c r="Q593" s="5">
        <f t="shared" si="1472"/>
        <v>389</v>
      </c>
      <c r="R593" s="5">
        <f t="shared" si="1472"/>
        <v>379</v>
      </c>
      <c r="S593" s="5">
        <f t="shared" si="1472"/>
        <v>363</v>
      </c>
      <c r="T593" s="5">
        <f t="shared" si="1472"/>
        <v>273</v>
      </c>
      <c r="U593" s="5">
        <f t="shared" si="1472"/>
        <v>298</v>
      </c>
      <c r="V593" s="5">
        <f t="shared" si="1472"/>
        <v>358</v>
      </c>
      <c r="W593" s="5">
        <f t="shared" si="1472"/>
        <v>365</v>
      </c>
      <c r="X593" s="5">
        <f t="shared" si="1472"/>
        <v>356</v>
      </c>
      <c r="Y593" s="5">
        <f t="shared" si="1472"/>
        <v>360</v>
      </c>
      <c r="Z593" s="5">
        <f t="shared" si="1472"/>
        <v>72.44</v>
      </c>
      <c r="AA593" s="5">
        <f t="shared" si="1472"/>
        <v>76.430000000000007</v>
      </c>
      <c r="AB593" s="5">
        <f t="shared" si="1472"/>
        <v>91.27</v>
      </c>
      <c r="AC593" s="5">
        <f t="shared" si="1472"/>
        <v>84.09</v>
      </c>
      <c r="AD593" s="5">
        <f t="shared" si="1472"/>
        <v>65.7</v>
      </c>
      <c r="AE593" s="5">
        <f t="shared" si="1472"/>
        <v>62.69</v>
      </c>
      <c r="AF593" s="5">
        <f t="shared" si="1472"/>
        <v>73.72</v>
      </c>
      <c r="AG593" s="5">
        <f t="shared" si="1472"/>
        <v>68.83</v>
      </c>
      <c r="AH593" s="5">
        <f t="shared" si="1472"/>
        <v>92.91</v>
      </c>
      <c r="AI593" s="5">
        <f t="shared" si="1472"/>
        <v>75</v>
      </c>
      <c r="AJ593" s="5">
        <f t="shared" si="1472"/>
        <v>72.22</v>
      </c>
      <c r="AK593" s="5">
        <f t="shared" si="1472"/>
        <v>74.3</v>
      </c>
      <c r="AL593" s="5">
        <f t="shared" si="1472"/>
        <v>68.34</v>
      </c>
      <c r="AM593" s="5">
        <f t="shared" si="1472"/>
        <v>64.989999999999995</v>
      </c>
      <c r="AN593" s="5">
        <f t="shared" si="1472"/>
        <v>66.83</v>
      </c>
      <c r="AO593" s="5">
        <f t="shared" si="1472"/>
        <v>68.27</v>
      </c>
      <c r="AP593" s="5">
        <f t="shared" si="1472"/>
        <v>70.02</v>
      </c>
      <c r="AQ593" s="5">
        <f t="shared" si="1472"/>
        <v>67</v>
      </c>
      <c r="AR593" s="5">
        <f t="shared" si="1472"/>
        <v>87.1</v>
      </c>
      <c r="AS593" s="5">
        <f t="shared" si="1472"/>
        <v>83.75</v>
      </c>
      <c r="AT593" s="5">
        <f t="shared" si="1472"/>
        <v>68.900000000000006</v>
      </c>
      <c r="AU593" s="5">
        <f t="shared" si="1472"/>
        <v>65.97</v>
      </c>
      <c r="AV593" s="5">
        <f t="shared" si="1427"/>
        <v>183.86666666666667</v>
      </c>
      <c r="AW593" s="5"/>
      <c r="AX593" s="5">
        <f t="shared" si="1428"/>
        <v>212.10033333333334</v>
      </c>
      <c r="AY593" s="4">
        <f t="shared" si="1360"/>
        <v>362.73880604125964</v>
      </c>
      <c r="DA593" s="1"/>
      <c r="FA593" s="35"/>
      <c r="FB593" s="35"/>
      <c r="FC593" s="35"/>
      <c r="FD593" s="35"/>
      <c r="FE593" s="35"/>
    </row>
    <row r="594" spans="1:161" x14ac:dyDescent="0.2">
      <c r="A594" s="1">
        <v>2008</v>
      </c>
      <c r="B594" s="1">
        <v>2</v>
      </c>
      <c r="C594" s="1">
        <f t="shared" si="1416"/>
        <v>126</v>
      </c>
      <c r="D594" s="5">
        <f t="shared" ref="D594:AU594" si="1473">D408</f>
        <v>388</v>
      </c>
      <c r="E594" s="5">
        <f t="shared" si="1473"/>
        <v>379</v>
      </c>
      <c r="F594" s="5">
        <f t="shared" si="1473"/>
        <v>368</v>
      </c>
      <c r="G594" s="5">
        <f t="shared" si="1473"/>
        <v>320</v>
      </c>
      <c r="H594" s="5">
        <f t="shared" si="1473"/>
        <v>374</v>
      </c>
      <c r="I594" s="5">
        <f t="shared" si="1473"/>
        <v>381</v>
      </c>
      <c r="J594" s="5">
        <f t="shared" si="1473"/>
        <v>340</v>
      </c>
      <c r="K594" s="5">
        <f t="shared" si="1473"/>
        <v>363</v>
      </c>
      <c r="L594" s="5">
        <f t="shared" si="1473"/>
        <v>378</v>
      </c>
      <c r="M594" s="5">
        <f t="shared" si="1473"/>
        <v>401</v>
      </c>
      <c r="N594" s="5">
        <f t="shared" si="1473"/>
        <v>351</v>
      </c>
      <c r="O594" s="5">
        <f t="shared" si="1473"/>
        <v>401</v>
      </c>
      <c r="P594" s="5">
        <f t="shared" si="1473"/>
        <v>301</v>
      </c>
      <c r="Q594" s="5">
        <f t="shared" si="1473"/>
        <v>367</v>
      </c>
      <c r="R594" s="5">
        <f t="shared" si="1473"/>
        <v>371</v>
      </c>
      <c r="S594" s="5">
        <f t="shared" si="1473"/>
        <v>354</v>
      </c>
      <c r="T594" s="5">
        <f t="shared" si="1473"/>
        <v>244</v>
      </c>
      <c r="U594" s="5">
        <f t="shared" si="1473"/>
        <v>322</v>
      </c>
      <c r="V594" s="5">
        <f t="shared" si="1473"/>
        <v>367</v>
      </c>
      <c r="W594" s="5">
        <f t="shared" si="1473"/>
        <v>366</v>
      </c>
      <c r="X594" s="5">
        <f t="shared" si="1473"/>
        <v>344</v>
      </c>
      <c r="Y594" s="5">
        <f t="shared" si="1473"/>
        <v>355</v>
      </c>
      <c r="Z594" s="5">
        <f t="shared" si="1473"/>
        <v>73.16</v>
      </c>
      <c r="AA594" s="5">
        <f t="shared" si="1473"/>
        <v>68.84</v>
      </c>
      <c r="AB594" s="5">
        <f t="shared" si="1473"/>
        <v>83.6</v>
      </c>
      <c r="AC594" s="5">
        <f t="shared" si="1473"/>
        <v>72.25</v>
      </c>
      <c r="AD594" s="5">
        <f t="shared" si="1473"/>
        <v>66.819999999999993</v>
      </c>
      <c r="AE594" s="5">
        <f t="shared" si="1473"/>
        <v>63.59</v>
      </c>
      <c r="AF594" s="5">
        <f t="shared" si="1473"/>
        <v>65.92</v>
      </c>
      <c r="AG594" s="5">
        <f t="shared" si="1473"/>
        <v>67.28</v>
      </c>
      <c r="AH594" s="5">
        <f t="shared" si="1473"/>
        <v>83.17</v>
      </c>
      <c r="AI594" s="5">
        <f t="shared" si="1473"/>
        <v>70.89</v>
      </c>
      <c r="AJ594" s="5">
        <f t="shared" si="1473"/>
        <v>69.89</v>
      </c>
      <c r="AK594" s="5">
        <f t="shared" si="1473"/>
        <v>71.760000000000005</v>
      </c>
      <c r="AL594" s="5">
        <f t="shared" si="1473"/>
        <v>55.61</v>
      </c>
      <c r="AM594" s="5">
        <f t="shared" si="1473"/>
        <v>60.47</v>
      </c>
      <c r="AN594" s="5">
        <f t="shared" si="1473"/>
        <v>68.17</v>
      </c>
      <c r="AO594" s="5">
        <f t="shared" si="1473"/>
        <v>71.040000000000006</v>
      </c>
      <c r="AP594" s="5">
        <f t="shared" si="1473"/>
        <v>78.55</v>
      </c>
      <c r="AQ594" s="5">
        <f t="shared" si="1473"/>
        <v>75.89</v>
      </c>
      <c r="AR594" s="5">
        <f t="shared" si="1473"/>
        <v>79.73</v>
      </c>
      <c r="AS594" s="5">
        <f t="shared" si="1473"/>
        <v>81.12</v>
      </c>
      <c r="AT594" s="5">
        <f t="shared" si="1473"/>
        <v>69.290000000000006</v>
      </c>
      <c r="AU594" s="5">
        <f t="shared" si="1473"/>
        <v>64.489999999999995</v>
      </c>
      <c r="AV594" s="5">
        <f t="shared" si="1427"/>
        <v>196</v>
      </c>
      <c r="AW594" s="5"/>
      <c r="AX594" s="5">
        <f t="shared" si="1428"/>
        <v>216.75666666666666</v>
      </c>
      <c r="AY594" s="4">
        <f t="shared" si="1360"/>
        <v>341.10325408547334</v>
      </c>
      <c r="DA594" s="1"/>
      <c r="FA594" s="35"/>
      <c r="FB594" s="35"/>
      <c r="FC594" s="35"/>
      <c r="FD594" s="35"/>
      <c r="FE594" s="35"/>
    </row>
    <row r="595" spans="1:161" x14ac:dyDescent="0.2">
      <c r="A595" s="1">
        <v>2008</v>
      </c>
      <c r="B595" s="1">
        <v>3</v>
      </c>
      <c r="C595" s="1">
        <f t="shared" si="1416"/>
        <v>127</v>
      </c>
      <c r="D595" s="5">
        <f t="shared" ref="D595:AU595" si="1474">D409</f>
        <v>393</v>
      </c>
      <c r="E595" s="5">
        <f t="shared" si="1474"/>
        <v>400</v>
      </c>
      <c r="F595" s="5">
        <f t="shared" si="1474"/>
        <v>396</v>
      </c>
      <c r="G595" s="5">
        <f t="shared" si="1474"/>
        <v>337</v>
      </c>
      <c r="H595" s="5">
        <f t="shared" si="1474"/>
        <v>373</v>
      </c>
      <c r="I595" s="5">
        <f t="shared" si="1474"/>
        <v>387</v>
      </c>
      <c r="J595" s="5">
        <f t="shared" si="1474"/>
        <v>358</v>
      </c>
      <c r="K595" s="5">
        <f t="shared" si="1474"/>
        <v>370</v>
      </c>
      <c r="L595" s="5">
        <f t="shared" si="1474"/>
        <v>380</v>
      </c>
      <c r="M595" s="5">
        <f t="shared" si="1474"/>
        <v>359</v>
      </c>
      <c r="N595" s="5">
        <f t="shared" si="1474"/>
        <v>366</v>
      </c>
      <c r="O595" s="5">
        <f t="shared" si="1474"/>
        <v>367</v>
      </c>
      <c r="P595" s="5">
        <f t="shared" si="1474"/>
        <v>308</v>
      </c>
      <c r="Q595" s="5">
        <f t="shared" si="1474"/>
        <v>384</v>
      </c>
      <c r="R595" s="5">
        <f t="shared" si="1474"/>
        <v>354</v>
      </c>
      <c r="S595" s="5">
        <f t="shared" si="1474"/>
        <v>368</v>
      </c>
      <c r="T595" s="5">
        <f t="shared" si="1474"/>
        <v>265</v>
      </c>
      <c r="U595" s="5">
        <f t="shared" si="1474"/>
        <v>338</v>
      </c>
      <c r="V595" s="5">
        <f t="shared" si="1474"/>
        <v>366</v>
      </c>
      <c r="W595" s="5">
        <f t="shared" si="1474"/>
        <v>417</v>
      </c>
      <c r="X595" s="5">
        <f t="shared" si="1474"/>
        <v>326</v>
      </c>
      <c r="Y595" s="5">
        <f t="shared" si="1474"/>
        <v>337</v>
      </c>
      <c r="Z595" s="5">
        <f t="shared" si="1474"/>
        <v>74.8</v>
      </c>
      <c r="AA595" s="5">
        <f t="shared" si="1474"/>
        <v>76.680000000000007</v>
      </c>
      <c r="AB595" s="5">
        <f t="shared" si="1474"/>
        <v>88.73</v>
      </c>
      <c r="AC595" s="5">
        <f t="shared" si="1474"/>
        <v>78.88</v>
      </c>
      <c r="AD595" s="5">
        <f t="shared" si="1474"/>
        <v>70.84</v>
      </c>
      <c r="AE595" s="5">
        <f t="shared" si="1474"/>
        <v>66.27</v>
      </c>
      <c r="AF595" s="5">
        <f t="shared" si="1474"/>
        <v>69.760000000000005</v>
      </c>
      <c r="AG595" s="5">
        <f t="shared" si="1474"/>
        <v>75.73</v>
      </c>
      <c r="AH595" s="5">
        <f t="shared" si="1474"/>
        <v>83.95</v>
      </c>
      <c r="AI595" s="5">
        <f t="shared" si="1474"/>
        <v>70.959999999999994</v>
      </c>
      <c r="AJ595" s="5">
        <f t="shared" si="1474"/>
        <v>70.959999999999994</v>
      </c>
      <c r="AK595" s="5">
        <f t="shared" si="1474"/>
        <v>77.34</v>
      </c>
      <c r="AL595" s="5">
        <f t="shared" si="1474"/>
        <v>60.9</v>
      </c>
      <c r="AM595" s="5">
        <f t="shared" si="1474"/>
        <v>62.45</v>
      </c>
      <c r="AN595" s="5">
        <f t="shared" si="1474"/>
        <v>74.27</v>
      </c>
      <c r="AO595" s="5">
        <f t="shared" si="1474"/>
        <v>73.14</v>
      </c>
      <c r="AP595" s="5">
        <f t="shared" si="1474"/>
        <v>81.2</v>
      </c>
      <c r="AQ595" s="5">
        <f t="shared" si="1474"/>
        <v>78.7</v>
      </c>
      <c r="AR595" s="5">
        <f t="shared" si="1474"/>
        <v>81.5</v>
      </c>
      <c r="AS595" s="5">
        <f t="shared" si="1474"/>
        <v>79.760000000000005</v>
      </c>
      <c r="AT595" s="5">
        <f t="shared" si="1474"/>
        <v>69.17</v>
      </c>
      <c r="AU595" s="5">
        <f t="shared" si="1474"/>
        <v>70.88</v>
      </c>
      <c r="AV595" s="5">
        <f t="shared" si="1427"/>
        <v>200.46666666666667</v>
      </c>
      <c r="AW595" s="5"/>
      <c r="AX595" s="5">
        <f t="shared" si="1428"/>
        <v>219.27766666666665</v>
      </c>
      <c r="AY595" s="4">
        <f t="shared" si="1360"/>
        <v>343.8032207346705</v>
      </c>
      <c r="DA595" s="1"/>
      <c r="FA595" s="35"/>
      <c r="FB595" s="35"/>
      <c r="FC595" s="35"/>
      <c r="FD595" s="35"/>
      <c r="FE595" s="35"/>
    </row>
    <row r="596" spans="1:161" x14ac:dyDescent="0.2">
      <c r="A596" s="1">
        <v>2008</v>
      </c>
      <c r="B596" s="1">
        <v>4</v>
      </c>
      <c r="C596" s="1">
        <f t="shared" si="1416"/>
        <v>128</v>
      </c>
      <c r="D596" s="5">
        <f t="shared" ref="D596:AU596" si="1475">D410</f>
        <v>423</v>
      </c>
      <c r="E596" s="5">
        <f t="shared" si="1475"/>
        <v>372</v>
      </c>
      <c r="F596" s="5">
        <f t="shared" si="1475"/>
        <v>403</v>
      </c>
      <c r="G596" s="5">
        <f t="shared" si="1475"/>
        <v>326</v>
      </c>
      <c r="H596" s="5">
        <f t="shared" si="1475"/>
        <v>395</v>
      </c>
      <c r="I596" s="5">
        <f t="shared" si="1475"/>
        <v>345</v>
      </c>
      <c r="J596" s="5">
        <f t="shared" si="1475"/>
        <v>349</v>
      </c>
      <c r="K596" s="5">
        <f t="shared" si="1475"/>
        <v>329</v>
      </c>
      <c r="L596" s="5">
        <f t="shared" si="1475"/>
        <v>362</v>
      </c>
      <c r="M596" s="5">
        <f t="shared" si="1475"/>
        <v>294</v>
      </c>
      <c r="N596" s="5">
        <f t="shared" si="1475"/>
        <v>419</v>
      </c>
      <c r="O596" s="5">
        <f t="shared" si="1475"/>
        <v>348</v>
      </c>
      <c r="P596" s="5">
        <f t="shared" si="1475"/>
        <v>312</v>
      </c>
      <c r="Q596" s="5">
        <f t="shared" si="1475"/>
        <v>335</v>
      </c>
      <c r="R596" s="5">
        <f t="shared" si="1475"/>
        <v>352</v>
      </c>
      <c r="S596" s="5">
        <f t="shared" si="1475"/>
        <v>358</v>
      </c>
      <c r="T596" s="5">
        <f t="shared" si="1475"/>
        <v>249</v>
      </c>
      <c r="U596" s="5">
        <f t="shared" si="1475"/>
        <v>347</v>
      </c>
      <c r="V596" s="5">
        <f t="shared" si="1475"/>
        <v>351</v>
      </c>
      <c r="W596" s="5">
        <f t="shared" si="1475"/>
        <v>396</v>
      </c>
      <c r="X596" s="5">
        <f t="shared" si="1475"/>
        <v>319</v>
      </c>
      <c r="Y596" s="5">
        <f t="shared" si="1475"/>
        <v>341</v>
      </c>
      <c r="Z596" s="5">
        <f t="shared" si="1475"/>
        <v>75.27</v>
      </c>
      <c r="AA596" s="5">
        <f t="shared" si="1475"/>
        <v>71.42</v>
      </c>
      <c r="AB596" s="5">
        <f t="shared" si="1475"/>
        <v>85.97</v>
      </c>
      <c r="AC596" s="5">
        <f t="shared" si="1475"/>
        <v>68.150000000000006</v>
      </c>
      <c r="AD596" s="5">
        <f t="shared" si="1475"/>
        <v>64</v>
      </c>
      <c r="AE596" s="5">
        <f t="shared" si="1475"/>
        <v>65.959999999999994</v>
      </c>
      <c r="AF596" s="5">
        <f t="shared" si="1475"/>
        <v>73.900000000000006</v>
      </c>
      <c r="AG596" s="5">
        <f t="shared" si="1475"/>
        <v>70.33</v>
      </c>
      <c r="AH596" s="5">
        <f t="shared" si="1475"/>
        <v>84.77</v>
      </c>
      <c r="AI596" s="5">
        <f t="shared" si="1475"/>
        <v>75.97</v>
      </c>
      <c r="AJ596" s="5">
        <f t="shared" si="1475"/>
        <v>80.25</v>
      </c>
      <c r="AK596" s="5">
        <f t="shared" si="1475"/>
        <v>77.36</v>
      </c>
      <c r="AL596" s="5">
        <f t="shared" si="1475"/>
        <v>66.91</v>
      </c>
      <c r="AM596" s="5">
        <f t="shared" si="1475"/>
        <v>68.47</v>
      </c>
      <c r="AN596" s="5">
        <f t="shared" si="1475"/>
        <v>66.040000000000006</v>
      </c>
      <c r="AO596" s="5">
        <f t="shared" si="1475"/>
        <v>75.680000000000007</v>
      </c>
      <c r="AP596" s="5">
        <f t="shared" si="1475"/>
        <v>75.290000000000006</v>
      </c>
      <c r="AQ596" s="5">
        <f t="shared" si="1475"/>
        <v>83.28</v>
      </c>
      <c r="AR596" s="5">
        <f t="shared" si="1475"/>
        <v>84.12</v>
      </c>
      <c r="AS596" s="5">
        <f t="shared" si="1475"/>
        <v>77.58</v>
      </c>
      <c r="AT596" s="5">
        <f t="shared" si="1475"/>
        <v>65.739999999999995</v>
      </c>
      <c r="AU596" s="5">
        <f t="shared" si="1475"/>
        <v>71.83</v>
      </c>
      <c r="AV596" s="5">
        <f t="shared" si="1427"/>
        <v>178.03333333333333</v>
      </c>
      <c r="AW596" s="5"/>
      <c r="AX596" s="5">
        <f t="shared" si="1428"/>
        <v>213.07533333333336</v>
      </c>
      <c r="AY596" s="4">
        <f t="shared" si="1360"/>
        <v>333.81124636714475</v>
      </c>
      <c r="DA596" s="1"/>
      <c r="FA596" s="35"/>
      <c r="FB596" s="35"/>
      <c r="FC596" s="35"/>
      <c r="FD596" s="35"/>
      <c r="FE596" s="35"/>
    </row>
    <row r="597" spans="1:161" x14ac:dyDescent="0.2">
      <c r="A597" s="1">
        <v>2009</v>
      </c>
      <c r="B597" s="13">
        <v>1</v>
      </c>
      <c r="C597" s="1">
        <f t="shared" si="1416"/>
        <v>129</v>
      </c>
      <c r="D597" s="5">
        <f t="shared" ref="D597:AU597" si="1476">D411</f>
        <v>332</v>
      </c>
      <c r="E597" s="5">
        <f t="shared" si="1476"/>
        <v>329</v>
      </c>
      <c r="F597" s="5">
        <f t="shared" si="1476"/>
        <v>316</v>
      </c>
      <c r="G597" s="5">
        <f t="shared" si="1476"/>
        <v>275</v>
      </c>
      <c r="H597" s="5">
        <f t="shared" si="1476"/>
        <v>345</v>
      </c>
      <c r="I597" s="5">
        <f t="shared" si="1476"/>
        <v>326</v>
      </c>
      <c r="J597" s="5">
        <f t="shared" si="1476"/>
        <v>322</v>
      </c>
      <c r="K597" s="5">
        <f t="shared" si="1476"/>
        <v>312</v>
      </c>
      <c r="L597" s="5">
        <f t="shared" si="1476"/>
        <v>339</v>
      </c>
      <c r="M597" s="5">
        <f t="shared" si="1476"/>
        <v>318</v>
      </c>
      <c r="N597" s="5">
        <f t="shared" si="1476"/>
        <v>378</v>
      </c>
      <c r="O597" s="5">
        <f t="shared" si="1476"/>
        <v>350</v>
      </c>
      <c r="P597" s="5">
        <f t="shared" si="1476"/>
        <v>308</v>
      </c>
      <c r="Q597" s="5">
        <f t="shared" si="1476"/>
        <v>338</v>
      </c>
      <c r="R597" s="5">
        <f t="shared" si="1476"/>
        <v>342</v>
      </c>
      <c r="S597" s="5">
        <f t="shared" si="1476"/>
        <v>343</v>
      </c>
      <c r="T597" s="5">
        <f t="shared" si="1476"/>
        <v>227</v>
      </c>
      <c r="U597" s="5">
        <f t="shared" si="1476"/>
        <v>322</v>
      </c>
      <c r="V597" s="5">
        <f t="shared" si="1476"/>
        <v>313</v>
      </c>
      <c r="W597" s="5">
        <f t="shared" si="1476"/>
        <v>332</v>
      </c>
      <c r="X597" s="5">
        <f t="shared" si="1476"/>
        <v>297</v>
      </c>
      <c r="Y597" s="5">
        <f t="shared" si="1476"/>
        <v>313</v>
      </c>
      <c r="Z597" s="5">
        <f t="shared" si="1476"/>
        <v>66.66</v>
      </c>
      <c r="AA597" s="5">
        <f t="shared" si="1476"/>
        <v>67.14</v>
      </c>
      <c r="AB597" s="5">
        <f t="shared" si="1476"/>
        <v>77.34</v>
      </c>
      <c r="AC597" s="5">
        <f t="shared" si="1476"/>
        <v>66.89</v>
      </c>
      <c r="AD597" s="5">
        <f t="shared" si="1476"/>
        <v>67.02</v>
      </c>
      <c r="AE597" s="5">
        <f t="shared" si="1476"/>
        <v>65.05</v>
      </c>
      <c r="AF597" s="5">
        <f t="shared" si="1476"/>
        <v>65.3</v>
      </c>
      <c r="AG597" s="5">
        <f t="shared" si="1476"/>
        <v>65.06</v>
      </c>
      <c r="AH597" s="5">
        <f t="shared" si="1476"/>
        <v>77.3</v>
      </c>
      <c r="AI597" s="5">
        <f t="shared" si="1476"/>
        <v>70.77</v>
      </c>
      <c r="AJ597" s="5">
        <f t="shared" si="1476"/>
        <v>66.989999999999995</v>
      </c>
      <c r="AK597" s="5">
        <f t="shared" si="1476"/>
        <v>63.45</v>
      </c>
      <c r="AL597" s="5">
        <f t="shared" si="1476"/>
        <v>68.03</v>
      </c>
      <c r="AM597" s="5">
        <f t="shared" si="1476"/>
        <v>68.23</v>
      </c>
      <c r="AN597" s="5">
        <f t="shared" si="1476"/>
        <v>65.75</v>
      </c>
      <c r="AO597" s="5">
        <f t="shared" si="1476"/>
        <v>72.69</v>
      </c>
      <c r="AP597" s="5">
        <f t="shared" si="1476"/>
        <v>67.13</v>
      </c>
      <c r="AQ597" s="5">
        <f t="shared" si="1476"/>
        <v>76.89</v>
      </c>
      <c r="AR597" s="5">
        <f t="shared" si="1476"/>
        <v>79.86</v>
      </c>
      <c r="AS597" s="5">
        <f t="shared" si="1476"/>
        <v>67.08</v>
      </c>
      <c r="AT597" s="5">
        <f t="shared" si="1476"/>
        <v>62.45</v>
      </c>
      <c r="AU597" s="5">
        <f t="shared" si="1476"/>
        <v>64.06</v>
      </c>
      <c r="AV597" s="5">
        <f t="shared" ref="AV597" si="1477">AX411</f>
        <v>169.6</v>
      </c>
      <c r="AW597" s="5"/>
      <c r="AX597" s="5">
        <f t="shared" ref="AX597" si="1478">AZ411</f>
        <v>212.01499999999999</v>
      </c>
      <c r="AY597" s="4">
        <f t="shared" ref="AY597:AY646" si="1479">SUMPRODUCT(D597:F597,D$842:F$842)+SUMPRODUCT(H597:T597,H$842:T$842)+SUMPRODUCT(V597:Y597,V$842:Y$842)</f>
        <v>302.30299204345135</v>
      </c>
      <c r="DA597" s="1"/>
      <c r="FA597" s="35"/>
      <c r="FB597" s="35"/>
      <c r="FC597" s="35"/>
      <c r="FD597" s="35"/>
      <c r="FE597" s="35"/>
    </row>
    <row r="598" spans="1:161" x14ac:dyDescent="0.2">
      <c r="A598" s="1">
        <v>2009</v>
      </c>
      <c r="B598" s="1">
        <v>2</v>
      </c>
      <c r="C598" s="1">
        <f t="shared" si="1416"/>
        <v>130</v>
      </c>
      <c r="D598" s="5">
        <f t="shared" ref="D598:AU598" si="1480">D412</f>
        <v>327</v>
      </c>
      <c r="E598" s="5">
        <f t="shared" si="1480"/>
        <v>336</v>
      </c>
      <c r="F598" s="5">
        <f t="shared" si="1480"/>
        <v>305</v>
      </c>
      <c r="G598" s="5">
        <f t="shared" si="1480"/>
        <v>270</v>
      </c>
      <c r="H598" s="5">
        <f t="shared" si="1480"/>
        <v>325</v>
      </c>
      <c r="I598" s="5">
        <f t="shared" si="1480"/>
        <v>322</v>
      </c>
      <c r="J598" s="5">
        <f t="shared" si="1480"/>
        <v>309</v>
      </c>
      <c r="K598" s="5">
        <f t="shared" si="1480"/>
        <v>320</v>
      </c>
      <c r="L598" s="5">
        <f t="shared" si="1480"/>
        <v>296</v>
      </c>
      <c r="M598" s="5">
        <f t="shared" si="1480"/>
        <v>325</v>
      </c>
      <c r="N598" s="5">
        <f t="shared" si="1480"/>
        <v>352</v>
      </c>
      <c r="O598" s="5">
        <f t="shared" si="1480"/>
        <v>351</v>
      </c>
      <c r="P598" s="5">
        <f t="shared" si="1480"/>
        <v>282</v>
      </c>
      <c r="Q598" s="5">
        <f t="shared" si="1480"/>
        <v>306</v>
      </c>
      <c r="R598" s="5">
        <f t="shared" si="1480"/>
        <v>344</v>
      </c>
      <c r="S598" s="5">
        <f t="shared" si="1480"/>
        <v>337</v>
      </c>
      <c r="T598" s="5">
        <f t="shared" si="1480"/>
        <v>213</v>
      </c>
      <c r="U598" s="5">
        <f t="shared" si="1480"/>
        <v>280</v>
      </c>
      <c r="V598" s="5">
        <f t="shared" si="1480"/>
        <v>309</v>
      </c>
      <c r="W598" s="5">
        <f t="shared" si="1480"/>
        <v>337</v>
      </c>
      <c r="X598" s="5">
        <f t="shared" si="1480"/>
        <v>287</v>
      </c>
      <c r="Y598" s="5">
        <f t="shared" si="1480"/>
        <v>285</v>
      </c>
      <c r="Z598" s="5">
        <f t="shared" si="1480"/>
        <v>64.39</v>
      </c>
      <c r="AA598" s="5">
        <f t="shared" si="1480"/>
        <v>69.05</v>
      </c>
      <c r="AB598" s="5">
        <f t="shared" si="1480"/>
        <v>74.239999999999995</v>
      </c>
      <c r="AC598" s="5">
        <f t="shared" si="1480"/>
        <v>61.77</v>
      </c>
      <c r="AD598" s="5">
        <f t="shared" si="1480"/>
        <v>66.67</v>
      </c>
      <c r="AE598" s="5">
        <f t="shared" si="1480"/>
        <v>62.23</v>
      </c>
      <c r="AF598" s="5">
        <f t="shared" si="1480"/>
        <v>63.39</v>
      </c>
      <c r="AG598" s="5">
        <f t="shared" si="1480"/>
        <v>68.680000000000007</v>
      </c>
      <c r="AH598" s="5">
        <f t="shared" si="1480"/>
        <v>67.38</v>
      </c>
      <c r="AI598" s="5">
        <f t="shared" si="1480"/>
        <v>68.56</v>
      </c>
      <c r="AJ598" s="5">
        <f t="shared" si="1480"/>
        <v>69.62</v>
      </c>
      <c r="AK598" s="5">
        <f t="shared" si="1480"/>
        <v>65.45</v>
      </c>
      <c r="AL598" s="5">
        <f t="shared" si="1480"/>
        <v>67.260000000000005</v>
      </c>
      <c r="AM598" s="5">
        <f t="shared" si="1480"/>
        <v>71.430000000000007</v>
      </c>
      <c r="AN598" s="5">
        <f t="shared" si="1480"/>
        <v>63.05</v>
      </c>
      <c r="AO598" s="5">
        <f t="shared" si="1480"/>
        <v>66.61</v>
      </c>
      <c r="AP598" s="5">
        <f t="shared" si="1480"/>
        <v>69.05</v>
      </c>
      <c r="AQ598" s="5">
        <f t="shared" si="1480"/>
        <v>74.180000000000007</v>
      </c>
      <c r="AR598" s="5">
        <f t="shared" si="1480"/>
        <v>68.680000000000007</v>
      </c>
      <c r="AS598" s="5">
        <f t="shared" si="1480"/>
        <v>63.13</v>
      </c>
      <c r="AT598" s="5">
        <f t="shared" si="1480"/>
        <v>64.73</v>
      </c>
      <c r="AU598" s="5">
        <f t="shared" si="1480"/>
        <v>60.57</v>
      </c>
      <c r="AV598" s="5">
        <f t="shared" ref="AV598:AV630" si="1481">AX412</f>
        <v>0</v>
      </c>
      <c r="AW598" s="5"/>
      <c r="AX598" s="5"/>
      <c r="AY598" s="4">
        <f t="shared" si="1479"/>
        <v>289.46647767878409</v>
      </c>
      <c r="DA598" s="1"/>
      <c r="FA598" s="35"/>
      <c r="FB598" s="35"/>
      <c r="FC598" s="35"/>
      <c r="FD598" s="35"/>
      <c r="FE598" s="35"/>
    </row>
    <row r="599" spans="1:161" x14ac:dyDescent="0.2">
      <c r="A599" s="1">
        <v>2009</v>
      </c>
      <c r="B599" s="1">
        <v>3</v>
      </c>
      <c r="C599" s="1">
        <f t="shared" si="1416"/>
        <v>131</v>
      </c>
      <c r="D599" s="5">
        <f t="shared" ref="D599:AU599" si="1482">D413</f>
        <v>359</v>
      </c>
      <c r="E599" s="5">
        <f t="shared" si="1482"/>
        <v>370</v>
      </c>
      <c r="F599" s="5">
        <f t="shared" si="1482"/>
        <v>317</v>
      </c>
      <c r="G599" s="5">
        <f t="shared" si="1482"/>
        <v>292</v>
      </c>
      <c r="H599" s="5">
        <f t="shared" si="1482"/>
        <v>314</v>
      </c>
      <c r="I599" s="5">
        <f t="shared" si="1482"/>
        <v>315</v>
      </c>
      <c r="J599" s="5">
        <f t="shared" si="1482"/>
        <v>319</v>
      </c>
      <c r="K599" s="5">
        <f t="shared" si="1482"/>
        <v>313</v>
      </c>
      <c r="L599" s="5">
        <f t="shared" si="1482"/>
        <v>322</v>
      </c>
      <c r="M599" s="5">
        <f t="shared" si="1482"/>
        <v>326</v>
      </c>
      <c r="N599" s="5">
        <f t="shared" si="1482"/>
        <v>370</v>
      </c>
      <c r="O599" s="5">
        <f t="shared" si="1482"/>
        <v>363</v>
      </c>
      <c r="P599" s="5">
        <f t="shared" si="1482"/>
        <v>299</v>
      </c>
      <c r="Q599" s="5">
        <f t="shared" si="1482"/>
        <v>362</v>
      </c>
      <c r="R599" s="5">
        <f t="shared" si="1482"/>
        <v>365</v>
      </c>
      <c r="S599" s="5">
        <f t="shared" si="1482"/>
        <v>337</v>
      </c>
      <c r="T599" s="5">
        <f t="shared" si="1482"/>
        <v>277</v>
      </c>
      <c r="U599" s="5">
        <f t="shared" si="1482"/>
        <v>318</v>
      </c>
      <c r="V599" s="5">
        <f t="shared" si="1482"/>
        <v>299</v>
      </c>
      <c r="W599" s="5">
        <f t="shared" si="1482"/>
        <v>326</v>
      </c>
      <c r="X599" s="5">
        <f t="shared" si="1482"/>
        <v>287</v>
      </c>
      <c r="Y599" s="5">
        <f t="shared" si="1482"/>
        <v>275</v>
      </c>
      <c r="Z599" s="5">
        <f t="shared" si="1482"/>
        <v>63.35</v>
      </c>
      <c r="AA599" s="5">
        <f t="shared" si="1482"/>
        <v>69.040000000000006</v>
      </c>
      <c r="AB599" s="5">
        <f t="shared" si="1482"/>
        <v>72.16</v>
      </c>
      <c r="AC599" s="5">
        <f t="shared" si="1482"/>
        <v>69.33</v>
      </c>
      <c r="AD599" s="5">
        <f t="shared" si="1482"/>
        <v>70.150000000000006</v>
      </c>
      <c r="AE599" s="5">
        <f t="shared" si="1482"/>
        <v>64.180000000000007</v>
      </c>
      <c r="AF599" s="5">
        <f t="shared" si="1482"/>
        <v>68.34</v>
      </c>
      <c r="AG599" s="5">
        <f t="shared" si="1482"/>
        <v>68.58</v>
      </c>
      <c r="AH599" s="5">
        <f t="shared" si="1482"/>
        <v>70.430000000000007</v>
      </c>
      <c r="AI599" s="5">
        <f t="shared" si="1482"/>
        <v>69.45</v>
      </c>
      <c r="AJ599" s="5">
        <f t="shared" si="1482"/>
        <v>69.67</v>
      </c>
      <c r="AK599" s="5">
        <f t="shared" si="1482"/>
        <v>66.040000000000006</v>
      </c>
      <c r="AL599" s="5">
        <f t="shared" si="1482"/>
        <v>61.5</v>
      </c>
      <c r="AM599" s="5">
        <f t="shared" si="1482"/>
        <v>66.819999999999993</v>
      </c>
      <c r="AN599" s="5">
        <f t="shared" si="1482"/>
        <v>65.34</v>
      </c>
      <c r="AO599" s="5">
        <f t="shared" si="1482"/>
        <v>66.66</v>
      </c>
      <c r="AP599" s="5">
        <f t="shared" si="1482"/>
        <v>71.97</v>
      </c>
      <c r="AQ599" s="5">
        <f t="shared" si="1482"/>
        <v>70.14</v>
      </c>
      <c r="AR599" s="5">
        <f t="shared" si="1482"/>
        <v>68.900000000000006</v>
      </c>
      <c r="AS599" s="5">
        <f t="shared" si="1482"/>
        <v>62.69</v>
      </c>
      <c r="AT599" s="5">
        <f t="shared" si="1482"/>
        <v>63.46</v>
      </c>
      <c r="AU599" s="5">
        <f t="shared" si="1482"/>
        <v>62.9</v>
      </c>
      <c r="AV599" s="5">
        <f t="shared" si="1481"/>
        <v>0</v>
      </c>
      <c r="AW599" s="5"/>
      <c r="AX599" s="5"/>
      <c r="AY599" s="4">
        <f t="shared" si="1479"/>
        <v>301.50018819381586</v>
      </c>
      <c r="DA599" s="1"/>
      <c r="FA599" s="35"/>
      <c r="FB599" s="35"/>
      <c r="FC599" s="35"/>
      <c r="FD599" s="35"/>
      <c r="FE599" s="35"/>
    </row>
    <row r="600" spans="1:161" x14ac:dyDescent="0.2">
      <c r="A600" s="1">
        <v>2009</v>
      </c>
      <c r="B600" s="1">
        <v>4</v>
      </c>
      <c r="C600" s="1">
        <f t="shared" si="1416"/>
        <v>132</v>
      </c>
      <c r="D600" s="5">
        <f t="shared" ref="D600:AU600" si="1483">D414</f>
        <v>349</v>
      </c>
      <c r="E600" s="5">
        <f t="shared" si="1483"/>
        <v>338</v>
      </c>
      <c r="F600" s="5">
        <f t="shared" si="1483"/>
        <v>306</v>
      </c>
      <c r="G600" s="5">
        <f t="shared" si="1483"/>
        <v>255</v>
      </c>
      <c r="H600" s="5">
        <f t="shared" si="1483"/>
        <v>330</v>
      </c>
      <c r="I600" s="5">
        <f t="shared" si="1483"/>
        <v>303</v>
      </c>
      <c r="J600" s="5">
        <f t="shared" si="1483"/>
        <v>280</v>
      </c>
      <c r="K600" s="5">
        <f t="shared" si="1483"/>
        <v>325</v>
      </c>
      <c r="L600" s="5">
        <f t="shared" si="1483"/>
        <v>329</v>
      </c>
      <c r="M600" s="5">
        <f t="shared" si="1483"/>
        <v>347</v>
      </c>
      <c r="N600" s="5">
        <f t="shared" si="1483"/>
        <v>358</v>
      </c>
      <c r="O600" s="5">
        <f t="shared" si="1483"/>
        <v>375</v>
      </c>
      <c r="P600" s="5">
        <f t="shared" si="1483"/>
        <v>262</v>
      </c>
      <c r="Q600" s="5">
        <f t="shared" si="1483"/>
        <v>357</v>
      </c>
      <c r="R600" s="5">
        <f t="shared" si="1483"/>
        <v>374</v>
      </c>
      <c r="S600" s="5">
        <f t="shared" si="1483"/>
        <v>346</v>
      </c>
      <c r="T600" s="5">
        <f t="shared" si="1483"/>
        <v>243</v>
      </c>
      <c r="U600" s="5">
        <f t="shared" si="1483"/>
        <v>270</v>
      </c>
      <c r="V600" s="5">
        <f t="shared" si="1483"/>
        <v>308</v>
      </c>
      <c r="W600" s="5">
        <f t="shared" si="1483"/>
        <v>324</v>
      </c>
      <c r="X600" s="5">
        <f t="shared" si="1483"/>
        <v>287</v>
      </c>
      <c r="Y600" s="5">
        <f t="shared" si="1483"/>
        <v>308</v>
      </c>
      <c r="Z600" s="5">
        <f t="shared" si="1483"/>
        <v>77.52</v>
      </c>
      <c r="AA600" s="5">
        <f t="shared" si="1483"/>
        <v>75.31</v>
      </c>
      <c r="AB600" s="5">
        <f t="shared" si="1483"/>
        <v>83.19</v>
      </c>
      <c r="AC600" s="5">
        <f t="shared" si="1483"/>
        <v>69.010000000000005</v>
      </c>
      <c r="AD600" s="5">
        <f t="shared" si="1483"/>
        <v>72.09</v>
      </c>
      <c r="AE600" s="5">
        <f t="shared" si="1483"/>
        <v>65.760000000000005</v>
      </c>
      <c r="AF600" s="5">
        <f t="shared" si="1483"/>
        <v>66.61</v>
      </c>
      <c r="AG600" s="5">
        <f t="shared" si="1483"/>
        <v>69.59</v>
      </c>
      <c r="AH600" s="5">
        <f t="shared" si="1483"/>
        <v>75.94</v>
      </c>
      <c r="AI600" s="5">
        <f t="shared" si="1483"/>
        <v>76.599999999999994</v>
      </c>
      <c r="AJ600" s="5">
        <f t="shared" si="1483"/>
        <v>80.930000000000007</v>
      </c>
      <c r="AK600" s="5">
        <f t="shared" si="1483"/>
        <v>76.459999999999994</v>
      </c>
      <c r="AL600" s="5">
        <f t="shared" si="1483"/>
        <v>61.43</v>
      </c>
      <c r="AM600" s="5">
        <f t="shared" si="1483"/>
        <v>69.08</v>
      </c>
      <c r="AN600" s="5">
        <f t="shared" si="1483"/>
        <v>68.81</v>
      </c>
      <c r="AO600" s="5">
        <f t="shared" si="1483"/>
        <v>71.27</v>
      </c>
      <c r="AP600" s="5">
        <f t="shared" si="1483"/>
        <v>75.03</v>
      </c>
      <c r="AQ600" s="5">
        <f t="shared" si="1483"/>
        <v>75.55</v>
      </c>
      <c r="AR600" s="5">
        <f t="shared" si="1483"/>
        <v>73.7</v>
      </c>
      <c r="AS600" s="5">
        <f t="shared" si="1483"/>
        <v>71.5</v>
      </c>
      <c r="AT600" s="5">
        <f t="shared" si="1483"/>
        <v>66.22</v>
      </c>
      <c r="AU600" s="5">
        <f t="shared" si="1483"/>
        <v>68.19</v>
      </c>
      <c r="AV600" s="5">
        <f t="shared" si="1481"/>
        <v>0</v>
      </c>
      <c r="AW600" s="5"/>
      <c r="AX600" s="5"/>
      <c r="AY600" s="4">
        <f t="shared" si="1479"/>
        <v>301.1681523655248</v>
      </c>
      <c r="DA600" s="1"/>
      <c r="FA600" s="35"/>
      <c r="FB600" s="35"/>
      <c r="FC600" s="35"/>
      <c r="FD600" s="35"/>
      <c r="FE600" s="35"/>
    </row>
    <row r="601" spans="1:161" x14ac:dyDescent="0.2">
      <c r="A601" s="1">
        <v>2010</v>
      </c>
      <c r="B601" s="1">
        <v>1</v>
      </c>
      <c r="C601" s="1">
        <f t="shared" si="1416"/>
        <v>133</v>
      </c>
      <c r="D601" s="5">
        <f t="shared" ref="D601:AU601" si="1484">D415</f>
        <v>355</v>
      </c>
      <c r="E601" s="5">
        <f t="shared" si="1484"/>
        <v>345</v>
      </c>
      <c r="F601" s="5">
        <f t="shared" si="1484"/>
        <v>340</v>
      </c>
      <c r="G601" s="5">
        <f t="shared" si="1484"/>
        <v>331</v>
      </c>
      <c r="H601" s="5">
        <f t="shared" si="1484"/>
        <v>328</v>
      </c>
      <c r="I601" s="5">
        <f t="shared" si="1484"/>
        <v>324</v>
      </c>
      <c r="J601" s="5">
        <f t="shared" si="1484"/>
        <v>335</v>
      </c>
      <c r="K601" s="5">
        <f t="shared" si="1484"/>
        <v>335</v>
      </c>
      <c r="L601" s="5">
        <f t="shared" si="1484"/>
        <v>354</v>
      </c>
      <c r="M601" s="5">
        <f t="shared" si="1484"/>
        <v>348</v>
      </c>
      <c r="N601" s="5">
        <f t="shared" si="1484"/>
        <v>332</v>
      </c>
      <c r="O601" s="5">
        <f t="shared" si="1484"/>
        <v>384</v>
      </c>
      <c r="P601" s="5">
        <f t="shared" si="1484"/>
        <v>309</v>
      </c>
      <c r="Q601" s="5">
        <f t="shared" si="1484"/>
        <v>374</v>
      </c>
      <c r="R601" s="5">
        <f t="shared" si="1484"/>
        <v>370</v>
      </c>
      <c r="S601" s="5">
        <f t="shared" si="1484"/>
        <v>343</v>
      </c>
      <c r="T601" s="5">
        <f t="shared" si="1484"/>
        <v>262</v>
      </c>
      <c r="U601" s="5">
        <f t="shared" si="1484"/>
        <v>307</v>
      </c>
      <c r="V601" s="5">
        <f t="shared" si="1484"/>
        <v>330</v>
      </c>
      <c r="W601" s="5">
        <f t="shared" si="1484"/>
        <v>361</v>
      </c>
      <c r="X601" s="5">
        <f t="shared" si="1484"/>
        <v>292</v>
      </c>
      <c r="Y601" s="5">
        <f t="shared" si="1484"/>
        <v>329</v>
      </c>
      <c r="Z601" s="5">
        <f t="shared" si="1484"/>
        <v>76.930000000000007</v>
      </c>
      <c r="AA601" s="5">
        <f t="shared" si="1484"/>
        <v>78.81</v>
      </c>
      <c r="AB601" s="5">
        <f t="shared" si="1484"/>
        <v>92.83</v>
      </c>
      <c r="AC601" s="5">
        <f t="shared" si="1484"/>
        <v>80.930000000000007</v>
      </c>
      <c r="AD601" s="5">
        <f t="shared" si="1484"/>
        <v>73.61</v>
      </c>
      <c r="AE601" s="5">
        <f t="shared" si="1484"/>
        <v>70.41</v>
      </c>
      <c r="AF601" s="5">
        <f t="shared" si="1484"/>
        <v>72.760000000000005</v>
      </c>
      <c r="AG601" s="5">
        <f t="shared" si="1484"/>
        <v>73</v>
      </c>
      <c r="AH601" s="5">
        <f t="shared" si="1484"/>
        <v>83.13</v>
      </c>
      <c r="AI601" s="5">
        <f t="shared" si="1484"/>
        <v>82.63</v>
      </c>
      <c r="AJ601" s="5">
        <f t="shared" si="1484"/>
        <v>87.74</v>
      </c>
      <c r="AK601" s="5">
        <f t="shared" si="1484"/>
        <v>86.33</v>
      </c>
      <c r="AL601" s="5">
        <f t="shared" si="1484"/>
        <v>68.239999999999995</v>
      </c>
      <c r="AM601" s="5">
        <f t="shared" si="1484"/>
        <v>74.010000000000005</v>
      </c>
      <c r="AN601" s="5">
        <f t="shared" si="1484"/>
        <v>76.81</v>
      </c>
      <c r="AO601" s="5">
        <f t="shared" si="1484"/>
        <v>73.87</v>
      </c>
      <c r="AP601" s="5">
        <f t="shared" si="1484"/>
        <v>72.61</v>
      </c>
      <c r="AQ601" s="5">
        <f t="shared" si="1484"/>
        <v>79.3</v>
      </c>
      <c r="AR601" s="5">
        <f t="shared" si="1484"/>
        <v>81.709999999999994</v>
      </c>
      <c r="AS601" s="5">
        <f t="shared" si="1484"/>
        <v>76.31</v>
      </c>
      <c r="AT601" s="5">
        <f t="shared" si="1484"/>
        <v>69.87</v>
      </c>
      <c r="AU601" s="5">
        <f t="shared" si="1484"/>
        <v>70.98</v>
      </c>
      <c r="AV601" s="5">
        <f t="shared" si="1481"/>
        <v>0</v>
      </c>
      <c r="AW601" s="5"/>
      <c r="AX601" s="5"/>
      <c r="AY601" s="4">
        <f t="shared" si="1479"/>
        <v>315.65866167992766</v>
      </c>
      <c r="DA601" s="1"/>
      <c r="FA601" s="35"/>
      <c r="FB601" s="35"/>
      <c r="FC601" s="35"/>
      <c r="FD601" s="35"/>
      <c r="FE601" s="35"/>
    </row>
    <row r="602" spans="1:161" x14ac:dyDescent="0.2">
      <c r="A602" s="1">
        <v>2010</v>
      </c>
      <c r="B602" s="1">
        <v>2</v>
      </c>
      <c r="C602" s="1">
        <f t="shared" si="1416"/>
        <v>134</v>
      </c>
      <c r="D602" s="5">
        <f t="shared" ref="D602:AU602" si="1485">D416</f>
        <v>351</v>
      </c>
      <c r="E602" s="5">
        <f t="shared" si="1485"/>
        <v>336</v>
      </c>
      <c r="F602" s="5">
        <f t="shared" si="1485"/>
        <v>352</v>
      </c>
      <c r="G602" s="5">
        <f t="shared" si="1485"/>
        <v>330</v>
      </c>
      <c r="H602" s="5">
        <f t="shared" si="1485"/>
        <v>310</v>
      </c>
      <c r="I602" s="5">
        <f t="shared" si="1485"/>
        <v>340</v>
      </c>
      <c r="J602" s="5">
        <f t="shared" si="1485"/>
        <v>345</v>
      </c>
      <c r="K602" s="5">
        <f t="shared" si="1485"/>
        <v>331</v>
      </c>
      <c r="L602" s="5">
        <f t="shared" si="1485"/>
        <v>360</v>
      </c>
      <c r="M602" s="5">
        <f t="shared" si="1485"/>
        <v>349</v>
      </c>
      <c r="N602" s="5">
        <f t="shared" si="1485"/>
        <v>347</v>
      </c>
      <c r="O602" s="5">
        <f t="shared" si="1485"/>
        <v>404</v>
      </c>
      <c r="P602" s="5">
        <f t="shared" si="1485"/>
        <v>308</v>
      </c>
      <c r="Q602" s="5">
        <f t="shared" si="1485"/>
        <v>376</v>
      </c>
      <c r="R602" s="5">
        <f t="shared" si="1485"/>
        <v>346</v>
      </c>
      <c r="S602" s="5">
        <f t="shared" si="1485"/>
        <v>354</v>
      </c>
      <c r="T602" s="5">
        <f t="shared" si="1485"/>
        <v>271</v>
      </c>
      <c r="U602" s="5">
        <f t="shared" si="1485"/>
        <v>297</v>
      </c>
      <c r="V602" s="5">
        <f t="shared" si="1485"/>
        <v>334</v>
      </c>
      <c r="W602" s="5">
        <f t="shared" si="1485"/>
        <v>361</v>
      </c>
      <c r="X602" s="5">
        <f t="shared" si="1485"/>
        <v>295</v>
      </c>
      <c r="Y602" s="5">
        <f t="shared" si="1485"/>
        <v>336</v>
      </c>
      <c r="Z602" s="5">
        <f t="shared" si="1485"/>
        <v>76.11</v>
      </c>
      <c r="AA602" s="5">
        <f t="shared" si="1485"/>
        <v>78.17</v>
      </c>
      <c r="AB602" s="5">
        <f t="shared" si="1485"/>
        <v>85.42</v>
      </c>
      <c r="AC602" s="5">
        <f t="shared" si="1485"/>
        <v>74.599999999999994</v>
      </c>
      <c r="AD602" s="5">
        <f t="shared" si="1485"/>
        <v>72.19</v>
      </c>
      <c r="AE602" s="5">
        <f t="shared" si="1485"/>
        <v>72.489999999999995</v>
      </c>
      <c r="AF602" s="5">
        <f t="shared" si="1485"/>
        <v>72.39</v>
      </c>
      <c r="AG602" s="5">
        <f t="shared" si="1485"/>
        <v>72.5</v>
      </c>
      <c r="AH602" s="5">
        <f t="shared" si="1485"/>
        <v>81.95</v>
      </c>
      <c r="AI602" s="5">
        <f t="shared" si="1485"/>
        <v>77.64</v>
      </c>
      <c r="AJ602" s="5">
        <f t="shared" si="1485"/>
        <v>76.17</v>
      </c>
      <c r="AK602" s="5">
        <f t="shared" si="1485"/>
        <v>80.14</v>
      </c>
      <c r="AL602" s="5">
        <f t="shared" si="1485"/>
        <v>63.41</v>
      </c>
      <c r="AM602" s="5">
        <f t="shared" si="1485"/>
        <v>72.92</v>
      </c>
      <c r="AN602" s="5">
        <f t="shared" si="1485"/>
        <v>74.459999999999994</v>
      </c>
      <c r="AO602" s="5">
        <f t="shared" si="1485"/>
        <v>71.739999999999995</v>
      </c>
      <c r="AP602" s="5">
        <f t="shared" si="1485"/>
        <v>71.3</v>
      </c>
      <c r="AQ602" s="5">
        <f t="shared" si="1485"/>
        <v>77.92</v>
      </c>
      <c r="AR602" s="5">
        <f t="shared" si="1485"/>
        <v>83.72</v>
      </c>
      <c r="AS602" s="5">
        <f t="shared" si="1485"/>
        <v>75.22</v>
      </c>
      <c r="AT602" s="5">
        <f t="shared" si="1485"/>
        <v>67.84</v>
      </c>
      <c r="AU602" s="5">
        <f t="shared" si="1485"/>
        <v>69.430000000000007</v>
      </c>
      <c r="AV602" s="5">
        <f t="shared" si="1481"/>
        <v>0</v>
      </c>
      <c r="AW602" s="5"/>
      <c r="AX602" s="5"/>
      <c r="AY602" s="4">
        <f t="shared" si="1479"/>
        <v>319.09683167373379</v>
      </c>
      <c r="DA602" s="1"/>
      <c r="FA602" s="35"/>
      <c r="FB602" s="35"/>
      <c r="FC602" s="35"/>
      <c r="FD602" s="35"/>
      <c r="FE602" s="35"/>
    </row>
    <row r="603" spans="1:161" x14ac:dyDescent="0.2">
      <c r="A603" s="1">
        <v>2010</v>
      </c>
      <c r="B603" s="1">
        <v>3</v>
      </c>
      <c r="C603" s="1">
        <f t="shared" si="1416"/>
        <v>135</v>
      </c>
      <c r="D603" s="5">
        <f t="shared" ref="D603:AU603" si="1486">D417</f>
        <v>359</v>
      </c>
      <c r="E603" s="5">
        <f t="shared" si="1486"/>
        <v>340</v>
      </c>
      <c r="F603" s="5">
        <f t="shared" si="1486"/>
        <v>347</v>
      </c>
      <c r="G603" s="5">
        <f t="shared" si="1486"/>
        <v>331</v>
      </c>
      <c r="H603" s="5">
        <f t="shared" si="1486"/>
        <v>342</v>
      </c>
      <c r="I603" s="5">
        <f t="shared" si="1486"/>
        <v>336</v>
      </c>
      <c r="J603" s="5">
        <f t="shared" si="1486"/>
        <v>344</v>
      </c>
      <c r="K603" s="5">
        <f t="shared" si="1486"/>
        <v>330</v>
      </c>
      <c r="L603" s="5">
        <f t="shared" si="1486"/>
        <v>386</v>
      </c>
      <c r="M603" s="5">
        <f t="shared" si="1486"/>
        <v>363</v>
      </c>
      <c r="N603" s="5">
        <f t="shared" si="1486"/>
        <v>344</v>
      </c>
      <c r="O603" s="5">
        <f t="shared" si="1486"/>
        <v>398</v>
      </c>
      <c r="P603" s="5">
        <f t="shared" si="1486"/>
        <v>325</v>
      </c>
      <c r="Q603" s="5">
        <f t="shared" si="1486"/>
        <v>379</v>
      </c>
      <c r="R603" s="5">
        <f t="shared" si="1486"/>
        <v>319</v>
      </c>
      <c r="S603" s="5">
        <f t="shared" si="1486"/>
        <v>339</v>
      </c>
      <c r="T603" s="5">
        <f t="shared" si="1486"/>
        <v>235</v>
      </c>
      <c r="U603" s="5">
        <f t="shared" si="1486"/>
        <v>275</v>
      </c>
      <c r="V603" s="5">
        <f t="shared" si="1486"/>
        <v>347</v>
      </c>
      <c r="W603" s="5">
        <f t="shared" si="1486"/>
        <v>354</v>
      </c>
      <c r="X603" s="5">
        <f t="shared" si="1486"/>
        <v>292</v>
      </c>
      <c r="Y603" s="5">
        <f t="shared" si="1486"/>
        <v>333</v>
      </c>
      <c r="Z603" s="5">
        <f t="shared" si="1486"/>
        <v>68.52</v>
      </c>
      <c r="AA603" s="5">
        <f t="shared" si="1486"/>
        <v>72.03</v>
      </c>
      <c r="AB603" s="5">
        <f t="shared" si="1486"/>
        <v>77.819999999999993</v>
      </c>
      <c r="AC603" s="5">
        <f t="shared" si="1486"/>
        <v>71.89</v>
      </c>
      <c r="AD603" s="5">
        <f t="shared" si="1486"/>
        <v>74.66</v>
      </c>
      <c r="AE603" s="5">
        <f t="shared" si="1486"/>
        <v>72.52</v>
      </c>
      <c r="AF603" s="5">
        <f t="shared" si="1486"/>
        <v>69.52</v>
      </c>
      <c r="AG603" s="5">
        <f t="shared" si="1486"/>
        <v>73.42</v>
      </c>
      <c r="AH603" s="5">
        <f t="shared" si="1486"/>
        <v>78.239999999999995</v>
      </c>
      <c r="AI603" s="5">
        <f t="shared" si="1486"/>
        <v>77.37</v>
      </c>
      <c r="AJ603" s="5">
        <f t="shared" si="1486"/>
        <v>68.540000000000006</v>
      </c>
      <c r="AK603" s="5">
        <f t="shared" si="1486"/>
        <v>80.02</v>
      </c>
      <c r="AL603" s="5">
        <f t="shared" si="1486"/>
        <v>63.94</v>
      </c>
      <c r="AM603" s="5">
        <f t="shared" si="1486"/>
        <v>70.819999999999993</v>
      </c>
      <c r="AN603" s="5">
        <f t="shared" si="1486"/>
        <v>70.040000000000006</v>
      </c>
      <c r="AO603" s="5">
        <f t="shared" si="1486"/>
        <v>71.11</v>
      </c>
      <c r="AP603" s="5">
        <f t="shared" si="1486"/>
        <v>69.61</v>
      </c>
      <c r="AQ603" s="5">
        <f t="shared" si="1486"/>
        <v>78.56</v>
      </c>
      <c r="AR603" s="5">
        <f t="shared" si="1486"/>
        <v>75.489999999999995</v>
      </c>
      <c r="AS603" s="5">
        <f t="shared" si="1486"/>
        <v>68.06</v>
      </c>
      <c r="AT603" s="5">
        <f t="shared" si="1486"/>
        <v>68.209999999999994</v>
      </c>
      <c r="AU603" s="5">
        <f t="shared" si="1486"/>
        <v>70.87</v>
      </c>
      <c r="AV603" s="5">
        <f t="shared" si="1481"/>
        <v>0</v>
      </c>
      <c r="AW603" s="5"/>
      <c r="AX603" s="5"/>
      <c r="AY603" s="4">
        <f t="shared" si="1479"/>
        <v>324.22888655962652</v>
      </c>
      <c r="DA603" s="1"/>
      <c r="FA603" s="35"/>
      <c r="FB603" s="35"/>
      <c r="FC603" s="35"/>
      <c r="FD603" s="35"/>
      <c r="FE603" s="35"/>
    </row>
    <row r="604" spans="1:161" x14ac:dyDescent="0.2">
      <c r="A604" s="1">
        <v>2010</v>
      </c>
      <c r="B604" s="1">
        <v>4</v>
      </c>
      <c r="C604" s="1">
        <f t="shared" si="1416"/>
        <v>136</v>
      </c>
      <c r="D604" s="5">
        <f t="shared" ref="D604:AU604" si="1487">D418</f>
        <v>328</v>
      </c>
      <c r="E604" s="5">
        <f t="shared" si="1487"/>
        <v>318</v>
      </c>
      <c r="F604" s="5">
        <f t="shared" si="1487"/>
        <v>315</v>
      </c>
      <c r="G604" s="5">
        <f t="shared" si="1487"/>
        <v>309</v>
      </c>
      <c r="H604" s="5">
        <f t="shared" si="1487"/>
        <v>357</v>
      </c>
      <c r="I604" s="5">
        <f t="shared" si="1487"/>
        <v>346</v>
      </c>
      <c r="J604" s="5">
        <f t="shared" si="1487"/>
        <v>330</v>
      </c>
      <c r="K604" s="5">
        <f t="shared" si="1487"/>
        <v>325</v>
      </c>
      <c r="L604" s="5">
        <f t="shared" si="1487"/>
        <v>333</v>
      </c>
      <c r="M604" s="5">
        <f t="shared" si="1487"/>
        <v>332</v>
      </c>
      <c r="N604" s="5">
        <f t="shared" si="1487"/>
        <v>359</v>
      </c>
      <c r="O604" s="5">
        <f t="shared" si="1487"/>
        <v>359</v>
      </c>
      <c r="P604" s="5">
        <f t="shared" si="1487"/>
        <v>278</v>
      </c>
      <c r="Q604" s="5">
        <f t="shared" si="1487"/>
        <v>355</v>
      </c>
      <c r="R604" s="5">
        <f t="shared" si="1487"/>
        <v>328</v>
      </c>
      <c r="S604" s="5">
        <f t="shared" si="1487"/>
        <v>323</v>
      </c>
      <c r="T604" s="5">
        <f t="shared" si="1487"/>
        <v>226</v>
      </c>
      <c r="U604" s="5">
        <f t="shared" si="1487"/>
        <v>246</v>
      </c>
      <c r="V604" s="5">
        <f t="shared" si="1487"/>
        <v>327</v>
      </c>
      <c r="W604" s="5">
        <f t="shared" si="1487"/>
        <v>361</v>
      </c>
      <c r="X604" s="5">
        <f t="shared" si="1487"/>
        <v>300</v>
      </c>
      <c r="Y604" s="5">
        <f t="shared" si="1487"/>
        <v>311</v>
      </c>
      <c r="Z604" s="5">
        <f t="shared" si="1487"/>
        <v>68.489999999999995</v>
      </c>
      <c r="AA604" s="5">
        <f t="shared" si="1487"/>
        <v>72.319999999999993</v>
      </c>
      <c r="AB604" s="5">
        <f t="shared" si="1487"/>
        <v>71.040000000000006</v>
      </c>
      <c r="AC604" s="5">
        <f t="shared" si="1487"/>
        <v>68.03</v>
      </c>
      <c r="AD604" s="5">
        <f t="shared" si="1487"/>
        <v>75.400000000000006</v>
      </c>
      <c r="AE604" s="5">
        <f t="shared" si="1487"/>
        <v>70.11</v>
      </c>
      <c r="AF604" s="5">
        <f t="shared" si="1487"/>
        <v>71.22</v>
      </c>
      <c r="AG604" s="5">
        <f t="shared" si="1487"/>
        <v>72.61</v>
      </c>
      <c r="AH604" s="5">
        <f t="shared" si="1487"/>
        <v>70.91</v>
      </c>
      <c r="AI604" s="5">
        <f t="shared" si="1487"/>
        <v>77.98</v>
      </c>
      <c r="AJ604" s="5">
        <f t="shared" si="1487"/>
        <v>65.540000000000006</v>
      </c>
      <c r="AK604" s="5">
        <f t="shared" si="1487"/>
        <v>74.75</v>
      </c>
      <c r="AL604" s="5">
        <f t="shared" si="1487"/>
        <v>60.28</v>
      </c>
      <c r="AM604" s="5">
        <f t="shared" si="1487"/>
        <v>62.33</v>
      </c>
      <c r="AN604" s="5">
        <f t="shared" si="1487"/>
        <v>65.86</v>
      </c>
      <c r="AO604" s="5">
        <f t="shared" si="1487"/>
        <v>70.06</v>
      </c>
      <c r="AP604" s="5">
        <f t="shared" si="1487"/>
        <v>69.930000000000007</v>
      </c>
      <c r="AQ604" s="5">
        <f t="shared" si="1487"/>
        <v>72.12</v>
      </c>
      <c r="AR604" s="5">
        <f t="shared" si="1487"/>
        <v>72.28</v>
      </c>
      <c r="AS604" s="5">
        <f t="shared" si="1487"/>
        <v>68.37</v>
      </c>
      <c r="AT604" s="5">
        <f t="shared" si="1487"/>
        <v>68.62</v>
      </c>
      <c r="AU604" s="5">
        <f t="shared" si="1487"/>
        <v>69.55</v>
      </c>
      <c r="AV604" s="5">
        <f t="shared" si="1481"/>
        <v>0</v>
      </c>
      <c r="AW604" s="5"/>
      <c r="AX604" s="5"/>
      <c r="AY604" s="4">
        <f t="shared" si="1479"/>
        <v>304.04092858163801</v>
      </c>
      <c r="DA604" s="1"/>
      <c r="FA604" s="35"/>
      <c r="FB604" s="35"/>
      <c r="FC604" s="35"/>
      <c r="FD604" s="35"/>
      <c r="FE604" s="35"/>
    </row>
    <row r="605" spans="1:161" x14ac:dyDescent="0.2">
      <c r="A605" s="1">
        <f>A601+1</f>
        <v>2011</v>
      </c>
      <c r="B605" s="1">
        <f>B601</f>
        <v>1</v>
      </c>
      <c r="C605" s="1">
        <f t="shared" si="1416"/>
        <v>137</v>
      </c>
      <c r="D605" s="5">
        <f t="shared" ref="D605:AU605" si="1488">D419</f>
        <v>318</v>
      </c>
      <c r="E605" s="5">
        <f t="shared" si="1488"/>
        <v>309</v>
      </c>
      <c r="F605" s="5">
        <f t="shared" si="1488"/>
        <v>292</v>
      </c>
      <c r="G605" s="5">
        <f t="shared" si="1488"/>
        <v>294</v>
      </c>
      <c r="H605" s="5">
        <f t="shared" si="1488"/>
        <v>355</v>
      </c>
      <c r="I605" s="5">
        <f t="shared" si="1488"/>
        <v>338</v>
      </c>
      <c r="J605" s="5">
        <f t="shared" si="1488"/>
        <v>331</v>
      </c>
      <c r="K605" s="5">
        <f t="shared" si="1488"/>
        <v>325</v>
      </c>
      <c r="L605" s="5">
        <f t="shared" si="1488"/>
        <v>359</v>
      </c>
      <c r="M605" s="5">
        <f t="shared" si="1488"/>
        <v>329</v>
      </c>
      <c r="N605" s="5">
        <f t="shared" si="1488"/>
        <v>346</v>
      </c>
      <c r="O605" s="5">
        <f t="shared" si="1488"/>
        <v>345</v>
      </c>
      <c r="P605" s="5">
        <f t="shared" si="1488"/>
        <v>257</v>
      </c>
      <c r="Q605" s="5">
        <f t="shared" si="1488"/>
        <v>349</v>
      </c>
      <c r="R605" s="5">
        <f t="shared" si="1488"/>
        <v>331</v>
      </c>
      <c r="S605" s="5">
        <f t="shared" si="1488"/>
        <v>326</v>
      </c>
      <c r="T605" s="5">
        <f t="shared" si="1488"/>
        <v>224</v>
      </c>
      <c r="U605" s="5">
        <f t="shared" si="1488"/>
        <v>233</v>
      </c>
      <c r="V605" s="5">
        <f t="shared" si="1488"/>
        <v>313</v>
      </c>
      <c r="W605" s="5">
        <f t="shared" si="1488"/>
        <v>352</v>
      </c>
      <c r="X605" s="5">
        <f t="shared" si="1488"/>
        <v>290</v>
      </c>
      <c r="Y605" s="5">
        <f t="shared" si="1488"/>
        <v>329</v>
      </c>
      <c r="Z605" s="5">
        <f t="shared" si="1488"/>
        <v>71.12</v>
      </c>
      <c r="AA605" s="5">
        <f t="shared" si="1488"/>
        <v>69.91</v>
      </c>
      <c r="AB605" s="5">
        <f t="shared" si="1488"/>
        <v>67.23</v>
      </c>
      <c r="AC605" s="5">
        <f t="shared" si="1488"/>
        <v>67</v>
      </c>
      <c r="AD605" s="5">
        <f t="shared" si="1488"/>
        <v>73.959999999999994</v>
      </c>
      <c r="AE605" s="5">
        <f t="shared" si="1488"/>
        <v>71.22</v>
      </c>
      <c r="AF605" s="5">
        <f t="shared" si="1488"/>
        <v>70.56</v>
      </c>
      <c r="AG605" s="5">
        <f t="shared" si="1488"/>
        <v>73.77</v>
      </c>
      <c r="AH605" s="5">
        <f t="shared" si="1488"/>
        <v>70.37</v>
      </c>
      <c r="AI605" s="5">
        <f t="shared" si="1488"/>
        <v>77.2</v>
      </c>
      <c r="AJ605" s="5">
        <f t="shared" si="1488"/>
        <v>66.37</v>
      </c>
      <c r="AK605" s="5">
        <f t="shared" si="1488"/>
        <v>73.13</v>
      </c>
      <c r="AL605" s="5">
        <f t="shared" si="1488"/>
        <v>60.6</v>
      </c>
      <c r="AM605" s="5">
        <f t="shared" si="1488"/>
        <v>66.63</v>
      </c>
      <c r="AN605" s="5">
        <f t="shared" si="1488"/>
        <v>66.709999999999994</v>
      </c>
      <c r="AO605" s="5">
        <f t="shared" si="1488"/>
        <v>70.099999999999994</v>
      </c>
      <c r="AP605" s="5">
        <f t="shared" si="1488"/>
        <v>71.95</v>
      </c>
      <c r="AQ605" s="5">
        <f t="shared" si="1488"/>
        <v>70.040000000000006</v>
      </c>
      <c r="AR605" s="5">
        <f t="shared" si="1488"/>
        <v>69.459999999999994</v>
      </c>
      <c r="AS605" s="5">
        <f t="shared" si="1488"/>
        <v>68.05</v>
      </c>
      <c r="AT605" s="5">
        <f t="shared" si="1488"/>
        <v>69.400000000000006</v>
      </c>
      <c r="AU605" s="5">
        <f t="shared" si="1488"/>
        <v>71.23</v>
      </c>
      <c r="AV605" s="5">
        <f t="shared" si="1481"/>
        <v>0</v>
      </c>
      <c r="AW605" s="5"/>
      <c r="AX605" s="5"/>
      <c r="AY605" s="4">
        <f t="shared" si="1479"/>
        <v>302.45592929629811</v>
      </c>
      <c r="DA605" s="1"/>
      <c r="FA605" s="35"/>
      <c r="FB605" s="35"/>
      <c r="FC605" s="35"/>
      <c r="FD605" s="35"/>
      <c r="FE605" s="35"/>
    </row>
    <row r="606" spans="1:161" x14ac:dyDescent="0.2">
      <c r="A606" s="1">
        <f t="shared" ref="A606:A631" si="1489">A602+1</f>
        <v>2011</v>
      </c>
      <c r="B606" s="1">
        <f t="shared" ref="B606:B648" si="1490">B602</f>
        <v>2</v>
      </c>
      <c r="C606" s="1">
        <f t="shared" si="1416"/>
        <v>138</v>
      </c>
      <c r="D606" s="5">
        <f t="shared" ref="D606:AU606" si="1491">D420</f>
        <v>296</v>
      </c>
      <c r="E606" s="5">
        <f t="shared" si="1491"/>
        <v>320</v>
      </c>
      <c r="F606" s="5">
        <f t="shared" si="1491"/>
        <v>321</v>
      </c>
      <c r="G606" s="5">
        <f t="shared" si="1491"/>
        <v>302</v>
      </c>
      <c r="H606" s="5">
        <f t="shared" si="1491"/>
        <v>363</v>
      </c>
      <c r="I606" s="5">
        <f t="shared" si="1491"/>
        <v>326</v>
      </c>
      <c r="J606" s="5">
        <f t="shared" si="1491"/>
        <v>298</v>
      </c>
      <c r="K606" s="5">
        <f t="shared" si="1491"/>
        <v>320</v>
      </c>
      <c r="L606" s="5">
        <f t="shared" si="1491"/>
        <v>320</v>
      </c>
      <c r="M606" s="5">
        <f t="shared" si="1491"/>
        <v>307</v>
      </c>
      <c r="N606" s="5">
        <f t="shared" si="1491"/>
        <v>311</v>
      </c>
      <c r="O606" s="5">
        <f t="shared" si="1491"/>
        <v>311</v>
      </c>
      <c r="P606" s="5">
        <f t="shared" si="1491"/>
        <v>271</v>
      </c>
      <c r="Q606" s="5">
        <f t="shared" si="1491"/>
        <v>340</v>
      </c>
      <c r="R606" s="5">
        <f t="shared" si="1491"/>
        <v>338</v>
      </c>
      <c r="S606" s="5">
        <f t="shared" si="1491"/>
        <v>334</v>
      </c>
      <c r="T606" s="5">
        <f t="shared" si="1491"/>
        <v>240</v>
      </c>
      <c r="U606" s="5">
        <f t="shared" si="1491"/>
        <v>237</v>
      </c>
      <c r="V606" s="5">
        <f t="shared" si="1491"/>
        <v>323</v>
      </c>
      <c r="W606" s="5">
        <f t="shared" si="1491"/>
        <v>349</v>
      </c>
      <c r="X606" s="5">
        <f t="shared" si="1491"/>
        <v>290</v>
      </c>
      <c r="Y606" s="5">
        <f t="shared" si="1491"/>
        <v>313</v>
      </c>
      <c r="Z606" s="5">
        <f t="shared" si="1491"/>
        <v>70.709999999999994</v>
      </c>
      <c r="AA606" s="5">
        <f t="shared" si="1491"/>
        <v>70.59</v>
      </c>
      <c r="AB606" s="5">
        <f t="shared" si="1491"/>
        <v>70.77</v>
      </c>
      <c r="AC606" s="5">
        <f t="shared" si="1491"/>
        <v>68.87</v>
      </c>
      <c r="AD606" s="5">
        <f t="shared" si="1491"/>
        <v>74.62</v>
      </c>
      <c r="AE606" s="5">
        <f t="shared" si="1491"/>
        <v>73.67</v>
      </c>
      <c r="AF606" s="5">
        <f t="shared" si="1491"/>
        <v>72.89</v>
      </c>
      <c r="AG606" s="5">
        <f t="shared" si="1491"/>
        <v>72.87</v>
      </c>
      <c r="AH606" s="5">
        <f t="shared" si="1491"/>
        <v>71.64</v>
      </c>
      <c r="AI606" s="5">
        <f t="shared" si="1491"/>
        <v>73.2</v>
      </c>
      <c r="AJ606" s="5">
        <f t="shared" si="1491"/>
        <v>68.06</v>
      </c>
      <c r="AK606" s="5">
        <f t="shared" si="1491"/>
        <v>70.75</v>
      </c>
      <c r="AL606" s="5">
        <f t="shared" si="1491"/>
        <v>58.66</v>
      </c>
      <c r="AM606" s="5">
        <f t="shared" si="1491"/>
        <v>70.37</v>
      </c>
      <c r="AN606" s="5">
        <f t="shared" si="1491"/>
        <v>69.7</v>
      </c>
      <c r="AO606" s="5">
        <f t="shared" si="1491"/>
        <v>73.98</v>
      </c>
      <c r="AP606" s="5">
        <f t="shared" si="1491"/>
        <v>69.540000000000006</v>
      </c>
      <c r="AQ606" s="5">
        <f t="shared" si="1491"/>
        <v>73.069999999999993</v>
      </c>
      <c r="AR606" s="5">
        <f t="shared" si="1491"/>
        <v>72.98</v>
      </c>
      <c r="AS606" s="5">
        <f t="shared" si="1491"/>
        <v>63.54</v>
      </c>
      <c r="AT606" s="5">
        <f t="shared" si="1491"/>
        <v>71.27</v>
      </c>
      <c r="AU606" s="5">
        <f t="shared" si="1491"/>
        <v>72.290000000000006</v>
      </c>
      <c r="AV606" s="5">
        <f t="shared" si="1481"/>
        <v>0</v>
      </c>
      <c r="AW606" s="5"/>
      <c r="AX606" s="5"/>
      <c r="AY606" s="4">
        <f t="shared" si="1479"/>
        <v>292.3865905950737</v>
      </c>
      <c r="DA606" s="1"/>
      <c r="FA606" s="35"/>
      <c r="FB606" s="35"/>
      <c r="FC606" s="35"/>
      <c r="FD606" s="35"/>
      <c r="FE606" s="35"/>
    </row>
    <row r="607" spans="1:161" x14ac:dyDescent="0.2">
      <c r="A607" s="1">
        <f t="shared" si="1489"/>
        <v>2011</v>
      </c>
      <c r="B607" s="1">
        <f t="shared" si="1490"/>
        <v>3</v>
      </c>
      <c r="C607" s="1">
        <f t="shared" si="1416"/>
        <v>139</v>
      </c>
      <c r="D607" s="5">
        <f t="shared" ref="D607:AU607" si="1492">D421</f>
        <v>293</v>
      </c>
      <c r="E607" s="5">
        <f t="shared" si="1492"/>
        <v>319</v>
      </c>
      <c r="F607" s="5">
        <f t="shared" si="1492"/>
        <v>306</v>
      </c>
      <c r="G607" s="5">
        <f t="shared" si="1492"/>
        <v>291</v>
      </c>
      <c r="H607" s="5">
        <f t="shared" si="1492"/>
        <v>350</v>
      </c>
      <c r="I607" s="5">
        <f t="shared" si="1492"/>
        <v>318</v>
      </c>
      <c r="J607" s="5">
        <f t="shared" si="1492"/>
        <v>313</v>
      </c>
      <c r="K607" s="5">
        <f t="shared" si="1492"/>
        <v>324</v>
      </c>
      <c r="L607" s="5">
        <f t="shared" si="1492"/>
        <v>296</v>
      </c>
      <c r="M607" s="5">
        <f t="shared" si="1492"/>
        <v>297</v>
      </c>
      <c r="N607" s="5">
        <f t="shared" si="1492"/>
        <v>301</v>
      </c>
      <c r="O607" s="5">
        <f t="shared" si="1492"/>
        <v>317</v>
      </c>
      <c r="P607" s="5">
        <f t="shared" si="1492"/>
        <v>285</v>
      </c>
      <c r="Q607" s="5">
        <f t="shared" si="1492"/>
        <v>331</v>
      </c>
      <c r="R607" s="5">
        <f t="shared" si="1492"/>
        <v>313</v>
      </c>
      <c r="S607" s="5">
        <f t="shared" si="1492"/>
        <v>322</v>
      </c>
      <c r="T607" s="5">
        <f t="shared" si="1492"/>
        <v>271</v>
      </c>
      <c r="U607" s="5">
        <f t="shared" si="1492"/>
        <v>253</v>
      </c>
      <c r="V607" s="5">
        <f t="shared" si="1492"/>
        <v>303</v>
      </c>
      <c r="W607" s="5">
        <f t="shared" si="1492"/>
        <v>351</v>
      </c>
      <c r="X607" s="5">
        <f t="shared" si="1492"/>
        <v>290</v>
      </c>
      <c r="Y607" s="5">
        <f t="shared" si="1492"/>
        <v>301</v>
      </c>
      <c r="Z607" s="5">
        <f t="shared" si="1492"/>
        <v>72.34</v>
      </c>
      <c r="AA607" s="5">
        <f t="shared" si="1492"/>
        <v>68.94</v>
      </c>
      <c r="AB607" s="5">
        <f t="shared" si="1492"/>
        <v>73.81</v>
      </c>
      <c r="AC607" s="5">
        <f t="shared" si="1492"/>
        <v>69.849999999999994</v>
      </c>
      <c r="AD607" s="5">
        <f t="shared" si="1492"/>
        <v>70.86</v>
      </c>
      <c r="AE607" s="5">
        <f t="shared" si="1492"/>
        <v>70.099999999999994</v>
      </c>
      <c r="AF607" s="5">
        <f t="shared" si="1492"/>
        <v>73.55</v>
      </c>
      <c r="AG607" s="5">
        <f t="shared" si="1492"/>
        <v>71.44</v>
      </c>
      <c r="AH607" s="5">
        <f t="shared" si="1492"/>
        <v>69.06</v>
      </c>
      <c r="AI607" s="5">
        <f t="shared" si="1492"/>
        <v>73.510000000000005</v>
      </c>
      <c r="AJ607" s="5">
        <f t="shared" si="1492"/>
        <v>66.2</v>
      </c>
      <c r="AK607" s="5">
        <f t="shared" si="1492"/>
        <v>71.37</v>
      </c>
      <c r="AL607" s="5">
        <f t="shared" si="1492"/>
        <v>60.87</v>
      </c>
      <c r="AM607" s="5">
        <f t="shared" si="1492"/>
        <v>67.13</v>
      </c>
      <c r="AN607" s="5">
        <f t="shared" si="1492"/>
        <v>68.489999999999995</v>
      </c>
      <c r="AO607" s="5">
        <f t="shared" si="1492"/>
        <v>69.599999999999994</v>
      </c>
      <c r="AP607" s="5">
        <f t="shared" si="1492"/>
        <v>72.14</v>
      </c>
      <c r="AQ607" s="5">
        <f t="shared" si="1492"/>
        <v>70.02</v>
      </c>
      <c r="AR607" s="5">
        <f t="shared" si="1492"/>
        <v>73.819999999999993</v>
      </c>
      <c r="AS607" s="5">
        <f t="shared" si="1492"/>
        <v>63.49</v>
      </c>
      <c r="AT607" s="5">
        <f t="shared" si="1492"/>
        <v>67.45</v>
      </c>
      <c r="AU607" s="5">
        <f t="shared" si="1492"/>
        <v>68.790000000000006</v>
      </c>
      <c r="AV607" s="5">
        <f t="shared" si="1481"/>
        <v>0</v>
      </c>
      <c r="AW607" s="5"/>
      <c r="AX607" s="5"/>
      <c r="AY607" s="4">
        <f t="shared" si="1479"/>
        <v>285.20572204488064</v>
      </c>
      <c r="DA607" s="1"/>
      <c r="FA607" s="35"/>
      <c r="FB607" s="35"/>
      <c r="FC607" s="35"/>
      <c r="FD607" s="35"/>
      <c r="FE607" s="35"/>
    </row>
    <row r="608" spans="1:161" x14ac:dyDescent="0.2">
      <c r="A608" s="1">
        <f t="shared" si="1489"/>
        <v>2011</v>
      </c>
      <c r="B608" s="1">
        <f t="shared" si="1490"/>
        <v>4</v>
      </c>
      <c r="C608" s="1">
        <f t="shared" si="1416"/>
        <v>140</v>
      </c>
      <c r="D608" s="5">
        <f t="shared" ref="D608:AU608" si="1493">D422</f>
        <v>311</v>
      </c>
      <c r="E608" s="5">
        <f t="shared" si="1493"/>
        <v>333</v>
      </c>
      <c r="F608" s="5">
        <f t="shared" si="1493"/>
        <v>295</v>
      </c>
      <c r="G608" s="5">
        <f t="shared" si="1493"/>
        <v>286</v>
      </c>
      <c r="H608" s="5">
        <f t="shared" si="1493"/>
        <v>347</v>
      </c>
      <c r="I608" s="5">
        <f t="shared" si="1493"/>
        <v>320</v>
      </c>
      <c r="J608" s="5">
        <f t="shared" si="1493"/>
        <v>314</v>
      </c>
      <c r="K608" s="5">
        <f t="shared" si="1493"/>
        <v>329</v>
      </c>
      <c r="L608" s="5">
        <f t="shared" si="1493"/>
        <v>326</v>
      </c>
      <c r="M608" s="5">
        <f t="shared" si="1493"/>
        <v>308</v>
      </c>
      <c r="N608" s="5">
        <f t="shared" si="1493"/>
        <v>327</v>
      </c>
      <c r="O608" s="5">
        <f t="shared" si="1493"/>
        <v>339</v>
      </c>
      <c r="P608" s="5">
        <f t="shared" si="1493"/>
        <v>288</v>
      </c>
      <c r="Q608" s="5">
        <f t="shared" si="1493"/>
        <v>330</v>
      </c>
      <c r="R608" s="5">
        <f t="shared" si="1493"/>
        <v>300</v>
      </c>
      <c r="S608" s="5">
        <f t="shared" si="1493"/>
        <v>321</v>
      </c>
      <c r="T608" s="5">
        <f t="shared" si="1493"/>
        <v>279</v>
      </c>
      <c r="U608" s="5">
        <f t="shared" si="1493"/>
        <v>270</v>
      </c>
      <c r="V608" s="5">
        <f t="shared" si="1493"/>
        <v>302</v>
      </c>
      <c r="W608" s="5">
        <f t="shared" si="1493"/>
        <v>356</v>
      </c>
      <c r="X608" s="5">
        <f t="shared" si="1493"/>
        <v>296</v>
      </c>
      <c r="Y608" s="5">
        <f t="shared" si="1493"/>
        <v>300</v>
      </c>
      <c r="Z608" s="5">
        <f t="shared" si="1493"/>
        <v>68.08</v>
      </c>
      <c r="AA608" s="5">
        <f t="shared" si="1493"/>
        <v>70</v>
      </c>
      <c r="AB608" s="5">
        <f t="shared" si="1493"/>
        <v>73.53</v>
      </c>
      <c r="AC608" s="5">
        <f t="shared" si="1493"/>
        <v>68.11</v>
      </c>
      <c r="AD608" s="5">
        <f t="shared" si="1493"/>
        <v>72.59</v>
      </c>
      <c r="AE608" s="5">
        <f t="shared" si="1493"/>
        <v>69.78</v>
      </c>
      <c r="AF608" s="5">
        <f t="shared" si="1493"/>
        <v>73.180000000000007</v>
      </c>
      <c r="AG608" s="5">
        <f t="shared" si="1493"/>
        <v>71.63</v>
      </c>
      <c r="AH608" s="5">
        <f t="shared" si="1493"/>
        <v>72.39</v>
      </c>
      <c r="AI608" s="5">
        <f t="shared" si="1493"/>
        <v>74.34</v>
      </c>
      <c r="AJ608" s="5">
        <f t="shared" si="1493"/>
        <v>66.290000000000006</v>
      </c>
      <c r="AK608" s="5">
        <f t="shared" si="1493"/>
        <v>73.12</v>
      </c>
      <c r="AL608" s="5">
        <f t="shared" si="1493"/>
        <v>65.23</v>
      </c>
      <c r="AM608" s="5">
        <f t="shared" si="1493"/>
        <v>68.959999999999994</v>
      </c>
      <c r="AN608" s="5">
        <f t="shared" si="1493"/>
        <v>68.81</v>
      </c>
      <c r="AO608" s="5">
        <f t="shared" si="1493"/>
        <v>70.150000000000006</v>
      </c>
      <c r="AP608" s="5">
        <f t="shared" si="1493"/>
        <v>69.77</v>
      </c>
      <c r="AQ608" s="5">
        <f t="shared" si="1493"/>
        <v>69.290000000000006</v>
      </c>
      <c r="AR608" s="5">
        <f t="shared" si="1493"/>
        <v>76.19</v>
      </c>
      <c r="AS608" s="5">
        <f t="shared" si="1493"/>
        <v>66.36</v>
      </c>
      <c r="AT608" s="5">
        <f t="shared" si="1493"/>
        <v>66.08</v>
      </c>
      <c r="AU608" s="5">
        <f t="shared" si="1493"/>
        <v>65.78</v>
      </c>
      <c r="AV608" s="5">
        <f t="shared" si="1481"/>
        <v>0</v>
      </c>
      <c r="AW608" s="5"/>
      <c r="AX608" s="5"/>
      <c r="AY608" s="4">
        <f t="shared" si="1479"/>
        <v>293.56937443422743</v>
      </c>
      <c r="DA608" s="1"/>
      <c r="FA608" s="35"/>
      <c r="FB608" s="35"/>
      <c r="FC608" s="35"/>
      <c r="FD608" s="35"/>
      <c r="FE608" s="35"/>
    </row>
    <row r="609" spans="1:161" x14ac:dyDescent="0.2">
      <c r="A609" s="1">
        <f t="shared" si="1489"/>
        <v>2012</v>
      </c>
      <c r="B609" s="1">
        <f t="shared" si="1490"/>
        <v>1</v>
      </c>
      <c r="C609" s="1">
        <f t="shared" si="1416"/>
        <v>141</v>
      </c>
      <c r="D609" s="5">
        <f t="shared" ref="D609:AU609" si="1494">D423</f>
        <v>328</v>
      </c>
      <c r="E609" s="5">
        <f t="shared" si="1494"/>
        <v>334</v>
      </c>
      <c r="F609" s="5">
        <f t="shared" si="1494"/>
        <v>289</v>
      </c>
      <c r="G609" s="5">
        <f t="shared" si="1494"/>
        <v>293</v>
      </c>
      <c r="H609" s="5">
        <f t="shared" si="1494"/>
        <v>339</v>
      </c>
      <c r="I609" s="5">
        <f t="shared" si="1494"/>
        <v>292</v>
      </c>
      <c r="J609" s="5">
        <f t="shared" si="1494"/>
        <v>316</v>
      </c>
      <c r="K609" s="5">
        <f t="shared" si="1494"/>
        <v>327</v>
      </c>
      <c r="L609" s="5">
        <f t="shared" si="1494"/>
        <v>322</v>
      </c>
      <c r="M609" s="5">
        <f t="shared" si="1494"/>
        <v>314</v>
      </c>
      <c r="N609" s="5">
        <f t="shared" si="1494"/>
        <v>305</v>
      </c>
      <c r="O609" s="5">
        <f t="shared" si="1494"/>
        <v>323</v>
      </c>
      <c r="P609" s="5">
        <f t="shared" si="1494"/>
        <v>303</v>
      </c>
      <c r="Q609" s="5">
        <f t="shared" si="1494"/>
        <v>322</v>
      </c>
      <c r="R609" s="5">
        <f t="shared" si="1494"/>
        <v>300</v>
      </c>
      <c r="S609" s="5">
        <f t="shared" si="1494"/>
        <v>312</v>
      </c>
      <c r="T609" s="5">
        <f t="shared" si="1494"/>
        <v>263</v>
      </c>
      <c r="U609" s="5">
        <f t="shared" si="1494"/>
        <v>260</v>
      </c>
      <c r="V609" s="5">
        <f t="shared" si="1494"/>
        <v>298</v>
      </c>
      <c r="W609" s="5">
        <f t="shared" si="1494"/>
        <v>366</v>
      </c>
      <c r="X609" s="5">
        <f t="shared" si="1494"/>
        <v>300</v>
      </c>
      <c r="Y609" s="5">
        <f t="shared" si="1494"/>
        <v>310</v>
      </c>
      <c r="Z609" s="5">
        <f t="shared" si="1494"/>
        <v>70.91</v>
      </c>
      <c r="AA609" s="5">
        <f t="shared" si="1494"/>
        <v>72.62</v>
      </c>
      <c r="AB609" s="5">
        <f t="shared" si="1494"/>
        <v>74.2</v>
      </c>
      <c r="AC609" s="5">
        <f t="shared" si="1494"/>
        <v>65.61</v>
      </c>
      <c r="AD609" s="5">
        <f t="shared" si="1494"/>
        <v>73.959999999999994</v>
      </c>
      <c r="AE609" s="5">
        <f t="shared" si="1494"/>
        <v>73.569999999999993</v>
      </c>
      <c r="AF609" s="5">
        <f t="shared" si="1494"/>
        <v>75.83</v>
      </c>
      <c r="AG609" s="5">
        <f t="shared" si="1494"/>
        <v>73.78</v>
      </c>
      <c r="AH609" s="5">
        <f t="shared" si="1494"/>
        <v>72.349999999999994</v>
      </c>
      <c r="AI609" s="5">
        <f t="shared" si="1494"/>
        <v>77.040000000000006</v>
      </c>
      <c r="AJ609" s="5">
        <f t="shared" si="1494"/>
        <v>68.48</v>
      </c>
      <c r="AK609" s="5">
        <f t="shared" si="1494"/>
        <v>74.03</v>
      </c>
      <c r="AL609" s="5">
        <f t="shared" si="1494"/>
        <v>61.48</v>
      </c>
      <c r="AM609" s="5">
        <f t="shared" si="1494"/>
        <v>64.8</v>
      </c>
      <c r="AN609" s="5">
        <f t="shared" si="1494"/>
        <v>70.180000000000007</v>
      </c>
      <c r="AO609" s="5">
        <f t="shared" si="1494"/>
        <v>70.81</v>
      </c>
      <c r="AP609" s="5">
        <f t="shared" si="1494"/>
        <v>71.73</v>
      </c>
      <c r="AQ609" s="5">
        <f t="shared" si="1494"/>
        <v>70.66</v>
      </c>
      <c r="AR609" s="5">
        <f t="shared" si="1494"/>
        <v>73.260000000000005</v>
      </c>
      <c r="AS609" s="5">
        <f t="shared" si="1494"/>
        <v>66.98</v>
      </c>
      <c r="AT609" s="5">
        <f t="shared" si="1494"/>
        <v>68.63</v>
      </c>
      <c r="AU609" s="5">
        <f t="shared" si="1494"/>
        <v>70.25</v>
      </c>
      <c r="AV609" s="5">
        <f t="shared" si="1481"/>
        <v>0</v>
      </c>
      <c r="AW609" s="5"/>
      <c r="AX609" s="5"/>
      <c r="AY609" s="4">
        <f t="shared" si="1479"/>
        <v>290.44645528610221</v>
      </c>
      <c r="DA609" s="1"/>
      <c r="FA609" s="35"/>
      <c r="FB609" s="35"/>
      <c r="FC609" s="35"/>
      <c r="FD609" s="35"/>
      <c r="FE609" s="35"/>
    </row>
    <row r="610" spans="1:161" x14ac:dyDescent="0.2">
      <c r="A610" s="1">
        <f t="shared" si="1489"/>
        <v>2012</v>
      </c>
      <c r="B610" s="1">
        <f t="shared" si="1490"/>
        <v>2</v>
      </c>
      <c r="C610" s="1">
        <f t="shared" si="1416"/>
        <v>142</v>
      </c>
      <c r="D610" s="5">
        <f t="shared" ref="D610:AU610" si="1495">D424</f>
        <v>329</v>
      </c>
      <c r="E610" s="5">
        <f t="shared" si="1495"/>
        <v>326</v>
      </c>
      <c r="F610" s="5">
        <f t="shared" si="1495"/>
        <v>292</v>
      </c>
      <c r="G610" s="5">
        <f t="shared" si="1495"/>
        <v>295</v>
      </c>
      <c r="H610" s="5">
        <f t="shared" si="1495"/>
        <v>325</v>
      </c>
      <c r="I610" s="5">
        <f t="shared" si="1495"/>
        <v>293</v>
      </c>
      <c r="J610" s="5">
        <f t="shared" si="1495"/>
        <v>319</v>
      </c>
      <c r="K610" s="5">
        <f t="shared" si="1495"/>
        <v>335</v>
      </c>
      <c r="L610" s="5">
        <f t="shared" si="1495"/>
        <v>309</v>
      </c>
      <c r="M610" s="5">
        <f t="shared" si="1495"/>
        <v>315</v>
      </c>
      <c r="N610" s="5">
        <f t="shared" si="1495"/>
        <v>307</v>
      </c>
      <c r="O610" s="5">
        <f t="shared" si="1495"/>
        <v>317</v>
      </c>
      <c r="P610" s="5">
        <f t="shared" si="1495"/>
        <v>304</v>
      </c>
      <c r="Q610" s="5">
        <f t="shared" si="1495"/>
        <v>314</v>
      </c>
      <c r="R610" s="5">
        <f t="shared" si="1495"/>
        <v>300</v>
      </c>
      <c r="S610" s="5">
        <f t="shared" si="1495"/>
        <v>318</v>
      </c>
      <c r="T610" s="5">
        <f t="shared" si="1495"/>
        <v>255</v>
      </c>
      <c r="U610" s="5">
        <f t="shared" si="1495"/>
        <v>260</v>
      </c>
      <c r="V610" s="5">
        <f t="shared" si="1495"/>
        <v>306</v>
      </c>
      <c r="W610" s="5">
        <f t="shared" si="1495"/>
        <v>369</v>
      </c>
      <c r="X610" s="5">
        <f t="shared" si="1495"/>
        <v>284</v>
      </c>
      <c r="Y610" s="5">
        <f t="shared" si="1495"/>
        <v>309</v>
      </c>
      <c r="Z610" s="5">
        <f t="shared" si="1495"/>
        <v>72.209999999999994</v>
      </c>
      <c r="AA610" s="5">
        <f t="shared" si="1495"/>
        <v>73.27</v>
      </c>
      <c r="AB610" s="5">
        <f t="shared" si="1495"/>
        <v>75.959999999999994</v>
      </c>
      <c r="AC610" s="5">
        <f t="shared" si="1495"/>
        <v>77.94</v>
      </c>
      <c r="AD610" s="5">
        <f t="shared" si="1495"/>
        <v>72.33</v>
      </c>
      <c r="AE610" s="5">
        <f t="shared" si="1495"/>
        <v>72.73</v>
      </c>
      <c r="AF610" s="5">
        <f t="shared" si="1495"/>
        <v>74.52</v>
      </c>
      <c r="AG610" s="5">
        <f t="shared" si="1495"/>
        <v>75.34</v>
      </c>
      <c r="AH610" s="5">
        <f t="shared" si="1495"/>
        <v>74.11</v>
      </c>
      <c r="AI610" s="5">
        <f t="shared" si="1495"/>
        <v>76.39</v>
      </c>
      <c r="AJ610" s="5">
        <f t="shared" si="1495"/>
        <v>66.099999999999994</v>
      </c>
      <c r="AK610" s="5">
        <f t="shared" si="1495"/>
        <v>73.819999999999993</v>
      </c>
      <c r="AL610" s="5">
        <f t="shared" si="1495"/>
        <v>62.62</v>
      </c>
      <c r="AM610" s="5">
        <f t="shared" si="1495"/>
        <v>69.010000000000005</v>
      </c>
      <c r="AN610" s="5">
        <f t="shared" si="1495"/>
        <v>72.56</v>
      </c>
      <c r="AO610" s="5">
        <f t="shared" si="1495"/>
        <v>70.94</v>
      </c>
      <c r="AP610" s="5">
        <f t="shared" si="1495"/>
        <v>71.900000000000006</v>
      </c>
      <c r="AQ610" s="5">
        <f t="shared" si="1495"/>
        <v>69.86</v>
      </c>
      <c r="AR610" s="5">
        <f t="shared" si="1495"/>
        <v>74.45</v>
      </c>
      <c r="AS610" s="5">
        <f t="shared" si="1495"/>
        <v>69.400000000000006</v>
      </c>
      <c r="AT610" s="5">
        <f t="shared" si="1495"/>
        <v>72.22</v>
      </c>
      <c r="AU610" s="5">
        <f t="shared" si="1495"/>
        <v>72.09</v>
      </c>
      <c r="AV610" s="5">
        <f t="shared" si="1481"/>
        <v>0</v>
      </c>
      <c r="AW610" s="5"/>
      <c r="AX610" s="5"/>
      <c r="AY610" s="4">
        <f t="shared" si="1479"/>
        <v>287.27248558768878</v>
      </c>
      <c r="DA610" s="1"/>
      <c r="FA610" s="35"/>
      <c r="FB610" s="35"/>
      <c r="FC610" s="35"/>
      <c r="FD610" s="35"/>
      <c r="FE610" s="35"/>
    </row>
    <row r="611" spans="1:161" x14ac:dyDescent="0.2">
      <c r="A611" s="1">
        <f t="shared" si="1489"/>
        <v>2012</v>
      </c>
      <c r="B611" s="1">
        <f t="shared" si="1490"/>
        <v>3</v>
      </c>
      <c r="C611" s="1">
        <f t="shared" si="1416"/>
        <v>143</v>
      </c>
      <c r="D611" s="5">
        <f t="shared" ref="D611:AU611" si="1496">D425</f>
        <v>323</v>
      </c>
      <c r="E611" s="5">
        <f t="shared" si="1496"/>
        <v>322</v>
      </c>
      <c r="F611" s="5">
        <f t="shared" si="1496"/>
        <v>300</v>
      </c>
      <c r="G611" s="5">
        <f t="shared" si="1496"/>
        <v>291</v>
      </c>
      <c r="H611" s="5">
        <f t="shared" si="1496"/>
        <v>335</v>
      </c>
      <c r="I611" s="5">
        <f t="shared" si="1496"/>
        <v>306</v>
      </c>
      <c r="J611" s="5">
        <f t="shared" si="1496"/>
        <v>335</v>
      </c>
      <c r="K611" s="5">
        <f t="shared" si="1496"/>
        <v>306</v>
      </c>
      <c r="L611" s="5">
        <f t="shared" si="1496"/>
        <v>343</v>
      </c>
      <c r="M611" s="5">
        <f t="shared" si="1496"/>
        <v>314</v>
      </c>
      <c r="N611" s="5">
        <f t="shared" si="1496"/>
        <v>306</v>
      </c>
      <c r="O611" s="5">
        <f t="shared" si="1496"/>
        <v>308</v>
      </c>
      <c r="P611" s="5">
        <f t="shared" si="1496"/>
        <v>289</v>
      </c>
      <c r="Q611" s="5">
        <f t="shared" si="1496"/>
        <v>312</v>
      </c>
      <c r="R611" s="5">
        <f t="shared" si="1496"/>
        <v>309</v>
      </c>
      <c r="S611" s="5">
        <f t="shared" si="1496"/>
        <v>314</v>
      </c>
      <c r="T611" s="5">
        <f t="shared" si="1496"/>
        <v>258</v>
      </c>
      <c r="U611" s="5">
        <f t="shared" si="1496"/>
        <v>260</v>
      </c>
      <c r="V611" s="5">
        <f t="shared" si="1496"/>
        <v>305</v>
      </c>
      <c r="W611" s="5">
        <f t="shared" si="1496"/>
        <v>337</v>
      </c>
      <c r="X611" s="5">
        <f t="shared" si="1496"/>
        <v>293</v>
      </c>
      <c r="Y611" s="5">
        <f t="shared" si="1496"/>
        <v>290</v>
      </c>
      <c r="Z611" s="5">
        <f t="shared" si="1496"/>
        <v>75.67</v>
      </c>
      <c r="AA611" s="5">
        <f t="shared" si="1496"/>
        <v>74.91</v>
      </c>
      <c r="AB611" s="5">
        <f t="shared" si="1496"/>
        <v>74.47</v>
      </c>
      <c r="AC611" s="5">
        <f t="shared" si="1496"/>
        <v>72.67</v>
      </c>
      <c r="AD611" s="5">
        <f t="shared" si="1496"/>
        <v>75.89</v>
      </c>
      <c r="AE611" s="5">
        <f t="shared" si="1496"/>
        <v>75</v>
      </c>
      <c r="AF611" s="5">
        <f t="shared" si="1496"/>
        <v>74.13</v>
      </c>
      <c r="AG611" s="5">
        <f t="shared" si="1496"/>
        <v>75.540000000000006</v>
      </c>
      <c r="AH611" s="5">
        <f t="shared" si="1496"/>
        <v>74.569999999999993</v>
      </c>
      <c r="AI611" s="5">
        <f t="shared" si="1496"/>
        <v>76.180000000000007</v>
      </c>
      <c r="AJ611" s="5">
        <f t="shared" si="1496"/>
        <v>65.81</v>
      </c>
      <c r="AK611" s="5">
        <f t="shared" si="1496"/>
        <v>73.099999999999994</v>
      </c>
      <c r="AL611" s="5">
        <f t="shared" si="1496"/>
        <v>65.36</v>
      </c>
      <c r="AM611" s="5">
        <f t="shared" si="1496"/>
        <v>70.260000000000005</v>
      </c>
      <c r="AN611" s="5">
        <f t="shared" si="1496"/>
        <v>73.69</v>
      </c>
      <c r="AO611" s="5">
        <f t="shared" si="1496"/>
        <v>73.17</v>
      </c>
      <c r="AP611" s="5">
        <f t="shared" si="1496"/>
        <v>75.63</v>
      </c>
      <c r="AQ611" s="5">
        <f t="shared" si="1496"/>
        <v>69.23</v>
      </c>
      <c r="AR611" s="5">
        <f t="shared" si="1496"/>
        <v>75.819999999999993</v>
      </c>
      <c r="AS611" s="5">
        <f t="shared" si="1496"/>
        <v>69.83</v>
      </c>
      <c r="AT611" s="5">
        <f t="shared" si="1496"/>
        <v>76.260000000000005</v>
      </c>
      <c r="AU611" s="5">
        <f t="shared" si="1496"/>
        <v>77.37</v>
      </c>
      <c r="AV611" s="5">
        <f t="shared" si="1481"/>
        <v>0</v>
      </c>
      <c r="AW611" s="5"/>
      <c r="AX611" s="5"/>
      <c r="AY611" s="4">
        <f t="shared" si="1479"/>
        <v>289.40602458430601</v>
      </c>
      <c r="DA611" s="1"/>
      <c r="FA611" s="35"/>
      <c r="FB611" s="35"/>
      <c r="FC611" s="35"/>
      <c r="FD611" s="35"/>
      <c r="FE611" s="35"/>
    </row>
    <row r="612" spans="1:161" x14ac:dyDescent="0.2">
      <c r="A612" s="1">
        <f t="shared" si="1489"/>
        <v>2012</v>
      </c>
      <c r="B612" s="1">
        <f t="shared" si="1490"/>
        <v>4</v>
      </c>
      <c r="C612" s="1">
        <f t="shared" si="1416"/>
        <v>144</v>
      </c>
      <c r="D612" s="5">
        <f t="shared" ref="D612:AU612" si="1497">D426</f>
        <v>334</v>
      </c>
      <c r="E612" s="5">
        <f t="shared" si="1497"/>
        <v>318</v>
      </c>
      <c r="F612" s="5">
        <f t="shared" si="1497"/>
        <v>306</v>
      </c>
      <c r="G612" s="5">
        <f t="shared" si="1497"/>
        <v>295</v>
      </c>
      <c r="H612" s="5">
        <f t="shared" si="1497"/>
        <v>338</v>
      </c>
      <c r="I612" s="5">
        <f t="shared" si="1497"/>
        <v>324</v>
      </c>
      <c r="J612" s="5">
        <f t="shared" si="1497"/>
        <v>320</v>
      </c>
      <c r="K612" s="5">
        <f t="shared" si="1497"/>
        <v>342</v>
      </c>
      <c r="L612" s="5">
        <f t="shared" si="1497"/>
        <v>361</v>
      </c>
      <c r="M612" s="5">
        <f t="shared" si="1497"/>
        <v>312</v>
      </c>
      <c r="N612" s="5">
        <f t="shared" si="1497"/>
        <v>312</v>
      </c>
      <c r="O612" s="5">
        <f t="shared" si="1497"/>
        <v>324</v>
      </c>
      <c r="P612" s="5">
        <f t="shared" si="1497"/>
        <v>311</v>
      </c>
      <c r="Q612" s="5">
        <f t="shared" si="1497"/>
        <v>328</v>
      </c>
      <c r="R612" s="5">
        <f t="shared" si="1497"/>
        <v>303</v>
      </c>
      <c r="S612" s="5">
        <f t="shared" si="1497"/>
        <v>316</v>
      </c>
      <c r="T612" s="5">
        <f t="shared" si="1497"/>
        <v>256</v>
      </c>
      <c r="U612" s="5">
        <f t="shared" si="1497"/>
        <v>260</v>
      </c>
      <c r="V612" s="5">
        <f t="shared" si="1497"/>
        <v>329</v>
      </c>
      <c r="W612" s="5">
        <f t="shared" si="1497"/>
        <v>333</v>
      </c>
      <c r="X612" s="5">
        <f t="shared" si="1497"/>
        <v>296</v>
      </c>
      <c r="Y612" s="5">
        <f t="shared" si="1497"/>
        <v>304</v>
      </c>
      <c r="Z612" s="5">
        <f t="shared" si="1497"/>
        <v>74.25</v>
      </c>
      <c r="AA612" s="5">
        <f t="shared" si="1497"/>
        <v>79.290000000000006</v>
      </c>
      <c r="AB612" s="5">
        <f t="shared" si="1497"/>
        <v>78.58</v>
      </c>
      <c r="AC612" s="5">
        <f t="shared" si="1497"/>
        <v>76.94</v>
      </c>
      <c r="AD612" s="5">
        <f t="shared" si="1497"/>
        <v>79.52</v>
      </c>
      <c r="AE612" s="5">
        <f t="shared" si="1497"/>
        <v>78.27</v>
      </c>
      <c r="AF612" s="5">
        <f t="shared" si="1497"/>
        <v>73.25</v>
      </c>
      <c r="AG612" s="5">
        <f t="shared" si="1497"/>
        <v>78.2</v>
      </c>
      <c r="AH612" s="5">
        <f t="shared" si="1497"/>
        <v>79.8</v>
      </c>
      <c r="AI612" s="5">
        <f t="shared" si="1497"/>
        <v>77.31</v>
      </c>
      <c r="AJ612" s="5">
        <f t="shared" si="1497"/>
        <v>72.08</v>
      </c>
      <c r="AK612" s="5">
        <f t="shared" si="1497"/>
        <v>75.900000000000006</v>
      </c>
      <c r="AL612" s="5">
        <f t="shared" si="1497"/>
        <v>68.92</v>
      </c>
      <c r="AM612" s="5">
        <f t="shared" si="1497"/>
        <v>72.5</v>
      </c>
      <c r="AN612" s="5">
        <f t="shared" si="1497"/>
        <v>72.900000000000006</v>
      </c>
      <c r="AO612" s="5">
        <f t="shared" si="1497"/>
        <v>72.81</v>
      </c>
      <c r="AP612" s="5">
        <f t="shared" si="1497"/>
        <v>71.62</v>
      </c>
      <c r="AQ612" s="5">
        <f t="shared" si="1497"/>
        <v>68.62</v>
      </c>
      <c r="AR612" s="5">
        <f t="shared" si="1497"/>
        <v>83.54</v>
      </c>
      <c r="AS612" s="5">
        <f t="shared" si="1497"/>
        <v>69.92</v>
      </c>
      <c r="AT612" s="5">
        <f t="shared" si="1497"/>
        <v>77.67</v>
      </c>
      <c r="AU612" s="5">
        <f t="shared" si="1497"/>
        <v>82.8</v>
      </c>
      <c r="AV612" s="5">
        <f t="shared" si="1481"/>
        <v>0</v>
      </c>
      <c r="AW612" s="5"/>
      <c r="AX612" s="5"/>
      <c r="AY612" s="4">
        <f t="shared" si="1479"/>
        <v>299.6775811139168</v>
      </c>
      <c r="DA612" s="1"/>
      <c r="FA612" s="35"/>
      <c r="FB612" s="35"/>
      <c r="FC612" s="35"/>
      <c r="FD612" s="35"/>
      <c r="FE612" s="35"/>
    </row>
    <row r="613" spans="1:161" x14ac:dyDescent="0.2">
      <c r="A613" s="1">
        <f t="shared" si="1489"/>
        <v>2013</v>
      </c>
      <c r="B613" s="1">
        <f t="shared" si="1490"/>
        <v>1</v>
      </c>
      <c r="C613" s="1">
        <f t="shared" si="1416"/>
        <v>145</v>
      </c>
      <c r="D613" s="5">
        <f t="shared" ref="D613:AU613" si="1498">D427</f>
        <v>350</v>
      </c>
      <c r="E613" s="5">
        <f t="shared" si="1498"/>
        <v>349</v>
      </c>
      <c r="F613" s="5">
        <f t="shared" si="1498"/>
        <v>308</v>
      </c>
      <c r="G613" s="5">
        <f t="shared" si="1498"/>
        <v>298</v>
      </c>
      <c r="H613" s="5">
        <f t="shared" si="1498"/>
        <v>352</v>
      </c>
      <c r="I613" s="5">
        <f t="shared" si="1498"/>
        <v>324</v>
      </c>
      <c r="J613" s="5">
        <f t="shared" si="1498"/>
        <v>322</v>
      </c>
      <c r="K613" s="5">
        <f t="shared" si="1498"/>
        <v>350</v>
      </c>
      <c r="L613" s="5">
        <f t="shared" si="1498"/>
        <v>327</v>
      </c>
      <c r="M613" s="5">
        <f t="shared" si="1498"/>
        <v>328</v>
      </c>
      <c r="N613" s="5">
        <f t="shared" si="1498"/>
        <v>343</v>
      </c>
      <c r="O613" s="5">
        <f t="shared" si="1498"/>
        <v>325</v>
      </c>
      <c r="P613" s="5">
        <f t="shared" si="1498"/>
        <v>322</v>
      </c>
      <c r="Q613" s="5">
        <f t="shared" si="1498"/>
        <v>339</v>
      </c>
      <c r="R613" s="5">
        <f t="shared" si="1498"/>
        <v>309</v>
      </c>
      <c r="S613" s="5">
        <f t="shared" si="1498"/>
        <v>318</v>
      </c>
      <c r="T613" s="5">
        <f t="shared" si="1498"/>
        <v>241</v>
      </c>
      <c r="U613" s="5">
        <f t="shared" si="1498"/>
        <v>249</v>
      </c>
      <c r="V613" s="5">
        <f t="shared" si="1498"/>
        <v>316</v>
      </c>
      <c r="W613" s="5">
        <f t="shared" si="1498"/>
        <v>348</v>
      </c>
      <c r="X613" s="5">
        <f t="shared" si="1498"/>
        <v>288</v>
      </c>
      <c r="Y613" s="5">
        <f t="shared" si="1498"/>
        <v>308</v>
      </c>
      <c r="Z613" s="5">
        <f t="shared" si="1498"/>
        <v>77.31</v>
      </c>
      <c r="AA613" s="5">
        <f t="shared" si="1498"/>
        <v>83.23</v>
      </c>
      <c r="AB613" s="5">
        <f t="shared" si="1498"/>
        <v>76.58</v>
      </c>
      <c r="AC613" s="5">
        <f t="shared" si="1498"/>
        <v>75.040000000000006</v>
      </c>
      <c r="AD613" s="5">
        <f t="shared" si="1498"/>
        <v>79.680000000000007</v>
      </c>
      <c r="AE613" s="5">
        <f t="shared" si="1498"/>
        <v>76.61</v>
      </c>
      <c r="AF613" s="5">
        <f t="shared" si="1498"/>
        <v>75.23</v>
      </c>
      <c r="AG613" s="5">
        <f t="shared" si="1498"/>
        <v>81.91</v>
      </c>
      <c r="AH613" s="5">
        <f t="shared" si="1498"/>
        <v>79.45</v>
      </c>
      <c r="AI613" s="5">
        <f t="shared" si="1498"/>
        <v>81.37</v>
      </c>
      <c r="AJ613" s="5">
        <f t="shared" si="1498"/>
        <v>74.010000000000005</v>
      </c>
      <c r="AK613" s="5">
        <f t="shared" si="1498"/>
        <v>78.94</v>
      </c>
      <c r="AL613" s="5">
        <f t="shared" si="1498"/>
        <v>63.96</v>
      </c>
      <c r="AM613" s="5">
        <f t="shared" si="1498"/>
        <v>68.930000000000007</v>
      </c>
      <c r="AN613" s="5">
        <f t="shared" si="1498"/>
        <v>72.989999999999995</v>
      </c>
      <c r="AO613" s="5">
        <f t="shared" si="1498"/>
        <v>72.78</v>
      </c>
      <c r="AP613" s="5">
        <f t="shared" si="1498"/>
        <v>67.53</v>
      </c>
      <c r="AQ613" s="5">
        <f t="shared" si="1498"/>
        <v>69.45</v>
      </c>
      <c r="AR613" s="5">
        <f t="shared" si="1498"/>
        <v>72.709999999999994</v>
      </c>
      <c r="AS613" s="5">
        <f t="shared" si="1498"/>
        <v>69.52</v>
      </c>
      <c r="AT613" s="5">
        <f t="shared" si="1498"/>
        <v>77.44</v>
      </c>
      <c r="AU613" s="5">
        <f t="shared" si="1498"/>
        <v>81.38</v>
      </c>
      <c r="AV613" s="5">
        <f t="shared" si="1481"/>
        <v>0</v>
      </c>
      <c r="AW613" s="5"/>
      <c r="AX613" s="5"/>
      <c r="AY613" s="4">
        <f t="shared" si="1479"/>
        <v>302.57073943494208</v>
      </c>
      <c r="DA613" s="1"/>
      <c r="FA613" s="35"/>
      <c r="FB613" s="35"/>
      <c r="FC613" s="35"/>
      <c r="FD613" s="35"/>
      <c r="FE613" s="35"/>
    </row>
    <row r="614" spans="1:161" x14ac:dyDescent="0.2">
      <c r="A614" s="1">
        <f t="shared" si="1489"/>
        <v>2013</v>
      </c>
      <c r="B614" s="1">
        <f t="shared" si="1490"/>
        <v>2</v>
      </c>
      <c r="C614" s="1">
        <f t="shared" si="1416"/>
        <v>146</v>
      </c>
      <c r="D614" s="5">
        <f t="shared" ref="D614:AU614" si="1499">D428</f>
        <v>347</v>
      </c>
      <c r="E614" s="5">
        <f t="shared" si="1499"/>
        <v>339</v>
      </c>
      <c r="F614" s="5">
        <f t="shared" si="1499"/>
        <v>304</v>
      </c>
      <c r="G614" s="5">
        <f t="shared" si="1499"/>
        <v>282</v>
      </c>
      <c r="H614" s="5">
        <f t="shared" si="1499"/>
        <v>341</v>
      </c>
      <c r="I614" s="5">
        <f t="shared" si="1499"/>
        <v>325</v>
      </c>
      <c r="J614" s="5">
        <f t="shared" si="1499"/>
        <v>333</v>
      </c>
      <c r="K614" s="5">
        <f t="shared" si="1499"/>
        <v>368</v>
      </c>
      <c r="L614" s="5">
        <f t="shared" si="1499"/>
        <v>350</v>
      </c>
      <c r="M614" s="5">
        <f t="shared" si="1499"/>
        <v>329</v>
      </c>
      <c r="N614" s="5">
        <f t="shared" si="1499"/>
        <v>312</v>
      </c>
      <c r="O614" s="5">
        <f t="shared" si="1499"/>
        <v>335</v>
      </c>
      <c r="P614" s="5">
        <f t="shared" si="1499"/>
        <v>316</v>
      </c>
      <c r="Q614" s="5">
        <f t="shared" si="1499"/>
        <v>334</v>
      </c>
      <c r="R614" s="5">
        <f t="shared" si="1499"/>
        <v>302</v>
      </c>
      <c r="S614" s="5">
        <f t="shared" si="1499"/>
        <v>322</v>
      </c>
      <c r="T614" s="5">
        <f t="shared" si="1499"/>
        <v>249</v>
      </c>
      <c r="U614" s="5">
        <f t="shared" si="1499"/>
        <v>255</v>
      </c>
      <c r="V614" s="5">
        <f t="shared" si="1499"/>
        <v>341</v>
      </c>
      <c r="W614" s="5">
        <f t="shared" si="1499"/>
        <v>359</v>
      </c>
      <c r="X614" s="5">
        <f t="shared" si="1499"/>
        <v>300</v>
      </c>
      <c r="Y614" s="5">
        <f t="shared" si="1499"/>
        <v>315</v>
      </c>
      <c r="Z614" s="5">
        <f t="shared" si="1499"/>
        <v>77.97</v>
      </c>
      <c r="AA614" s="5">
        <f t="shared" si="1499"/>
        <v>77.95</v>
      </c>
      <c r="AB614" s="5">
        <f t="shared" si="1499"/>
        <v>77.900000000000006</v>
      </c>
      <c r="AC614" s="5">
        <f t="shared" si="1499"/>
        <v>71.61</v>
      </c>
      <c r="AD614" s="5">
        <f t="shared" si="1499"/>
        <v>78.569999999999993</v>
      </c>
      <c r="AE614" s="5">
        <f t="shared" si="1499"/>
        <v>77.739999999999995</v>
      </c>
      <c r="AF614" s="5">
        <f t="shared" si="1499"/>
        <v>72.48</v>
      </c>
      <c r="AG614" s="5">
        <f t="shared" si="1499"/>
        <v>79.510000000000005</v>
      </c>
      <c r="AH614" s="5">
        <f t="shared" si="1499"/>
        <v>78.09</v>
      </c>
      <c r="AI614" s="5">
        <f t="shared" si="1499"/>
        <v>76.930000000000007</v>
      </c>
      <c r="AJ614" s="5">
        <f t="shared" si="1499"/>
        <v>72.89</v>
      </c>
      <c r="AK614" s="5">
        <f t="shared" si="1499"/>
        <v>77.72</v>
      </c>
      <c r="AL614" s="5">
        <f t="shared" si="1499"/>
        <v>64.23</v>
      </c>
      <c r="AM614" s="5">
        <f t="shared" si="1499"/>
        <v>66.88</v>
      </c>
      <c r="AN614" s="5">
        <f t="shared" si="1499"/>
        <v>73.38</v>
      </c>
      <c r="AO614" s="5">
        <f t="shared" si="1499"/>
        <v>73.8</v>
      </c>
      <c r="AP614" s="5">
        <f t="shared" si="1499"/>
        <v>69.13</v>
      </c>
      <c r="AQ614" s="5">
        <f t="shared" si="1499"/>
        <v>69.040000000000006</v>
      </c>
      <c r="AR614" s="5">
        <f t="shared" si="1499"/>
        <v>79</v>
      </c>
      <c r="AS614" s="5">
        <f t="shared" si="1499"/>
        <v>71.72</v>
      </c>
      <c r="AT614" s="5">
        <f t="shared" si="1499"/>
        <v>79.91</v>
      </c>
      <c r="AU614" s="5">
        <f t="shared" si="1499"/>
        <v>80.63</v>
      </c>
      <c r="AV614" s="5">
        <f t="shared" si="1481"/>
        <v>0</v>
      </c>
      <c r="AW614" s="5"/>
      <c r="AX614" s="5"/>
      <c r="AY614" s="4">
        <f t="shared" si="1479"/>
        <v>305.84580970984803</v>
      </c>
      <c r="DA614" s="1"/>
      <c r="FA614" s="35"/>
      <c r="FB614" s="35"/>
      <c r="FC614" s="35"/>
      <c r="FD614" s="35"/>
      <c r="FE614" s="35"/>
    </row>
    <row r="615" spans="1:161" x14ac:dyDescent="0.2">
      <c r="A615" s="1">
        <f t="shared" si="1489"/>
        <v>2013</v>
      </c>
      <c r="B615" s="1">
        <f t="shared" si="1490"/>
        <v>3</v>
      </c>
      <c r="C615" s="1">
        <f t="shared" si="1416"/>
        <v>147</v>
      </c>
      <c r="D615" s="5">
        <f t="shared" ref="D615:AU615" si="1500">D429</f>
        <v>346</v>
      </c>
      <c r="E615" s="5">
        <f t="shared" si="1500"/>
        <v>367</v>
      </c>
      <c r="F615" s="5">
        <f t="shared" si="1500"/>
        <v>305</v>
      </c>
      <c r="G615" s="5">
        <f t="shared" si="1500"/>
        <v>281</v>
      </c>
      <c r="H615" s="5">
        <f t="shared" si="1500"/>
        <v>364</v>
      </c>
      <c r="I615" s="5">
        <f t="shared" si="1500"/>
        <v>343</v>
      </c>
      <c r="J615" s="5">
        <f t="shared" si="1500"/>
        <v>318</v>
      </c>
      <c r="K615" s="5">
        <f t="shared" si="1500"/>
        <v>356</v>
      </c>
      <c r="L615" s="5">
        <f t="shared" si="1500"/>
        <v>348</v>
      </c>
      <c r="M615" s="5">
        <f t="shared" si="1500"/>
        <v>332</v>
      </c>
      <c r="N615" s="5">
        <f t="shared" si="1500"/>
        <v>330</v>
      </c>
      <c r="O615" s="5">
        <f t="shared" si="1500"/>
        <v>339</v>
      </c>
      <c r="P615" s="5">
        <f t="shared" si="1500"/>
        <v>315</v>
      </c>
      <c r="Q615" s="5">
        <f t="shared" si="1500"/>
        <v>364</v>
      </c>
      <c r="R615" s="5">
        <f t="shared" si="1500"/>
        <v>292</v>
      </c>
      <c r="S615" s="5">
        <f t="shared" si="1500"/>
        <v>320</v>
      </c>
      <c r="T615" s="5">
        <f t="shared" si="1500"/>
        <v>258</v>
      </c>
      <c r="U615" s="5">
        <f t="shared" si="1500"/>
        <v>258</v>
      </c>
      <c r="V615" s="5">
        <f t="shared" si="1500"/>
        <v>375</v>
      </c>
      <c r="W615" s="5">
        <f t="shared" si="1500"/>
        <v>314</v>
      </c>
      <c r="X615" s="5">
        <f t="shared" si="1500"/>
        <v>311</v>
      </c>
      <c r="Y615" s="5">
        <f t="shared" si="1500"/>
        <v>323</v>
      </c>
      <c r="Z615" s="5">
        <f t="shared" si="1500"/>
        <v>75.38</v>
      </c>
      <c r="AA615" s="5">
        <f t="shared" si="1500"/>
        <v>78.58</v>
      </c>
      <c r="AB615" s="5">
        <f t="shared" si="1500"/>
        <v>77.86</v>
      </c>
      <c r="AC615" s="5">
        <f t="shared" si="1500"/>
        <v>70.73</v>
      </c>
      <c r="AD615" s="5">
        <f t="shared" si="1500"/>
        <v>85.05</v>
      </c>
      <c r="AE615" s="5">
        <f t="shared" si="1500"/>
        <v>82.52</v>
      </c>
      <c r="AF615" s="5">
        <f t="shared" si="1500"/>
        <v>75.66</v>
      </c>
      <c r="AG615" s="5">
        <f t="shared" si="1500"/>
        <v>83.49</v>
      </c>
      <c r="AH615" s="5">
        <f t="shared" si="1500"/>
        <v>77.05</v>
      </c>
      <c r="AI615" s="5">
        <f t="shared" si="1500"/>
        <v>74.64</v>
      </c>
      <c r="AJ615" s="5">
        <f t="shared" si="1500"/>
        <v>70.53</v>
      </c>
      <c r="AK615" s="5">
        <f t="shared" si="1500"/>
        <v>76.05</v>
      </c>
      <c r="AL615" s="5">
        <f t="shared" si="1500"/>
        <v>66.209999999999994</v>
      </c>
      <c r="AM615" s="5">
        <f t="shared" si="1500"/>
        <v>73.349999999999994</v>
      </c>
      <c r="AN615" s="5">
        <f t="shared" si="1500"/>
        <v>78.47</v>
      </c>
      <c r="AO615" s="5">
        <f t="shared" si="1500"/>
        <v>75.55</v>
      </c>
      <c r="AP615" s="5">
        <f t="shared" si="1500"/>
        <v>73.91</v>
      </c>
      <c r="AQ615" s="5">
        <f t="shared" si="1500"/>
        <v>72.53</v>
      </c>
      <c r="AR615" s="5">
        <f t="shared" si="1500"/>
        <v>77.87</v>
      </c>
      <c r="AS615" s="5">
        <f t="shared" si="1500"/>
        <v>75.02</v>
      </c>
      <c r="AT615" s="5">
        <f t="shared" si="1500"/>
        <v>80.510000000000005</v>
      </c>
      <c r="AU615" s="5">
        <f t="shared" si="1500"/>
        <v>83.36</v>
      </c>
      <c r="AV615" s="5">
        <f t="shared" si="1481"/>
        <v>0</v>
      </c>
      <c r="AW615" s="5"/>
      <c r="AX615" s="5"/>
      <c r="AY615" s="4">
        <f t="shared" si="1479"/>
        <v>311.90907380056217</v>
      </c>
      <c r="DA615" s="1"/>
      <c r="FA615" s="35"/>
      <c r="FB615" s="35"/>
      <c r="FC615" s="35"/>
      <c r="FD615" s="35"/>
      <c r="FE615" s="35"/>
    </row>
    <row r="616" spans="1:161" x14ac:dyDescent="0.2">
      <c r="A616" s="1">
        <f t="shared" si="1489"/>
        <v>2013</v>
      </c>
      <c r="B616" s="1">
        <f t="shared" si="1490"/>
        <v>4</v>
      </c>
      <c r="C616" s="1">
        <f t="shared" si="1416"/>
        <v>148</v>
      </c>
      <c r="D616" s="5">
        <f t="shared" ref="D616:AU616" si="1501">D430</f>
        <v>345</v>
      </c>
      <c r="E616" s="5">
        <f t="shared" si="1501"/>
        <v>343</v>
      </c>
      <c r="F616" s="5">
        <f t="shared" si="1501"/>
        <v>316</v>
      </c>
      <c r="G616" s="5">
        <f t="shared" si="1501"/>
        <v>303</v>
      </c>
      <c r="H616" s="5">
        <f t="shared" si="1501"/>
        <v>369</v>
      </c>
      <c r="I616" s="5">
        <f t="shared" si="1501"/>
        <v>332</v>
      </c>
      <c r="J616" s="5">
        <f t="shared" si="1501"/>
        <v>344</v>
      </c>
      <c r="K616" s="5">
        <f t="shared" si="1501"/>
        <v>364</v>
      </c>
      <c r="L616" s="5">
        <f t="shared" si="1501"/>
        <v>337</v>
      </c>
      <c r="M616" s="5">
        <f t="shared" si="1501"/>
        <v>343</v>
      </c>
      <c r="N616" s="5">
        <f t="shared" si="1501"/>
        <v>315</v>
      </c>
      <c r="O616" s="5">
        <f t="shared" si="1501"/>
        <v>332</v>
      </c>
      <c r="P616" s="5">
        <f t="shared" si="1501"/>
        <v>322</v>
      </c>
      <c r="Q616" s="5">
        <f t="shared" si="1501"/>
        <v>349</v>
      </c>
      <c r="R616" s="5">
        <f t="shared" si="1501"/>
        <v>314</v>
      </c>
      <c r="S616" s="5">
        <f t="shared" si="1501"/>
        <v>315</v>
      </c>
      <c r="T616" s="5">
        <f t="shared" si="1501"/>
        <v>260</v>
      </c>
      <c r="U616" s="5">
        <f t="shared" si="1501"/>
        <v>260</v>
      </c>
      <c r="V616" s="5">
        <f t="shared" si="1501"/>
        <v>336</v>
      </c>
      <c r="W616" s="5">
        <f t="shared" si="1501"/>
        <v>345</v>
      </c>
      <c r="X616" s="5">
        <f t="shared" si="1501"/>
        <v>304</v>
      </c>
      <c r="Y616" s="5">
        <f t="shared" si="1501"/>
        <v>325</v>
      </c>
      <c r="Z616" s="5">
        <f t="shared" si="1501"/>
        <v>75.709999999999994</v>
      </c>
      <c r="AA616" s="5">
        <f t="shared" si="1501"/>
        <v>82.99</v>
      </c>
      <c r="AB616" s="5">
        <f t="shared" si="1501"/>
        <v>75.47</v>
      </c>
      <c r="AC616" s="5">
        <f t="shared" si="1501"/>
        <v>71.81</v>
      </c>
      <c r="AD616" s="5">
        <f t="shared" si="1501"/>
        <v>90.18</v>
      </c>
      <c r="AE616" s="5">
        <f t="shared" si="1501"/>
        <v>79.25</v>
      </c>
      <c r="AF616" s="5">
        <f t="shared" si="1501"/>
        <v>78.94</v>
      </c>
      <c r="AG616" s="5">
        <f t="shared" si="1501"/>
        <v>85.63</v>
      </c>
      <c r="AH616" s="5">
        <f t="shared" si="1501"/>
        <v>80.03</v>
      </c>
      <c r="AI616" s="5">
        <f t="shared" si="1501"/>
        <v>75.95</v>
      </c>
      <c r="AJ616" s="5">
        <f t="shared" si="1501"/>
        <v>71.22</v>
      </c>
      <c r="AK616" s="5">
        <f t="shared" si="1501"/>
        <v>76.42</v>
      </c>
      <c r="AL616" s="5">
        <f t="shared" si="1501"/>
        <v>70.94</v>
      </c>
      <c r="AM616" s="5">
        <f t="shared" si="1501"/>
        <v>80.400000000000006</v>
      </c>
      <c r="AN616" s="5">
        <f t="shared" si="1501"/>
        <v>74.819999999999993</v>
      </c>
      <c r="AO616" s="5">
        <f t="shared" si="1501"/>
        <v>78</v>
      </c>
      <c r="AP616" s="5">
        <f t="shared" si="1501"/>
        <v>71.38</v>
      </c>
      <c r="AQ616" s="5">
        <f t="shared" si="1501"/>
        <v>72.09</v>
      </c>
      <c r="AR616" s="5">
        <f t="shared" si="1501"/>
        <v>78.06</v>
      </c>
      <c r="AS616" s="5">
        <f t="shared" si="1501"/>
        <v>82.46</v>
      </c>
      <c r="AT616" s="5">
        <f t="shared" si="1501"/>
        <v>79.06</v>
      </c>
      <c r="AU616" s="5">
        <f t="shared" si="1501"/>
        <v>88.36</v>
      </c>
      <c r="AV616" s="5">
        <f t="shared" si="1481"/>
        <v>0</v>
      </c>
      <c r="AW616" s="5"/>
      <c r="AX616" s="5"/>
      <c r="AY616" s="4">
        <f t="shared" si="1479"/>
        <v>309.56382628996147</v>
      </c>
      <c r="DA616" s="1"/>
      <c r="FA616" s="35"/>
      <c r="FB616" s="35"/>
      <c r="FC616" s="35"/>
      <c r="FD616" s="35"/>
      <c r="FE616" s="35"/>
    </row>
    <row r="617" spans="1:161" x14ac:dyDescent="0.2">
      <c r="A617" s="1">
        <f t="shared" si="1489"/>
        <v>2014</v>
      </c>
      <c r="B617" s="1">
        <f t="shared" si="1490"/>
        <v>1</v>
      </c>
      <c r="C617" s="1">
        <f t="shared" si="1416"/>
        <v>149</v>
      </c>
      <c r="D617" s="5">
        <f t="shared" ref="D617:AU617" si="1502">D431</f>
        <v>351</v>
      </c>
      <c r="E617" s="5">
        <f t="shared" si="1502"/>
        <v>358</v>
      </c>
      <c r="F617" s="5">
        <f t="shared" si="1502"/>
        <v>319</v>
      </c>
      <c r="G617" s="5">
        <f t="shared" si="1502"/>
        <v>317</v>
      </c>
      <c r="H617" s="5">
        <f t="shared" si="1502"/>
        <v>367</v>
      </c>
      <c r="I617" s="5">
        <f t="shared" si="1502"/>
        <v>335</v>
      </c>
      <c r="J617" s="5">
        <f t="shared" si="1502"/>
        <v>325</v>
      </c>
      <c r="K617" s="5">
        <f t="shared" si="1502"/>
        <v>382</v>
      </c>
      <c r="L617" s="5">
        <f t="shared" si="1502"/>
        <v>356</v>
      </c>
      <c r="M617" s="5">
        <f t="shared" si="1502"/>
        <v>345</v>
      </c>
      <c r="N617" s="5">
        <f t="shared" si="1502"/>
        <v>331</v>
      </c>
      <c r="O617" s="5">
        <f t="shared" si="1502"/>
        <v>337</v>
      </c>
      <c r="P617" s="5">
        <f t="shared" si="1502"/>
        <v>315</v>
      </c>
      <c r="Q617" s="5">
        <f t="shared" si="1502"/>
        <v>344</v>
      </c>
      <c r="R617" s="5">
        <f t="shared" si="1502"/>
        <v>314</v>
      </c>
      <c r="S617" s="5">
        <f t="shared" si="1502"/>
        <v>320</v>
      </c>
      <c r="T617" s="5">
        <f t="shared" si="1502"/>
        <v>244</v>
      </c>
      <c r="U617" s="5">
        <f t="shared" si="1502"/>
        <v>252</v>
      </c>
      <c r="V617" s="5">
        <f t="shared" si="1502"/>
        <v>367</v>
      </c>
      <c r="W617" s="5">
        <f t="shared" si="1502"/>
        <v>359</v>
      </c>
      <c r="X617" s="5">
        <f t="shared" si="1502"/>
        <v>325</v>
      </c>
      <c r="Y617" s="5">
        <f t="shared" si="1502"/>
        <v>335</v>
      </c>
      <c r="Z617" s="5">
        <f t="shared" si="1502"/>
        <v>76.92</v>
      </c>
      <c r="AA617" s="5">
        <f t="shared" si="1502"/>
        <v>85.88</v>
      </c>
      <c r="AB617" s="5">
        <f t="shared" si="1502"/>
        <v>79.63</v>
      </c>
      <c r="AC617" s="5">
        <f t="shared" si="1502"/>
        <v>75.53</v>
      </c>
      <c r="AD617" s="5">
        <f t="shared" si="1502"/>
        <v>85.54</v>
      </c>
      <c r="AE617" s="5">
        <f t="shared" si="1502"/>
        <v>80.77</v>
      </c>
      <c r="AF617" s="5">
        <f t="shared" si="1502"/>
        <v>79.25</v>
      </c>
      <c r="AG617" s="5">
        <f t="shared" si="1502"/>
        <v>88.08</v>
      </c>
      <c r="AH617" s="5">
        <f t="shared" si="1502"/>
        <v>81.849999999999994</v>
      </c>
      <c r="AI617" s="5">
        <f t="shared" si="1502"/>
        <v>76.92</v>
      </c>
      <c r="AJ617" s="5">
        <f t="shared" si="1502"/>
        <v>73.73</v>
      </c>
      <c r="AK617" s="5">
        <f t="shared" si="1502"/>
        <v>80.180000000000007</v>
      </c>
      <c r="AL617" s="5">
        <f t="shared" si="1502"/>
        <v>67.59</v>
      </c>
      <c r="AM617" s="5">
        <f t="shared" si="1502"/>
        <v>77.02</v>
      </c>
      <c r="AN617" s="5">
        <f t="shared" si="1502"/>
        <v>78.91</v>
      </c>
      <c r="AO617" s="5">
        <f t="shared" si="1502"/>
        <v>84.48</v>
      </c>
      <c r="AP617" s="5">
        <f t="shared" si="1502"/>
        <v>69.760000000000005</v>
      </c>
      <c r="AQ617" s="5">
        <f t="shared" si="1502"/>
        <v>69.83</v>
      </c>
      <c r="AR617" s="5">
        <f t="shared" si="1502"/>
        <v>82.16</v>
      </c>
      <c r="AS617" s="5">
        <f t="shared" si="1502"/>
        <v>80.11</v>
      </c>
      <c r="AT617" s="5">
        <f t="shared" si="1502"/>
        <v>85.63</v>
      </c>
      <c r="AU617" s="5">
        <f t="shared" si="1502"/>
        <v>91.37</v>
      </c>
      <c r="AV617" s="5">
        <f t="shared" si="1481"/>
        <v>0</v>
      </c>
      <c r="AW617" s="5"/>
      <c r="AX617" s="5"/>
      <c r="AY617" s="4">
        <f t="shared" si="1479"/>
        <v>317.06076278050409</v>
      </c>
      <c r="DA617" s="1"/>
      <c r="FA617" s="35"/>
      <c r="FB617" s="35"/>
      <c r="FC617" s="35"/>
      <c r="FD617" s="35"/>
      <c r="FE617" s="35"/>
    </row>
    <row r="618" spans="1:161" x14ac:dyDescent="0.2">
      <c r="A618" s="1">
        <f t="shared" si="1489"/>
        <v>2014</v>
      </c>
      <c r="B618" s="1">
        <f t="shared" si="1490"/>
        <v>2</v>
      </c>
      <c r="C618" s="1">
        <f t="shared" si="1416"/>
        <v>150</v>
      </c>
      <c r="D618" s="5">
        <f t="shared" ref="D618:AU618" si="1503">D432</f>
        <v>347</v>
      </c>
      <c r="E618" s="5">
        <f t="shared" si="1503"/>
        <v>368</v>
      </c>
      <c r="F618" s="5">
        <f t="shared" si="1503"/>
        <v>322</v>
      </c>
      <c r="G618" s="5">
        <f t="shared" si="1503"/>
        <v>316</v>
      </c>
      <c r="H618" s="5">
        <f t="shared" si="1503"/>
        <v>381</v>
      </c>
      <c r="I618" s="5">
        <f t="shared" si="1503"/>
        <v>369</v>
      </c>
      <c r="J618" s="5">
        <f t="shared" si="1503"/>
        <v>337</v>
      </c>
      <c r="K618" s="5">
        <f t="shared" si="1503"/>
        <v>377</v>
      </c>
      <c r="L618" s="5">
        <f t="shared" si="1503"/>
        <v>350</v>
      </c>
      <c r="M618" s="5">
        <f t="shared" si="1503"/>
        <v>342</v>
      </c>
      <c r="N618" s="5">
        <f t="shared" si="1503"/>
        <v>347</v>
      </c>
      <c r="O618" s="5">
        <f t="shared" si="1503"/>
        <v>359</v>
      </c>
      <c r="P618" s="5">
        <f t="shared" si="1503"/>
        <v>300</v>
      </c>
      <c r="Q618" s="5">
        <f t="shared" si="1503"/>
        <v>346</v>
      </c>
      <c r="R618" s="5">
        <f t="shared" si="1503"/>
        <v>319</v>
      </c>
      <c r="S618" s="5">
        <f t="shared" si="1503"/>
        <v>332</v>
      </c>
      <c r="T618" s="5">
        <f t="shared" si="1503"/>
        <v>244</v>
      </c>
      <c r="U618" s="5">
        <f t="shared" si="1503"/>
        <v>280</v>
      </c>
      <c r="V618" s="5">
        <f t="shared" si="1503"/>
        <v>355</v>
      </c>
      <c r="W618" s="5">
        <f t="shared" si="1503"/>
        <v>358</v>
      </c>
      <c r="X618" s="5">
        <f t="shared" si="1503"/>
        <v>312</v>
      </c>
      <c r="Y618" s="5">
        <f t="shared" si="1503"/>
        <v>317</v>
      </c>
      <c r="Z618" s="5">
        <f t="shared" si="1503"/>
        <v>77.19</v>
      </c>
      <c r="AA618" s="5">
        <f t="shared" si="1503"/>
        <v>84.17</v>
      </c>
      <c r="AB618" s="5">
        <f t="shared" si="1503"/>
        <v>76.58</v>
      </c>
      <c r="AC618" s="5">
        <f t="shared" si="1503"/>
        <v>80.55</v>
      </c>
      <c r="AD618" s="5">
        <f t="shared" si="1503"/>
        <v>86.28</v>
      </c>
      <c r="AE618" s="5">
        <f t="shared" si="1503"/>
        <v>88.2</v>
      </c>
      <c r="AF618" s="5">
        <f t="shared" si="1503"/>
        <v>78.3</v>
      </c>
      <c r="AG618" s="5">
        <f t="shared" si="1503"/>
        <v>87.87</v>
      </c>
      <c r="AH618" s="5">
        <f t="shared" si="1503"/>
        <v>82.19</v>
      </c>
      <c r="AI618" s="5">
        <f t="shared" si="1503"/>
        <v>78.17</v>
      </c>
      <c r="AJ618" s="5">
        <f t="shared" si="1503"/>
        <v>70.680000000000007</v>
      </c>
      <c r="AK618" s="5">
        <f t="shared" si="1503"/>
        <v>78.069999999999993</v>
      </c>
      <c r="AL618" s="5">
        <f t="shared" si="1503"/>
        <v>66.81</v>
      </c>
      <c r="AM618" s="5">
        <f t="shared" si="1503"/>
        <v>82.04</v>
      </c>
      <c r="AN618" s="5">
        <f t="shared" si="1503"/>
        <v>76.489999999999995</v>
      </c>
      <c r="AO618" s="5">
        <f t="shared" si="1503"/>
        <v>84.18</v>
      </c>
      <c r="AP618" s="5">
        <f t="shared" si="1503"/>
        <v>71.89</v>
      </c>
      <c r="AQ618" s="5">
        <f t="shared" si="1503"/>
        <v>75</v>
      </c>
      <c r="AR618" s="5">
        <f t="shared" si="1503"/>
        <v>82.05</v>
      </c>
      <c r="AS618" s="5">
        <f t="shared" si="1503"/>
        <v>81.94</v>
      </c>
      <c r="AT618" s="5">
        <f t="shared" si="1503"/>
        <v>90.18</v>
      </c>
      <c r="AU618" s="5">
        <f t="shared" si="1503"/>
        <v>95.46</v>
      </c>
      <c r="AV618" s="5">
        <f t="shared" si="1481"/>
        <v>0</v>
      </c>
      <c r="AW618" s="5"/>
      <c r="AX618" s="5"/>
      <c r="AY618" s="4">
        <f t="shared" si="1479"/>
        <v>319.80721330220592</v>
      </c>
      <c r="DA618" s="1"/>
      <c r="FA618" s="35"/>
      <c r="FB618" s="35"/>
      <c r="FC618" s="35"/>
      <c r="FD618" s="35"/>
      <c r="FE618" s="35"/>
    </row>
    <row r="619" spans="1:161" x14ac:dyDescent="0.2">
      <c r="A619" s="1">
        <f t="shared" si="1489"/>
        <v>2014</v>
      </c>
      <c r="B619" s="1">
        <f t="shared" si="1490"/>
        <v>3</v>
      </c>
      <c r="C619" s="1">
        <f t="shared" si="1416"/>
        <v>151</v>
      </c>
      <c r="D619" s="5">
        <f t="shared" ref="D619:AU619" si="1504">D433</f>
        <v>353</v>
      </c>
      <c r="E619" s="5">
        <f t="shared" si="1504"/>
        <v>357</v>
      </c>
      <c r="F619" s="5">
        <f t="shared" si="1504"/>
        <v>318</v>
      </c>
      <c r="G619" s="5">
        <f t="shared" si="1504"/>
        <v>316</v>
      </c>
      <c r="H619" s="5">
        <f t="shared" si="1504"/>
        <v>377</v>
      </c>
      <c r="I619" s="5">
        <f t="shared" si="1504"/>
        <v>370</v>
      </c>
      <c r="J619" s="5">
        <f t="shared" si="1504"/>
        <v>338</v>
      </c>
      <c r="K619" s="5">
        <f t="shared" si="1504"/>
        <v>375</v>
      </c>
      <c r="L619" s="5">
        <f t="shared" si="1504"/>
        <v>326</v>
      </c>
      <c r="M619" s="5">
        <f t="shared" si="1504"/>
        <v>329</v>
      </c>
      <c r="N619" s="5">
        <f t="shared" si="1504"/>
        <v>320</v>
      </c>
      <c r="O619" s="5">
        <f t="shared" si="1504"/>
        <v>335</v>
      </c>
      <c r="P619" s="5">
        <f t="shared" si="1504"/>
        <v>296</v>
      </c>
      <c r="Q619" s="5">
        <f t="shared" si="1504"/>
        <v>342</v>
      </c>
      <c r="R619" s="5">
        <f t="shared" si="1504"/>
        <v>317</v>
      </c>
      <c r="S619" s="5">
        <f t="shared" si="1504"/>
        <v>335</v>
      </c>
      <c r="T619" s="5">
        <f t="shared" si="1504"/>
        <v>256</v>
      </c>
      <c r="U619" s="5">
        <f t="shared" si="1504"/>
        <v>279</v>
      </c>
      <c r="V619" s="5">
        <f t="shared" si="1504"/>
        <v>350</v>
      </c>
      <c r="W619" s="5">
        <f t="shared" si="1504"/>
        <v>375</v>
      </c>
      <c r="X619" s="5">
        <f t="shared" si="1504"/>
        <v>308</v>
      </c>
      <c r="Y619" s="5">
        <f t="shared" si="1504"/>
        <v>314</v>
      </c>
      <c r="Z619" s="5">
        <f t="shared" si="1504"/>
        <v>76.040000000000006</v>
      </c>
      <c r="AA619" s="5">
        <f t="shared" si="1504"/>
        <v>84.45</v>
      </c>
      <c r="AB619" s="5">
        <f t="shared" si="1504"/>
        <v>72.12</v>
      </c>
      <c r="AC619" s="5">
        <f t="shared" si="1504"/>
        <v>76.25</v>
      </c>
      <c r="AD619" s="5">
        <f t="shared" si="1504"/>
        <v>85.36</v>
      </c>
      <c r="AE619" s="5">
        <f t="shared" si="1504"/>
        <v>83.35</v>
      </c>
      <c r="AF619" s="5">
        <f t="shared" si="1504"/>
        <v>76.67</v>
      </c>
      <c r="AG619" s="5">
        <f t="shared" si="1504"/>
        <v>85.57</v>
      </c>
      <c r="AH619" s="5">
        <f t="shared" si="1504"/>
        <v>82</v>
      </c>
      <c r="AI619" s="5">
        <f t="shared" si="1504"/>
        <v>78.739999999999995</v>
      </c>
      <c r="AJ619" s="5">
        <f t="shared" si="1504"/>
        <v>67.83</v>
      </c>
      <c r="AK619" s="5">
        <f t="shared" si="1504"/>
        <v>73.650000000000006</v>
      </c>
      <c r="AL619" s="5">
        <f t="shared" si="1504"/>
        <v>59.15</v>
      </c>
      <c r="AM619" s="5">
        <f t="shared" si="1504"/>
        <v>82.76</v>
      </c>
      <c r="AN619" s="5">
        <f t="shared" si="1504"/>
        <v>76.97</v>
      </c>
      <c r="AO619" s="5">
        <f t="shared" si="1504"/>
        <v>85.86</v>
      </c>
      <c r="AP619" s="5">
        <f t="shared" si="1504"/>
        <v>69.489999999999995</v>
      </c>
      <c r="AQ619" s="5">
        <f t="shared" si="1504"/>
        <v>72.95</v>
      </c>
      <c r="AR619" s="5">
        <f t="shared" si="1504"/>
        <v>80.95</v>
      </c>
      <c r="AS619" s="5">
        <f t="shared" si="1504"/>
        <v>80.13</v>
      </c>
      <c r="AT619" s="5">
        <f t="shared" si="1504"/>
        <v>96.26</v>
      </c>
      <c r="AU619" s="5">
        <f t="shared" si="1504"/>
        <v>98.11</v>
      </c>
      <c r="AV619" s="5">
        <f t="shared" si="1481"/>
        <v>0</v>
      </c>
      <c r="AW619" s="5"/>
      <c r="AX619" s="5"/>
      <c r="AY619" s="4">
        <f t="shared" si="1479"/>
        <v>311.61519367287633</v>
      </c>
      <c r="DA619" s="1"/>
      <c r="FA619" s="35"/>
      <c r="FB619" s="35"/>
      <c r="FC619" s="35"/>
      <c r="FD619" s="35"/>
      <c r="FE619" s="35"/>
    </row>
    <row r="620" spans="1:161" x14ac:dyDescent="0.2">
      <c r="A620" s="1">
        <f t="shared" si="1489"/>
        <v>2014</v>
      </c>
      <c r="B620" s="1">
        <f t="shared" si="1490"/>
        <v>4</v>
      </c>
      <c r="C620" s="1">
        <f t="shared" si="1416"/>
        <v>152</v>
      </c>
      <c r="D620" s="5">
        <f t="shared" ref="D620:AU620" si="1505">D434</f>
        <v>349</v>
      </c>
      <c r="E620" s="5">
        <f t="shared" si="1505"/>
        <v>335</v>
      </c>
      <c r="F620" s="5">
        <f t="shared" si="1505"/>
        <v>330</v>
      </c>
      <c r="G620" s="5">
        <f t="shared" si="1505"/>
        <v>327</v>
      </c>
      <c r="H620" s="5">
        <f t="shared" si="1505"/>
        <v>384</v>
      </c>
      <c r="I620" s="5">
        <f t="shared" si="1505"/>
        <v>356</v>
      </c>
      <c r="J620" s="5">
        <f t="shared" si="1505"/>
        <v>346</v>
      </c>
      <c r="K620" s="5">
        <f t="shared" si="1505"/>
        <v>373</v>
      </c>
      <c r="L620" s="5">
        <f t="shared" si="1505"/>
        <v>355</v>
      </c>
      <c r="M620" s="5">
        <f t="shared" si="1505"/>
        <v>345</v>
      </c>
      <c r="N620" s="5">
        <f t="shared" si="1505"/>
        <v>330</v>
      </c>
      <c r="O620" s="5">
        <f t="shared" si="1505"/>
        <v>335</v>
      </c>
      <c r="P620" s="5">
        <f t="shared" si="1505"/>
        <v>328</v>
      </c>
      <c r="Q620" s="5">
        <f t="shared" si="1505"/>
        <v>351</v>
      </c>
      <c r="R620" s="5">
        <f t="shared" si="1505"/>
        <v>325</v>
      </c>
      <c r="S620" s="5">
        <f t="shared" si="1505"/>
        <v>327</v>
      </c>
      <c r="T620" s="5">
        <f t="shared" si="1505"/>
        <v>245</v>
      </c>
      <c r="U620" s="5">
        <f t="shared" si="1505"/>
        <v>265</v>
      </c>
      <c r="V620" s="5">
        <f t="shared" si="1505"/>
        <v>374</v>
      </c>
      <c r="W620" s="5">
        <f t="shared" si="1505"/>
        <v>382</v>
      </c>
      <c r="X620" s="5">
        <f t="shared" si="1505"/>
        <v>322</v>
      </c>
      <c r="Y620" s="5">
        <f t="shared" si="1505"/>
        <v>328</v>
      </c>
      <c r="Z620" s="5">
        <f t="shared" si="1505"/>
        <v>74.55</v>
      </c>
      <c r="AA620" s="5">
        <f t="shared" si="1505"/>
        <v>82.87</v>
      </c>
      <c r="AB620" s="5">
        <f t="shared" si="1505"/>
        <v>77.16</v>
      </c>
      <c r="AC620" s="5">
        <f t="shared" si="1505"/>
        <v>80.959999999999994</v>
      </c>
      <c r="AD620" s="5">
        <f t="shared" si="1505"/>
        <v>85.68</v>
      </c>
      <c r="AE620" s="5">
        <f t="shared" si="1505"/>
        <v>84.33</v>
      </c>
      <c r="AF620" s="5">
        <f t="shared" si="1505"/>
        <v>80.05</v>
      </c>
      <c r="AG620" s="5">
        <f t="shared" si="1505"/>
        <v>87.02</v>
      </c>
      <c r="AH620" s="5">
        <f t="shared" si="1505"/>
        <v>86.33</v>
      </c>
      <c r="AI620" s="5">
        <f t="shared" si="1505"/>
        <v>81.09</v>
      </c>
      <c r="AJ620" s="5">
        <f t="shared" si="1505"/>
        <v>69.209999999999994</v>
      </c>
      <c r="AK620" s="5">
        <f t="shared" si="1505"/>
        <v>76.77</v>
      </c>
      <c r="AL620" s="5">
        <f t="shared" si="1505"/>
        <v>68.69</v>
      </c>
      <c r="AM620" s="5">
        <f t="shared" si="1505"/>
        <v>79.08</v>
      </c>
      <c r="AN620" s="5">
        <f t="shared" si="1505"/>
        <v>77.900000000000006</v>
      </c>
      <c r="AO620" s="5">
        <f t="shared" si="1505"/>
        <v>87.05</v>
      </c>
      <c r="AP620" s="5">
        <f t="shared" si="1505"/>
        <v>73.5</v>
      </c>
      <c r="AQ620" s="5">
        <f t="shared" si="1505"/>
        <v>72.78</v>
      </c>
      <c r="AR620" s="5">
        <f t="shared" si="1505"/>
        <v>78.81</v>
      </c>
      <c r="AS620" s="5">
        <f t="shared" si="1505"/>
        <v>79.69</v>
      </c>
      <c r="AT620" s="5">
        <f t="shared" si="1505"/>
        <v>92.92</v>
      </c>
      <c r="AU620" s="5">
        <f t="shared" si="1505"/>
        <v>97.86</v>
      </c>
      <c r="AV620" s="5">
        <f t="shared" si="1481"/>
        <v>0</v>
      </c>
      <c r="AW620" s="5"/>
      <c r="AX620" s="5"/>
      <c r="AY620" s="4">
        <f t="shared" si="1479"/>
        <v>317.91626328076615</v>
      </c>
      <c r="DA620" s="1"/>
      <c r="FA620" s="35"/>
      <c r="FB620" s="35"/>
      <c r="FC620" s="35"/>
      <c r="FD620" s="35"/>
      <c r="FE620" s="35"/>
    </row>
    <row r="621" spans="1:161" x14ac:dyDescent="0.2">
      <c r="A621" s="1">
        <f t="shared" si="1489"/>
        <v>2015</v>
      </c>
      <c r="B621" s="1">
        <f t="shared" si="1490"/>
        <v>1</v>
      </c>
      <c r="C621" s="1">
        <f t="shared" si="1416"/>
        <v>153</v>
      </c>
      <c r="D621" s="5">
        <f t="shared" ref="D621:AU621" si="1506">D435</f>
        <v>343</v>
      </c>
      <c r="E621" s="5">
        <f t="shared" si="1506"/>
        <v>330</v>
      </c>
      <c r="F621" s="5">
        <f t="shared" si="1506"/>
        <v>324</v>
      </c>
      <c r="G621" s="5">
        <f t="shared" si="1506"/>
        <v>313</v>
      </c>
      <c r="H621" s="5">
        <f t="shared" si="1506"/>
        <v>385</v>
      </c>
      <c r="I621" s="5">
        <f t="shared" si="1506"/>
        <v>376</v>
      </c>
      <c r="J621" s="5">
        <f t="shared" si="1506"/>
        <v>343</v>
      </c>
      <c r="K621" s="5">
        <f t="shared" si="1506"/>
        <v>367</v>
      </c>
      <c r="L621" s="5">
        <f t="shared" si="1506"/>
        <v>350</v>
      </c>
      <c r="M621" s="5">
        <f t="shared" si="1506"/>
        <v>348</v>
      </c>
      <c r="N621" s="5">
        <f t="shared" si="1506"/>
        <v>317</v>
      </c>
      <c r="O621" s="5">
        <f t="shared" si="1506"/>
        <v>321</v>
      </c>
      <c r="P621" s="5">
        <f t="shared" si="1506"/>
        <v>293</v>
      </c>
      <c r="Q621" s="5">
        <f t="shared" si="1506"/>
        <v>352</v>
      </c>
      <c r="R621" s="5">
        <f t="shared" si="1506"/>
        <v>331</v>
      </c>
      <c r="S621" s="5">
        <f t="shared" si="1506"/>
        <v>345</v>
      </c>
      <c r="T621" s="5">
        <f t="shared" si="1506"/>
        <v>275</v>
      </c>
      <c r="U621" s="5">
        <f t="shared" si="1506"/>
        <v>274</v>
      </c>
      <c r="V621" s="5">
        <f t="shared" si="1506"/>
        <v>362</v>
      </c>
      <c r="W621" s="5">
        <f t="shared" si="1506"/>
        <v>368</v>
      </c>
      <c r="X621" s="5">
        <f t="shared" si="1506"/>
        <v>308</v>
      </c>
      <c r="Y621" s="5">
        <f t="shared" si="1506"/>
        <v>317</v>
      </c>
      <c r="Z621" s="5">
        <f t="shared" si="1506"/>
        <v>75.010000000000005</v>
      </c>
      <c r="AA621" s="5">
        <f t="shared" si="1506"/>
        <v>82.44</v>
      </c>
      <c r="AB621" s="5">
        <f t="shared" si="1506"/>
        <v>74.5</v>
      </c>
      <c r="AC621" s="5">
        <f t="shared" si="1506"/>
        <v>72.27</v>
      </c>
      <c r="AD621" s="5">
        <f t="shared" si="1506"/>
        <v>90.13</v>
      </c>
      <c r="AE621" s="5">
        <f t="shared" si="1506"/>
        <v>83.38</v>
      </c>
      <c r="AF621" s="5">
        <f t="shared" si="1506"/>
        <v>77.069999999999993</v>
      </c>
      <c r="AG621" s="5">
        <f t="shared" si="1506"/>
        <v>87.88</v>
      </c>
      <c r="AH621" s="5">
        <f t="shared" si="1506"/>
        <v>80.5</v>
      </c>
      <c r="AI621" s="5">
        <f t="shared" si="1506"/>
        <v>75.349999999999994</v>
      </c>
      <c r="AJ621" s="5">
        <f t="shared" si="1506"/>
        <v>70.510000000000005</v>
      </c>
      <c r="AK621" s="5">
        <f t="shared" si="1506"/>
        <v>75.86</v>
      </c>
      <c r="AL621" s="5">
        <f t="shared" si="1506"/>
        <v>65.41</v>
      </c>
      <c r="AM621" s="5">
        <f t="shared" si="1506"/>
        <v>82.33</v>
      </c>
      <c r="AN621" s="5">
        <f t="shared" si="1506"/>
        <v>76.58</v>
      </c>
      <c r="AO621" s="5">
        <f t="shared" si="1506"/>
        <v>88.28</v>
      </c>
      <c r="AP621" s="5">
        <f t="shared" si="1506"/>
        <v>66.45</v>
      </c>
      <c r="AQ621" s="5">
        <f t="shared" si="1506"/>
        <v>77.040000000000006</v>
      </c>
      <c r="AR621" s="5">
        <f t="shared" si="1506"/>
        <v>79.77</v>
      </c>
      <c r="AS621" s="5">
        <f t="shared" si="1506"/>
        <v>78.92</v>
      </c>
      <c r="AT621" s="5">
        <f t="shared" si="1506"/>
        <v>96.47</v>
      </c>
      <c r="AU621" s="5">
        <f t="shared" si="1506"/>
        <v>96.72</v>
      </c>
      <c r="AV621" s="5">
        <f t="shared" si="1481"/>
        <v>0</v>
      </c>
      <c r="AW621" s="5"/>
      <c r="AX621" s="5"/>
      <c r="AY621" s="4">
        <f t="shared" si="1479"/>
        <v>313.44542617561581</v>
      </c>
      <c r="DA621" s="1"/>
      <c r="FA621" s="35"/>
      <c r="FB621" s="35"/>
      <c r="FC621" s="35"/>
      <c r="FD621" s="35"/>
      <c r="FE621" s="35"/>
    </row>
    <row r="622" spans="1:161" x14ac:dyDescent="0.2">
      <c r="A622" s="1">
        <f t="shared" si="1489"/>
        <v>2015</v>
      </c>
      <c r="B622" s="1">
        <f t="shared" si="1490"/>
        <v>2</v>
      </c>
      <c r="C622" s="1">
        <f t="shared" si="1416"/>
        <v>154</v>
      </c>
      <c r="D622" s="5">
        <f t="shared" ref="D622:AU622" si="1507">D436</f>
        <v>336</v>
      </c>
      <c r="E622" s="5">
        <f t="shared" si="1507"/>
        <v>324</v>
      </c>
      <c r="F622" s="5">
        <f t="shared" si="1507"/>
        <v>338</v>
      </c>
      <c r="G622" s="5">
        <f t="shared" si="1507"/>
        <v>325</v>
      </c>
      <c r="H622" s="5">
        <f t="shared" si="1507"/>
        <v>370</v>
      </c>
      <c r="I622" s="5">
        <f t="shared" si="1507"/>
        <v>357</v>
      </c>
      <c r="J622" s="5">
        <f t="shared" si="1507"/>
        <v>336</v>
      </c>
      <c r="K622" s="5">
        <f t="shared" si="1507"/>
        <v>354</v>
      </c>
      <c r="L622" s="5">
        <f t="shared" si="1507"/>
        <v>351</v>
      </c>
      <c r="M622" s="5">
        <f t="shared" si="1507"/>
        <v>337</v>
      </c>
      <c r="N622" s="5">
        <f t="shared" si="1507"/>
        <v>321</v>
      </c>
      <c r="O622" s="5">
        <f t="shared" si="1507"/>
        <v>338</v>
      </c>
      <c r="P622" s="5">
        <f t="shared" si="1507"/>
        <v>287</v>
      </c>
      <c r="Q622" s="5">
        <f t="shared" si="1507"/>
        <v>338</v>
      </c>
      <c r="R622" s="5">
        <f t="shared" si="1507"/>
        <v>333</v>
      </c>
      <c r="S622" s="5">
        <f t="shared" si="1507"/>
        <v>343</v>
      </c>
      <c r="T622" s="5">
        <f t="shared" si="1507"/>
        <v>271</v>
      </c>
      <c r="U622" s="5">
        <f t="shared" si="1507"/>
        <v>286</v>
      </c>
      <c r="V622" s="5">
        <f t="shared" si="1507"/>
        <v>364</v>
      </c>
      <c r="W622" s="5">
        <f t="shared" si="1507"/>
        <v>370</v>
      </c>
      <c r="X622" s="5">
        <f t="shared" si="1507"/>
        <v>320</v>
      </c>
      <c r="Y622" s="5">
        <f t="shared" si="1507"/>
        <v>315</v>
      </c>
      <c r="Z622" s="5">
        <f t="shared" si="1507"/>
        <v>73.930000000000007</v>
      </c>
      <c r="AA622" s="5">
        <f t="shared" si="1507"/>
        <v>82.41</v>
      </c>
      <c r="AB622" s="5">
        <f t="shared" si="1507"/>
        <v>76.11</v>
      </c>
      <c r="AC622" s="5">
        <f t="shared" si="1507"/>
        <v>77.66</v>
      </c>
      <c r="AD622" s="5">
        <f t="shared" si="1507"/>
        <v>87.22</v>
      </c>
      <c r="AE622" s="5">
        <f t="shared" si="1507"/>
        <v>80.959999999999994</v>
      </c>
      <c r="AF622" s="5">
        <f t="shared" si="1507"/>
        <v>76.92</v>
      </c>
      <c r="AG622" s="5">
        <f t="shared" si="1507"/>
        <v>87.21</v>
      </c>
      <c r="AH622" s="5">
        <f t="shared" si="1507"/>
        <v>85.12</v>
      </c>
      <c r="AI622" s="5">
        <f t="shared" si="1507"/>
        <v>78.33</v>
      </c>
      <c r="AJ622" s="5">
        <f t="shared" si="1507"/>
        <v>70.33</v>
      </c>
      <c r="AK622" s="5">
        <f t="shared" si="1507"/>
        <v>75.11</v>
      </c>
      <c r="AL622" s="5">
        <f t="shared" si="1507"/>
        <v>64.47</v>
      </c>
      <c r="AM622" s="5">
        <f t="shared" si="1507"/>
        <v>76.959999999999994</v>
      </c>
      <c r="AN622" s="5">
        <f t="shared" si="1507"/>
        <v>80.7</v>
      </c>
      <c r="AO622" s="5">
        <f t="shared" si="1507"/>
        <v>89.36</v>
      </c>
      <c r="AP622" s="5">
        <f t="shared" si="1507"/>
        <v>68.53</v>
      </c>
      <c r="AQ622" s="5">
        <f t="shared" si="1507"/>
        <v>71.069999999999993</v>
      </c>
      <c r="AR622" s="5">
        <f t="shared" si="1507"/>
        <v>82.92</v>
      </c>
      <c r="AS622" s="5">
        <f t="shared" si="1507"/>
        <v>77.790000000000006</v>
      </c>
      <c r="AT622" s="5">
        <f t="shared" si="1507"/>
        <v>94.66</v>
      </c>
      <c r="AU622" s="5">
        <f t="shared" si="1507"/>
        <v>99.9</v>
      </c>
      <c r="AV622" s="5">
        <f t="shared" si="1481"/>
        <v>0</v>
      </c>
      <c r="AW622" s="5"/>
      <c r="AX622" s="5"/>
      <c r="AY622" s="4">
        <f t="shared" si="1479"/>
        <v>311.59971175377581</v>
      </c>
      <c r="DA622" s="1"/>
      <c r="FA622" s="35"/>
      <c r="FB622" s="35"/>
      <c r="FC622" s="35"/>
      <c r="FD622" s="35"/>
      <c r="FE622" s="35"/>
    </row>
    <row r="623" spans="1:161" x14ac:dyDescent="0.2">
      <c r="A623" s="1">
        <f t="shared" si="1489"/>
        <v>2015</v>
      </c>
      <c r="B623" s="1">
        <f t="shared" si="1490"/>
        <v>3</v>
      </c>
      <c r="C623" s="1">
        <f t="shared" si="1416"/>
        <v>155</v>
      </c>
      <c r="D623" s="5">
        <f t="shared" ref="D623:AU623" si="1508">D437</f>
        <v>345</v>
      </c>
      <c r="E623" s="5">
        <f t="shared" si="1508"/>
        <v>343</v>
      </c>
      <c r="F623" s="5">
        <f t="shared" si="1508"/>
        <v>342</v>
      </c>
      <c r="G623" s="5">
        <f t="shared" si="1508"/>
        <v>312</v>
      </c>
      <c r="H623" s="5">
        <f t="shared" si="1508"/>
        <v>379</v>
      </c>
      <c r="I623" s="5">
        <f t="shared" si="1508"/>
        <v>368</v>
      </c>
      <c r="J623" s="5">
        <f t="shared" si="1508"/>
        <v>327</v>
      </c>
      <c r="K623" s="5">
        <f t="shared" si="1508"/>
        <v>353</v>
      </c>
      <c r="L623" s="5">
        <f t="shared" si="1508"/>
        <v>366</v>
      </c>
      <c r="M623" s="5">
        <f t="shared" si="1508"/>
        <v>340</v>
      </c>
      <c r="N623" s="5">
        <f t="shared" si="1508"/>
        <v>345</v>
      </c>
      <c r="O623" s="5">
        <f t="shared" si="1508"/>
        <v>365</v>
      </c>
      <c r="P623" s="5">
        <f t="shared" si="1508"/>
        <v>290</v>
      </c>
      <c r="Q623" s="5">
        <f t="shared" si="1508"/>
        <v>331</v>
      </c>
      <c r="R623" s="5">
        <f t="shared" si="1508"/>
        <v>334</v>
      </c>
      <c r="S623" s="5">
        <f t="shared" si="1508"/>
        <v>338</v>
      </c>
      <c r="T623" s="5">
        <f t="shared" si="1508"/>
        <v>294</v>
      </c>
      <c r="U623" s="5">
        <f t="shared" si="1508"/>
        <v>307</v>
      </c>
      <c r="V623" s="5">
        <f t="shared" si="1508"/>
        <v>378</v>
      </c>
      <c r="W623" s="5">
        <f t="shared" si="1508"/>
        <v>365</v>
      </c>
      <c r="X623" s="5">
        <f t="shared" si="1508"/>
        <v>312</v>
      </c>
      <c r="Y623" s="5">
        <f t="shared" si="1508"/>
        <v>313</v>
      </c>
      <c r="Z623" s="5">
        <f t="shared" si="1508"/>
        <v>73.930000000000007</v>
      </c>
      <c r="AA623" s="5">
        <f t="shared" si="1508"/>
        <v>77.87</v>
      </c>
      <c r="AB623" s="5">
        <f t="shared" si="1508"/>
        <v>75.5</v>
      </c>
      <c r="AC623" s="5">
        <f t="shared" si="1508"/>
        <v>70.069999999999993</v>
      </c>
      <c r="AD623" s="5">
        <f t="shared" si="1508"/>
        <v>90.84</v>
      </c>
      <c r="AE623" s="5">
        <f t="shared" si="1508"/>
        <v>81.150000000000006</v>
      </c>
      <c r="AF623" s="5">
        <f t="shared" si="1508"/>
        <v>78.14</v>
      </c>
      <c r="AG623" s="5">
        <f t="shared" si="1508"/>
        <v>83.59</v>
      </c>
      <c r="AH623" s="5">
        <f t="shared" si="1508"/>
        <v>86.78</v>
      </c>
      <c r="AI623" s="5">
        <f t="shared" si="1508"/>
        <v>80.16</v>
      </c>
      <c r="AJ623" s="5">
        <f t="shared" si="1508"/>
        <v>70.069999999999993</v>
      </c>
      <c r="AK623" s="5">
        <f t="shared" si="1508"/>
        <v>73.650000000000006</v>
      </c>
      <c r="AL623" s="5">
        <f t="shared" si="1508"/>
        <v>64.12</v>
      </c>
      <c r="AM623" s="5">
        <f t="shared" si="1508"/>
        <v>71.66</v>
      </c>
      <c r="AN623" s="5">
        <f t="shared" si="1508"/>
        <v>79.209999999999994</v>
      </c>
      <c r="AO623" s="5">
        <f t="shared" si="1508"/>
        <v>91.9</v>
      </c>
      <c r="AP623" s="5">
        <f t="shared" si="1508"/>
        <v>68.959999999999994</v>
      </c>
      <c r="AQ623" s="5">
        <f t="shared" si="1508"/>
        <v>70.73</v>
      </c>
      <c r="AR623" s="5">
        <f t="shared" si="1508"/>
        <v>76.680000000000007</v>
      </c>
      <c r="AS623" s="5">
        <f t="shared" si="1508"/>
        <v>78.23</v>
      </c>
      <c r="AT623" s="5">
        <f t="shared" si="1508"/>
        <v>98.75</v>
      </c>
      <c r="AU623" s="5">
        <f t="shared" si="1508"/>
        <v>91.43</v>
      </c>
      <c r="AV623" s="5">
        <f t="shared" si="1481"/>
        <v>0</v>
      </c>
      <c r="AW623" s="5"/>
      <c r="AX623" s="5"/>
      <c r="AY623" s="4">
        <f t="shared" si="1479"/>
        <v>319.23680261089146</v>
      </c>
      <c r="DA623" s="1"/>
      <c r="FA623" s="35"/>
      <c r="FB623" s="35"/>
      <c r="FC623" s="35"/>
      <c r="FD623" s="35"/>
      <c r="FE623" s="35"/>
    </row>
    <row r="624" spans="1:161" x14ac:dyDescent="0.2">
      <c r="A624" s="1">
        <f t="shared" si="1489"/>
        <v>2015</v>
      </c>
      <c r="B624" s="1">
        <f t="shared" si="1490"/>
        <v>4</v>
      </c>
      <c r="C624" s="1">
        <f t="shared" si="1416"/>
        <v>156</v>
      </c>
      <c r="D624" s="5">
        <f t="shared" ref="D624:AU624" si="1509">D438</f>
        <v>322</v>
      </c>
      <c r="E624" s="5">
        <f t="shared" si="1509"/>
        <v>321</v>
      </c>
      <c r="F624" s="5">
        <f t="shared" si="1509"/>
        <v>345</v>
      </c>
      <c r="G624" s="5">
        <f t="shared" si="1509"/>
        <v>335</v>
      </c>
      <c r="H624" s="5">
        <f t="shared" si="1509"/>
        <v>374</v>
      </c>
      <c r="I624" s="5">
        <f t="shared" si="1509"/>
        <v>360</v>
      </c>
      <c r="J624" s="5">
        <f t="shared" si="1509"/>
        <v>354</v>
      </c>
      <c r="K624" s="5">
        <f t="shared" si="1509"/>
        <v>360</v>
      </c>
      <c r="L624" s="5">
        <f t="shared" si="1509"/>
        <v>347</v>
      </c>
      <c r="M624" s="5">
        <f t="shared" si="1509"/>
        <v>322</v>
      </c>
      <c r="N624" s="5">
        <f t="shared" si="1509"/>
        <v>334</v>
      </c>
      <c r="O624" s="5">
        <f t="shared" si="1509"/>
        <v>338</v>
      </c>
      <c r="P624" s="5">
        <f t="shared" si="1509"/>
        <v>304</v>
      </c>
      <c r="Q624" s="5">
        <f t="shared" si="1509"/>
        <v>333</v>
      </c>
      <c r="R624" s="5">
        <f t="shared" si="1509"/>
        <v>331</v>
      </c>
      <c r="S624" s="5">
        <f t="shared" si="1509"/>
        <v>367</v>
      </c>
      <c r="T624" s="5">
        <f t="shared" si="1509"/>
        <v>288</v>
      </c>
      <c r="U624" s="5">
        <f t="shared" si="1509"/>
        <v>296</v>
      </c>
      <c r="V624" s="5">
        <f t="shared" si="1509"/>
        <v>385</v>
      </c>
      <c r="W624" s="5">
        <f t="shared" si="1509"/>
        <v>367</v>
      </c>
      <c r="X624" s="5">
        <f t="shared" si="1509"/>
        <v>308</v>
      </c>
      <c r="Y624" s="5">
        <f t="shared" si="1509"/>
        <v>308</v>
      </c>
      <c r="Z624" s="5">
        <f t="shared" si="1509"/>
        <v>75.260000000000005</v>
      </c>
      <c r="AA624" s="5">
        <f t="shared" si="1509"/>
        <v>79.099999999999994</v>
      </c>
      <c r="AB624" s="5">
        <f t="shared" si="1509"/>
        <v>77.569999999999993</v>
      </c>
      <c r="AC624" s="5">
        <f t="shared" si="1509"/>
        <v>76.97</v>
      </c>
      <c r="AD624" s="5">
        <f t="shared" si="1509"/>
        <v>90.06</v>
      </c>
      <c r="AE624" s="5">
        <f t="shared" si="1509"/>
        <v>81.349999999999994</v>
      </c>
      <c r="AF624" s="5">
        <f t="shared" si="1509"/>
        <v>78.650000000000006</v>
      </c>
      <c r="AG624" s="5">
        <f t="shared" si="1509"/>
        <v>91.07</v>
      </c>
      <c r="AH624" s="5">
        <f t="shared" si="1509"/>
        <v>86.03</v>
      </c>
      <c r="AI624" s="5">
        <f t="shared" si="1509"/>
        <v>80.84</v>
      </c>
      <c r="AJ624" s="5">
        <f t="shared" si="1509"/>
        <v>68.760000000000005</v>
      </c>
      <c r="AK624" s="5">
        <f t="shared" si="1509"/>
        <v>75.13</v>
      </c>
      <c r="AL624" s="5">
        <f t="shared" si="1509"/>
        <v>63.92</v>
      </c>
      <c r="AM624" s="5">
        <f t="shared" si="1509"/>
        <v>72.44</v>
      </c>
      <c r="AN624" s="5">
        <f t="shared" si="1509"/>
        <v>80.7</v>
      </c>
      <c r="AO624" s="5">
        <f t="shared" si="1509"/>
        <v>93.84</v>
      </c>
      <c r="AP624" s="5">
        <f t="shared" si="1509"/>
        <v>67.62</v>
      </c>
      <c r="AQ624" s="5">
        <f t="shared" si="1509"/>
        <v>69.63</v>
      </c>
      <c r="AR624" s="5">
        <f t="shared" si="1509"/>
        <v>85.66</v>
      </c>
      <c r="AS624" s="5">
        <f t="shared" si="1509"/>
        <v>81.02</v>
      </c>
      <c r="AT624" s="5">
        <f t="shared" si="1509"/>
        <v>96.84</v>
      </c>
      <c r="AU624" s="5">
        <f t="shared" si="1509"/>
        <v>97.76</v>
      </c>
      <c r="AV624" s="5">
        <f t="shared" si="1481"/>
        <v>0</v>
      </c>
      <c r="AW624" s="5"/>
      <c r="AX624" s="5"/>
      <c r="AY624" s="4">
        <f t="shared" si="1479"/>
        <v>311.49084996903139</v>
      </c>
      <c r="DA624" s="1"/>
      <c r="FA624" s="35"/>
      <c r="FB624" s="35"/>
      <c r="FC624" s="35"/>
      <c r="FD624" s="35"/>
      <c r="FE624" s="35"/>
    </row>
    <row r="625" spans="1:161" x14ac:dyDescent="0.2">
      <c r="A625" s="1">
        <f t="shared" si="1489"/>
        <v>2016</v>
      </c>
      <c r="B625" s="1">
        <f t="shared" si="1490"/>
        <v>1</v>
      </c>
      <c r="C625" s="1">
        <f t="shared" ref="C625:C648" si="1510">C624+1</f>
        <v>157</v>
      </c>
      <c r="D625" s="5">
        <f t="shared" ref="D625:AU625" si="1511">D439</f>
        <v>329</v>
      </c>
      <c r="E625" s="5">
        <f t="shared" si="1511"/>
        <v>333</v>
      </c>
      <c r="F625" s="5">
        <f t="shared" si="1511"/>
        <v>330</v>
      </c>
      <c r="G625" s="5">
        <f t="shared" si="1511"/>
        <v>323</v>
      </c>
      <c r="H625" s="5">
        <f t="shared" si="1511"/>
        <v>377</v>
      </c>
      <c r="I625" s="5">
        <f t="shared" si="1511"/>
        <v>359</v>
      </c>
      <c r="J625" s="5">
        <f t="shared" si="1511"/>
        <v>327</v>
      </c>
      <c r="K625" s="5">
        <f t="shared" si="1511"/>
        <v>339</v>
      </c>
      <c r="L625" s="5">
        <f t="shared" si="1511"/>
        <v>327</v>
      </c>
      <c r="M625" s="5">
        <f t="shared" si="1511"/>
        <v>329</v>
      </c>
      <c r="N625" s="5">
        <f t="shared" si="1511"/>
        <v>315</v>
      </c>
      <c r="O625" s="5">
        <f t="shared" si="1511"/>
        <v>338</v>
      </c>
      <c r="P625" s="5">
        <f t="shared" si="1511"/>
        <v>300</v>
      </c>
      <c r="Q625" s="5">
        <f t="shared" si="1511"/>
        <v>335</v>
      </c>
      <c r="R625" s="5">
        <f t="shared" si="1511"/>
        <v>333</v>
      </c>
      <c r="S625" s="5">
        <f t="shared" si="1511"/>
        <v>358</v>
      </c>
      <c r="T625" s="5">
        <f t="shared" si="1511"/>
        <v>288</v>
      </c>
      <c r="U625" s="5">
        <f t="shared" si="1511"/>
        <v>300</v>
      </c>
      <c r="V625" s="5">
        <f t="shared" si="1511"/>
        <v>349</v>
      </c>
      <c r="W625" s="5">
        <f t="shared" si="1511"/>
        <v>374</v>
      </c>
      <c r="X625" s="5">
        <f t="shared" si="1511"/>
        <v>302</v>
      </c>
      <c r="Y625" s="5">
        <f t="shared" si="1511"/>
        <v>306</v>
      </c>
      <c r="Z625" s="5">
        <f t="shared" si="1511"/>
        <v>73.86</v>
      </c>
      <c r="AA625" s="5">
        <f t="shared" si="1511"/>
        <v>78.62</v>
      </c>
      <c r="AB625" s="5">
        <f t="shared" si="1511"/>
        <v>76.91</v>
      </c>
      <c r="AC625" s="5">
        <f t="shared" si="1511"/>
        <v>75.430000000000007</v>
      </c>
      <c r="AD625" s="5">
        <f t="shared" si="1511"/>
        <v>90.23</v>
      </c>
      <c r="AE625" s="5">
        <f t="shared" si="1511"/>
        <v>86.62</v>
      </c>
      <c r="AF625" s="5">
        <f t="shared" si="1511"/>
        <v>84.1</v>
      </c>
      <c r="AG625" s="5">
        <f t="shared" si="1511"/>
        <v>92.78</v>
      </c>
      <c r="AH625" s="5">
        <f t="shared" si="1511"/>
        <v>86.86</v>
      </c>
      <c r="AI625" s="5">
        <f t="shared" si="1511"/>
        <v>85.65</v>
      </c>
      <c r="AJ625" s="5">
        <f t="shared" si="1511"/>
        <v>72.14</v>
      </c>
      <c r="AK625" s="5">
        <f t="shared" si="1511"/>
        <v>77.819999999999993</v>
      </c>
      <c r="AL625" s="5">
        <f t="shared" si="1511"/>
        <v>67.44</v>
      </c>
      <c r="AM625" s="5">
        <f t="shared" si="1511"/>
        <v>70.38</v>
      </c>
      <c r="AN625" s="5">
        <f t="shared" si="1511"/>
        <v>84.68</v>
      </c>
      <c r="AO625" s="5">
        <f t="shared" si="1511"/>
        <v>94.38</v>
      </c>
      <c r="AP625" s="5">
        <f t="shared" si="1511"/>
        <v>76.2</v>
      </c>
      <c r="AQ625" s="5">
        <f t="shared" si="1511"/>
        <v>72.819999999999993</v>
      </c>
      <c r="AR625" s="5">
        <f t="shared" si="1511"/>
        <v>81.96</v>
      </c>
      <c r="AS625" s="5">
        <f t="shared" si="1511"/>
        <v>83.04</v>
      </c>
      <c r="AT625" s="5">
        <f t="shared" si="1511"/>
        <v>95.75</v>
      </c>
      <c r="AU625" s="5">
        <f t="shared" si="1511"/>
        <v>95.69</v>
      </c>
      <c r="AV625" s="5">
        <f t="shared" si="1481"/>
        <v>0</v>
      </c>
      <c r="AW625" s="5"/>
      <c r="AX625" s="5"/>
      <c r="AY625" s="4">
        <f t="shared" si="1479"/>
        <v>305.05433083996377</v>
      </c>
      <c r="DA625" s="1"/>
      <c r="FA625" s="35"/>
      <c r="FB625" s="35"/>
      <c r="FC625" s="35"/>
      <c r="FD625" s="35"/>
      <c r="FE625" s="35"/>
    </row>
    <row r="626" spans="1:161" x14ac:dyDescent="0.2">
      <c r="A626" s="1">
        <f t="shared" si="1489"/>
        <v>2016</v>
      </c>
      <c r="B626" s="1">
        <f t="shared" si="1490"/>
        <v>2</v>
      </c>
      <c r="C626" s="1">
        <f t="shared" si="1510"/>
        <v>158</v>
      </c>
      <c r="D626" s="5">
        <f t="shared" ref="D626:AU626" si="1512">D440</f>
        <v>334</v>
      </c>
      <c r="E626" s="5">
        <f t="shared" si="1512"/>
        <v>338</v>
      </c>
      <c r="F626" s="5">
        <f t="shared" si="1512"/>
        <v>331</v>
      </c>
      <c r="G626" s="5">
        <f t="shared" si="1512"/>
        <v>327</v>
      </c>
      <c r="H626" s="5">
        <f t="shared" si="1512"/>
        <v>360</v>
      </c>
      <c r="I626" s="5">
        <f t="shared" si="1512"/>
        <v>356</v>
      </c>
      <c r="J626" s="5">
        <f t="shared" si="1512"/>
        <v>314</v>
      </c>
      <c r="K626" s="5">
        <f t="shared" si="1512"/>
        <v>341</v>
      </c>
      <c r="L626" s="5">
        <f t="shared" si="1512"/>
        <v>364</v>
      </c>
      <c r="M626" s="5">
        <f t="shared" si="1512"/>
        <v>330</v>
      </c>
      <c r="N626" s="5">
        <f t="shared" si="1512"/>
        <v>345</v>
      </c>
      <c r="O626" s="5">
        <f t="shared" si="1512"/>
        <v>336</v>
      </c>
      <c r="P626" s="5">
        <f t="shared" si="1512"/>
        <v>282</v>
      </c>
      <c r="Q626" s="5">
        <f t="shared" si="1512"/>
        <v>367</v>
      </c>
      <c r="R626" s="5">
        <f t="shared" si="1512"/>
        <v>299</v>
      </c>
      <c r="S626" s="5">
        <f t="shared" si="1512"/>
        <v>341</v>
      </c>
      <c r="T626" s="5">
        <f t="shared" si="1512"/>
        <v>271</v>
      </c>
      <c r="U626" s="5">
        <f t="shared" si="1512"/>
        <v>281</v>
      </c>
      <c r="V626" s="5">
        <f t="shared" si="1512"/>
        <v>368</v>
      </c>
      <c r="W626" s="5">
        <f t="shared" si="1512"/>
        <v>371</v>
      </c>
      <c r="X626" s="5">
        <f t="shared" si="1512"/>
        <v>286</v>
      </c>
      <c r="Y626" s="5">
        <f t="shared" si="1512"/>
        <v>295</v>
      </c>
      <c r="Z626" s="5">
        <f t="shared" si="1512"/>
        <v>72.39</v>
      </c>
      <c r="AA626" s="5">
        <f t="shared" si="1512"/>
        <v>77.27</v>
      </c>
      <c r="AB626" s="5">
        <f t="shared" si="1512"/>
        <v>74.63</v>
      </c>
      <c r="AC626" s="5">
        <f t="shared" si="1512"/>
        <v>71.680000000000007</v>
      </c>
      <c r="AD626" s="5">
        <f t="shared" si="1512"/>
        <v>87.67</v>
      </c>
      <c r="AE626" s="5">
        <f t="shared" si="1512"/>
        <v>80.709999999999994</v>
      </c>
      <c r="AF626" s="5">
        <f t="shared" si="1512"/>
        <v>87.74</v>
      </c>
      <c r="AG626" s="5">
        <f t="shared" si="1512"/>
        <v>88.42</v>
      </c>
      <c r="AH626" s="5">
        <f t="shared" si="1512"/>
        <v>83.35</v>
      </c>
      <c r="AI626" s="5">
        <f t="shared" si="1512"/>
        <v>82.53</v>
      </c>
      <c r="AJ626" s="5">
        <f t="shared" si="1512"/>
        <v>70.959999999999994</v>
      </c>
      <c r="AK626" s="5">
        <f t="shared" si="1512"/>
        <v>74.680000000000007</v>
      </c>
      <c r="AL626" s="5">
        <f t="shared" si="1512"/>
        <v>70.13</v>
      </c>
      <c r="AM626" s="5">
        <f t="shared" si="1512"/>
        <v>85.21</v>
      </c>
      <c r="AN626" s="5">
        <f t="shared" si="1512"/>
        <v>85.28</v>
      </c>
      <c r="AO626" s="5">
        <f t="shared" si="1512"/>
        <v>92.05</v>
      </c>
      <c r="AP626" s="5">
        <f t="shared" si="1512"/>
        <v>72.55</v>
      </c>
      <c r="AQ626" s="5">
        <f t="shared" si="1512"/>
        <v>70.11</v>
      </c>
      <c r="AR626" s="5">
        <f t="shared" si="1512"/>
        <v>81.37</v>
      </c>
      <c r="AS626" s="5">
        <f t="shared" si="1512"/>
        <v>81.650000000000006</v>
      </c>
      <c r="AT626" s="5">
        <f t="shared" si="1512"/>
        <v>87.2</v>
      </c>
      <c r="AU626" s="5">
        <f t="shared" si="1512"/>
        <v>87.13</v>
      </c>
      <c r="AV626" s="5">
        <f t="shared" si="1481"/>
        <v>0</v>
      </c>
      <c r="AW626" s="5"/>
      <c r="AX626" s="5"/>
      <c r="AY626" s="4">
        <f t="shared" si="1479"/>
        <v>310.48005860212487</v>
      </c>
      <c r="DA626" s="1"/>
      <c r="FA626" s="35"/>
      <c r="FB626" s="35"/>
      <c r="FC626" s="35"/>
      <c r="FD626" s="35"/>
      <c r="FE626" s="35"/>
    </row>
    <row r="627" spans="1:161" x14ac:dyDescent="0.2">
      <c r="A627" s="1">
        <f t="shared" si="1489"/>
        <v>2016</v>
      </c>
      <c r="B627" s="1">
        <f t="shared" si="1490"/>
        <v>3</v>
      </c>
      <c r="C627" s="1">
        <f t="shared" si="1510"/>
        <v>159</v>
      </c>
      <c r="D627" s="5">
        <f t="shared" ref="D627:AU627" si="1513">D441</f>
        <v>334</v>
      </c>
      <c r="E627" s="5">
        <f t="shared" si="1513"/>
        <v>312</v>
      </c>
      <c r="F627" s="5">
        <f t="shared" si="1513"/>
        <v>327</v>
      </c>
      <c r="G627" s="5">
        <f t="shared" si="1513"/>
        <v>327</v>
      </c>
      <c r="H627" s="5">
        <f t="shared" si="1513"/>
        <v>364</v>
      </c>
      <c r="I627" s="5">
        <f t="shared" si="1513"/>
        <v>371</v>
      </c>
      <c r="J627" s="5">
        <f t="shared" si="1513"/>
        <v>320</v>
      </c>
      <c r="K627" s="5">
        <f t="shared" si="1513"/>
        <v>350</v>
      </c>
      <c r="L627" s="5">
        <f t="shared" si="1513"/>
        <v>368</v>
      </c>
      <c r="M627" s="5">
        <f t="shared" si="1513"/>
        <v>331</v>
      </c>
      <c r="N627" s="5">
        <f t="shared" si="1513"/>
        <v>340</v>
      </c>
      <c r="O627" s="5">
        <f t="shared" si="1513"/>
        <v>347</v>
      </c>
      <c r="P627" s="5">
        <f t="shared" si="1513"/>
        <v>292</v>
      </c>
      <c r="Q627" s="5">
        <f t="shared" si="1513"/>
        <v>371</v>
      </c>
      <c r="R627" s="5">
        <f t="shared" si="1513"/>
        <v>330</v>
      </c>
      <c r="S627" s="5">
        <f t="shared" si="1513"/>
        <v>370</v>
      </c>
      <c r="T627" s="5">
        <f t="shared" si="1513"/>
        <v>240</v>
      </c>
      <c r="U627" s="5">
        <f t="shared" si="1513"/>
        <v>251</v>
      </c>
      <c r="V627" s="5">
        <f t="shared" si="1513"/>
        <v>320</v>
      </c>
      <c r="W627" s="5">
        <f t="shared" si="1513"/>
        <v>350</v>
      </c>
      <c r="X627" s="5">
        <f t="shared" si="1513"/>
        <v>319</v>
      </c>
      <c r="Y627" s="5">
        <f t="shared" si="1513"/>
        <v>307</v>
      </c>
      <c r="Z627" s="5">
        <f t="shared" si="1513"/>
        <v>73.19</v>
      </c>
      <c r="AA627" s="5">
        <f t="shared" si="1513"/>
        <v>78.38</v>
      </c>
      <c r="AB627" s="5">
        <f t="shared" si="1513"/>
        <v>72.58</v>
      </c>
      <c r="AC627" s="5">
        <f t="shared" si="1513"/>
        <v>67.83</v>
      </c>
      <c r="AD627" s="5">
        <f t="shared" si="1513"/>
        <v>90.28</v>
      </c>
      <c r="AE627" s="5">
        <f t="shared" si="1513"/>
        <v>79.489999999999995</v>
      </c>
      <c r="AF627" s="5">
        <f t="shared" si="1513"/>
        <v>79.959999999999994</v>
      </c>
      <c r="AG627" s="5">
        <f t="shared" si="1513"/>
        <v>92.13</v>
      </c>
      <c r="AH627" s="5">
        <f t="shared" si="1513"/>
        <v>85.4</v>
      </c>
      <c r="AI627" s="5">
        <f t="shared" si="1513"/>
        <v>77.290000000000006</v>
      </c>
      <c r="AJ627" s="5">
        <f t="shared" si="1513"/>
        <v>69.91</v>
      </c>
      <c r="AK627" s="5">
        <f t="shared" si="1513"/>
        <v>70.489999999999995</v>
      </c>
      <c r="AL627" s="5">
        <f t="shared" si="1513"/>
        <v>68.45</v>
      </c>
      <c r="AM627" s="5">
        <f t="shared" si="1513"/>
        <v>89.79</v>
      </c>
      <c r="AN627" s="5">
        <f t="shared" si="1513"/>
        <v>83.13</v>
      </c>
      <c r="AO627" s="5">
        <f t="shared" si="1513"/>
        <v>96.04</v>
      </c>
      <c r="AP627" s="5">
        <f t="shared" si="1513"/>
        <v>68.650000000000006</v>
      </c>
      <c r="AQ627" s="5">
        <f t="shared" si="1513"/>
        <v>68.41</v>
      </c>
      <c r="AR627" s="5">
        <f t="shared" si="1513"/>
        <v>79.25</v>
      </c>
      <c r="AS627" s="5">
        <f t="shared" si="1513"/>
        <v>77.87</v>
      </c>
      <c r="AT627" s="5">
        <f t="shared" si="1513"/>
        <v>92.62</v>
      </c>
      <c r="AU627" s="5">
        <f t="shared" si="1513"/>
        <v>91.12</v>
      </c>
      <c r="AV627" s="5">
        <f t="shared" si="1481"/>
        <v>0</v>
      </c>
      <c r="AW627" s="5"/>
      <c r="AX627" s="5"/>
      <c r="AY627" s="4">
        <f t="shared" si="1479"/>
        <v>312.64761779979983</v>
      </c>
      <c r="DA627" s="1"/>
      <c r="FA627" s="35"/>
      <c r="FB627" s="35"/>
      <c r="FC627" s="35"/>
      <c r="FD627" s="35"/>
      <c r="FE627" s="35"/>
    </row>
    <row r="628" spans="1:161" x14ac:dyDescent="0.2">
      <c r="A628" s="1">
        <f>A624+1</f>
        <v>2016</v>
      </c>
      <c r="B628" s="1">
        <f t="shared" si="1490"/>
        <v>4</v>
      </c>
      <c r="C628" s="1">
        <f t="shared" si="1510"/>
        <v>160</v>
      </c>
      <c r="D628" s="5">
        <f t="shared" ref="D628:AU628" si="1514">D442</f>
        <v>327</v>
      </c>
      <c r="E628" s="5">
        <f t="shared" si="1514"/>
        <v>306</v>
      </c>
      <c r="F628" s="5">
        <f t="shared" si="1514"/>
        <v>316</v>
      </c>
      <c r="G628" s="5">
        <f t="shared" si="1514"/>
        <v>336</v>
      </c>
      <c r="H628" s="5">
        <f t="shared" si="1514"/>
        <v>360</v>
      </c>
      <c r="I628" s="5">
        <f t="shared" si="1514"/>
        <v>367</v>
      </c>
      <c r="J628" s="5">
        <f t="shared" si="1514"/>
        <v>321</v>
      </c>
      <c r="K628" s="5">
        <f t="shared" si="1514"/>
        <v>344</v>
      </c>
      <c r="L628" s="5">
        <f t="shared" si="1514"/>
        <v>342</v>
      </c>
      <c r="M628" s="5">
        <f t="shared" si="1514"/>
        <v>336</v>
      </c>
      <c r="N628" s="5">
        <f t="shared" si="1514"/>
        <v>336</v>
      </c>
      <c r="O628" s="5">
        <f t="shared" si="1514"/>
        <v>333</v>
      </c>
      <c r="P628" s="5">
        <f t="shared" si="1514"/>
        <v>297</v>
      </c>
      <c r="Q628" s="5">
        <f t="shared" si="1514"/>
        <v>371</v>
      </c>
      <c r="R628" s="5">
        <f t="shared" si="1514"/>
        <v>310</v>
      </c>
      <c r="S628" s="5">
        <f t="shared" si="1514"/>
        <v>353</v>
      </c>
      <c r="T628" s="5">
        <f t="shared" si="1514"/>
        <v>238</v>
      </c>
      <c r="U628" s="5">
        <f t="shared" si="1514"/>
        <v>239</v>
      </c>
      <c r="V628" s="5">
        <f t="shared" si="1514"/>
        <v>342</v>
      </c>
      <c r="W628" s="5">
        <f t="shared" si="1514"/>
        <v>356</v>
      </c>
      <c r="X628" s="5">
        <f t="shared" si="1514"/>
        <v>315</v>
      </c>
      <c r="Y628" s="5">
        <f t="shared" si="1514"/>
        <v>319</v>
      </c>
      <c r="Z628" s="5">
        <f t="shared" si="1514"/>
        <v>73.13</v>
      </c>
      <c r="AA628" s="5">
        <f t="shared" si="1514"/>
        <v>78.84</v>
      </c>
      <c r="AB628" s="5">
        <f t="shared" si="1514"/>
        <v>72.2</v>
      </c>
      <c r="AC628" s="5">
        <f t="shared" si="1514"/>
        <v>75.3</v>
      </c>
      <c r="AD628" s="5">
        <f t="shared" si="1514"/>
        <v>87.71</v>
      </c>
      <c r="AE628" s="5">
        <f t="shared" si="1514"/>
        <v>78.47</v>
      </c>
      <c r="AF628" s="5">
        <f t="shared" si="1514"/>
        <v>77.86</v>
      </c>
      <c r="AG628" s="5">
        <f t="shared" si="1514"/>
        <v>86.59</v>
      </c>
      <c r="AH628" s="5">
        <f t="shared" si="1514"/>
        <v>84.12</v>
      </c>
      <c r="AI628" s="5">
        <f t="shared" si="1514"/>
        <v>72.36</v>
      </c>
      <c r="AJ628" s="5">
        <f t="shared" si="1514"/>
        <v>69.790000000000006</v>
      </c>
      <c r="AK628" s="5">
        <f t="shared" si="1514"/>
        <v>70.12</v>
      </c>
      <c r="AL628" s="5">
        <f t="shared" si="1514"/>
        <v>68.11</v>
      </c>
      <c r="AM628" s="5">
        <f t="shared" si="1514"/>
        <v>87.74</v>
      </c>
      <c r="AN628" s="5">
        <f t="shared" si="1514"/>
        <v>79.89</v>
      </c>
      <c r="AO628" s="5">
        <f t="shared" si="1514"/>
        <v>89.46</v>
      </c>
      <c r="AP628" s="5">
        <f t="shared" si="1514"/>
        <v>67.06</v>
      </c>
      <c r="AQ628" s="5">
        <f t="shared" si="1514"/>
        <v>67.14</v>
      </c>
      <c r="AR628" s="5">
        <f t="shared" si="1514"/>
        <v>79.3</v>
      </c>
      <c r="AS628" s="5">
        <f t="shared" si="1514"/>
        <v>79.790000000000006</v>
      </c>
      <c r="AT628" s="5">
        <f t="shared" si="1514"/>
        <v>83.14</v>
      </c>
      <c r="AU628" s="5">
        <f t="shared" si="1514"/>
        <v>83.47</v>
      </c>
      <c r="AV628" s="5">
        <f t="shared" si="1481"/>
        <v>0</v>
      </c>
      <c r="AW628" s="5"/>
      <c r="AX628" s="5"/>
      <c r="AY628" s="4">
        <f t="shared" si="1479"/>
        <v>306.00247272380773</v>
      </c>
      <c r="DA628" s="1"/>
      <c r="FA628" s="35"/>
      <c r="FB628" s="35"/>
      <c r="FC628" s="35"/>
      <c r="FD628" s="35"/>
      <c r="FE628" s="35"/>
    </row>
    <row r="629" spans="1:161" x14ac:dyDescent="0.2">
      <c r="A629" s="1">
        <f t="shared" si="1489"/>
        <v>2017</v>
      </c>
      <c r="B629" s="1">
        <f t="shared" si="1490"/>
        <v>1</v>
      </c>
      <c r="C629" s="1">
        <f t="shared" si="1510"/>
        <v>161</v>
      </c>
      <c r="D629" s="5">
        <f t="shared" ref="D629:AU629" si="1515">D443</f>
        <v>342</v>
      </c>
      <c r="E629" s="5">
        <f t="shared" si="1515"/>
        <v>323</v>
      </c>
      <c r="F629" s="5">
        <f t="shared" si="1515"/>
        <v>326</v>
      </c>
      <c r="G629" s="5">
        <f t="shared" si="1515"/>
        <v>319</v>
      </c>
      <c r="H629" s="5">
        <f t="shared" si="1515"/>
        <v>358</v>
      </c>
      <c r="I629" s="5">
        <f t="shared" si="1515"/>
        <v>360</v>
      </c>
      <c r="J629" s="5">
        <f t="shared" si="1515"/>
        <v>313</v>
      </c>
      <c r="K629" s="5">
        <f t="shared" si="1515"/>
        <v>332</v>
      </c>
      <c r="L629" s="5">
        <f t="shared" si="1515"/>
        <v>346</v>
      </c>
      <c r="M629" s="5">
        <f t="shared" si="1515"/>
        <v>329</v>
      </c>
      <c r="N629" s="5">
        <f t="shared" si="1515"/>
        <v>336</v>
      </c>
      <c r="O629" s="5">
        <f t="shared" si="1515"/>
        <v>349</v>
      </c>
      <c r="P629" s="5">
        <f t="shared" si="1515"/>
        <v>293</v>
      </c>
      <c r="Q629" s="5">
        <f t="shared" si="1515"/>
        <v>350</v>
      </c>
      <c r="R629" s="5">
        <f t="shared" si="1515"/>
        <v>309</v>
      </c>
      <c r="S629" s="5">
        <f t="shared" si="1515"/>
        <v>346</v>
      </c>
      <c r="T629" s="5">
        <f t="shared" si="1515"/>
        <v>282</v>
      </c>
      <c r="U629" s="5">
        <f t="shared" si="1515"/>
        <v>257</v>
      </c>
      <c r="V629" s="5">
        <f t="shared" si="1515"/>
        <v>334</v>
      </c>
      <c r="W629" s="5">
        <f t="shared" si="1515"/>
        <v>341</v>
      </c>
      <c r="X629" s="5">
        <f t="shared" si="1515"/>
        <v>303</v>
      </c>
      <c r="Y629" s="5">
        <f t="shared" si="1515"/>
        <v>307</v>
      </c>
      <c r="Z629" s="5">
        <f t="shared" si="1515"/>
        <v>70.59</v>
      </c>
      <c r="AA629" s="5">
        <f t="shared" si="1515"/>
        <v>76.069999999999993</v>
      </c>
      <c r="AB629" s="5">
        <f t="shared" si="1515"/>
        <v>74.45</v>
      </c>
      <c r="AC629" s="5">
        <f t="shared" si="1515"/>
        <v>76.209999999999994</v>
      </c>
      <c r="AD629" s="5">
        <f t="shared" si="1515"/>
        <v>88.3</v>
      </c>
      <c r="AE629" s="5">
        <f t="shared" si="1515"/>
        <v>78.069999999999993</v>
      </c>
      <c r="AF629" s="5">
        <f t="shared" si="1515"/>
        <v>79.69</v>
      </c>
      <c r="AG629" s="5">
        <f t="shared" si="1515"/>
        <v>93.47</v>
      </c>
      <c r="AH629" s="5">
        <f t="shared" si="1515"/>
        <v>80.63</v>
      </c>
      <c r="AI629" s="5">
        <f t="shared" si="1515"/>
        <v>75.37</v>
      </c>
      <c r="AJ629" s="5">
        <f t="shared" si="1515"/>
        <v>66.66</v>
      </c>
      <c r="AK629" s="5">
        <f t="shared" si="1515"/>
        <v>71.67</v>
      </c>
      <c r="AL629" s="5">
        <f t="shared" si="1515"/>
        <v>70.430000000000007</v>
      </c>
      <c r="AM629" s="5">
        <f t="shared" si="1515"/>
        <v>88.99</v>
      </c>
      <c r="AN629" s="5">
        <f t="shared" si="1515"/>
        <v>80.94</v>
      </c>
      <c r="AO629" s="5">
        <f t="shared" si="1515"/>
        <v>88.39</v>
      </c>
      <c r="AP629" s="5">
        <f t="shared" si="1515"/>
        <v>69.67</v>
      </c>
      <c r="AQ629" s="5">
        <f t="shared" si="1515"/>
        <v>68.28</v>
      </c>
      <c r="AR629" s="5">
        <f t="shared" si="1515"/>
        <v>78.22</v>
      </c>
      <c r="AS629" s="5">
        <f t="shared" si="1515"/>
        <v>78.010000000000005</v>
      </c>
      <c r="AT629" s="5">
        <f t="shared" si="1515"/>
        <v>81.42</v>
      </c>
      <c r="AU629" s="5">
        <f t="shared" si="1515"/>
        <v>84.61</v>
      </c>
      <c r="AV629" s="5">
        <f t="shared" si="1481"/>
        <v>0</v>
      </c>
      <c r="AW629" s="5"/>
      <c r="AX629" s="5"/>
      <c r="AY629" s="4">
        <f t="shared" si="1479"/>
        <v>307.00983134022584</v>
      </c>
      <c r="DA629" s="1"/>
      <c r="FA629" s="35"/>
      <c r="FB629" s="35"/>
      <c r="FC629" s="35"/>
      <c r="FD629" s="35"/>
      <c r="FE629" s="35"/>
    </row>
    <row r="630" spans="1:161" x14ac:dyDescent="0.2">
      <c r="A630" s="1">
        <f t="shared" si="1489"/>
        <v>2017</v>
      </c>
      <c r="B630" s="1">
        <f t="shared" si="1490"/>
        <v>2</v>
      </c>
      <c r="C630" s="1">
        <f t="shared" si="1510"/>
        <v>162</v>
      </c>
      <c r="D630" s="5">
        <f t="shared" ref="D630:AU630" si="1516">D444</f>
        <v>327</v>
      </c>
      <c r="E630" s="5">
        <f t="shared" si="1516"/>
        <v>316</v>
      </c>
      <c r="F630" s="5">
        <f t="shared" si="1516"/>
        <v>311</v>
      </c>
      <c r="G630" s="5">
        <f t="shared" si="1516"/>
        <v>312</v>
      </c>
      <c r="H630" s="5">
        <f t="shared" si="1516"/>
        <v>351</v>
      </c>
      <c r="I630" s="5">
        <f t="shared" si="1516"/>
        <v>354</v>
      </c>
      <c r="J630" s="5">
        <f t="shared" si="1516"/>
        <v>290</v>
      </c>
      <c r="K630" s="5">
        <f t="shared" si="1516"/>
        <v>341</v>
      </c>
      <c r="L630" s="5">
        <f t="shared" si="1516"/>
        <v>316</v>
      </c>
      <c r="M630" s="5">
        <f t="shared" si="1516"/>
        <v>312</v>
      </c>
      <c r="N630" s="5">
        <f t="shared" si="1516"/>
        <v>321</v>
      </c>
      <c r="O630" s="5">
        <f t="shared" si="1516"/>
        <v>339</v>
      </c>
      <c r="P630" s="5">
        <f t="shared" si="1516"/>
        <v>287</v>
      </c>
      <c r="Q630" s="5">
        <f t="shared" si="1516"/>
        <v>350</v>
      </c>
      <c r="R630" s="5">
        <f t="shared" si="1516"/>
        <v>318</v>
      </c>
      <c r="S630" s="5">
        <f t="shared" si="1516"/>
        <v>342</v>
      </c>
      <c r="T630" s="5">
        <f t="shared" si="1516"/>
        <v>278</v>
      </c>
      <c r="U630" s="5">
        <f t="shared" si="1516"/>
        <v>266</v>
      </c>
      <c r="V630" s="5">
        <f t="shared" si="1516"/>
        <v>330</v>
      </c>
      <c r="W630" s="5">
        <f t="shared" si="1516"/>
        <v>343</v>
      </c>
      <c r="X630" s="5">
        <f t="shared" si="1516"/>
        <v>299</v>
      </c>
      <c r="Y630" s="5">
        <f t="shared" si="1516"/>
        <v>303</v>
      </c>
      <c r="Z630" s="5">
        <f t="shared" si="1516"/>
        <v>69.22</v>
      </c>
      <c r="AA630" s="5">
        <f t="shared" si="1516"/>
        <v>73.34</v>
      </c>
      <c r="AB630" s="5">
        <f t="shared" si="1516"/>
        <v>71.16</v>
      </c>
      <c r="AC630" s="5">
        <f t="shared" si="1516"/>
        <v>78.63</v>
      </c>
      <c r="AD630" s="5">
        <f t="shared" si="1516"/>
        <v>90.95</v>
      </c>
      <c r="AE630" s="5">
        <f t="shared" si="1516"/>
        <v>79.27</v>
      </c>
      <c r="AF630" s="5">
        <f t="shared" si="1516"/>
        <v>75.930000000000007</v>
      </c>
      <c r="AG630" s="5">
        <f t="shared" si="1516"/>
        <v>88.25</v>
      </c>
      <c r="AH630" s="5">
        <f t="shared" si="1516"/>
        <v>78.31</v>
      </c>
      <c r="AI630" s="5">
        <f t="shared" si="1516"/>
        <v>73.14</v>
      </c>
      <c r="AJ630" s="5">
        <f t="shared" si="1516"/>
        <v>64.94</v>
      </c>
      <c r="AK630" s="5">
        <f t="shared" si="1516"/>
        <v>70.540000000000006</v>
      </c>
      <c r="AL630" s="5">
        <f t="shared" si="1516"/>
        <v>72.23</v>
      </c>
      <c r="AM630" s="5">
        <f t="shared" si="1516"/>
        <v>93.4</v>
      </c>
      <c r="AN630" s="5">
        <f t="shared" si="1516"/>
        <v>79.260000000000005</v>
      </c>
      <c r="AO630" s="5">
        <f t="shared" si="1516"/>
        <v>86.88</v>
      </c>
      <c r="AP630" s="5">
        <f t="shared" si="1516"/>
        <v>68.97</v>
      </c>
      <c r="AQ630" s="5">
        <f t="shared" si="1516"/>
        <v>67.95</v>
      </c>
      <c r="AR630" s="5">
        <f t="shared" si="1516"/>
        <v>76.02</v>
      </c>
      <c r="AS630" s="5">
        <f t="shared" si="1516"/>
        <v>75.22</v>
      </c>
      <c r="AT630" s="5">
        <f t="shared" si="1516"/>
        <v>76.66</v>
      </c>
      <c r="AU630" s="5">
        <f t="shared" si="1516"/>
        <v>79.41</v>
      </c>
      <c r="AV630" s="5">
        <f t="shared" si="1481"/>
        <v>0</v>
      </c>
      <c r="AW630" s="5"/>
      <c r="AX630" s="5"/>
      <c r="AY630" s="4">
        <f t="shared" si="1479"/>
        <v>296.76433131640385</v>
      </c>
      <c r="DA630" s="1"/>
      <c r="FA630" s="35"/>
      <c r="FB630" s="35"/>
      <c r="FC630" s="35"/>
      <c r="FD630" s="35"/>
      <c r="FE630" s="35"/>
    </row>
    <row r="631" spans="1:161" x14ac:dyDescent="0.2">
      <c r="A631" s="1">
        <f t="shared" si="1489"/>
        <v>2017</v>
      </c>
      <c r="B631" s="1">
        <f t="shared" si="1490"/>
        <v>3</v>
      </c>
      <c r="C631" s="1">
        <f t="shared" si="1510"/>
        <v>163</v>
      </c>
      <c r="D631" s="5">
        <f t="shared" ref="D631:AU631" si="1517">D445</f>
        <v>318</v>
      </c>
      <c r="E631" s="5">
        <f t="shared" si="1517"/>
        <v>316</v>
      </c>
      <c r="F631" s="5">
        <f t="shared" si="1517"/>
        <v>314</v>
      </c>
      <c r="G631" s="5">
        <f t="shared" si="1517"/>
        <v>321</v>
      </c>
      <c r="H631" s="5">
        <f t="shared" si="1517"/>
        <v>372</v>
      </c>
      <c r="I631" s="5">
        <f t="shared" si="1517"/>
        <v>352</v>
      </c>
      <c r="J631" s="5">
        <f t="shared" si="1517"/>
        <v>317</v>
      </c>
      <c r="K631" s="5">
        <f t="shared" si="1517"/>
        <v>351</v>
      </c>
      <c r="L631" s="5">
        <f t="shared" si="1517"/>
        <v>313</v>
      </c>
      <c r="M631" s="5">
        <f t="shared" si="1517"/>
        <v>328</v>
      </c>
      <c r="N631" s="5">
        <f t="shared" si="1517"/>
        <v>306</v>
      </c>
      <c r="O631" s="5">
        <f t="shared" si="1517"/>
        <v>329</v>
      </c>
      <c r="P631" s="5">
        <f t="shared" si="1517"/>
        <v>287</v>
      </c>
      <c r="Q631" s="5">
        <f t="shared" si="1517"/>
        <v>333</v>
      </c>
      <c r="R631" s="5">
        <f t="shared" si="1517"/>
        <v>323</v>
      </c>
      <c r="S631" s="5">
        <f t="shared" si="1517"/>
        <v>342</v>
      </c>
      <c r="T631" s="5">
        <f t="shared" si="1517"/>
        <v>273</v>
      </c>
      <c r="U631" s="5">
        <f t="shared" si="1517"/>
        <v>267</v>
      </c>
      <c r="V631" s="5">
        <f t="shared" si="1517"/>
        <v>335</v>
      </c>
      <c r="W631" s="5">
        <f t="shared" si="1517"/>
        <v>343</v>
      </c>
      <c r="X631" s="5">
        <f t="shared" si="1517"/>
        <v>390</v>
      </c>
      <c r="Y631" s="5">
        <f t="shared" si="1517"/>
        <v>296</v>
      </c>
      <c r="Z631" s="5">
        <f t="shared" si="1517"/>
        <v>72.98</v>
      </c>
      <c r="AA631" s="5">
        <f t="shared" si="1517"/>
        <v>76.709999999999994</v>
      </c>
      <c r="AB631" s="5">
        <f t="shared" si="1517"/>
        <v>75.06</v>
      </c>
      <c r="AC631" s="5">
        <f t="shared" si="1517"/>
        <v>74.2</v>
      </c>
      <c r="AD631" s="5">
        <f t="shared" si="1517"/>
        <v>96.83</v>
      </c>
      <c r="AE631" s="5">
        <f t="shared" si="1517"/>
        <v>78.94</v>
      </c>
      <c r="AF631" s="5">
        <f t="shared" si="1517"/>
        <v>81.39</v>
      </c>
      <c r="AG631" s="5">
        <f t="shared" si="1517"/>
        <v>91.53</v>
      </c>
      <c r="AH631" s="5">
        <f t="shared" si="1517"/>
        <v>82.4</v>
      </c>
      <c r="AI631" s="5">
        <f t="shared" si="1517"/>
        <v>77.98</v>
      </c>
      <c r="AJ631" s="5">
        <f t="shared" si="1517"/>
        <v>67.739999999999995</v>
      </c>
      <c r="AK631" s="5">
        <f t="shared" si="1517"/>
        <v>73.650000000000006</v>
      </c>
      <c r="AL631" s="5">
        <f t="shared" si="1517"/>
        <v>74.069999999999993</v>
      </c>
      <c r="AM631" s="5">
        <f t="shared" si="1517"/>
        <v>94.95</v>
      </c>
      <c r="AN631" s="5">
        <f t="shared" si="1517"/>
        <v>79.02</v>
      </c>
      <c r="AO631" s="5">
        <f t="shared" si="1517"/>
        <v>87.19</v>
      </c>
      <c r="AP631" s="5">
        <f t="shared" si="1517"/>
        <v>70.680000000000007</v>
      </c>
      <c r="AQ631" s="5">
        <f t="shared" si="1517"/>
        <v>68.12</v>
      </c>
      <c r="AR631" s="5">
        <f t="shared" si="1517"/>
        <v>76.39</v>
      </c>
      <c r="AS631" s="5">
        <f t="shared" si="1517"/>
        <v>74.72</v>
      </c>
      <c r="AT631" s="5">
        <f t="shared" si="1517"/>
        <v>78.459999999999994</v>
      </c>
      <c r="AU631" s="5">
        <f t="shared" si="1517"/>
        <v>81.28</v>
      </c>
      <c r="AV631" s="5"/>
      <c r="AW631" s="5"/>
      <c r="AX631" s="5"/>
      <c r="AY631" s="4">
        <f t="shared" si="1479"/>
        <v>299.09309638382013</v>
      </c>
      <c r="DA631" s="1"/>
      <c r="FA631" s="35"/>
      <c r="FB631" s="35"/>
      <c r="FC631" s="35"/>
      <c r="FD631" s="35"/>
      <c r="FE631" s="35"/>
    </row>
    <row r="632" spans="1:161" x14ac:dyDescent="0.2">
      <c r="A632" s="1">
        <f>A628+1</f>
        <v>2017</v>
      </c>
      <c r="B632" s="1">
        <f t="shared" si="1490"/>
        <v>4</v>
      </c>
      <c r="C632" s="1">
        <f t="shared" si="1510"/>
        <v>164</v>
      </c>
      <c r="D632" s="5">
        <f t="shared" ref="D632:AU632" si="1518">D446</f>
        <v>325</v>
      </c>
      <c r="E632" s="5">
        <f t="shared" si="1518"/>
        <v>317</v>
      </c>
      <c r="F632" s="5">
        <f t="shared" si="1518"/>
        <v>314</v>
      </c>
      <c r="G632" s="5">
        <f t="shared" si="1518"/>
        <v>317</v>
      </c>
      <c r="H632" s="5">
        <f t="shared" si="1518"/>
        <v>375</v>
      </c>
      <c r="I632" s="5">
        <f t="shared" si="1518"/>
        <v>359</v>
      </c>
      <c r="J632" s="5">
        <f t="shared" si="1518"/>
        <v>309</v>
      </c>
      <c r="K632" s="5">
        <f t="shared" si="1518"/>
        <v>347</v>
      </c>
      <c r="L632" s="5">
        <f t="shared" si="1518"/>
        <v>311</v>
      </c>
      <c r="M632" s="5">
        <f t="shared" si="1518"/>
        <v>317</v>
      </c>
      <c r="N632" s="5">
        <f t="shared" si="1518"/>
        <v>314</v>
      </c>
      <c r="O632" s="5">
        <f t="shared" si="1518"/>
        <v>324</v>
      </c>
      <c r="P632" s="5">
        <f t="shared" si="1518"/>
        <v>283</v>
      </c>
      <c r="Q632" s="5">
        <f t="shared" si="1518"/>
        <v>337</v>
      </c>
      <c r="R632" s="5">
        <f t="shared" si="1518"/>
        <v>318</v>
      </c>
      <c r="S632" s="5">
        <f t="shared" si="1518"/>
        <v>342</v>
      </c>
      <c r="T632" s="5">
        <f t="shared" si="1518"/>
        <v>273</v>
      </c>
      <c r="U632" s="5">
        <f t="shared" si="1518"/>
        <v>267</v>
      </c>
      <c r="V632" s="5">
        <f t="shared" si="1518"/>
        <v>330</v>
      </c>
      <c r="W632" s="5">
        <f t="shared" si="1518"/>
        <v>328</v>
      </c>
      <c r="X632" s="5">
        <f t="shared" si="1518"/>
        <v>286</v>
      </c>
      <c r="Y632" s="5">
        <f t="shared" si="1518"/>
        <v>297</v>
      </c>
      <c r="Z632" s="5">
        <f t="shared" si="1518"/>
        <v>81.37</v>
      </c>
      <c r="AA632" s="5">
        <f t="shared" si="1518"/>
        <v>78.81</v>
      </c>
      <c r="AB632" s="5">
        <f t="shared" si="1518"/>
        <v>73.13</v>
      </c>
      <c r="AC632" s="5">
        <f t="shared" si="1518"/>
        <v>71.56</v>
      </c>
      <c r="AD632" s="5">
        <f t="shared" si="1518"/>
        <v>94.11</v>
      </c>
      <c r="AE632" s="5">
        <f t="shared" si="1518"/>
        <v>81.16</v>
      </c>
      <c r="AF632" s="5">
        <f t="shared" si="1518"/>
        <v>81.569999999999993</v>
      </c>
      <c r="AG632" s="5">
        <f t="shared" si="1518"/>
        <v>93.56</v>
      </c>
      <c r="AH632" s="5">
        <f t="shared" si="1518"/>
        <v>84.88</v>
      </c>
      <c r="AI632" s="5">
        <f t="shared" si="1518"/>
        <v>76.459999999999994</v>
      </c>
      <c r="AJ632" s="5">
        <f t="shared" si="1518"/>
        <v>69.86</v>
      </c>
      <c r="AK632" s="5">
        <f t="shared" si="1518"/>
        <v>73.680000000000007</v>
      </c>
      <c r="AL632" s="5">
        <f t="shared" si="1518"/>
        <v>74.47</v>
      </c>
      <c r="AM632" s="5">
        <f t="shared" si="1518"/>
        <v>93.48</v>
      </c>
      <c r="AN632" s="5">
        <f t="shared" si="1518"/>
        <v>78.930000000000007</v>
      </c>
      <c r="AO632" s="5">
        <f t="shared" si="1518"/>
        <v>91.35</v>
      </c>
      <c r="AP632" s="5">
        <f t="shared" si="1518"/>
        <v>70.099999999999994</v>
      </c>
      <c r="AQ632" s="5">
        <f t="shared" si="1518"/>
        <v>66.290000000000006</v>
      </c>
      <c r="AR632" s="5">
        <f t="shared" si="1518"/>
        <v>79.180000000000007</v>
      </c>
      <c r="AS632" s="5">
        <f t="shared" si="1518"/>
        <v>76.260000000000005</v>
      </c>
      <c r="AT632" s="5">
        <f t="shared" si="1518"/>
        <v>81.05</v>
      </c>
      <c r="AU632" s="5">
        <f t="shared" si="1518"/>
        <v>84.18</v>
      </c>
      <c r="AV632" s="5"/>
      <c r="AW632" s="5"/>
      <c r="AX632" s="5"/>
      <c r="AY632" s="4">
        <f t="shared" si="1479"/>
        <v>296.59218161894324</v>
      </c>
      <c r="DA632" s="1"/>
      <c r="FA632" s="35"/>
      <c r="FB632" s="35"/>
      <c r="FC632" s="35"/>
      <c r="FD632" s="35"/>
      <c r="FE632" s="35"/>
    </row>
    <row r="633" spans="1:161" x14ac:dyDescent="0.2">
      <c r="A633" s="1">
        <f t="shared" ref="A633:A648" si="1519">A629+1</f>
        <v>2018</v>
      </c>
      <c r="B633" s="1">
        <f t="shared" si="1490"/>
        <v>1</v>
      </c>
      <c r="C633" s="1">
        <f t="shared" si="1510"/>
        <v>165</v>
      </c>
      <c r="D633" s="5">
        <f t="shared" ref="D633:AU633" si="1520">D447</f>
        <v>335</v>
      </c>
      <c r="E633" s="5">
        <f t="shared" si="1520"/>
        <v>333</v>
      </c>
      <c r="F633" s="5">
        <f t="shared" si="1520"/>
        <v>321</v>
      </c>
      <c r="G633" s="5">
        <f t="shared" si="1520"/>
        <v>315</v>
      </c>
      <c r="H633" s="5">
        <f t="shared" si="1520"/>
        <v>370</v>
      </c>
      <c r="I633" s="5">
        <f t="shared" si="1520"/>
        <v>354</v>
      </c>
      <c r="J633" s="5">
        <f t="shared" si="1520"/>
        <v>308</v>
      </c>
      <c r="K633" s="5">
        <f t="shared" si="1520"/>
        <v>346</v>
      </c>
      <c r="L633" s="5">
        <f t="shared" si="1520"/>
        <v>324</v>
      </c>
      <c r="M633" s="5">
        <f t="shared" si="1520"/>
        <v>312</v>
      </c>
      <c r="N633" s="5">
        <f t="shared" si="1520"/>
        <v>317</v>
      </c>
      <c r="O633" s="5">
        <f t="shared" si="1520"/>
        <v>324</v>
      </c>
      <c r="P633" s="5">
        <f t="shared" si="1520"/>
        <v>290</v>
      </c>
      <c r="Q633" s="5">
        <f t="shared" si="1520"/>
        <v>338</v>
      </c>
      <c r="R633" s="5">
        <f t="shared" si="1520"/>
        <v>307</v>
      </c>
      <c r="S633" s="5">
        <f t="shared" si="1520"/>
        <v>345</v>
      </c>
      <c r="T633" s="5">
        <f t="shared" si="1520"/>
        <v>274</v>
      </c>
      <c r="U633" s="5">
        <f t="shared" si="1520"/>
        <v>272</v>
      </c>
      <c r="V633" s="5">
        <f t="shared" si="1520"/>
        <v>340</v>
      </c>
      <c r="W633" s="5">
        <f t="shared" si="1520"/>
        <v>332</v>
      </c>
      <c r="X633" s="5">
        <f t="shared" si="1520"/>
        <v>281</v>
      </c>
      <c r="Y633" s="5">
        <f t="shared" si="1520"/>
        <v>292</v>
      </c>
      <c r="Z633" s="5">
        <f t="shared" si="1520"/>
        <v>70.790000000000006</v>
      </c>
      <c r="AA633" s="5">
        <f t="shared" si="1520"/>
        <v>81.3</v>
      </c>
      <c r="AB633" s="5">
        <f t="shared" si="1520"/>
        <v>81.62</v>
      </c>
      <c r="AC633" s="5">
        <f t="shared" si="1520"/>
        <v>72.63</v>
      </c>
      <c r="AD633" s="5">
        <f t="shared" si="1520"/>
        <v>97.31</v>
      </c>
      <c r="AE633" s="5">
        <f t="shared" si="1520"/>
        <v>84.81</v>
      </c>
      <c r="AF633" s="5">
        <f t="shared" si="1520"/>
        <v>77.239999999999995</v>
      </c>
      <c r="AG633" s="5">
        <f t="shared" si="1520"/>
        <v>88.13</v>
      </c>
      <c r="AH633" s="5">
        <f t="shared" si="1520"/>
        <v>83.78</v>
      </c>
      <c r="AI633" s="5">
        <f t="shared" si="1520"/>
        <v>73.63</v>
      </c>
      <c r="AJ633" s="5">
        <f t="shared" si="1520"/>
        <v>64.069999999999993</v>
      </c>
      <c r="AK633" s="5">
        <f t="shared" si="1520"/>
        <v>69.959999999999994</v>
      </c>
      <c r="AL633" s="5">
        <f t="shared" si="1520"/>
        <v>74.900000000000006</v>
      </c>
      <c r="AM633" s="5">
        <f t="shared" si="1520"/>
        <v>93.9</v>
      </c>
      <c r="AN633" s="5">
        <f t="shared" si="1520"/>
        <v>80.37</v>
      </c>
      <c r="AO633" s="5">
        <f t="shared" si="1520"/>
        <v>90.8</v>
      </c>
      <c r="AP633" s="5">
        <f t="shared" si="1520"/>
        <v>72.45</v>
      </c>
      <c r="AQ633" s="5">
        <f t="shared" si="1520"/>
        <v>68.03</v>
      </c>
      <c r="AR633" s="5">
        <f t="shared" si="1520"/>
        <v>70.59</v>
      </c>
      <c r="AS633" s="5">
        <f t="shared" si="1520"/>
        <v>78.2</v>
      </c>
      <c r="AT633" s="5">
        <f t="shared" si="1520"/>
        <v>82.7</v>
      </c>
      <c r="AU633" s="5">
        <f t="shared" si="1520"/>
        <v>85.67</v>
      </c>
      <c r="AV633" s="5"/>
      <c r="AW633" s="5"/>
      <c r="AX633" s="5"/>
      <c r="AY633" s="4">
        <f t="shared" si="1479"/>
        <v>299.97580637476773</v>
      </c>
      <c r="DA633" s="1"/>
      <c r="FA633" s="35"/>
      <c r="FB633" s="35"/>
      <c r="FC633" s="35"/>
      <c r="FD633" s="35"/>
      <c r="FE633" s="35"/>
    </row>
    <row r="634" spans="1:161" x14ac:dyDescent="0.2">
      <c r="A634" s="1">
        <f t="shared" si="1519"/>
        <v>2018</v>
      </c>
      <c r="B634" s="1">
        <f t="shared" si="1490"/>
        <v>2</v>
      </c>
      <c r="C634" s="1">
        <f t="shared" si="1510"/>
        <v>166</v>
      </c>
      <c r="D634" s="5">
        <f t="shared" ref="D634:AU634" si="1521">D448</f>
        <v>327</v>
      </c>
      <c r="E634" s="5">
        <f t="shared" si="1521"/>
        <v>319</v>
      </c>
      <c r="F634" s="5">
        <f t="shared" si="1521"/>
        <v>307</v>
      </c>
      <c r="G634" s="5">
        <f t="shared" si="1521"/>
        <v>309</v>
      </c>
      <c r="H634" s="5">
        <f t="shared" si="1521"/>
        <v>358</v>
      </c>
      <c r="I634" s="5">
        <f t="shared" si="1521"/>
        <v>351</v>
      </c>
      <c r="J634" s="5">
        <f t="shared" si="1521"/>
        <v>301</v>
      </c>
      <c r="K634" s="5">
        <f t="shared" si="1521"/>
        <v>347</v>
      </c>
      <c r="L634" s="5">
        <f t="shared" si="1521"/>
        <v>328</v>
      </c>
      <c r="M634" s="5">
        <f t="shared" si="1521"/>
        <v>302</v>
      </c>
      <c r="N634" s="5">
        <f t="shared" si="1521"/>
        <v>314</v>
      </c>
      <c r="O634" s="5">
        <f t="shared" si="1521"/>
        <v>320</v>
      </c>
      <c r="P634" s="5">
        <f t="shared" si="1521"/>
        <v>288</v>
      </c>
      <c r="Q634" s="5">
        <f t="shared" si="1521"/>
        <v>340</v>
      </c>
      <c r="R634" s="5">
        <f t="shared" si="1521"/>
        <v>301</v>
      </c>
      <c r="S634" s="5">
        <f t="shared" si="1521"/>
        <v>339</v>
      </c>
      <c r="T634" s="5">
        <f t="shared" si="1521"/>
        <v>273</v>
      </c>
      <c r="U634" s="5">
        <f t="shared" si="1521"/>
        <v>270</v>
      </c>
      <c r="V634" s="5">
        <f t="shared" si="1521"/>
        <v>334</v>
      </c>
      <c r="W634" s="5">
        <f t="shared" si="1521"/>
        <v>328</v>
      </c>
      <c r="X634" s="5">
        <f t="shared" si="1521"/>
        <v>276</v>
      </c>
      <c r="Y634" s="5">
        <f t="shared" si="1521"/>
        <v>290</v>
      </c>
      <c r="Z634" s="5">
        <f t="shared" si="1521"/>
        <v>67.430000000000007</v>
      </c>
      <c r="AA634" s="5">
        <f t="shared" si="1521"/>
        <v>75.37</v>
      </c>
      <c r="AB634" s="5">
        <f t="shared" si="1521"/>
        <v>78.33</v>
      </c>
      <c r="AC634" s="5">
        <f t="shared" si="1521"/>
        <v>72.19</v>
      </c>
      <c r="AD634" s="5">
        <f t="shared" si="1521"/>
        <v>95.87</v>
      </c>
      <c r="AE634" s="5">
        <f t="shared" si="1521"/>
        <v>83.61</v>
      </c>
      <c r="AF634" s="5">
        <f t="shared" si="1521"/>
        <v>76.930000000000007</v>
      </c>
      <c r="AG634" s="5">
        <f t="shared" si="1521"/>
        <v>85.84</v>
      </c>
      <c r="AH634" s="5">
        <f t="shared" si="1521"/>
        <v>80.38</v>
      </c>
      <c r="AI634" s="5">
        <f t="shared" si="1521"/>
        <v>72.069999999999993</v>
      </c>
      <c r="AJ634" s="5">
        <f t="shared" si="1521"/>
        <v>61.43</v>
      </c>
      <c r="AK634" s="5">
        <f t="shared" si="1521"/>
        <v>67.14</v>
      </c>
      <c r="AL634" s="5">
        <f t="shared" si="1521"/>
        <v>72.34</v>
      </c>
      <c r="AM634" s="5">
        <f t="shared" si="1521"/>
        <v>91.28</v>
      </c>
      <c r="AN634" s="5">
        <f t="shared" si="1521"/>
        <v>80.27</v>
      </c>
      <c r="AO634" s="5">
        <f t="shared" si="1521"/>
        <v>88.88</v>
      </c>
      <c r="AP634" s="5">
        <f t="shared" si="1521"/>
        <v>72.83</v>
      </c>
      <c r="AQ634" s="5">
        <f t="shared" si="1521"/>
        <v>67.87</v>
      </c>
      <c r="AR634" s="5">
        <f t="shared" si="1521"/>
        <v>79.959999999999994</v>
      </c>
      <c r="AS634" s="5">
        <f t="shared" si="1521"/>
        <v>75.150000000000006</v>
      </c>
      <c r="AT634" s="5">
        <f t="shared" si="1521"/>
        <v>81.34</v>
      </c>
      <c r="AU634" s="5">
        <f t="shared" si="1521"/>
        <v>86.74</v>
      </c>
      <c r="AV634" s="5"/>
      <c r="AW634" s="5"/>
      <c r="AX634" s="5"/>
      <c r="AY634" s="4">
        <f t="shared" si="1479"/>
        <v>295.39191957692128</v>
      </c>
      <c r="DA634" s="1"/>
      <c r="FA634" s="35"/>
      <c r="FB634" s="35"/>
      <c r="FC634" s="35"/>
      <c r="FD634" s="35"/>
      <c r="FE634" s="35"/>
    </row>
    <row r="635" spans="1:161" x14ac:dyDescent="0.2">
      <c r="A635" s="1">
        <f t="shared" si="1519"/>
        <v>2018</v>
      </c>
      <c r="B635" s="1">
        <f t="shared" si="1490"/>
        <v>3</v>
      </c>
      <c r="C635" s="1">
        <f t="shared" si="1510"/>
        <v>167</v>
      </c>
      <c r="D635" s="5">
        <f t="shared" ref="D635:AU635" si="1522">D449</f>
        <v>337</v>
      </c>
      <c r="E635" s="5">
        <f t="shared" si="1522"/>
        <v>331</v>
      </c>
      <c r="F635" s="5">
        <f t="shared" si="1522"/>
        <v>318</v>
      </c>
      <c r="G635" s="5">
        <f t="shared" si="1522"/>
        <v>311</v>
      </c>
      <c r="H635" s="5">
        <f t="shared" si="1522"/>
        <v>373</v>
      </c>
      <c r="I635" s="5">
        <f t="shared" si="1522"/>
        <v>356</v>
      </c>
      <c r="J635" s="5">
        <f t="shared" si="1522"/>
        <v>311</v>
      </c>
      <c r="K635" s="5">
        <f t="shared" si="1522"/>
        <v>343</v>
      </c>
      <c r="L635" s="5">
        <f t="shared" si="1522"/>
        <v>330</v>
      </c>
      <c r="M635" s="5">
        <f t="shared" si="1522"/>
        <v>304</v>
      </c>
      <c r="N635" s="5">
        <f t="shared" si="1522"/>
        <v>318</v>
      </c>
      <c r="O635" s="5">
        <f t="shared" si="1522"/>
        <v>325</v>
      </c>
      <c r="P635" s="5">
        <f t="shared" si="1522"/>
        <v>289</v>
      </c>
      <c r="Q635" s="5">
        <f t="shared" si="1522"/>
        <v>343</v>
      </c>
      <c r="R635" s="5">
        <f t="shared" si="1522"/>
        <v>304</v>
      </c>
      <c r="S635" s="5">
        <f t="shared" si="1522"/>
        <v>339</v>
      </c>
      <c r="T635" s="5">
        <f t="shared" si="1522"/>
        <v>270</v>
      </c>
      <c r="U635" s="5">
        <f t="shared" si="1522"/>
        <v>273</v>
      </c>
      <c r="V635" s="5">
        <f t="shared" si="1522"/>
        <v>334</v>
      </c>
      <c r="W635" s="5">
        <f t="shared" si="1522"/>
        <v>331</v>
      </c>
      <c r="X635" s="5">
        <f t="shared" si="1522"/>
        <v>282</v>
      </c>
      <c r="Y635" s="5">
        <f t="shared" si="1522"/>
        <v>304</v>
      </c>
      <c r="Z635" s="5">
        <f t="shared" si="1522"/>
        <v>67.91</v>
      </c>
      <c r="AA635" s="5">
        <f t="shared" si="1522"/>
        <v>79.099999999999994</v>
      </c>
      <c r="AB635" s="5">
        <f t="shared" si="1522"/>
        <v>70.680000000000007</v>
      </c>
      <c r="AC635" s="5">
        <f t="shared" si="1522"/>
        <v>70.010000000000005</v>
      </c>
      <c r="AD635" s="5">
        <f t="shared" si="1522"/>
        <v>94.62</v>
      </c>
      <c r="AE635" s="5">
        <f t="shared" si="1522"/>
        <v>85.99</v>
      </c>
      <c r="AF635" s="5">
        <f t="shared" si="1522"/>
        <v>77.239999999999995</v>
      </c>
      <c r="AG635" s="5">
        <f t="shared" si="1522"/>
        <v>87.42</v>
      </c>
      <c r="AH635" s="5">
        <f t="shared" si="1522"/>
        <v>76.599999999999994</v>
      </c>
      <c r="AI635" s="5">
        <f t="shared" si="1522"/>
        <v>69.59</v>
      </c>
      <c r="AJ635" s="5">
        <f t="shared" si="1522"/>
        <v>60.95</v>
      </c>
      <c r="AK635" s="5">
        <f t="shared" si="1522"/>
        <v>68.400000000000006</v>
      </c>
      <c r="AL635" s="5">
        <f t="shared" si="1522"/>
        <v>71.010000000000005</v>
      </c>
      <c r="AM635" s="5">
        <f t="shared" si="1522"/>
        <v>90.33</v>
      </c>
      <c r="AN635" s="5">
        <f t="shared" si="1522"/>
        <v>81.900000000000006</v>
      </c>
      <c r="AO635" s="5">
        <f t="shared" si="1522"/>
        <v>87.98</v>
      </c>
      <c r="AP635" s="5">
        <f t="shared" si="1522"/>
        <v>71.94</v>
      </c>
      <c r="AQ635" s="5">
        <f t="shared" si="1522"/>
        <v>66.680000000000007</v>
      </c>
      <c r="AR635" s="5">
        <f t="shared" si="1522"/>
        <v>76.849999999999994</v>
      </c>
      <c r="AS635" s="5">
        <f t="shared" si="1522"/>
        <v>73.73</v>
      </c>
      <c r="AT635" s="5">
        <f t="shared" si="1522"/>
        <v>81.89</v>
      </c>
      <c r="AU635" s="5">
        <f t="shared" si="1522"/>
        <v>86.19</v>
      </c>
      <c r="AV635" s="5"/>
      <c r="AW635" s="5"/>
      <c r="AX635" s="5"/>
      <c r="AY635" s="4">
        <f t="shared" si="1479"/>
        <v>301.53372242603274</v>
      </c>
      <c r="DA635" s="1"/>
      <c r="FA635" s="35"/>
      <c r="FB635" s="35"/>
      <c r="FC635" s="35"/>
      <c r="FD635" s="35"/>
      <c r="FE635" s="35"/>
    </row>
    <row r="636" spans="1:161" x14ac:dyDescent="0.2">
      <c r="A636" s="1">
        <f t="shared" si="1519"/>
        <v>2018</v>
      </c>
      <c r="B636" s="1">
        <f t="shared" si="1490"/>
        <v>4</v>
      </c>
      <c r="C636" s="1">
        <f t="shared" si="1510"/>
        <v>168</v>
      </c>
      <c r="D636" s="5">
        <f t="shared" ref="D636:AU636" si="1523">D450</f>
        <v>326</v>
      </c>
      <c r="E636" s="5">
        <f t="shared" si="1523"/>
        <v>317</v>
      </c>
      <c r="F636" s="5">
        <f t="shared" si="1523"/>
        <v>329</v>
      </c>
      <c r="G636" s="5">
        <f t="shared" si="1523"/>
        <v>313</v>
      </c>
      <c r="H636" s="5">
        <f t="shared" si="1523"/>
        <v>364</v>
      </c>
      <c r="I636" s="5">
        <f t="shared" si="1523"/>
        <v>364</v>
      </c>
      <c r="J636" s="5">
        <f t="shared" si="1523"/>
        <v>323</v>
      </c>
      <c r="K636" s="5">
        <f t="shared" si="1523"/>
        <v>337</v>
      </c>
      <c r="L636" s="5">
        <f t="shared" si="1523"/>
        <v>318</v>
      </c>
      <c r="M636" s="5">
        <f t="shared" si="1523"/>
        <v>290</v>
      </c>
      <c r="N636" s="5">
        <f t="shared" si="1523"/>
        <v>321</v>
      </c>
      <c r="O636" s="5">
        <f t="shared" si="1523"/>
        <v>327</v>
      </c>
      <c r="P636" s="5">
        <f t="shared" si="1523"/>
        <v>292</v>
      </c>
      <c r="Q636" s="5">
        <f t="shared" si="1523"/>
        <v>347</v>
      </c>
      <c r="R636" s="5">
        <f t="shared" si="1523"/>
        <v>307</v>
      </c>
      <c r="S636" s="5">
        <f t="shared" si="1523"/>
        <v>345</v>
      </c>
      <c r="T636" s="5">
        <f t="shared" si="1523"/>
        <v>271</v>
      </c>
      <c r="U636" s="5">
        <f t="shared" si="1523"/>
        <v>292</v>
      </c>
      <c r="V636" s="5">
        <f t="shared" si="1523"/>
        <v>342</v>
      </c>
      <c r="W636" s="5">
        <f t="shared" si="1523"/>
        <v>343</v>
      </c>
      <c r="X636" s="5">
        <f t="shared" si="1523"/>
        <v>287</v>
      </c>
      <c r="Y636" s="5">
        <f t="shared" si="1523"/>
        <v>307</v>
      </c>
      <c r="Z636" s="5">
        <f t="shared" si="1523"/>
        <v>70.03</v>
      </c>
      <c r="AA636" s="5">
        <f t="shared" si="1523"/>
        <v>82.34</v>
      </c>
      <c r="AB636" s="5">
        <f t="shared" si="1523"/>
        <v>74.09</v>
      </c>
      <c r="AC636" s="5">
        <f t="shared" si="1523"/>
        <v>71.67</v>
      </c>
      <c r="AD636" s="5">
        <f t="shared" si="1523"/>
        <v>92.33</v>
      </c>
      <c r="AE636" s="5">
        <f t="shared" si="1523"/>
        <v>85.05</v>
      </c>
      <c r="AF636" s="5">
        <f t="shared" si="1523"/>
        <v>79.849999999999994</v>
      </c>
      <c r="AG636" s="5">
        <f t="shared" si="1523"/>
        <v>88.29</v>
      </c>
      <c r="AH636" s="5">
        <f t="shared" si="1523"/>
        <v>78.5</v>
      </c>
      <c r="AI636" s="5">
        <f t="shared" si="1523"/>
        <v>72.12</v>
      </c>
      <c r="AJ636" s="5">
        <f t="shared" si="1523"/>
        <v>64.58</v>
      </c>
      <c r="AK636" s="5">
        <f t="shared" si="1523"/>
        <v>67.52</v>
      </c>
      <c r="AL636" s="5">
        <f t="shared" si="1523"/>
        <v>71.47</v>
      </c>
      <c r="AM636" s="5">
        <f t="shared" si="1523"/>
        <v>91.78</v>
      </c>
      <c r="AN636" s="5">
        <f t="shared" si="1523"/>
        <v>81.41</v>
      </c>
      <c r="AO636" s="5">
        <f t="shared" si="1523"/>
        <v>91.51</v>
      </c>
      <c r="AP636" s="5">
        <f t="shared" si="1523"/>
        <v>74.209999999999994</v>
      </c>
      <c r="AQ636" s="5">
        <f t="shared" si="1523"/>
        <v>69.819999999999993</v>
      </c>
      <c r="AR636" s="5">
        <f t="shared" si="1523"/>
        <v>78.7</v>
      </c>
      <c r="AS636" s="5">
        <f t="shared" si="1523"/>
        <v>76.38</v>
      </c>
      <c r="AT636" s="5">
        <f t="shared" si="1523"/>
        <v>84.26</v>
      </c>
      <c r="AU636" s="5">
        <f t="shared" si="1523"/>
        <v>86.24</v>
      </c>
      <c r="AV636" s="5"/>
      <c r="AW636" s="5"/>
      <c r="AX636" s="5"/>
      <c r="AY636" s="4">
        <f t="shared" si="1479"/>
        <v>299.50478107580165</v>
      </c>
      <c r="DA636" s="1"/>
      <c r="FA636" s="35"/>
      <c r="FB636" s="35"/>
      <c r="FC636" s="35"/>
      <c r="FD636" s="35"/>
      <c r="FE636" s="35"/>
    </row>
    <row r="637" spans="1:161" x14ac:dyDescent="0.2">
      <c r="A637" s="1">
        <f t="shared" si="1519"/>
        <v>2019</v>
      </c>
      <c r="B637" s="1">
        <f t="shared" si="1490"/>
        <v>1</v>
      </c>
      <c r="C637" s="1">
        <f t="shared" si="1510"/>
        <v>169</v>
      </c>
      <c r="D637" s="5">
        <f t="shared" ref="D637:AU637" si="1524">D451</f>
        <v>308.14000000000004</v>
      </c>
      <c r="E637" s="5">
        <f t="shared" si="1524"/>
        <v>297.01</v>
      </c>
      <c r="F637" s="5">
        <f t="shared" si="1524"/>
        <v>318.84999999999997</v>
      </c>
      <c r="G637" s="5">
        <f t="shared" si="1524"/>
        <v>297.15000000000003</v>
      </c>
      <c r="H637" s="5">
        <f t="shared" si="1524"/>
        <v>346.22</v>
      </c>
      <c r="I637" s="5">
        <f t="shared" si="1524"/>
        <v>345.17</v>
      </c>
      <c r="J637" s="5">
        <f t="shared" si="1524"/>
        <v>297.5</v>
      </c>
      <c r="K637" s="5">
        <f t="shared" si="1524"/>
        <v>319.83</v>
      </c>
      <c r="L637" s="5">
        <f t="shared" si="1524"/>
        <v>306.32</v>
      </c>
      <c r="M637" s="5">
        <f t="shared" si="1524"/>
        <v>294.91000000000003</v>
      </c>
      <c r="N637" s="5">
        <f t="shared" si="1524"/>
        <v>308.63</v>
      </c>
      <c r="O637" s="5">
        <f t="shared" si="1524"/>
        <v>300.08999999999997</v>
      </c>
      <c r="P637" s="5">
        <f t="shared" si="1524"/>
        <v>284.41000000000003</v>
      </c>
      <c r="Q637" s="5">
        <f t="shared" si="1524"/>
        <v>376.46000000000004</v>
      </c>
      <c r="R637" s="5">
        <f t="shared" si="1524"/>
        <v>280.91000000000003</v>
      </c>
      <c r="S637" s="5">
        <f t="shared" si="1524"/>
        <v>313.39000000000004</v>
      </c>
      <c r="T637" s="5">
        <f t="shared" si="1524"/>
        <v>254.24</v>
      </c>
      <c r="U637" s="5">
        <f t="shared" si="1524"/>
        <v>254.31</v>
      </c>
      <c r="V637" s="5">
        <f t="shared" si="1524"/>
        <v>337.96000000000004</v>
      </c>
      <c r="W637" s="5">
        <f t="shared" si="1524"/>
        <v>321.44</v>
      </c>
      <c r="X637" s="5">
        <f t="shared" si="1524"/>
        <v>268.87</v>
      </c>
      <c r="Y637" s="5">
        <f t="shared" si="1524"/>
        <v>285.67</v>
      </c>
      <c r="Z637" s="5">
        <f t="shared" si="1524"/>
        <v>73.780400000000014</v>
      </c>
      <c r="AA637" s="5">
        <f t="shared" si="1524"/>
        <v>78.979600000000005</v>
      </c>
      <c r="AB637" s="5">
        <f t="shared" si="1524"/>
        <v>77.961200000000005</v>
      </c>
      <c r="AC637" s="5">
        <f t="shared" si="1524"/>
        <v>74.048400000000001</v>
      </c>
      <c r="AD637" s="5">
        <f t="shared" si="1524"/>
        <v>92.754800000000003</v>
      </c>
      <c r="AE637" s="5">
        <f t="shared" si="1524"/>
        <v>84.527200000000008</v>
      </c>
      <c r="AF637" s="5">
        <f t="shared" si="1524"/>
        <v>79.97120000000001</v>
      </c>
      <c r="AG637" s="5">
        <f t="shared" si="1524"/>
        <v>89.270800000000008</v>
      </c>
      <c r="AH637" s="5">
        <f t="shared" si="1524"/>
        <v>82.758400000000009</v>
      </c>
      <c r="AI637" s="5">
        <f t="shared" si="1524"/>
        <v>79.301200000000009</v>
      </c>
      <c r="AJ637" s="5">
        <f t="shared" si="1524"/>
        <v>70.618000000000009</v>
      </c>
      <c r="AK637" s="5">
        <f t="shared" si="1524"/>
        <v>74.316400000000002</v>
      </c>
      <c r="AL637" s="5">
        <f t="shared" si="1524"/>
        <v>69.680000000000007</v>
      </c>
      <c r="AM637" s="5">
        <f t="shared" si="1524"/>
        <v>87.850400000000008</v>
      </c>
      <c r="AN637" s="5">
        <f t="shared" si="1524"/>
        <v>79.676400000000001</v>
      </c>
      <c r="AO637" s="5">
        <f t="shared" si="1524"/>
        <v>88.520400000000009</v>
      </c>
      <c r="AP637" s="5">
        <f t="shared" si="1524"/>
        <v>79.462000000000003</v>
      </c>
      <c r="AQ637" s="5">
        <f t="shared" si="1524"/>
        <v>69.063600000000008</v>
      </c>
      <c r="AR637" s="5">
        <f t="shared" si="1524"/>
        <v>85.304400000000001</v>
      </c>
      <c r="AS637" s="5">
        <f t="shared" si="1524"/>
        <v>85.518799999999999</v>
      </c>
      <c r="AT637" s="5">
        <f t="shared" si="1524"/>
        <v>86.9392</v>
      </c>
      <c r="AU637" s="5">
        <f t="shared" si="1524"/>
        <v>90.423200000000008</v>
      </c>
      <c r="AV637" s="5"/>
      <c r="AW637" s="5"/>
      <c r="AX637" s="5"/>
      <c r="AY637" s="4">
        <f t="shared" si="1479"/>
        <v>286.59578443470389</v>
      </c>
      <c r="DA637" s="1"/>
      <c r="FA637" s="35"/>
      <c r="FB637" s="35"/>
      <c r="FC637" s="35"/>
      <c r="FD637" s="35"/>
      <c r="FE637" s="35"/>
    </row>
    <row r="638" spans="1:161" x14ac:dyDescent="0.2">
      <c r="A638" s="1">
        <f t="shared" si="1519"/>
        <v>2019</v>
      </c>
      <c r="B638" s="1">
        <f t="shared" si="1490"/>
        <v>2</v>
      </c>
      <c r="C638" s="1">
        <f t="shared" si="1510"/>
        <v>170</v>
      </c>
      <c r="D638" s="5">
        <f t="shared" ref="D638:AU638" si="1525">D452</f>
        <v>338</v>
      </c>
      <c r="E638" s="5">
        <f t="shared" si="1525"/>
        <v>331</v>
      </c>
      <c r="F638" s="5">
        <f t="shared" si="1525"/>
        <v>302</v>
      </c>
      <c r="G638" s="5">
        <f t="shared" si="1525"/>
        <v>300</v>
      </c>
      <c r="H638" s="5">
        <f t="shared" si="1525"/>
        <v>345</v>
      </c>
      <c r="I638" s="5">
        <f t="shared" si="1525"/>
        <v>337</v>
      </c>
      <c r="J638" s="5">
        <f t="shared" si="1525"/>
        <v>304</v>
      </c>
      <c r="K638" s="5">
        <f t="shared" si="1525"/>
        <v>319</v>
      </c>
      <c r="L638" s="5">
        <f t="shared" si="1525"/>
        <v>312</v>
      </c>
      <c r="M638" s="5">
        <f t="shared" si="1525"/>
        <v>303</v>
      </c>
      <c r="N638" s="5">
        <f t="shared" si="1525"/>
        <v>305</v>
      </c>
      <c r="O638" s="5">
        <f t="shared" si="1525"/>
        <v>307</v>
      </c>
      <c r="P638" s="5">
        <f t="shared" si="1525"/>
        <v>277</v>
      </c>
      <c r="Q638" s="5">
        <f t="shared" si="1525"/>
        <v>382</v>
      </c>
      <c r="R638" s="5">
        <f t="shared" si="1525"/>
        <v>276</v>
      </c>
      <c r="S638" s="5">
        <f t="shared" si="1525"/>
        <v>308</v>
      </c>
      <c r="T638" s="5">
        <f t="shared" si="1525"/>
        <v>270</v>
      </c>
      <c r="U638" s="5">
        <f t="shared" si="1525"/>
        <v>260</v>
      </c>
      <c r="V638" s="5">
        <f t="shared" si="1525"/>
        <v>348</v>
      </c>
      <c r="W638" s="5">
        <f t="shared" si="1525"/>
        <v>324</v>
      </c>
      <c r="X638" s="5">
        <f t="shared" si="1525"/>
        <v>287</v>
      </c>
      <c r="Y638" s="5">
        <f t="shared" si="1525"/>
        <v>291</v>
      </c>
      <c r="Z638" s="5">
        <f t="shared" si="1525"/>
        <v>72.989999999999995</v>
      </c>
      <c r="AA638" s="5">
        <f t="shared" si="1525"/>
        <v>75.98</v>
      </c>
      <c r="AB638" s="5">
        <f t="shared" si="1525"/>
        <v>73.17</v>
      </c>
      <c r="AC638" s="5">
        <f t="shared" si="1525"/>
        <v>73.05</v>
      </c>
      <c r="AD638" s="5">
        <f t="shared" si="1525"/>
        <v>89.73</v>
      </c>
      <c r="AE638" s="5">
        <f t="shared" si="1525"/>
        <v>83.53</v>
      </c>
      <c r="AF638" s="5">
        <f t="shared" si="1525"/>
        <v>81.05</v>
      </c>
      <c r="AG638" s="5">
        <f t="shared" si="1525"/>
        <v>88.85</v>
      </c>
      <c r="AH638" s="5">
        <f t="shared" si="1525"/>
        <v>81.069999999999993</v>
      </c>
      <c r="AI638" s="5">
        <f t="shared" si="1525"/>
        <v>74.58</v>
      </c>
      <c r="AJ638" s="5">
        <f t="shared" si="1525"/>
        <v>66.39</v>
      </c>
      <c r="AK638" s="5">
        <f t="shared" si="1525"/>
        <v>71.17</v>
      </c>
      <c r="AL638" s="5">
        <f t="shared" si="1525"/>
        <v>71.36</v>
      </c>
      <c r="AM638" s="5">
        <f t="shared" si="1525"/>
        <v>86.31</v>
      </c>
      <c r="AN638" s="5">
        <f t="shared" si="1525"/>
        <v>79.38</v>
      </c>
      <c r="AO638" s="5">
        <f t="shared" si="1525"/>
        <v>86.82</v>
      </c>
      <c r="AP638" s="5">
        <f t="shared" si="1525"/>
        <v>75.42</v>
      </c>
      <c r="AQ638" s="5">
        <f t="shared" si="1525"/>
        <v>68.180000000000007</v>
      </c>
      <c r="AR638" s="5">
        <f t="shared" si="1525"/>
        <v>80.239999999999995</v>
      </c>
      <c r="AS638" s="5">
        <f t="shared" si="1525"/>
        <v>82.08</v>
      </c>
      <c r="AT638" s="5">
        <f t="shared" si="1525"/>
        <v>94.06</v>
      </c>
      <c r="AU638" s="5">
        <f t="shared" si="1525"/>
        <v>92.69</v>
      </c>
      <c r="AV638" s="5"/>
      <c r="AW638" s="5"/>
      <c r="AX638" s="5"/>
      <c r="AY638" s="4">
        <f t="shared" si="1479"/>
        <v>291.52407213302206</v>
      </c>
      <c r="DA638" s="1"/>
      <c r="FA638" s="35"/>
      <c r="FB638" s="35"/>
      <c r="FC638" s="35"/>
      <c r="FD638" s="35"/>
      <c r="FE638" s="35"/>
    </row>
    <row r="639" spans="1:161" x14ac:dyDescent="0.2">
      <c r="A639" s="1">
        <f t="shared" si="1519"/>
        <v>2019</v>
      </c>
      <c r="B639" s="1">
        <f t="shared" si="1490"/>
        <v>3</v>
      </c>
      <c r="C639" s="1">
        <f t="shared" si="1510"/>
        <v>171</v>
      </c>
      <c r="D639" s="5">
        <f t="shared" ref="D639:AU639" si="1526">D453</f>
        <v>323</v>
      </c>
      <c r="E639" s="5">
        <f t="shared" si="1526"/>
        <v>332</v>
      </c>
      <c r="F639" s="5">
        <f t="shared" si="1526"/>
        <v>300</v>
      </c>
      <c r="G639" s="5">
        <f t="shared" si="1526"/>
        <v>297</v>
      </c>
      <c r="H639" s="5">
        <f t="shared" si="1526"/>
        <v>337</v>
      </c>
      <c r="I639" s="5">
        <f t="shared" si="1526"/>
        <v>326</v>
      </c>
      <c r="J639" s="5">
        <f t="shared" si="1526"/>
        <v>297</v>
      </c>
      <c r="K639" s="5">
        <f t="shared" si="1526"/>
        <v>313</v>
      </c>
      <c r="L639" s="5">
        <f t="shared" si="1526"/>
        <v>308</v>
      </c>
      <c r="M639" s="5">
        <f t="shared" si="1526"/>
        <v>292</v>
      </c>
      <c r="N639" s="5">
        <f t="shared" si="1526"/>
        <v>297</v>
      </c>
      <c r="O639" s="5">
        <f t="shared" si="1526"/>
        <v>299</v>
      </c>
      <c r="P639" s="5">
        <f t="shared" si="1526"/>
        <v>282</v>
      </c>
      <c r="Q639" s="5">
        <f t="shared" si="1526"/>
        <v>375</v>
      </c>
      <c r="R639" s="5">
        <f t="shared" si="1526"/>
        <v>279</v>
      </c>
      <c r="S639" s="5">
        <f t="shared" si="1526"/>
        <v>297</v>
      </c>
      <c r="T639" s="5">
        <f t="shared" si="1526"/>
        <v>269</v>
      </c>
      <c r="U639" s="5">
        <f t="shared" si="1526"/>
        <v>262</v>
      </c>
      <c r="V639" s="5">
        <f t="shared" si="1526"/>
        <v>346</v>
      </c>
      <c r="W639" s="5">
        <f t="shared" si="1526"/>
        <v>332</v>
      </c>
      <c r="X639" s="5">
        <f t="shared" si="1526"/>
        <v>288</v>
      </c>
      <c r="Y639" s="5">
        <f t="shared" si="1526"/>
        <v>300</v>
      </c>
      <c r="Z639" s="5">
        <f t="shared" si="1526"/>
        <v>72.12</v>
      </c>
      <c r="AA639" s="5">
        <f t="shared" si="1526"/>
        <v>75.92</v>
      </c>
      <c r="AB639" s="5">
        <f t="shared" si="1526"/>
        <v>70.31</v>
      </c>
      <c r="AC639" s="5">
        <f t="shared" si="1526"/>
        <v>70.73</v>
      </c>
      <c r="AD639" s="5">
        <f t="shared" si="1526"/>
        <v>89.26</v>
      </c>
      <c r="AE639" s="5">
        <f t="shared" si="1526"/>
        <v>80.87</v>
      </c>
      <c r="AF639" s="5">
        <f t="shared" si="1526"/>
        <v>80.3</v>
      </c>
      <c r="AG639" s="5">
        <f t="shared" si="1526"/>
        <v>82.42</v>
      </c>
      <c r="AH639" s="5">
        <f t="shared" si="1526"/>
        <v>79.930000000000007</v>
      </c>
      <c r="AI639" s="5">
        <f t="shared" si="1526"/>
        <v>70.790000000000006</v>
      </c>
      <c r="AJ639" s="5">
        <f t="shared" si="1526"/>
        <v>67.319999999999993</v>
      </c>
      <c r="AK639" s="5">
        <f t="shared" si="1526"/>
        <v>68.150000000000006</v>
      </c>
      <c r="AL639" s="5">
        <f t="shared" si="1526"/>
        <v>73.66</v>
      </c>
      <c r="AM639" s="5">
        <f t="shared" si="1526"/>
        <v>86.4</v>
      </c>
      <c r="AN639" s="5">
        <f t="shared" si="1526"/>
        <v>76.010000000000005</v>
      </c>
      <c r="AO639" s="5">
        <f t="shared" si="1526"/>
        <v>83.06</v>
      </c>
      <c r="AP639" s="5">
        <f t="shared" si="1526"/>
        <v>72.33</v>
      </c>
      <c r="AQ639" s="5">
        <f t="shared" si="1526"/>
        <v>65.22</v>
      </c>
      <c r="AR639" s="5">
        <f t="shared" si="1526"/>
        <v>80.16</v>
      </c>
      <c r="AS639" s="5">
        <f t="shared" si="1526"/>
        <v>77.14</v>
      </c>
      <c r="AT639" s="5">
        <f t="shared" si="1526"/>
        <v>92.73</v>
      </c>
      <c r="AU639" s="5">
        <f t="shared" si="1526"/>
        <v>82.08</v>
      </c>
      <c r="AV639" s="5"/>
      <c r="AW639" s="5"/>
      <c r="AX639" s="5"/>
      <c r="AY639" s="4">
        <f t="shared" si="1479"/>
        <v>287.49429463052076</v>
      </c>
      <c r="DA639" s="1"/>
      <c r="FA639" s="35"/>
      <c r="FB639" s="35"/>
      <c r="FC639" s="35"/>
      <c r="FD639" s="35"/>
      <c r="FE639" s="35"/>
    </row>
    <row r="640" spans="1:161" x14ac:dyDescent="0.2">
      <c r="A640" s="1">
        <f t="shared" si="1519"/>
        <v>2019</v>
      </c>
      <c r="B640" s="1">
        <f t="shared" si="1490"/>
        <v>4</v>
      </c>
      <c r="C640" s="1">
        <f t="shared" si="1510"/>
        <v>172</v>
      </c>
      <c r="D640" s="5">
        <f t="shared" ref="D640:AU640" si="1527">D454</f>
        <v>331</v>
      </c>
      <c r="E640" s="5">
        <f t="shared" si="1527"/>
        <v>324</v>
      </c>
      <c r="F640" s="5">
        <f t="shared" si="1527"/>
        <v>317</v>
      </c>
      <c r="G640" s="5">
        <f t="shared" si="1527"/>
        <v>301</v>
      </c>
      <c r="H640" s="5">
        <f t="shared" si="1527"/>
        <v>336</v>
      </c>
      <c r="I640" s="5">
        <f t="shared" si="1527"/>
        <v>320</v>
      </c>
      <c r="J640" s="5">
        <f t="shared" si="1527"/>
        <v>299</v>
      </c>
      <c r="K640" s="5">
        <f t="shared" si="1527"/>
        <v>305</v>
      </c>
      <c r="L640" s="5">
        <f t="shared" si="1527"/>
        <v>317</v>
      </c>
      <c r="M640" s="5">
        <f t="shared" si="1527"/>
        <v>293</v>
      </c>
      <c r="N640" s="5">
        <f t="shared" si="1527"/>
        <v>292</v>
      </c>
      <c r="O640" s="5">
        <f t="shared" si="1527"/>
        <v>297</v>
      </c>
      <c r="P640" s="5">
        <f t="shared" si="1527"/>
        <v>273</v>
      </c>
      <c r="Q640" s="5">
        <f t="shared" si="1527"/>
        <v>382</v>
      </c>
      <c r="R640" s="5">
        <f t="shared" si="1527"/>
        <v>278</v>
      </c>
      <c r="S640" s="5">
        <f t="shared" si="1527"/>
        <v>300</v>
      </c>
      <c r="T640" s="5">
        <f t="shared" si="1527"/>
        <v>260</v>
      </c>
      <c r="U640" s="5">
        <f t="shared" si="1527"/>
        <v>262</v>
      </c>
      <c r="V640" s="5">
        <f t="shared" si="1527"/>
        <v>332</v>
      </c>
      <c r="W640" s="5">
        <f t="shared" si="1527"/>
        <v>328</v>
      </c>
      <c r="X640" s="5">
        <f t="shared" si="1527"/>
        <v>310</v>
      </c>
      <c r="Y640" s="5">
        <f t="shared" si="1527"/>
        <v>304</v>
      </c>
      <c r="Z640" s="5">
        <f t="shared" si="1527"/>
        <v>71.69</v>
      </c>
      <c r="AA640" s="5">
        <f t="shared" si="1527"/>
        <v>74.67</v>
      </c>
      <c r="AB640" s="5">
        <f t="shared" si="1527"/>
        <v>71.92</v>
      </c>
      <c r="AC640" s="5">
        <f t="shared" si="1527"/>
        <v>70.349999999999994</v>
      </c>
      <c r="AD640" s="5">
        <f t="shared" si="1527"/>
        <v>89.77</v>
      </c>
      <c r="AE640" s="5">
        <f t="shared" si="1527"/>
        <v>78.5</v>
      </c>
      <c r="AF640" s="5">
        <f t="shared" si="1527"/>
        <v>79.48</v>
      </c>
      <c r="AG640" s="5">
        <f t="shared" si="1527"/>
        <v>83.11</v>
      </c>
      <c r="AH640" s="5">
        <f t="shared" si="1527"/>
        <v>79.7</v>
      </c>
      <c r="AI640" s="5">
        <f t="shared" si="1527"/>
        <v>71.09</v>
      </c>
      <c r="AJ640" s="5">
        <f t="shared" si="1527"/>
        <v>66.260000000000005</v>
      </c>
      <c r="AK640" s="5">
        <f t="shared" si="1527"/>
        <v>67.41</v>
      </c>
      <c r="AL640" s="5">
        <f t="shared" si="1527"/>
        <v>72.7</v>
      </c>
      <c r="AM640" s="5">
        <f t="shared" si="1527"/>
        <v>85.27</v>
      </c>
      <c r="AN640" s="5">
        <f t="shared" si="1527"/>
        <v>76.09</v>
      </c>
      <c r="AO640" s="5">
        <f t="shared" si="1527"/>
        <v>82.24</v>
      </c>
      <c r="AP640" s="5">
        <f t="shared" si="1527"/>
        <v>74.8</v>
      </c>
      <c r="AQ640" s="5">
        <f t="shared" si="1527"/>
        <v>68</v>
      </c>
      <c r="AR640" s="5">
        <f t="shared" si="1527"/>
        <v>79.400000000000006</v>
      </c>
      <c r="AS640" s="5">
        <f t="shared" si="1527"/>
        <v>79.599999999999994</v>
      </c>
      <c r="AT640" s="5">
        <f t="shared" si="1527"/>
        <v>95.06</v>
      </c>
      <c r="AU640" s="5">
        <f t="shared" si="1527"/>
        <v>84.17</v>
      </c>
      <c r="AV640" s="5"/>
      <c r="AW640" s="5"/>
      <c r="AX640" s="5"/>
      <c r="AY640" s="4">
        <f t="shared" si="1479"/>
        <v>290.14030920958601</v>
      </c>
      <c r="DA640" s="1"/>
      <c r="FA640" s="35"/>
      <c r="FB640" s="35"/>
      <c r="FC640" s="35"/>
      <c r="FD640" s="35"/>
      <c r="FE640" s="35"/>
    </row>
    <row r="641" spans="1:176" x14ac:dyDescent="0.2">
      <c r="A641" s="1">
        <f t="shared" si="1519"/>
        <v>2020</v>
      </c>
      <c r="B641" s="1">
        <f t="shared" si="1490"/>
        <v>1</v>
      </c>
      <c r="C641" s="1">
        <f t="shared" si="1510"/>
        <v>173</v>
      </c>
      <c r="D641" s="5">
        <f t="shared" ref="D641:AU641" si="1528">D455</f>
        <v>327</v>
      </c>
      <c r="E641" s="5">
        <f t="shared" si="1528"/>
        <v>313</v>
      </c>
      <c r="F641" s="5">
        <f t="shared" si="1528"/>
        <v>310</v>
      </c>
      <c r="G641" s="5">
        <f t="shared" si="1528"/>
        <v>285</v>
      </c>
      <c r="H641" s="5">
        <f t="shared" si="1528"/>
        <v>332</v>
      </c>
      <c r="I641" s="5">
        <f t="shared" si="1528"/>
        <v>321</v>
      </c>
      <c r="J641" s="5">
        <f t="shared" si="1528"/>
        <v>296</v>
      </c>
      <c r="K641" s="5">
        <f t="shared" si="1528"/>
        <v>315</v>
      </c>
      <c r="L641" s="5">
        <f t="shared" si="1528"/>
        <v>311</v>
      </c>
      <c r="M641" s="5">
        <f t="shared" si="1528"/>
        <v>290</v>
      </c>
      <c r="N641" s="5">
        <f t="shared" si="1528"/>
        <v>308</v>
      </c>
      <c r="O641" s="5">
        <f t="shared" si="1528"/>
        <v>292</v>
      </c>
      <c r="P641" s="5">
        <f t="shared" si="1528"/>
        <v>263</v>
      </c>
      <c r="Q641" s="5">
        <f t="shared" si="1528"/>
        <v>396</v>
      </c>
      <c r="R641" s="5">
        <f t="shared" si="1528"/>
        <v>282</v>
      </c>
      <c r="S641" s="5">
        <f t="shared" si="1528"/>
        <v>296</v>
      </c>
      <c r="T641" s="5">
        <f t="shared" si="1528"/>
        <v>258</v>
      </c>
      <c r="U641" s="5">
        <f t="shared" si="1528"/>
        <v>253</v>
      </c>
      <c r="V641" s="5">
        <f t="shared" si="1528"/>
        <v>355</v>
      </c>
      <c r="W641" s="5">
        <f t="shared" si="1528"/>
        <v>324</v>
      </c>
      <c r="X641" s="5">
        <f t="shared" si="1528"/>
        <v>314</v>
      </c>
      <c r="Y641" s="5">
        <f t="shared" si="1528"/>
        <v>301</v>
      </c>
      <c r="Z641" s="5">
        <f t="shared" si="1528"/>
        <v>72.400000000000006</v>
      </c>
      <c r="AA641" s="5">
        <f t="shared" si="1528"/>
        <v>76.260000000000005</v>
      </c>
      <c r="AB641" s="5">
        <f t="shared" si="1528"/>
        <v>69.2</v>
      </c>
      <c r="AC641" s="5">
        <f t="shared" si="1528"/>
        <v>67.67</v>
      </c>
      <c r="AD641" s="5">
        <f t="shared" si="1528"/>
        <v>86.06</v>
      </c>
      <c r="AE641" s="5">
        <f t="shared" si="1528"/>
        <v>78.53</v>
      </c>
      <c r="AF641" s="5">
        <f t="shared" si="1528"/>
        <v>78.31</v>
      </c>
      <c r="AG641" s="5">
        <f t="shared" si="1528"/>
        <v>82.92</v>
      </c>
      <c r="AH641" s="5">
        <f t="shared" si="1528"/>
        <v>80.77</v>
      </c>
      <c r="AI641" s="5">
        <f t="shared" si="1528"/>
        <v>71.31</v>
      </c>
      <c r="AJ641" s="5">
        <f t="shared" si="1528"/>
        <v>66.430000000000007</v>
      </c>
      <c r="AK641" s="5">
        <f t="shared" si="1528"/>
        <v>67.11</v>
      </c>
      <c r="AL641" s="5">
        <f t="shared" si="1528"/>
        <v>68.8</v>
      </c>
      <c r="AM641" s="5">
        <f t="shared" si="1528"/>
        <v>82.57</v>
      </c>
      <c r="AN641" s="5">
        <f t="shared" si="1528"/>
        <v>76.069999999999993</v>
      </c>
      <c r="AO641" s="5">
        <f t="shared" si="1528"/>
        <v>81.680000000000007</v>
      </c>
      <c r="AP641" s="5">
        <f t="shared" si="1528"/>
        <v>78.77</v>
      </c>
      <c r="AQ641" s="5">
        <f t="shared" si="1528"/>
        <v>68.78</v>
      </c>
      <c r="AR641" s="5">
        <f t="shared" si="1528"/>
        <v>81.06</v>
      </c>
      <c r="AS641" s="5">
        <f t="shared" si="1528"/>
        <v>81.23</v>
      </c>
      <c r="AT641" s="5">
        <f t="shared" si="1528"/>
        <v>79.72</v>
      </c>
      <c r="AU641" s="5">
        <f t="shared" si="1528"/>
        <v>81.569999999999993</v>
      </c>
      <c r="AV641" s="5"/>
      <c r="AW641" s="5"/>
      <c r="AX641" s="5"/>
      <c r="AY641" s="4">
        <f t="shared" si="1479"/>
        <v>288.63295297536808</v>
      </c>
      <c r="DA641" s="1"/>
      <c r="FA641" s="35"/>
      <c r="FB641" s="35"/>
      <c r="FC641" s="35"/>
      <c r="FD641" s="35"/>
      <c r="FE641" s="35"/>
    </row>
    <row r="642" spans="1:176" x14ac:dyDescent="0.2">
      <c r="A642" s="1">
        <f t="shared" si="1519"/>
        <v>2020</v>
      </c>
      <c r="B642" s="1">
        <f t="shared" si="1490"/>
        <v>2</v>
      </c>
      <c r="C642" s="1">
        <f t="shared" si="1510"/>
        <v>174</v>
      </c>
      <c r="D642" s="5">
        <f t="shared" ref="D642:AU642" si="1529">D456</f>
        <v>327</v>
      </c>
      <c r="E642" s="5">
        <f t="shared" si="1529"/>
        <v>336</v>
      </c>
      <c r="F642" s="5">
        <f t="shared" si="1529"/>
        <v>303</v>
      </c>
      <c r="G642" s="5">
        <f t="shared" si="1529"/>
        <v>294</v>
      </c>
      <c r="H642" s="5">
        <f t="shared" si="1529"/>
        <v>329</v>
      </c>
      <c r="I642" s="5">
        <f t="shared" si="1529"/>
        <v>326</v>
      </c>
      <c r="J642" s="5">
        <f t="shared" si="1529"/>
        <v>301</v>
      </c>
      <c r="K642" s="5">
        <f t="shared" si="1529"/>
        <v>316</v>
      </c>
      <c r="L642" s="5">
        <f t="shared" si="1529"/>
        <v>318</v>
      </c>
      <c r="M642" s="5">
        <f t="shared" si="1529"/>
        <v>298</v>
      </c>
      <c r="N642" s="5">
        <f t="shared" si="1529"/>
        <v>307</v>
      </c>
      <c r="O642" s="5">
        <f t="shared" si="1529"/>
        <v>312</v>
      </c>
      <c r="P642" s="5">
        <f t="shared" si="1529"/>
        <v>249</v>
      </c>
      <c r="Q642" s="5">
        <f t="shared" si="1529"/>
        <v>352</v>
      </c>
      <c r="R642" s="5">
        <f t="shared" si="1529"/>
        <v>280</v>
      </c>
      <c r="S642" s="5">
        <f t="shared" si="1529"/>
        <v>299</v>
      </c>
      <c r="T642" s="5">
        <f t="shared" si="1529"/>
        <v>257</v>
      </c>
      <c r="U642" s="5">
        <f t="shared" si="1529"/>
        <v>253</v>
      </c>
      <c r="V642" s="5">
        <f t="shared" si="1529"/>
        <v>353</v>
      </c>
      <c r="W642" s="5">
        <f t="shared" si="1529"/>
        <v>309</v>
      </c>
      <c r="X642" s="5">
        <f t="shared" si="1529"/>
        <v>302</v>
      </c>
      <c r="Y642" s="5">
        <f t="shared" si="1529"/>
        <v>290</v>
      </c>
      <c r="Z642" s="5">
        <f t="shared" si="1529"/>
        <v>67.62</v>
      </c>
      <c r="AA642" s="5">
        <f t="shared" si="1529"/>
        <v>74.5</v>
      </c>
      <c r="AB642" s="5">
        <f t="shared" si="1529"/>
        <v>69.760000000000005</v>
      </c>
      <c r="AC642" s="5">
        <f t="shared" si="1529"/>
        <v>70.69</v>
      </c>
      <c r="AD642" s="5">
        <f t="shared" si="1529"/>
        <v>87.01</v>
      </c>
      <c r="AE642" s="5">
        <f t="shared" si="1529"/>
        <v>79.3</v>
      </c>
      <c r="AF642" s="5">
        <f t="shared" si="1529"/>
        <v>74.84</v>
      </c>
      <c r="AG642" s="5">
        <f t="shared" si="1529"/>
        <v>86.51</v>
      </c>
      <c r="AH642" s="5">
        <f t="shared" si="1529"/>
        <v>75.81</v>
      </c>
      <c r="AI642" s="5">
        <f t="shared" si="1529"/>
        <v>72.17</v>
      </c>
      <c r="AJ642" s="5">
        <f t="shared" si="1529"/>
        <v>67.540000000000006</v>
      </c>
      <c r="AK642" s="5">
        <f t="shared" si="1529"/>
        <v>67.87</v>
      </c>
      <c r="AL642" s="5">
        <f t="shared" si="1529"/>
        <v>67.28</v>
      </c>
      <c r="AM642" s="5">
        <f t="shared" si="1529"/>
        <v>78.349999999999994</v>
      </c>
      <c r="AN642" s="5">
        <f t="shared" si="1529"/>
        <v>75.61</v>
      </c>
      <c r="AO642" s="5">
        <f t="shared" si="1529"/>
        <v>85.47</v>
      </c>
      <c r="AP642" s="5">
        <f t="shared" si="1529"/>
        <v>75.959999999999994</v>
      </c>
      <c r="AQ642" s="5">
        <f t="shared" si="1529"/>
        <v>70.510000000000005</v>
      </c>
      <c r="AR642" s="5">
        <f t="shared" si="1529"/>
        <v>77.05</v>
      </c>
      <c r="AS642" s="5">
        <f t="shared" si="1529"/>
        <v>75.77</v>
      </c>
      <c r="AT642" s="5">
        <f t="shared" si="1529"/>
        <v>74.8</v>
      </c>
      <c r="AU642" s="5">
        <f t="shared" si="1529"/>
        <v>82.32</v>
      </c>
      <c r="AV642" s="5"/>
      <c r="AW642" s="5"/>
      <c r="AX642" s="5"/>
      <c r="AY642" s="4">
        <f t="shared" si="1479"/>
        <v>289.36145361856211</v>
      </c>
      <c r="DA642" s="1"/>
      <c r="FA642" s="35"/>
      <c r="FB642" s="35"/>
      <c r="FC642" s="35"/>
      <c r="FD642" s="35"/>
      <c r="FE642" s="35"/>
    </row>
    <row r="643" spans="1:176" x14ac:dyDescent="0.2">
      <c r="A643" s="1">
        <f t="shared" si="1519"/>
        <v>2020</v>
      </c>
      <c r="B643" s="1">
        <f t="shared" si="1490"/>
        <v>3</v>
      </c>
      <c r="C643" s="1">
        <f t="shared" si="1510"/>
        <v>175</v>
      </c>
      <c r="D643" s="5">
        <f t="shared" ref="D643:AU643" si="1530">D457</f>
        <v>310</v>
      </c>
      <c r="E643" s="5">
        <f t="shared" si="1530"/>
        <v>313</v>
      </c>
      <c r="F643" s="5">
        <f t="shared" si="1530"/>
        <v>313</v>
      </c>
      <c r="G643" s="5">
        <f t="shared" si="1530"/>
        <v>298</v>
      </c>
      <c r="H643" s="5">
        <f t="shared" si="1530"/>
        <v>324</v>
      </c>
      <c r="I643" s="5">
        <f t="shared" si="1530"/>
        <v>320</v>
      </c>
      <c r="J643" s="5">
        <f t="shared" si="1530"/>
        <v>286</v>
      </c>
      <c r="K643" s="5">
        <f t="shared" si="1530"/>
        <v>315</v>
      </c>
      <c r="L643" s="5">
        <f t="shared" si="1530"/>
        <v>314</v>
      </c>
      <c r="M643" s="5">
        <f t="shared" si="1530"/>
        <v>302</v>
      </c>
      <c r="N643" s="5">
        <f t="shared" si="1530"/>
        <v>293</v>
      </c>
      <c r="O643" s="5">
        <f t="shared" si="1530"/>
        <v>305</v>
      </c>
      <c r="P643" s="5">
        <f t="shared" si="1530"/>
        <v>258</v>
      </c>
      <c r="Q643" s="5">
        <f t="shared" si="1530"/>
        <v>334</v>
      </c>
      <c r="R643" s="5">
        <f t="shared" si="1530"/>
        <v>275</v>
      </c>
      <c r="S643" s="5">
        <f t="shared" si="1530"/>
        <v>286</v>
      </c>
      <c r="T643" s="5">
        <f t="shared" si="1530"/>
        <v>235</v>
      </c>
      <c r="U643" s="5">
        <f t="shared" si="1530"/>
        <v>251</v>
      </c>
      <c r="V643" s="5">
        <f t="shared" si="1530"/>
        <v>341</v>
      </c>
      <c r="W643" s="5">
        <f t="shared" si="1530"/>
        <v>303</v>
      </c>
      <c r="X643" s="5">
        <f t="shared" si="1530"/>
        <v>309</v>
      </c>
      <c r="Y643" s="5">
        <f t="shared" si="1530"/>
        <v>301</v>
      </c>
      <c r="Z643" s="5">
        <f t="shared" si="1530"/>
        <v>68.489999999999995</v>
      </c>
      <c r="AA643" s="5">
        <f t="shared" si="1530"/>
        <v>70.75</v>
      </c>
      <c r="AB643" s="5">
        <f t="shared" si="1530"/>
        <v>67.61</v>
      </c>
      <c r="AC643" s="5">
        <f t="shared" si="1530"/>
        <v>69.97</v>
      </c>
      <c r="AD643" s="5">
        <f t="shared" si="1530"/>
        <v>85.35</v>
      </c>
      <c r="AE643" s="5">
        <f t="shared" si="1530"/>
        <v>78.94</v>
      </c>
      <c r="AF643" s="5">
        <f t="shared" si="1530"/>
        <v>77.349999999999994</v>
      </c>
      <c r="AG643" s="5">
        <f t="shared" si="1530"/>
        <v>85.52</v>
      </c>
      <c r="AH643" s="5">
        <f t="shared" si="1530"/>
        <v>69.400000000000006</v>
      </c>
      <c r="AI643" s="5">
        <f t="shared" si="1530"/>
        <v>70.14</v>
      </c>
      <c r="AJ643" s="5">
        <f t="shared" si="1530"/>
        <v>64.900000000000006</v>
      </c>
      <c r="AK643" s="5">
        <f t="shared" si="1530"/>
        <v>65.849999999999994</v>
      </c>
      <c r="AL643" s="5">
        <f t="shared" si="1530"/>
        <v>64.52</v>
      </c>
      <c r="AM643" s="5">
        <f t="shared" si="1530"/>
        <v>80.3</v>
      </c>
      <c r="AN643" s="5">
        <f t="shared" si="1530"/>
        <v>74.239999999999995</v>
      </c>
      <c r="AO643" s="5">
        <f t="shared" si="1530"/>
        <v>84.54</v>
      </c>
      <c r="AP643" s="5">
        <f t="shared" si="1530"/>
        <v>77.83</v>
      </c>
      <c r="AQ643" s="5">
        <f t="shared" si="1530"/>
        <v>68.540000000000006</v>
      </c>
      <c r="AR643" s="5">
        <f t="shared" si="1530"/>
        <v>78.989999999999995</v>
      </c>
      <c r="AS643" s="5">
        <f t="shared" si="1530"/>
        <v>74</v>
      </c>
      <c r="AT643" s="5">
        <f t="shared" si="1530"/>
        <v>77.53</v>
      </c>
      <c r="AU643" s="5">
        <f t="shared" si="1530"/>
        <v>80.44</v>
      </c>
      <c r="AV643" s="5"/>
      <c r="AW643" s="5"/>
      <c r="AX643" s="5"/>
      <c r="AY643" s="4">
        <f t="shared" si="1479"/>
        <v>285.02750964791085</v>
      </c>
      <c r="DA643" s="1"/>
      <c r="FA643" s="35"/>
      <c r="FB643" s="35"/>
      <c r="FC643" s="35"/>
      <c r="FD643" s="35"/>
      <c r="FE643" s="35"/>
    </row>
    <row r="644" spans="1:176" x14ac:dyDescent="0.2">
      <c r="A644" s="1">
        <f t="shared" si="1519"/>
        <v>2020</v>
      </c>
      <c r="B644" s="1">
        <f t="shared" si="1490"/>
        <v>4</v>
      </c>
      <c r="C644" s="1">
        <f t="shared" si="1510"/>
        <v>176</v>
      </c>
      <c r="D644" s="5">
        <f t="shared" ref="D644:AU646" si="1531">D458</f>
        <v>330</v>
      </c>
      <c r="E644" s="5">
        <f t="shared" si="1531"/>
        <v>320</v>
      </c>
      <c r="F644" s="5">
        <f t="shared" si="1531"/>
        <v>311</v>
      </c>
      <c r="G644" s="5">
        <f t="shared" si="1531"/>
        <v>311</v>
      </c>
      <c r="H644" s="5">
        <f t="shared" si="1531"/>
        <v>333</v>
      </c>
      <c r="I644" s="5">
        <f t="shared" si="1531"/>
        <v>333</v>
      </c>
      <c r="J644" s="5">
        <f t="shared" si="1531"/>
        <v>321</v>
      </c>
      <c r="K644" s="5">
        <f t="shared" si="1531"/>
        <v>320</v>
      </c>
      <c r="L644" s="5">
        <f t="shared" si="1531"/>
        <v>302</v>
      </c>
      <c r="M644" s="5">
        <f t="shared" si="1531"/>
        <v>306</v>
      </c>
      <c r="N644" s="5">
        <f t="shared" si="1531"/>
        <v>297</v>
      </c>
      <c r="O644" s="5">
        <f t="shared" si="1531"/>
        <v>295</v>
      </c>
      <c r="P644" s="5">
        <f t="shared" si="1531"/>
        <v>268</v>
      </c>
      <c r="Q644" s="5">
        <f t="shared" si="1531"/>
        <v>400</v>
      </c>
      <c r="R644" s="5">
        <f t="shared" si="1531"/>
        <v>277</v>
      </c>
      <c r="S644" s="5">
        <f t="shared" si="1531"/>
        <v>292</v>
      </c>
      <c r="T644" s="5">
        <f t="shared" si="1531"/>
        <v>235</v>
      </c>
      <c r="U644" s="5">
        <f t="shared" si="1531"/>
        <v>252</v>
      </c>
      <c r="V644" s="5">
        <f t="shared" si="1531"/>
        <v>365</v>
      </c>
      <c r="W644" s="5">
        <f t="shared" si="1531"/>
        <v>357</v>
      </c>
      <c r="X644" s="5">
        <f t="shared" si="1531"/>
        <v>317</v>
      </c>
      <c r="Y644" s="5">
        <f t="shared" si="1531"/>
        <v>315</v>
      </c>
      <c r="Z644" s="5">
        <f t="shared" si="1531"/>
        <v>70.33</v>
      </c>
      <c r="AA644" s="5">
        <f t="shared" si="1531"/>
        <v>73.42</v>
      </c>
      <c r="AB644" s="5">
        <f t="shared" si="1531"/>
        <v>67.540000000000006</v>
      </c>
      <c r="AC644" s="5">
        <f t="shared" si="1531"/>
        <v>69.319999999999993</v>
      </c>
      <c r="AD644" s="5">
        <f t="shared" si="1531"/>
        <v>87.27</v>
      </c>
      <c r="AE644" s="5">
        <f t="shared" si="1531"/>
        <v>79.06</v>
      </c>
      <c r="AF644" s="5">
        <f t="shared" si="1531"/>
        <v>84.48</v>
      </c>
      <c r="AG644" s="5">
        <f t="shared" si="1531"/>
        <v>85.7</v>
      </c>
      <c r="AH644" s="5">
        <f t="shared" si="1531"/>
        <v>76.3</v>
      </c>
      <c r="AI644" s="5">
        <f t="shared" si="1531"/>
        <v>70.36</v>
      </c>
      <c r="AJ644" s="5">
        <f t="shared" si="1531"/>
        <v>66.38</v>
      </c>
      <c r="AK644" s="5">
        <f t="shared" si="1531"/>
        <v>65.180000000000007</v>
      </c>
      <c r="AL644" s="5">
        <f t="shared" si="1531"/>
        <v>70.27</v>
      </c>
      <c r="AM644" s="5">
        <f t="shared" si="1531"/>
        <v>86.75</v>
      </c>
      <c r="AN644" s="5">
        <f t="shared" si="1531"/>
        <v>73.680000000000007</v>
      </c>
      <c r="AO644" s="5">
        <f t="shared" si="1531"/>
        <v>83.77</v>
      </c>
      <c r="AP644" s="5">
        <f t="shared" si="1531"/>
        <v>76.44</v>
      </c>
      <c r="AQ644" s="5">
        <f t="shared" si="1531"/>
        <v>69.430000000000007</v>
      </c>
      <c r="AR644" s="5">
        <f t="shared" si="1531"/>
        <v>82.07</v>
      </c>
      <c r="AS644" s="5">
        <f t="shared" si="1531"/>
        <v>76.02</v>
      </c>
      <c r="AT644" s="5">
        <f t="shared" si="1531"/>
        <v>77.48</v>
      </c>
      <c r="AU644" s="5">
        <f t="shared" si="1531"/>
        <v>83.71</v>
      </c>
      <c r="AV644" s="5"/>
      <c r="AW644" s="5"/>
      <c r="AX644" s="5"/>
      <c r="AY644" s="4">
        <f t="shared" si="1479"/>
        <v>291.8397208061366</v>
      </c>
      <c r="DA644" s="1"/>
      <c r="FA644" s="35"/>
      <c r="FB644" s="35"/>
      <c r="FC644" s="35"/>
      <c r="FD644" s="35"/>
      <c r="FE644" s="35"/>
    </row>
    <row r="645" spans="1:176" x14ac:dyDescent="0.2">
      <c r="A645" s="1">
        <f t="shared" si="1519"/>
        <v>2021</v>
      </c>
      <c r="B645" s="1">
        <f t="shared" si="1490"/>
        <v>1</v>
      </c>
      <c r="C645" s="1">
        <f t="shared" si="1510"/>
        <v>177</v>
      </c>
      <c r="D645" s="5">
        <f t="shared" si="1531"/>
        <v>325</v>
      </c>
      <c r="E645" s="5">
        <f t="shared" si="1531"/>
        <v>317</v>
      </c>
      <c r="F645" s="5">
        <f t="shared" si="1531"/>
        <v>327</v>
      </c>
      <c r="G645" s="5">
        <f t="shared" si="1531"/>
        <v>329</v>
      </c>
      <c r="H645" s="5">
        <f t="shared" si="1531"/>
        <v>324</v>
      </c>
      <c r="I645" s="5">
        <f t="shared" si="1531"/>
        <v>316</v>
      </c>
      <c r="J645" s="5">
        <f t="shared" si="1531"/>
        <v>312</v>
      </c>
      <c r="K645" s="5">
        <f t="shared" si="1531"/>
        <v>311</v>
      </c>
      <c r="L645" s="5">
        <f t="shared" si="1531"/>
        <v>304</v>
      </c>
      <c r="M645" s="5">
        <f t="shared" si="1531"/>
        <v>306</v>
      </c>
      <c r="N645" s="5">
        <f t="shared" si="1531"/>
        <v>300</v>
      </c>
      <c r="O645" s="5">
        <f t="shared" si="1531"/>
        <v>296</v>
      </c>
      <c r="P645" s="5">
        <f t="shared" si="1531"/>
        <v>274</v>
      </c>
      <c r="Q645" s="5">
        <f t="shared" si="1531"/>
        <v>382</v>
      </c>
      <c r="R645" s="5">
        <f t="shared" si="1531"/>
        <v>262</v>
      </c>
      <c r="S645" s="5">
        <f t="shared" si="1531"/>
        <v>282</v>
      </c>
      <c r="T645" s="5">
        <f t="shared" si="1531"/>
        <v>235</v>
      </c>
      <c r="U645" s="5">
        <f t="shared" si="1531"/>
        <v>250</v>
      </c>
      <c r="V645" s="5">
        <f t="shared" si="1531"/>
        <v>334</v>
      </c>
      <c r="W645" s="5">
        <f t="shared" si="1531"/>
        <v>347</v>
      </c>
      <c r="X645" s="5">
        <f t="shared" si="1531"/>
        <v>319</v>
      </c>
      <c r="Y645" s="5">
        <f t="shared" si="1531"/>
        <v>296</v>
      </c>
      <c r="Z645" s="5">
        <f t="shared" si="1531"/>
        <v>71.5</v>
      </c>
      <c r="AA645" s="5">
        <f t="shared" si="1531"/>
        <v>77.099999999999994</v>
      </c>
      <c r="AB645" s="5">
        <f t="shared" si="1531"/>
        <v>66.17</v>
      </c>
      <c r="AC645" s="5">
        <f t="shared" si="1531"/>
        <v>69.41</v>
      </c>
      <c r="AD645" s="5">
        <f t="shared" si="1531"/>
        <v>90.71</v>
      </c>
      <c r="AE645" s="5">
        <f t="shared" si="1531"/>
        <v>77.739999999999995</v>
      </c>
      <c r="AF645" s="5">
        <f t="shared" si="1531"/>
        <v>80.44</v>
      </c>
      <c r="AG645" s="5">
        <f t="shared" si="1531"/>
        <v>85.53</v>
      </c>
      <c r="AH645" s="5">
        <f t="shared" si="1531"/>
        <v>77</v>
      </c>
      <c r="AI645" s="5">
        <f t="shared" si="1531"/>
        <v>70.77</v>
      </c>
      <c r="AJ645" s="5">
        <f t="shared" si="1531"/>
        <v>64.84</v>
      </c>
      <c r="AK645" s="5">
        <f t="shared" si="1531"/>
        <v>65.61</v>
      </c>
      <c r="AL645" s="5">
        <f t="shared" si="1531"/>
        <v>71.010000000000005</v>
      </c>
      <c r="AM645" s="5">
        <f t="shared" si="1531"/>
        <v>97.15</v>
      </c>
      <c r="AN645" s="5">
        <f t="shared" si="1531"/>
        <v>74.48</v>
      </c>
      <c r="AO645" s="5">
        <f t="shared" si="1531"/>
        <v>83.22</v>
      </c>
      <c r="AP645" s="5">
        <f t="shared" si="1531"/>
        <v>78.06</v>
      </c>
      <c r="AQ645" s="5">
        <f t="shared" si="1531"/>
        <v>68.66</v>
      </c>
      <c r="AR645" s="5">
        <f t="shared" si="1531"/>
        <v>81.180000000000007</v>
      </c>
      <c r="AS645" s="5">
        <f t="shared" si="1531"/>
        <v>77.67</v>
      </c>
      <c r="AT645" s="5">
        <f t="shared" si="1531"/>
        <v>84.1</v>
      </c>
      <c r="AU645" s="5">
        <f t="shared" si="1531"/>
        <v>88.44</v>
      </c>
      <c r="AV645" s="5"/>
      <c r="AW645" s="5"/>
      <c r="AX645" s="5"/>
      <c r="AY645" s="4">
        <f t="shared" si="1479"/>
        <v>288.63564247939399</v>
      </c>
      <c r="DA645" s="1"/>
      <c r="FA645" s="35"/>
      <c r="FB645" s="35"/>
      <c r="FC645" s="35"/>
      <c r="FD645" s="35"/>
      <c r="FE645" s="35"/>
    </row>
    <row r="646" spans="1:176" x14ac:dyDescent="0.2">
      <c r="A646" s="1">
        <f>A642+1</f>
        <v>2021</v>
      </c>
      <c r="B646" s="1">
        <f t="shared" si="1490"/>
        <v>2</v>
      </c>
      <c r="C646" s="1">
        <f t="shared" si="1510"/>
        <v>178</v>
      </c>
      <c r="D646" s="5">
        <f t="shared" si="1531"/>
        <v>321</v>
      </c>
      <c r="E646" s="5">
        <f t="shared" si="1531"/>
        <v>315</v>
      </c>
      <c r="F646" s="5">
        <f t="shared" si="1531"/>
        <v>315</v>
      </c>
      <c r="G646" s="5">
        <f t="shared" si="1531"/>
        <v>308</v>
      </c>
      <c r="H646" s="5">
        <f t="shared" si="1531"/>
        <v>361</v>
      </c>
      <c r="I646" s="5">
        <f t="shared" si="1531"/>
        <v>362</v>
      </c>
      <c r="J646" s="5">
        <f t="shared" si="1531"/>
        <v>328</v>
      </c>
      <c r="K646" s="5">
        <f t="shared" si="1531"/>
        <v>323</v>
      </c>
      <c r="L646" s="5">
        <f t="shared" si="1531"/>
        <v>311</v>
      </c>
      <c r="M646" s="5">
        <f t="shared" si="1531"/>
        <v>337</v>
      </c>
      <c r="N646" s="5">
        <f t="shared" si="1531"/>
        <v>289</v>
      </c>
      <c r="O646" s="5">
        <f t="shared" si="1531"/>
        <v>297</v>
      </c>
      <c r="P646" s="5">
        <f t="shared" si="1531"/>
        <v>310</v>
      </c>
      <c r="Q646" s="5">
        <f t="shared" si="1531"/>
        <v>417</v>
      </c>
      <c r="R646" s="5">
        <f t="shared" si="1531"/>
        <v>280</v>
      </c>
      <c r="S646" s="5">
        <f t="shared" si="1531"/>
        <v>297</v>
      </c>
      <c r="T646" s="5">
        <f t="shared" si="1531"/>
        <v>238</v>
      </c>
      <c r="U646" s="5">
        <f t="shared" si="1531"/>
        <v>248</v>
      </c>
      <c r="V646" s="5">
        <f t="shared" si="1531"/>
        <v>312</v>
      </c>
      <c r="W646" s="5">
        <f t="shared" si="1531"/>
        <v>350</v>
      </c>
      <c r="X646" s="5">
        <f t="shared" si="1531"/>
        <v>323</v>
      </c>
      <c r="Y646" s="5">
        <f t="shared" si="1531"/>
        <v>299</v>
      </c>
      <c r="Z646" s="5">
        <f t="shared" si="1531"/>
        <v>73.05</v>
      </c>
      <c r="AA646" s="5">
        <f t="shared" si="1531"/>
        <v>78.599999999999994</v>
      </c>
      <c r="AB646" s="5">
        <f t="shared" si="1531"/>
        <v>67.83</v>
      </c>
      <c r="AC646" s="5">
        <f t="shared" si="1531"/>
        <v>66.8</v>
      </c>
      <c r="AD646" s="5">
        <f t="shared" si="1531"/>
        <v>95.03</v>
      </c>
      <c r="AE646" s="5">
        <f t="shared" si="1531"/>
        <v>84.16</v>
      </c>
      <c r="AF646" s="5">
        <f t="shared" si="1531"/>
        <v>80.88</v>
      </c>
      <c r="AG646" s="5">
        <f t="shared" si="1531"/>
        <v>90.75</v>
      </c>
      <c r="AH646" s="5">
        <f t="shared" si="1531"/>
        <v>76.69</v>
      </c>
      <c r="AI646" s="5">
        <f t="shared" si="1531"/>
        <v>69.239999999999995</v>
      </c>
      <c r="AJ646" s="5">
        <f t="shared" si="1531"/>
        <v>65.069999999999993</v>
      </c>
      <c r="AK646" s="5">
        <f t="shared" si="1531"/>
        <v>66.760000000000005</v>
      </c>
      <c r="AL646" s="5">
        <f t="shared" si="1531"/>
        <v>70.349999999999994</v>
      </c>
      <c r="AM646" s="5">
        <f t="shared" si="1531"/>
        <v>85.43</v>
      </c>
      <c r="AN646" s="5">
        <f t="shared" si="1531"/>
        <v>75.849999999999994</v>
      </c>
      <c r="AO646" s="5">
        <f t="shared" si="1531"/>
        <v>80.540000000000006</v>
      </c>
      <c r="AP646" s="5">
        <f t="shared" si="1531"/>
        <v>80.27</v>
      </c>
      <c r="AQ646" s="5">
        <f t="shared" si="1531"/>
        <v>70.53</v>
      </c>
      <c r="AR646" s="5">
        <f t="shared" si="1531"/>
        <v>80.37</v>
      </c>
      <c r="AS646" s="5">
        <f t="shared" si="1531"/>
        <v>76.73</v>
      </c>
      <c r="AT646" s="5">
        <f t="shared" si="1531"/>
        <v>82.01</v>
      </c>
      <c r="AU646" s="5">
        <f t="shared" si="1531"/>
        <v>85.02</v>
      </c>
      <c r="AV646" s="5"/>
      <c r="AW646" s="5"/>
      <c r="AX646" s="5"/>
      <c r="AY646" s="4">
        <f t="shared" si="1479"/>
        <v>296.50999332983946</v>
      </c>
      <c r="DA646" s="1"/>
      <c r="FA646" s="35"/>
      <c r="FB646" s="35"/>
      <c r="FC646" s="35"/>
      <c r="FD646" s="35"/>
      <c r="FE646" s="35"/>
    </row>
    <row r="647" spans="1:176" x14ac:dyDescent="0.2">
      <c r="A647" s="1">
        <f t="shared" si="1519"/>
        <v>2021</v>
      </c>
      <c r="B647" s="1">
        <f t="shared" si="1490"/>
        <v>3</v>
      </c>
      <c r="C647" s="1">
        <f t="shared" si="1510"/>
        <v>179</v>
      </c>
      <c r="D647" s="5">
        <f t="shared" ref="D647:AU647" si="1532">D461</f>
        <v>327</v>
      </c>
      <c r="E647" s="5">
        <f t="shared" si="1532"/>
        <v>330</v>
      </c>
      <c r="F647" s="5">
        <f t="shared" si="1532"/>
        <v>346</v>
      </c>
      <c r="G647" s="5">
        <f t="shared" si="1532"/>
        <v>324</v>
      </c>
      <c r="H647" s="5">
        <f t="shared" si="1532"/>
        <v>374</v>
      </c>
      <c r="I647" s="5">
        <f t="shared" si="1532"/>
        <v>380</v>
      </c>
      <c r="J647" s="5">
        <f t="shared" si="1532"/>
        <v>340</v>
      </c>
      <c r="K647" s="5">
        <f t="shared" si="1532"/>
        <v>335</v>
      </c>
      <c r="L647" s="5">
        <f t="shared" si="1532"/>
        <v>327</v>
      </c>
      <c r="M647" s="5">
        <f t="shared" si="1532"/>
        <v>328</v>
      </c>
      <c r="N647" s="5">
        <f t="shared" si="1532"/>
        <v>306</v>
      </c>
      <c r="O647" s="5">
        <f t="shared" si="1532"/>
        <v>305</v>
      </c>
      <c r="P647" s="5">
        <f t="shared" si="1532"/>
        <v>329</v>
      </c>
      <c r="Q647" s="5">
        <f t="shared" si="1532"/>
        <v>386</v>
      </c>
      <c r="R647" s="5">
        <f t="shared" si="1532"/>
        <v>274</v>
      </c>
      <c r="S647" s="5">
        <f t="shared" si="1532"/>
        <v>294</v>
      </c>
      <c r="T647" s="5">
        <f t="shared" si="1532"/>
        <v>236</v>
      </c>
      <c r="U647" s="5">
        <f t="shared" si="1532"/>
        <v>245</v>
      </c>
      <c r="V647" s="5">
        <f t="shared" si="1532"/>
        <v>345</v>
      </c>
      <c r="W647" s="5">
        <f t="shared" si="1532"/>
        <v>332</v>
      </c>
      <c r="X647" s="5">
        <f t="shared" si="1532"/>
        <v>317</v>
      </c>
      <c r="Y647" s="5">
        <f t="shared" si="1532"/>
        <v>279</v>
      </c>
      <c r="Z647" s="5">
        <f t="shared" si="1532"/>
        <v>75.63</v>
      </c>
      <c r="AA647" s="5">
        <f t="shared" si="1532"/>
        <v>82.17</v>
      </c>
      <c r="AB647" s="5">
        <f t="shared" si="1532"/>
        <v>68.77</v>
      </c>
      <c r="AC647" s="5">
        <f t="shared" si="1532"/>
        <v>69.7</v>
      </c>
      <c r="AD647" s="5">
        <f t="shared" si="1532"/>
        <v>112.16</v>
      </c>
      <c r="AE647" s="5">
        <f t="shared" si="1532"/>
        <v>102.53</v>
      </c>
      <c r="AF647" s="5">
        <f t="shared" si="1532"/>
        <v>84.65</v>
      </c>
      <c r="AG647" s="5">
        <f t="shared" si="1532"/>
        <v>94.98</v>
      </c>
      <c r="AH647" s="5">
        <f t="shared" si="1532"/>
        <v>84.89</v>
      </c>
      <c r="AI647" s="5">
        <f t="shared" si="1532"/>
        <v>74.430000000000007</v>
      </c>
      <c r="AJ647" s="5">
        <f t="shared" si="1532"/>
        <v>69.2</v>
      </c>
      <c r="AK647" s="5">
        <f t="shared" si="1532"/>
        <v>68.849999999999994</v>
      </c>
      <c r="AL647" s="5">
        <f t="shared" si="1532"/>
        <v>74.709999999999994</v>
      </c>
      <c r="AM647" s="5">
        <f t="shared" si="1532"/>
        <v>88.82</v>
      </c>
      <c r="AN647" s="5">
        <f t="shared" si="1532"/>
        <v>78.17</v>
      </c>
      <c r="AO647" s="5">
        <f t="shared" si="1532"/>
        <v>91.18</v>
      </c>
      <c r="AP647" s="5">
        <f t="shared" si="1532"/>
        <v>81.680000000000007</v>
      </c>
      <c r="AQ647" s="5">
        <f t="shared" si="1532"/>
        <v>75.180000000000007</v>
      </c>
      <c r="AR647" s="5">
        <f t="shared" si="1532"/>
        <v>79.989999999999995</v>
      </c>
      <c r="AS647" s="5">
        <f t="shared" si="1532"/>
        <v>94.49</v>
      </c>
      <c r="AT647" s="5">
        <f t="shared" si="1532"/>
        <v>82.06</v>
      </c>
      <c r="AU647" s="5">
        <f t="shared" si="1532"/>
        <v>84.91</v>
      </c>
      <c r="AV647" s="5"/>
      <c r="AW647" s="5"/>
      <c r="AX647" s="5"/>
      <c r="DA647" s="1"/>
      <c r="FA647" s="35"/>
      <c r="FB647" s="35"/>
      <c r="FC647" s="35"/>
      <c r="FD647" s="35"/>
      <c r="FE647" s="35"/>
    </row>
    <row r="648" spans="1:176" x14ac:dyDescent="0.2">
      <c r="A648" s="1">
        <f t="shared" si="1519"/>
        <v>2021</v>
      </c>
      <c r="B648" s="1">
        <f t="shared" si="1490"/>
        <v>4</v>
      </c>
      <c r="C648" s="1">
        <f t="shared" si="1510"/>
        <v>180</v>
      </c>
      <c r="D648" s="5">
        <f t="shared" ref="D648:AU648" si="1533">D462</f>
        <v>352</v>
      </c>
      <c r="E648" s="5">
        <f t="shared" si="1533"/>
        <v>345</v>
      </c>
      <c r="F648" s="5">
        <f t="shared" si="1533"/>
        <v>349</v>
      </c>
      <c r="G648" s="5">
        <f t="shared" si="1533"/>
        <v>337</v>
      </c>
      <c r="H648" s="5">
        <f t="shared" si="1533"/>
        <v>393</v>
      </c>
      <c r="I648" s="5">
        <f t="shared" si="1533"/>
        <v>410</v>
      </c>
      <c r="J648" s="5">
        <f t="shared" si="1533"/>
        <v>371</v>
      </c>
      <c r="K648" s="5">
        <f t="shared" si="1533"/>
        <v>348</v>
      </c>
      <c r="L648" s="5">
        <f t="shared" si="1533"/>
        <v>327</v>
      </c>
      <c r="M648" s="5">
        <f t="shared" si="1533"/>
        <v>318</v>
      </c>
      <c r="N648" s="5">
        <f t="shared" si="1533"/>
        <v>310</v>
      </c>
      <c r="O648" s="5">
        <f t="shared" si="1533"/>
        <v>316</v>
      </c>
      <c r="P648" s="5">
        <f t="shared" si="1533"/>
        <v>321</v>
      </c>
      <c r="Q648" s="5">
        <f t="shared" si="1533"/>
        <v>393</v>
      </c>
      <c r="R648" s="5">
        <f t="shared" si="1533"/>
        <v>271</v>
      </c>
      <c r="S648" s="5">
        <f t="shared" si="1533"/>
        <v>299</v>
      </c>
      <c r="T648" s="5">
        <f t="shared" si="1533"/>
        <v>234</v>
      </c>
      <c r="U648" s="5">
        <f t="shared" si="1533"/>
        <v>242</v>
      </c>
      <c r="V648" s="5">
        <f t="shared" si="1533"/>
        <v>338</v>
      </c>
      <c r="W648" s="5">
        <f t="shared" si="1533"/>
        <v>333</v>
      </c>
      <c r="X648" s="5">
        <f t="shared" si="1533"/>
        <v>313</v>
      </c>
      <c r="Y648" s="5">
        <f t="shared" si="1533"/>
        <v>286</v>
      </c>
      <c r="Z648" s="5">
        <f t="shared" si="1533"/>
        <v>77.510000000000005</v>
      </c>
      <c r="AA648" s="5">
        <f t="shared" si="1533"/>
        <v>93.09</v>
      </c>
      <c r="AB648" s="5">
        <f t="shared" si="1533"/>
        <v>68.900000000000006</v>
      </c>
      <c r="AC648" s="5">
        <f t="shared" si="1533"/>
        <v>69.010000000000005</v>
      </c>
      <c r="AD648" s="5">
        <f t="shared" si="1533"/>
        <v>112.76</v>
      </c>
      <c r="AE648" s="5">
        <f t="shared" si="1533"/>
        <v>104.19</v>
      </c>
      <c r="AF648" s="5">
        <f t="shared" si="1533"/>
        <v>87.79</v>
      </c>
      <c r="AG648" s="5">
        <f t="shared" si="1533"/>
        <v>97.78</v>
      </c>
      <c r="AH648" s="5">
        <f t="shared" si="1533"/>
        <v>83.97</v>
      </c>
      <c r="AI648" s="5">
        <f t="shared" si="1533"/>
        <v>77.36</v>
      </c>
      <c r="AJ648" s="5">
        <f t="shared" si="1533"/>
        <v>74.78</v>
      </c>
      <c r="AK648" s="5">
        <f t="shared" si="1533"/>
        <v>70.47</v>
      </c>
      <c r="AL648" s="5">
        <f t="shared" si="1533"/>
        <v>81.819999999999993</v>
      </c>
      <c r="AM648" s="5">
        <f t="shared" si="1533"/>
        <v>92.22</v>
      </c>
      <c r="AN648" s="5">
        <f t="shared" si="1533"/>
        <v>78.92</v>
      </c>
      <c r="AO648" s="5">
        <f t="shared" si="1533"/>
        <v>86.57</v>
      </c>
      <c r="AP648" s="5">
        <f t="shared" si="1533"/>
        <v>86.11</v>
      </c>
      <c r="AQ648" s="5">
        <f t="shared" si="1533"/>
        <v>80.95</v>
      </c>
      <c r="AR648" s="5">
        <f t="shared" si="1533"/>
        <v>84.67</v>
      </c>
      <c r="AS648" s="5">
        <f t="shared" si="1533"/>
        <v>91.27</v>
      </c>
      <c r="AT648" s="5">
        <f t="shared" si="1533"/>
        <v>88.54</v>
      </c>
      <c r="AU648" s="5">
        <f t="shared" si="1533"/>
        <v>89.85</v>
      </c>
      <c r="AV648" s="5"/>
      <c r="AW648" s="5"/>
      <c r="AX648" s="5"/>
      <c r="AY648" s="3">
        <f>AVERAGE(AY642:AY645)/AVERAGE(AY638:AY641)</f>
        <v>0.9974716500592149</v>
      </c>
      <c r="DA648" s="1"/>
      <c r="FA648" s="35"/>
      <c r="FB648" s="35"/>
      <c r="FC648" s="35"/>
      <c r="FD648" s="35"/>
      <c r="FE648" s="35"/>
    </row>
    <row r="649" spans="1:176" x14ac:dyDescent="0.2">
      <c r="A649" s="13"/>
      <c r="B649" s="13"/>
      <c r="F649" s="10"/>
      <c r="G649" s="10"/>
      <c r="H649" s="5"/>
      <c r="I649" s="5"/>
      <c r="J649" s="5"/>
      <c r="K649" s="5"/>
      <c r="L649" s="5"/>
      <c r="M649" s="5"/>
      <c r="Q649" s="5"/>
      <c r="R649" s="5"/>
      <c r="U649" s="5"/>
      <c r="V649" s="5"/>
      <c r="W649" s="5"/>
      <c r="Y649" s="5"/>
      <c r="AA649" s="5"/>
      <c r="AB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BC649" s="21" t="s">
        <v>214</v>
      </c>
      <c r="BD649" s="21" t="s">
        <v>214</v>
      </c>
      <c r="BE649" s="21" t="s">
        <v>214</v>
      </c>
      <c r="BF649" s="21" t="s">
        <v>214</v>
      </c>
      <c r="BG649" s="21" t="s">
        <v>215</v>
      </c>
      <c r="BH649" s="21" t="s">
        <v>215</v>
      </c>
      <c r="BI649" s="21" t="s">
        <v>215</v>
      </c>
      <c r="BJ649" s="21" t="s">
        <v>215</v>
      </c>
    </row>
    <row r="650" spans="1:176" ht="15.75" x14ac:dyDescent="0.25">
      <c r="A650" s="14" t="s">
        <v>154</v>
      </c>
      <c r="D650" s="16" t="s">
        <v>194</v>
      </c>
      <c r="E650" s="16" t="s">
        <v>194</v>
      </c>
      <c r="F650" s="16" t="s">
        <v>194</v>
      </c>
      <c r="G650" s="16" t="s">
        <v>194</v>
      </c>
      <c r="H650" s="16" t="s">
        <v>194</v>
      </c>
      <c r="I650" s="16" t="s">
        <v>194</v>
      </c>
      <c r="J650" s="16" t="s">
        <v>194</v>
      </c>
      <c r="K650" s="16" t="s">
        <v>194</v>
      </c>
      <c r="L650" s="16" t="s">
        <v>194</v>
      </c>
      <c r="M650" s="16" t="s">
        <v>194</v>
      </c>
      <c r="N650" s="16" t="s">
        <v>194</v>
      </c>
      <c r="O650" s="16" t="s">
        <v>194</v>
      </c>
      <c r="P650" s="16" t="s">
        <v>194</v>
      </c>
      <c r="Q650" s="16" t="s">
        <v>194</v>
      </c>
      <c r="R650" s="16" t="s">
        <v>194</v>
      </c>
      <c r="S650" s="16" t="s">
        <v>194</v>
      </c>
      <c r="T650" s="16" t="s">
        <v>194</v>
      </c>
      <c r="U650" s="16" t="s">
        <v>194</v>
      </c>
      <c r="V650" s="16" t="s">
        <v>194</v>
      </c>
      <c r="W650" s="16" t="s">
        <v>194</v>
      </c>
      <c r="X650" s="16" t="s">
        <v>194</v>
      </c>
      <c r="Y650" s="16" t="s">
        <v>194</v>
      </c>
      <c r="Z650" s="16" t="s">
        <v>195</v>
      </c>
      <c r="AA650" s="16" t="s">
        <v>195</v>
      </c>
      <c r="AB650" s="16" t="s">
        <v>195</v>
      </c>
      <c r="AC650" s="16" t="s">
        <v>195</v>
      </c>
      <c r="AD650" s="16" t="s">
        <v>195</v>
      </c>
      <c r="AE650" s="16" t="s">
        <v>195</v>
      </c>
      <c r="AF650" s="16" t="s">
        <v>195</v>
      </c>
      <c r="AG650" s="16" t="s">
        <v>195</v>
      </c>
      <c r="AH650" s="16" t="s">
        <v>195</v>
      </c>
      <c r="AI650" s="16" t="s">
        <v>195</v>
      </c>
      <c r="AJ650" s="16" t="s">
        <v>195</v>
      </c>
      <c r="AK650" s="16" t="s">
        <v>195</v>
      </c>
      <c r="AL650" s="16" t="s">
        <v>195</v>
      </c>
      <c r="AM650" s="16" t="s">
        <v>195</v>
      </c>
      <c r="AN650" s="16" t="s">
        <v>195</v>
      </c>
      <c r="AO650" s="16" t="s">
        <v>195</v>
      </c>
      <c r="AP650" s="16" t="s">
        <v>195</v>
      </c>
      <c r="AQ650" s="16" t="s">
        <v>195</v>
      </c>
      <c r="AR650" s="16" t="s">
        <v>195</v>
      </c>
      <c r="AS650" s="16" t="s">
        <v>195</v>
      </c>
      <c r="AT650" s="16" t="s">
        <v>195</v>
      </c>
      <c r="AU650" s="19" t="s">
        <v>195</v>
      </c>
      <c r="AV650" s="22" t="s">
        <v>194</v>
      </c>
      <c r="AW650" s="21" t="s">
        <v>212</v>
      </c>
      <c r="AX650" s="7" t="s">
        <v>190</v>
      </c>
      <c r="AY650" s="2" t="s">
        <v>191</v>
      </c>
      <c r="AZ650" s="3" t="s">
        <v>191</v>
      </c>
      <c r="BA650" s="22" t="s">
        <v>194</v>
      </c>
      <c r="BB650" s="21" t="s">
        <v>212</v>
      </c>
      <c r="BC650" s="22" t="s">
        <v>194</v>
      </c>
      <c r="BD650" s="21" t="s">
        <v>212</v>
      </c>
      <c r="BE650" s="22" t="s">
        <v>194</v>
      </c>
      <c r="BF650" s="21" t="s">
        <v>212</v>
      </c>
      <c r="BG650" s="22" t="s">
        <v>194</v>
      </c>
      <c r="BH650" s="21" t="s">
        <v>212</v>
      </c>
      <c r="BI650" s="22" t="s">
        <v>194</v>
      </c>
      <c r="BJ650" s="21" t="s">
        <v>212</v>
      </c>
      <c r="FT650" s="1"/>
    </row>
    <row r="651" spans="1:176" ht="13.5" x14ac:dyDescent="0.25">
      <c r="D651" s="16" t="s">
        <v>36</v>
      </c>
      <c r="E651" s="16" t="s">
        <v>37</v>
      </c>
      <c r="F651" s="16" t="s">
        <v>43</v>
      </c>
      <c r="G651" s="16" t="s">
        <v>44</v>
      </c>
      <c r="H651" s="21" t="s">
        <v>50</v>
      </c>
      <c r="I651" s="21" t="s">
        <v>51</v>
      </c>
      <c r="J651" s="16" t="s">
        <v>57</v>
      </c>
      <c r="K651" s="16" t="s">
        <v>58</v>
      </c>
      <c r="L651" s="21" t="s">
        <v>64</v>
      </c>
      <c r="M651" s="21" t="s">
        <v>65</v>
      </c>
      <c r="N651" s="21" t="s">
        <v>71</v>
      </c>
      <c r="O651" s="21" t="s">
        <v>72</v>
      </c>
      <c r="P651" s="16" t="s">
        <v>78</v>
      </c>
      <c r="Q651" s="16" t="s">
        <v>79</v>
      </c>
      <c r="R651" s="19" t="s">
        <v>85</v>
      </c>
      <c r="S651" s="16" t="s">
        <v>86</v>
      </c>
      <c r="T651" s="21" t="s">
        <v>92</v>
      </c>
      <c r="U651" s="24" t="s">
        <v>93</v>
      </c>
      <c r="V651" s="21" t="s">
        <v>149</v>
      </c>
      <c r="W651" s="24" t="s">
        <v>150</v>
      </c>
      <c r="X651" s="16" t="s">
        <v>151</v>
      </c>
      <c r="Y651" s="16" t="s">
        <v>152</v>
      </c>
      <c r="Z651" s="16" t="s">
        <v>36</v>
      </c>
      <c r="AA651" s="16" t="s">
        <v>37</v>
      </c>
      <c r="AB651" s="16" t="s">
        <v>43</v>
      </c>
      <c r="AC651" s="16" t="s">
        <v>44</v>
      </c>
      <c r="AD651" s="21" t="s">
        <v>50</v>
      </c>
      <c r="AE651" s="21" t="s">
        <v>51</v>
      </c>
      <c r="AF651" s="16" t="s">
        <v>57</v>
      </c>
      <c r="AG651" s="16" t="s">
        <v>58</v>
      </c>
      <c r="AH651" s="21" t="s">
        <v>64</v>
      </c>
      <c r="AI651" s="21" t="s">
        <v>65</v>
      </c>
      <c r="AJ651" s="21" t="s">
        <v>71</v>
      </c>
      <c r="AK651" s="21" t="s">
        <v>72</v>
      </c>
      <c r="AL651" s="16" t="s">
        <v>78</v>
      </c>
      <c r="AM651" s="16" t="s">
        <v>79</v>
      </c>
      <c r="AN651" s="19" t="s">
        <v>85</v>
      </c>
      <c r="AO651" s="16" t="s">
        <v>86</v>
      </c>
      <c r="AP651" s="21" t="s">
        <v>92</v>
      </c>
      <c r="AQ651" s="24" t="s">
        <v>93</v>
      </c>
      <c r="AR651" s="21" t="s">
        <v>149</v>
      </c>
      <c r="AS651" s="24" t="s">
        <v>150</v>
      </c>
      <c r="AT651" s="16" t="s">
        <v>151</v>
      </c>
      <c r="AU651" s="16" t="s">
        <v>152</v>
      </c>
      <c r="AV651" s="21" t="s">
        <v>192</v>
      </c>
      <c r="AW651" s="21" t="s">
        <v>192</v>
      </c>
      <c r="BA651" s="21" t="s">
        <v>192</v>
      </c>
      <c r="BB651" s="21" t="s">
        <v>192</v>
      </c>
      <c r="BC651" s="21" t="s">
        <v>213</v>
      </c>
      <c r="BD651" s="21" t="s">
        <v>213</v>
      </c>
      <c r="BE651" s="21" t="s">
        <v>19</v>
      </c>
      <c r="BF651" s="21" t="s">
        <v>19</v>
      </c>
      <c r="BG651" s="21" t="s">
        <v>213</v>
      </c>
      <c r="BH651" s="21" t="s">
        <v>213</v>
      </c>
      <c r="BI651" s="21" t="s">
        <v>19</v>
      </c>
      <c r="BJ651" s="21" t="s">
        <v>19</v>
      </c>
      <c r="FT651" s="1"/>
    </row>
    <row r="652" spans="1:176" x14ac:dyDescent="0.2">
      <c r="A652" s="1">
        <v>1977</v>
      </c>
      <c r="D652" s="5">
        <f>AVERAGE(D283:D286)</f>
        <v>126.20432822014956</v>
      </c>
      <c r="E652" s="5">
        <f>AVERAGE(E283:E286)</f>
        <v>145.41237653397187</v>
      </c>
      <c r="F652" s="5">
        <f>AVERAGE(F283:F286)</f>
        <v>154.75</v>
      </c>
      <c r="G652" s="5" t="s">
        <v>189</v>
      </c>
      <c r="H652" s="5">
        <f t="shared" ref="H652:AB652" si="1534">AVERAGE(H283:H286)</f>
        <v>158.75</v>
      </c>
      <c r="I652" s="5">
        <f t="shared" si="1534"/>
        <v>142.06168156308462</v>
      </c>
      <c r="J652" s="5">
        <f t="shared" si="1534"/>
        <v>120.71796779867402</v>
      </c>
      <c r="K652" s="5">
        <f t="shared" si="1534"/>
        <v>149.23829862964936</v>
      </c>
      <c r="L652" s="5">
        <f t="shared" si="1534"/>
        <v>148.25</v>
      </c>
      <c r="M652" s="5">
        <f t="shared" si="1534"/>
        <v>152</v>
      </c>
      <c r="N652" s="5">
        <f t="shared" si="1534"/>
        <v>141.57777157218652</v>
      </c>
      <c r="O652" s="5">
        <f t="shared" si="1534"/>
        <v>151.25</v>
      </c>
      <c r="P652" s="5">
        <f t="shared" si="1534"/>
        <v>113.14458015267174</v>
      </c>
      <c r="Q652" s="5">
        <f t="shared" si="1534"/>
        <v>149.19539892053658</v>
      </c>
      <c r="R652" s="5">
        <f t="shared" si="1534"/>
        <v>115.25</v>
      </c>
      <c r="S652" s="5">
        <f t="shared" si="1534"/>
        <v>155.17059999999998</v>
      </c>
      <c r="T652" s="5">
        <f t="shared" si="1534"/>
        <v>95.486526946107787</v>
      </c>
      <c r="U652" s="5">
        <f t="shared" si="1534"/>
        <v>90.936213991769534</v>
      </c>
      <c r="V652" s="5">
        <f t="shared" si="1534"/>
        <v>131.25</v>
      </c>
      <c r="W652" s="5">
        <f t="shared" si="1534"/>
        <v>133</v>
      </c>
      <c r="X652" s="5">
        <f t="shared" si="1534"/>
        <v>91.473333333333343</v>
      </c>
      <c r="Y652" s="5">
        <f t="shared" si="1534"/>
        <v>124.72049071618035</v>
      </c>
      <c r="Z652" s="5">
        <f t="shared" si="1534"/>
        <v>32.613984442523773</v>
      </c>
      <c r="AA652" s="5">
        <f t="shared" si="1534"/>
        <v>34.559978189749188</v>
      </c>
      <c r="AB652" s="5">
        <f t="shared" si="1534"/>
        <v>31.824999999999999</v>
      </c>
      <c r="AC652" s="5" t="s">
        <v>189</v>
      </c>
      <c r="AD652" s="5">
        <f t="shared" ref="AD652:AU652" si="1535">AVERAGE(AD283:AD286)</f>
        <v>35.567500000000003</v>
      </c>
      <c r="AE652" s="5">
        <f t="shared" si="1535"/>
        <v>35.51892610497238</v>
      </c>
      <c r="AF652" s="5">
        <f t="shared" si="1535"/>
        <v>31.87790716612378</v>
      </c>
      <c r="AG652" s="5">
        <f t="shared" si="1535"/>
        <v>32.911682124789202</v>
      </c>
      <c r="AH652" s="5">
        <f t="shared" si="1535"/>
        <v>31.215000000000003</v>
      </c>
      <c r="AI652" s="5">
        <f t="shared" si="1535"/>
        <v>32.81</v>
      </c>
      <c r="AJ652" s="5">
        <f t="shared" si="1535"/>
        <v>31.132941176470581</v>
      </c>
      <c r="AK652" s="5">
        <f t="shared" si="1535"/>
        <v>33.537500000000001</v>
      </c>
      <c r="AL652" s="5">
        <f t="shared" si="1535"/>
        <v>31.916361788617881</v>
      </c>
      <c r="AM652" s="5">
        <f t="shared" si="1535"/>
        <v>32.400707547169816</v>
      </c>
      <c r="AN652" s="5">
        <f t="shared" si="1535"/>
        <v>32.8795</v>
      </c>
      <c r="AO652" s="5">
        <f t="shared" si="1535"/>
        <v>33.532066326530611</v>
      </c>
      <c r="AP652" s="5">
        <f t="shared" si="1535"/>
        <v>29.179642857142859</v>
      </c>
      <c r="AQ652" s="5">
        <f t="shared" si="1535"/>
        <v>27.882777777777775</v>
      </c>
      <c r="AR652" s="5">
        <f t="shared" si="1535"/>
        <v>29.012500000000003</v>
      </c>
      <c r="AS652" s="5">
        <f t="shared" si="1535"/>
        <v>29.837499999999999</v>
      </c>
      <c r="AT652" s="5">
        <f t="shared" si="1535"/>
        <v>29.886170212765961</v>
      </c>
      <c r="AU652" s="5">
        <f t="shared" si="1535"/>
        <v>30.645913461538466</v>
      </c>
      <c r="AV652" s="5">
        <f t="shared" ref="AV652:AV683" si="1536">SUMPRODUCT(D652:Y652,D$697:Y$697)</f>
        <v>136.37269987987344</v>
      </c>
      <c r="AW652" s="5">
        <f t="shared" ref="AW652:AW683" si="1537">SUMPRODUCT(Z652:AU652,Z$697:AU$697)</f>
        <v>31.598175749090441</v>
      </c>
      <c r="AX652" s="1">
        <v>3.117161716171617</v>
      </c>
      <c r="AY652" s="3">
        <v>2.258859784283513</v>
      </c>
      <c r="AZ652" s="3">
        <v>3.5397277602089927</v>
      </c>
      <c r="BA652" s="3">
        <f>AV652*$AZ652</f>
        <v>482.72223149943756</v>
      </c>
      <c r="BB652" s="3">
        <f>AW652*$AZ652</f>
        <v>111.84893987101802</v>
      </c>
      <c r="BC652" s="1">
        <f>SUM(D652*D$697,E652*E$697,F652*F$697,L652*L$697,M652*M$697,N652*N$697,O652*O$697,T652*T$697,U652*U$697,V652*V$697,W652*W$697)/SUM(D$697:F$697,L$697:O$697,T$697:W$697)</f>
        <v>140.70490014178836</v>
      </c>
      <c r="BD652" s="1">
        <f t="shared" ref="BD652:BD666" si="1538">SUM(Z652*Z$697,AA652*AA$697,AB652*AB$697,AH652*AH$697,AI652*AI$697,AJ652*AJ$697,AK652*AK$697,AP652*AP$697,AQ652*AQ$697,AR652*AR$697,AS652*AS$697)/SUM(Z$697:AB$697,AH$697:AK$697,AP$697:AS$697)</f>
        <v>31.641299094549392</v>
      </c>
      <c r="BE652" s="1">
        <f>SUM(H652*H$697,I652*I$697,J652*J$697,K652*K$697,P652*P$697,Q652*Q$697,R652*R$697,S652*S$697,X652*X$697,Y652*Y$697)/SUM(H$697:K$697,P$697:S$697,X$697:Y$697)</f>
        <v>137.45758424153527</v>
      </c>
      <c r="BF652" s="1">
        <f t="shared" ref="BF652:BF695" si="1539">SUM(AD652*AD$697,AE652*AE$697,AF652*AF$697,AG652*AG$697,AL652*AL$697,AM652*AM$697,AN652*AN$697,AO652*AO$697,AT652*AT$697,AU652*AU$697)/SUM(AD$697:AG$697,AL$697:AO$697,AT$697:AU$697)</f>
        <v>33.773132766104162</v>
      </c>
      <c r="BG652" s="1">
        <f>BC652*$AZ652</f>
        <v>498.05704102932248</v>
      </c>
      <c r="BH652" s="1">
        <f t="shared" ref="BH652:BJ652" si="1540">BD652*$AZ652</f>
        <v>112.00158477405215</v>
      </c>
      <c r="BI652" s="1">
        <f t="shared" si="1540"/>
        <v>486.5624267910286</v>
      </c>
      <c r="BJ652" s="1">
        <f t="shared" si="1540"/>
        <v>119.54769560140282</v>
      </c>
      <c r="FT652" s="1"/>
    </row>
    <row r="653" spans="1:176" x14ac:dyDescent="0.2">
      <c r="A653" s="1">
        <v>1978</v>
      </c>
      <c r="D653" s="5">
        <f>AVERAGE(D287:D290)</f>
        <v>144.58922377245051</v>
      </c>
      <c r="E653" s="5">
        <f>AVERAGE(E287:E290)</f>
        <v>161.20194552529182</v>
      </c>
      <c r="F653" s="5">
        <f>AVERAGE(F287:F290)</f>
        <v>181.25</v>
      </c>
      <c r="G653" s="5" t="s">
        <v>189</v>
      </c>
      <c r="H653" s="5">
        <f t="shared" ref="H653:AB653" si="1541">AVERAGE(H287:H290)</f>
        <v>172.5</v>
      </c>
      <c r="I653" s="5">
        <f t="shared" si="1541"/>
        <v>166.93722718769487</v>
      </c>
      <c r="J653" s="5">
        <f t="shared" si="1541"/>
        <v>139.17149235556758</v>
      </c>
      <c r="K653" s="5">
        <f t="shared" si="1541"/>
        <v>161.14863261553057</v>
      </c>
      <c r="L653" s="5">
        <f t="shared" si="1541"/>
        <v>178</v>
      </c>
      <c r="M653" s="5">
        <f t="shared" si="1541"/>
        <v>183</v>
      </c>
      <c r="N653" s="5">
        <f t="shared" si="1541"/>
        <v>174.03239318626078</v>
      </c>
      <c r="O653" s="5">
        <f t="shared" si="1541"/>
        <v>183.75</v>
      </c>
      <c r="P653" s="5">
        <f t="shared" si="1541"/>
        <v>126.29221374045801</v>
      </c>
      <c r="Q653" s="5">
        <f t="shared" si="1541"/>
        <v>154.30315823224501</v>
      </c>
      <c r="R653" s="5">
        <f t="shared" si="1541"/>
        <v>135</v>
      </c>
      <c r="S653" s="5">
        <f t="shared" si="1541"/>
        <v>163.10568000000001</v>
      </c>
      <c r="T653" s="5">
        <f t="shared" si="1541"/>
        <v>89.131736526946099</v>
      </c>
      <c r="U653" s="5">
        <f t="shared" si="1541"/>
        <v>97.746913580246925</v>
      </c>
      <c r="V653" s="5">
        <f t="shared" si="1541"/>
        <v>172.5</v>
      </c>
      <c r="W653" s="5">
        <f t="shared" si="1541"/>
        <v>165</v>
      </c>
      <c r="X653" s="5">
        <f t="shared" si="1541"/>
        <v>120.54166666666669</v>
      </c>
      <c r="Y653" s="5">
        <f t="shared" si="1541"/>
        <v>132.15683023872674</v>
      </c>
      <c r="Z653" s="5">
        <f t="shared" si="1541"/>
        <v>34.041707000864307</v>
      </c>
      <c r="AA653" s="5">
        <f t="shared" si="1541"/>
        <v>36.72071428571428</v>
      </c>
      <c r="AB653" s="5">
        <f t="shared" si="1541"/>
        <v>33.35</v>
      </c>
      <c r="AC653" s="5" t="s">
        <v>189</v>
      </c>
      <c r="AD653" s="5">
        <f t="shared" ref="AD653:AU653" si="1542">AVERAGE(AD287:AD290)</f>
        <v>37.1</v>
      </c>
      <c r="AE653" s="5">
        <f t="shared" si="1542"/>
        <v>36.331812845303872</v>
      </c>
      <c r="AF653" s="5">
        <f t="shared" si="1542"/>
        <v>33.556384364820843</v>
      </c>
      <c r="AG653" s="5">
        <f t="shared" si="1542"/>
        <v>34.53037521079257</v>
      </c>
      <c r="AH653" s="5">
        <f t="shared" si="1542"/>
        <v>33.787500000000001</v>
      </c>
      <c r="AI653" s="5">
        <f t="shared" si="1542"/>
        <v>35.352499999999999</v>
      </c>
      <c r="AJ653" s="5">
        <f t="shared" si="1542"/>
        <v>32.85352941176469</v>
      </c>
      <c r="AK653" s="5">
        <f t="shared" si="1542"/>
        <v>35.99</v>
      </c>
      <c r="AL653" s="5">
        <f t="shared" si="1542"/>
        <v>33.019979674796744</v>
      </c>
      <c r="AM653" s="5">
        <f t="shared" si="1542"/>
        <v>33.483254716981136</v>
      </c>
      <c r="AN653" s="5">
        <f t="shared" si="1542"/>
        <v>33.901499999999999</v>
      </c>
      <c r="AO653" s="5">
        <f t="shared" si="1542"/>
        <v>34.983510204081625</v>
      </c>
      <c r="AP653" s="5">
        <f t="shared" si="1542"/>
        <v>30.764285714285716</v>
      </c>
      <c r="AQ653" s="5">
        <f t="shared" si="1542"/>
        <v>28.888518518518516</v>
      </c>
      <c r="AR653" s="5">
        <f t="shared" si="1542"/>
        <v>31.792499999999997</v>
      </c>
      <c r="AS653" s="5">
        <f t="shared" si="1542"/>
        <v>32.027500000000003</v>
      </c>
      <c r="AT653" s="5">
        <f t="shared" si="1542"/>
        <v>30.271808510638305</v>
      </c>
      <c r="AU653" s="5">
        <f t="shared" si="1542"/>
        <v>30.563942307692315</v>
      </c>
      <c r="AV653" s="5">
        <f t="shared" si="1536"/>
        <v>156.17666320441097</v>
      </c>
      <c r="AW653" s="5">
        <f t="shared" si="1537"/>
        <v>33.088756907198437</v>
      </c>
      <c r="AX653" s="1">
        <v>2.897239263803681</v>
      </c>
      <c r="AY653" s="3">
        <v>2.0972818311874102</v>
      </c>
      <c r="AZ653" s="3">
        <v>3.2887634133878385</v>
      </c>
      <c r="BA653" s="3">
        <f t="shared" ref="BA653:BA695" si="1543">AV653*$AZ653</f>
        <v>513.62809597166142</v>
      </c>
      <c r="BB653" s="3">
        <f t="shared" ref="BB653:BB695" si="1544">AW653*$AZ653</f>
        <v>108.82109311087835</v>
      </c>
      <c r="BC653" s="1">
        <f t="shared" ref="BC653:BC666" si="1545">SUM(D653*D$697,E653*E$697,F653*F$697,L653*L$697,M653*M$697,N653*N$697,O653*O$697,T653*T$697,U653*U$697,V653*V$697,W653*W$697)/SUM(D$697:F$697,L$697:O$697,T$697:W$697)</f>
        <v>165.03059195605243</v>
      </c>
      <c r="BD653" s="1">
        <f t="shared" si="1538"/>
        <v>33.55506142464688</v>
      </c>
      <c r="BE653" s="1">
        <f t="shared" ref="BE653:BE695" si="1546">SUM(H653*H$697,I653*I$697,J653*J$697,K653*K$697,P653*P$697,Q653*Q$697,R653*R$697,S653*S$697,X653*X$697,Y653*Y$697)/SUM(H$697:K$697,P$697:S$697,X$697:Y$697)</f>
        <v>151.29153713348535</v>
      </c>
      <c r="BF653" s="1">
        <f t="shared" si="1539"/>
        <v>34.965929395306979</v>
      </c>
      <c r="BG653" s="1">
        <f t="shared" ref="BG653:BG695" si="1547">BC653*$AZ653</f>
        <v>542.74657291480253</v>
      </c>
      <c r="BH653" s="1">
        <f t="shared" ref="BH653:BH695" si="1548">BD653*$AZ653</f>
        <v>110.35465834736026</v>
      </c>
      <c r="BI653" s="1">
        <f t="shared" ref="BI653:BI695" si="1549">BE653*$AZ653</f>
        <v>497.56207207981419</v>
      </c>
      <c r="BJ653" s="1">
        <f t="shared" ref="BJ653:BJ695" si="1550">BF653*$AZ653</f>
        <v>114.99466931038793</v>
      </c>
      <c r="FT653" s="1"/>
    </row>
    <row r="654" spans="1:176" x14ac:dyDescent="0.2">
      <c r="A654" s="1">
        <v>1979</v>
      </c>
      <c r="D654" s="5">
        <f>AVERAGE(D291:D294)</f>
        <v>169.91626840360755</v>
      </c>
      <c r="E654" s="5">
        <f>AVERAGE(E291:E294)</f>
        <v>190.61022149057166</v>
      </c>
      <c r="F654" s="5">
        <f>AVERAGE(F291:F294)</f>
        <v>216.75</v>
      </c>
      <c r="G654" s="5" t="s">
        <v>189</v>
      </c>
      <c r="H654" s="5">
        <f t="shared" ref="H654:AB654" si="1551">AVERAGE(H291:H294)</f>
        <v>196.25</v>
      </c>
      <c r="I654" s="5">
        <f t="shared" si="1551"/>
        <v>185.12445437538972</v>
      </c>
      <c r="J654" s="5">
        <f t="shared" si="1551"/>
        <v>151.88144364767959</v>
      </c>
      <c r="K654" s="5">
        <f t="shared" si="1551"/>
        <v>187.62221925609532</v>
      </c>
      <c r="L654" s="5">
        <f t="shared" si="1551"/>
        <v>212.5</v>
      </c>
      <c r="M654" s="5">
        <f t="shared" si="1551"/>
        <v>216.75</v>
      </c>
      <c r="N654" s="5">
        <f t="shared" si="1551"/>
        <v>209.73247696174252</v>
      </c>
      <c r="O654" s="5">
        <f t="shared" si="1551"/>
        <v>219.5</v>
      </c>
      <c r="P654" s="5">
        <f t="shared" si="1551"/>
        <v>156.26305343511447</v>
      </c>
      <c r="Q654" s="5">
        <f t="shared" si="1551"/>
        <v>182.46766953454824</v>
      </c>
      <c r="R654" s="5">
        <f t="shared" si="1551"/>
        <v>146.25</v>
      </c>
      <c r="S654" s="5">
        <f t="shared" si="1551"/>
        <v>190.03955999999999</v>
      </c>
      <c r="T654" s="5">
        <f t="shared" si="1551"/>
        <v>101.42814371257485</v>
      </c>
      <c r="U654" s="5">
        <f t="shared" si="1551"/>
        <v>107.02263374485598</v>
      </c>
      <c r="V654" s="5">
        <f t="shared" si="1551"/>
        <v>220.5</v>
      </c>
      <c r="W654" s="5">
        <f t="shared" si="1551"/>
        <v>210</v>
      </c>
      <c r="X654" s="5">
        <f t="shared" si="1551"/>
        <v>129.23333333333335</v>
      </c>
      <c r="Y654" s="5">
        <f t="shared" si="1551"/>
        <v>144.79973474801059</v>
      </c>
      <c r="Z654" s="5">
        <f t="shared" si="1551"/>
        <v>36.483889369057913</v>
      </c>
      <c r="AA654" s="5">
        <f t="shared" si="1551"/>
        <v>38.737001090512535</v>
      </c>
      <c r="AB654" s="5">
        <f t="shared" si="1551"/>
        <v>36.634999999999998</v>
      </c>
      <c r="AC654" s="5" t="s">
        <v>189</v>
      </c>
      <c r="AD654" s="5">
        <f t="shared" ref="AD654:AU654" si="1552">AVERAGE(AD291:AD294)</f>
        <v>39.835000000000001</v>
      </c>
      <c r="AE654" s="5">
        <f t="shared" si="1552"/>
        <v>39.768435773480675</v>
      </c>
      <c r="AF654" s="5">
        <f t="shared" si="1552"/>
        <v>36.107361563517912</v>
      </c>
      <c r="AG654" s="5">
        <f t="shared" si="1552"/>
        <v>38.537563237774023</v>
      </c>
      <c r="AH654" s="5">
        <f t="shared" si="1552"/>
        <v>36.725000000000001</v>
      </c>
      <c r="AI654" s="5">
        <f t="shared" si="1552"/>
        <v>37.282499999999999</v>
      </c>
      <c r="AJ654" s="5">
        <f t="shared" si="1552"/>
        <v>35.628529411764688</v>
      </c>
      <c r="AK654" s="5">
        <f t="shared" si="1552"/>
        <v>38.0625</v>
      </c>
      <c r="AL654" s="5">
        <f t="shared" si="1552"/>
        <v>34.422947154471537</v>
      </c>
      <c r="AM654" s="5">
        <f t="shared" si="1552"/>
        <v>35.741273584905663</v>
      </c>
      <c r="AN654" s="5">
        <f t="shared" si="1552"/>
        <v>35.567999999999998</v>
      </c>
      <c r="AO654" s="5">
        <f t="shared" si="1552"/>
        <v>38.075392857142852</v>
      </c>
      <c r="AP654" s="5">
        <f t="shared" si="1552"/>
        <v>33.258928571428569</v>
      </c>
      <c r="AQ654" s="5">
        <f t="shared" si="1552"/>
        <v>31.490740740740737</v>
      </c>
      <c r="AR654" s="5">
        <f t="shared" si="1552"/>
        <v>35.887499999999996</v>
      </c>
      <c r="AS654" s="5">
        <f t="shared" si="1552"/>
        <v>35.602499999999999</v>
      </c>
      <c r="AT654" s="5">
        <f t="shared" si="1552"/>
        <v>31.651595744680854</v>
      </c>
      <c r="AU654" s="5">
        <f t="shared" si="1552"/>
        <v>32.315224358974362</v>
      </c>
      <c r="AV654" s="5">
        <f t="shared" si="1536"/>
        <v>182.15499119494393</v>
      </c>
      <c r="AW654" s="5">
        <f t="shared" si="1537"/>
        <v>35.728022746522001</v>
      </c>
      <c r="AX654" s="1">
        <v>2.6019283746556479</v>
      </c>
      <c r="AY654" s="3">
        <v>1.8627700127064801</v>
      </c>
      <c r="AZ654" s="3">
        <v>2.9560730279021703</v>
      </c>
      <c r="BA654" s="3">
        <f t="shared" si="1543"/>
        <v>538.46345636913111</v>
      </c>
      <c r="BB654" s="3">
        <f t="shared" si="1544"/>
        <v>105.6146443812689</v>
      </c>
      <c r="BC654" s="1">
        <f t="shared" si="1545"/>
        <v>195.82451491923081</v>
      </c>
      <c r="BD654" s="1">
        <f t="shared" si="1538"/>
        <v>36.189033562732646</v>
      </c>
      <c r="BE654" s="1">
        <f t="shared" si="1546"/>
        <v>171.19514236105695</v>
      </c>
      <c r="BF654" s="1">
        <f t="shared" si="1539"/>
        <v>37.795317512490719</v>
      </c>
      <c r="BG654" s="1">
        <f t="shared" si="1547"/>
        <v>578.87156675476433</v>
      </c>
      <c r="BH654" s="1">
        <f t="shared" si="1548"/>
        <v>106.97742602064037</v>
      </c>
      <c r="BI654" s="1">
        <f t="shared" si="1549"/>
        <v>506.06534284139275</v>
      </c>
      <c r="BJ654" s="1">
        <f t="shared" si="1550"/>
        <v>111.72571867967237</v>
      </c>
      <c r="FT654" s="1"/>
    </row>
    <row r="655" spans="1:176" x14ac:dyDescent="0.2">
      <c r="A655" s="1">
        <v>1980</v>
      </c>
      <c r="D655" s="5">
        <f>AVERAGE(D295:D298)</f>
        <v>152.01310413936642</v>
      </c>
      <c r="E655" s="5">
        <f>AVERAGE(E295:E298)</f>
        <v>180.24151451661174</v>
      </c>
      <c r="F655" s="5">
        <f>AVERAGE(F295:F298)</f>
        <v>202.5</v>
      </c>
      <c r="G655" s="5" t="s">
        <v>189</v>
      </c>
      <c r="H655" s="5">
        <f t="shared" ref="H655:AB655" si="1553">AVERAGE(H295:H298)</f>
        <v>174.25</v>
      </c>
      <c r="I655" s="5">
        <f t="shared" si="1553"/>
        <v>168.24220536271048</v>
      </c>
      <c r="J655" s="5">
        <f t="shared" si="1553"/>
        <v>131.3942632931944</v>
      </c>
      <c r="K655" s="5">
        <f t="shared" si="1553"/>
        <v>171.17933202823747</v>
      </c>
      <c r="L655" s="5">
        <f t="shared" si="1553"/>
        <v>207.25</v>
      </c>
      <c r="M655" s="5">
        <f t="shared" si="1553"/>
        <v>201.25</v>
      </c>
      <c r="N655" s="5">
        <f t="shared" si="1553"/>
        <v>186.51480033510194</v>
      </c>
      <c r="O655" s="5">
        <f t="shared" si="1553"/>
        <v>198.5</v>
      </c>
      <c r="P655" s="5">
        <f t="shared" si="1553"/>
        <v>132.20381679389311</v>
      </c>
      <c r="Q655" s="5">
        <f t="shared" si="1553"/>
        <v>163.79669213915463</v>
      </c>
      <c r="R655" s="5">
        <f t="shared" si="1553"/>
        <v>125.75</v>
      </c>
      <c r="S655" s="5">
        <f t="shared" si="1553"/>
        <v>174.91728000000001</v>
      </c>
      <c r="T655" s="5">
        <f t="shared" si="1553"/>
        <v>94.767964071856284</v>
      </c>
      <c r="U655" s="5">
        <f t="shared" si="1553"/>
        <v>106.81069958847736</v>
      </c>
      <c r="V655" s="5">
        <f t="shared" si="1553"/>
        <v>216.25</v>
      </c>
      <c r="W655" s="5">
        <f t="shared" si="1553"/>
        <v>206.25</v>
      </c>
      <c r="X655" s="5">
        <f t="shared" si="1553"/>
        <v>119.45000000000002</v>
      </c>
      <c r="Y655" s="5">
        <f t="shared" si="1553"/>
        <v>141.68766578249335</v>
      </c>
      <c r="Z655" s="5">
        <f t="shared" si="1553"/>
        <v>39.52317631806396</v>
      </c>
      <c r="AA655" s="5">
        <f t="shared" si="1553"/>
        <v>42.226701199563799</v>
      </c>
      <c r="AB655" s="5">
        <f t="shared" si="1553"/>
        <v>41.712499999999999</v>
      </c>
      <c r="AC655" s="5" t="s">
        <v>189</v>
      </c>
      <c r="AD655" s="5">
        <f t="shared" ref="AD655:AU655" si="1554">AVERAGE(AD295:AD298)</f>
        <v>44.4</v>
      </c>
      <c r="AE655" s="5">
        <f t="shared" si="1554"/>
        <v>42.892410220994478</v>
      </c>
      <c r="AF655" s="5">
        <f t="shared" si="1554"/>
        <v>36.697345276872959</v>
      </c>
      <c r="AG655" s="5">
        <f t="shared" si="1554"/>
        <v>42.495826306913983</v>
      </c>
      <c r="AH655" s="5">
        <f t="shared" si="1554"/>
        <v>41.625</v>
      </c>
      <c r="AI655" s="5">
        <f t="shared" si="1554"/>
        <v>42.4</v>
      </c>
      <c r="AJ655" s="5">
        <f t="shared" si="1554"/>
        <v>38.603382352941161</v>
      </c>
      <c r="AK655" s="5">
        <f t="shared" si="1554"/>
        <v>42.075000000000003</v>
      </c>
      <c r="AL655" s="5">
        <f t="shared" si="1554"/>
        <v>35.604878048780478</v>
      </c>
      <c r="AM655" s="5">
        <f t="shared" si="1554"/>
        <v>39.066603773584909</v>
      </c>
      <c r="AN655" s="5">
        <f t="shared" si="1554"/>
        <v>35.484500000000004</v>
      </c>
      <c r="AO655" s="5">
        <f t="shared" si="1554"/>
        <v>39.642693877551018</v>
      </c>
      <c r="AP655" s="5">
        <f t="shared" si="1554"/>
        <v>33.932142857142864</v>
      </c>
      <c r="AQ655" s="5">
        <f t="shared" si="1554"/>
        <v>33.249351851851841</v>
      </c>
      <c r="AR655" s="5">
        <f t="shared" si="1554"/>
        <v>41.442500000000003</v>
      </c>
      <c r="AS655" s="5">
        <f t="shared" si="1554"/>
        <v>41.9</v>
      </c>
      <c r="AT655" s="5">
        <f t="shared" si="1554"/>
        <v>33.52819148936171</v>
      </c>
      <c r="AU655" s="5">
        <f t="shared" si="1554"/>
        <v>34.106570512820525</v>
      </c>
      <c r="AV655" s="5">
        <f t="shared" si="1536"/>
        <v>169.34642432536072</v>
      </c>
      <c r="AW655" s="5">
        <f t="shared" si="1537"/>
        <v>39.127701371007127</v>
      </c>
      <c r="AX655" s="1">
        <v>2.2924757281553396</v>
      </c>
      <c r="AY655" s="3">
        <v>1.6325167037861916</v>
      </c>
      <c r="AZ655" s="3">
        <v>2.6033410860552135</v>
      </c>
      <c r="BA655" s="3">
        <f t="shared" si="1543"/>
        <v>440.86650422275159</v>
      </c>
      <c r="BB655" s="3">
        <f t="shared" si="1544"/>
        <v>101.86275258204176</v>
      </c>
      <c r="BC655" s="1">
        <f t="shared" si="1545"/>
        <v>184.00152635775657</v>
      </c>
      <c r="BD655" s="1">
        <f t="shared" si="1538"/>
        <v>39.946774300678285</v>
      </c>
      <c r="BE655" s="1">
        <f t="shared" si="1546"/>
        <v>156.09271656173919</v>
      </c>
      <c r="BF655" s="1">
        <f t="shared" si="1539"/>
        <v>41.093003659510615</v>
      </c>
      <c r="BG655" s="1">
        <f t="shared" si="1547"/>
        <v>479.01873346401902</v>
      </c>
      <c r="BH655" s="1">
        <f t="shared" si="1548"/>
        <v>103.9950787923303</v>
      </c>
      <c r="BI655" s="1">
        <f t="shared" si="1549"/>
        <v>406.36258225914673</v>
      </c>
      <c r="BJ655" s="1">
        <f t="shared" si="1550"/>
        <v>106.97910477622122</v>
      </c>
      <c r="FT655" s="1"/>
    </row>
    <row r="656" spans="1:176" x14ac:dyDescent="0.2">
      <c r="A656" s="1">
        <v>1981</v>
      </c>
      <c r="D656" s="5">
        <f>AVERAGE(D299:D302)</f>
        <v>167.72504432282437</v>
      </c>
      <c r="E656" s="5">
        <f>AVERAGE(E299:E302)</f>
        <v>203.75076324453752</v>
      </c>
      <c r="F656" s="5">
        <f>AVERAGE(F299:F302)</f>
        <v>220</v>
      </c>
      <c r="G656" s="5" t="s">
        <v>189</v>
      </c>
      <c r="H656" s="5">
        <f t="shared" ref="H656:AB656" si="1555">AVERAGE(H299:H302)</f>
        <v>192</v>
      </c>
      <c r="I656" s="5">
        <f t="shared" si="1555"/>
        <v>194.67013094990645</v>
      </c>
      <c r="J656" s="5">
        <f t="shared" si="1555"/>
        <v>144.06254228115273</v>
      </c>
      <c r="K656" s="5">
        <f t="shared" si="1555"/>
        <v>191.31139882541368</v>
      </c>
      <c r="L656" s="5">
        <f t="shared" si="1555"/>
        <v>223.75</v>
      </c>
      <c r="M656" s="5">
        <f t="shared" si="1555"/>
        <v>211.5</v>
      </c>
      <c r="N656" s="5">
        <f t="shared" si="1555"/>
        <v>206.74951130968998</v>
      </c>
      <c r="O656" s="5">
        <f t="shared" si="1555"/>
        <v>221.25</v>
      </c>
      <c r="P656" s="5">
        <f t="shared" si="1555"/>
        <v>146.74725190839692</v>
      </c>
      <c r="Q656" s="5">
        <f t="shared" si="1555"/>
        <v>189.69827125527712</v>
      </c>
      <c r="R656" s="5">
        <f t="shared" si="1555"/>
        <v>135.25</v>
      </c>
      <c r="S656" s="5">
        <f t="shared" si="1555"/>
        <v>184.98339999999996</v>
      </c>
      <c r="T656" s="5">
        <f t="shared" si="1555"/>
        <v>118.36526946107784</v>
      </c>
      <c r="U656" s="5">
        <f t="shared" si="1555"/>
        <v>102.47633744855969</v>
      </c>
      <c r="V656" s="5">
        <f t="shared" si="1555"/>
        <v>226.25</v>
      </c>
      <c r="W656" s="5">
        <f t="shared" si="1555"/>
        <v>223</v>
      </c>
      <c r="X656" s="5">
        <f t="shared" si="1555"/>
        <v>123.40000000000002</v>
      </c>
      <c r="Y656" s="5">
        <f t="shared" si="1555"/>
        <v>140.67506631299733</v>
      </c>
      <c r="Z656" s="5">
        <f t="shared" si="1555"/>
        <v>39.984982713915301</v>
      </c>
      <c r="AA656" s="5">
        <f t="shared" si="1555"/>
        <v>43.737322791712103</v>
      </c>
      <c r="AB656" s="5">
        <f t="shared" si="1555"/>
        <v>43.0625</v>
      </c>
      <c r="AC656" s="5" t="s">
        <v>189</v>
      </c>
      <c r="AD656" s="5">
        <f t="shared" ref="AD656:AU656" si="1556">AVERAGE(AD299:AD302)</f>
        <v>50.25</v>
      </c>
      <c r="AE656" s="5">
        <f t="shared" si="1556"/>
        <v>47.371546961325976</v>
      </c>
      <c r="AF656" s="5">
        <f t="shared" si="1556"/>
        <v>34.758957654723126</v>
      </c>
      <c r="AG656" s="5">
        <f t="shared" si="1556"/>
        <v>44.923060708263058</v>
      </c>
      <c r="AH656" s="5">
        <f t="shared" si="1556"/>
        <v>44.0625</v>
      </c>
      <c r="AI656" s="5">
        <f t="shared" si="1556"/>
        <v>42.75</v>
      </c>
      <c r="AJ656" s="5">
        <f t="shared" si="1556"/>
        <v>39.470588235294109</v>
      </c>
      <c r="AK656" s="5">
        <f t="shared" si="1556"/>
        <v>43.6875</v>
      </c>
      <c r="AL656" s="5">
        <f t="shared" si="1556"/>
        <v>36.235772357723576</v>
      </c>
      <c r="AM656" s="5">
        <f t="shared" si="1556"/>
        <v>40.957547169811328</v>
      </c>
      <c r="AN656" s="5">
        <f t="shared" si="1556"/>
        <v>36.225000000000001</v>
      </c>
      <c r="AO656" s="5">
        <f t="shared" si="1556"/>
        <v>41.793367346938773</v>
      </c>
      <c r="AP656" s="5">
        <f t="shared" si="1556"/>
        <v>34.053571428571423</v>
      </c>
      <c r="AQ656" s="5">
        <f t="shared" si="1556"/>
        <v>33.842592592592588</v>
      </c>
      <c r="AR656" s="5">
        <f t="shared" si="1556"/>
        <v>42.5625</v>
      </c>
      <c r="AS656" s="5">
        <f t="shared" si="1556"/>
        <v>43.25</v>
      </c>
      <c r="AT656" s="5">
        <f t="shared" si="1556"/>
        <v>33.740425531914894</v>
      </c>
      <c r="AU656" s="5">
        <f t="shared" si="1556"/>
        <v>35.08573717948719</v>
      </c>
      <c r="AV656" s="5">
        <f t="shared" si="1536"/>
        <v>184.62877091329682</v>
      </c>
      <c r="AW656" s="5">
        <f t="shared" si="1537"/>
        <v>41.331996052936688</v>
      </c>
      <c r="AX656" s="1">
        <v>2.078107810781078</v>
      </c>
      <c r="AY656" s="3">
        <v>1.4959183673469387</v>
      </c>
      <c r="AZ656" s="3">
        <v>2.3594940885345066</v>
      </c>
      <c r="BA656" s="3">
        <f t="shared" si="1543"/>
        <v>435.63049354331548</v>
      </c>
      <c r="BB656" s="3">
        <f t="shared" si="1544"/>
        <v>97.522600354235678</v>
      </c>
      <c r="BC656" s="1">
        <f t="shared" si="1545"/>
        <v>200.07409430362938</v>
      </c>
      <c r="BD656" s="1">
        <f t="shared" si="1538"/>
        <v>41.260474402391367</v>
      </c>
      <c r="BE656" s="1">
        <f t="shared" si="1546"/>
        <v>171.0169291644865</v>
      </c>
      <c r="BF656" s="1">
        <f t="shared" si="1539"/>
        <v>44.298570801670579</v>
      </c>
      <c r="BG656" s="1">
        <f t="shared" si="1547"/>
        <v>472.07364277830891</v>
      </c>
      <c r="BH656" s="1">
        <f t="shared" si="1548"/>
        <v>97.353845442571753</v>
      </c>
      <c r="BI656" s="1">
        <f t="shared" si="1549"/>
        <v>403.51343340293033</v>
      </c>
      <c r="BJ656" s="1">
        <f t="shared" si="1550"/>
        <v>104.52221593706903</v>
      </c>
      <c r="FT656" s="1"/>
    </row>
    <row r="657" spans="1:176" x14ac:dyDescent="0.2">
      <c r="A657" s="1">
        <v>1982</v>
      </c>
      <c r="D657" s="5">
        <f>AVERAGE(D303:D306)</f>
        <v>158.11602944577203</v>
      </c>
      <c r="E657" s="5">
        <f>AVERAGE(E303:E306)</f>
        <v>189.03108350793173</v>
      </c>
      <c r="F657" s="5">
        <f>AVERAGE(F303:F306)</f>
        <v>193.75</v>
      </c>
      <c r="G657" s="5" t="s">
        <v>189</v>
      </c>
      <c r="H657" s="5">
        <f t="shared" ref="H657:T657" si="1557">AVERAGE(H303:H306)</f>
        <v>187.5</v>
      </c>
      <c r="I657" s="5">
        <f t="shared" si="1557"/>
        <v>181.26969445021825</v>
      </c>
      <c r="J657" s="5">
        <f t="shared" si="1557"/>
        <v>138.50324719253143</v>
      </c>
      <c r="K657" s="5">
        <f t="shared" si="1557"/>
        <v>180.64249273298918</v>
      </c>
      <c r="L657" s="5">
        <f t="shared" si="1557"/>
        <v>199.25</v>
      </c>
      <c r="M657" s="5">
        <f t="shared" si="1557"/>
        <v>195.5</v>
      </c>
      <c r="N657" s="5">
        <f t="shared" si="1557"/>
        <v>186.64618821558224</v>
      </c>
      <c r="O657" s="5">
        <f t="shared" si="1557"/>
        <v>198.75</v>
      </c>
      <c r="P657" s="5">
        <f t="shared" si="1557"/>
        <v>140.42435114503814</v>
      </c>
      <c r="Q657" s="5">
        <f t="shared" si="1557"/>
        <v>177.86278255758037</v>
      </c>
      <c r="R657" s="5">
        <f t="shared" si="1557"/>
        <v>130.5</v>
      </c>
      <c r="S657" s="5">
        <f t="shared" si="1557"/>
        <v>179.15188000000001</v>
      </c>
      <c r="T657" s="5">
        <f t="shared" si="1557"/>
        <v>109.9745508982036</v>
      </c>
      <c r="U657" s="5"/>
      <c r="V657" s="5">
        <f t="shared" ref="V657:AB657" si="1558">AVERAGE(V303:V306)</f>
        <v>208.75</v>
      </c>
      <c r="W657" s="5">
        <f t="shared" si="1558"/>
        <v>206.25</v>
      </c>
      <c r="X657" s="5">
        <f t="shared" si="1558"/>
        <v>122.21000000000002</v>
      </c>
      <c r="Y657" s="5">
        <f t="shared" si="1558"/>
        <v>142.29343501326258</v>
      </c>
      <c r="Z657" s="5">
        <f t="shared" si="1558"/>
        <v>43.644122731201385</v>
      </c>
      <c r="AA657" s="5">
        <f t="shared" si="1558"/>
        <v>48.820338058887678</v>
      </c>
      <c r="AB657" s="5">
        <f t="shared" si="1558"/>
        <v>46.6875</v>
      </c>
      <c r="AC657" s="5" t="s">
        <v>189</v>
      </c>
      <c r="AD657" s="5">
        <f t="shared" ref="AD657:AU657" si="1559">AVERAGE(AD303:AD306)</f>
        <v>53</v>
      </c>
      <c r="AE657" s="5">
        <f t="shared" si="1559"/>
        <v>49.581837016574596</v>
      </c>
      <c r="AF657" s="5">
        <f t="shared" si="1559"/>
        <v>38.682003257328986</v>
      </c>
      <c r="AG657" s="5">
        <f t="shared" si="1559"/>
        <v>46.604974704890374</v>
      </c>
      <c r="AH657" s="5">
        <f t="shared" si="1559"/>
        <v>48</v>
      </c>
      <c r="AI657" s="5">
        <f t="shared" si="1559"/>
        <v>45.5</v>
      </c>
      <c r="AJ657" s="5">
        <f t="shared" si="1559"/>
        <v>40.117647058823522</v>
      </c>
      <c r="AK657" s="5">
        <f t="shared" si="1559"/>
        <v>45.25</v>
      </c>
      <c r="AL657" s="5">
        <f t="shared" si="1559"/>
        <v>38.410569105691053</v>
      </c>
      <c r="AM657" s="5">
        <f t="shared" si="1559"/>
        <v>43.09433962264152</v>
      </c>
      <c r="AN657" s="5">
        <f t="shared" si="1559"/>
        <v>35.462499999999999</v>
      </c>
      <c r="AO657" s="5">
        <f t="shared" si="1559"/>
        <v>42.215816326530614</v>
      </c>
      <c r="AP657" s="5">
        <f t="shared" si="1559"/>
        <v>34.946428571428569</v>
      </c>
      <c r="AQ657" s="5">
        <f t="shared" si="1559"/>
        <v>29.324074074074069</v>
      </c>
      <c r="AR657" s="5">
        <f t="shared" si="1559"/>
        <v>47.5</v>
      </c>
      <c r="AS657" s="5">
        <f t="shared" si="1559"/>
        <v>47.25</v>
      </c>
      <c r="AT657" s="5">
        <f t="shared" si="1559"/>
        <v>34.085106382978729</v>
      </c>
      <c r="AU657" s="5">
        <f t="shared" si="1559"/>
        <v>35.538461538461547</v>
      </c>
      <c r="AV657" s="5">
        <f t="shared" si="1536"/>
        <v>165.04025829277222</v>
      </c>
      <c r="AW657" s="5">
        <f t="shared" si="1537"/>
        <v>43.51104168493837</v>
      </c>
      <c r="AX657" s="1">
        <v>1.9575129533678757</v>
      </c>
      <c r="AY657" s="3">
        <v>1.466</v>
      </c>
      <c r="AZ657" s="3">
        <v>2.2231813471502591</v>
      </c>
      <c r="BA657" s="3">
        <f t="shared" si="1543"/>
        <v>366.91442376535207</v>
      </c>
      <c r="BB657" s="3">
        <f t="shared" si="1544"/>
        <v>96.732936269032365</v>
      </c>
      <c r="BC657" s="1">
        <f t="shared" si="1545"/>
        <v>171.40534857642044</v>
      </c>
      <c r="BD657" s="1">
        <f t="shared" si="1538"/>
        <v>43.600590186884887</v>
      </c>
      <c r="BE657" s="1">
        <f t="shared" si="1546"/>
        <v>164.58669242891082</v>
      </c>
      <c r="BF657" s="1">
        <f t="shared" si="1539"/>
        <v>46.477301951264351</v>
      </c>
      <c r="BG657" s="1">
        <f t="shared" si="1547"/>
        <v>381.06517375688611</v>
      </c>
      <c r="BH657" s="1">
        <f t="shared" si="1548"/>
        <v>96.932018828225111</v>
      </c>
      <c r="BI657" s="1">
        <f t="shared" si="1549"/>
        <v>365.90606459711131</v>
      </c>
      <c r="BJ657" s="1">
        <f t="shared" si="1550"/>
        <v>103.32747076392124</v>
      </c>
      <c r="FT657" s="1"/>
    </row>
    <row r="658" spans="1:176" x14ac:dyDescent="0.2">
      <c r="A658" s="1">
        <v>1983</v>
      </c>
      <c r="D658" s="5">
        <f>AVERAGE(D307:D310)</f>
        <v>195.48417867879448</v>
      </c>
      <c r="E658" s="5">
        <f>AVERAGE(E307:E310)</f>
        <v>228.3543100868003</v>
      </c>
      <c r="F658" s="5">
        <f>AVERAGE(F307:F310)</f>
        <v>214.5</v>
      </c>
      <c r="G658" s="5" t="s">
        <v>189</v>
      </c>
      <c r="H658" s="5">
        <f t="shared" ref="H658:AB658" si="1560">AVERAGE(H307:H310)</f>
        <v>221.75</v>
      </c>
      <c r="I658" s="5">
        <f t="shared" si="1560"/>
        <v>211.95951985034296</v>
      </c>
      <c r="J658" s="5">
        <f t="shared" si="1560"/>
        <v>167.59941144635366</v>
      </c>
      <c r="K658" s="5">
        <f t="shared" si="1560"/>
        <v>218.78069941270678</v>
      </c>
      <c r="L658" s="5">
        <f t="shared" si="1560"/>
        <v>213</v>
      </c>
      <c r="M658" s="5">
        <f t="shared" si="1560"/>
        <v>210</v>
      </c>
      <c r="N658" s="5">
        <f t="shared" si="1560"/>
        <v>201.09955319743085</v>
      </c>
      <c r="O658" s="5">
        <f t="shared" si="1560"/>
        <v>215</v>
      </c>
      <c r="P658" s="5">
        <f t="shared" si="1560"/>
        <v>153.01183206106867</v>
      </c>
      <c r="Q658" s="5">
        <f t="shared" si="1560"/>
        <v>197.5969780366591</v>
      </c>
      <c r="R658" s="5">
        <f t="shared" si="1560"/>
        <v>156.25</v>
      </c>
      <c r="S658" s="5">
        <f t="shared" si="1560"/>
        <v>216.35568000000001</v>
      </c>
      <c r="T658" s="5">
        <f t="shared" si="1560"/>
        <v>125.33682634730539</v>
      </c>
      <c r="U658" s="5">
        <f t="shared" si="1560"/>
        <v>94.706790123456784</v>
      </c>
      <c r="V658" s="5">
        <f t="shared" si="1560"/>
        <v>215</v>
      </c>
      <c r="W658" s="5">
        <f t="shared" si="1560"/>
        <v>217.5</v>
      </c>
      <c r="X658" s="5">
        <f t="shared" si="1560"/>
        <v>128.39000000000001</v>
      </c>
      <c r="Y658" s="5">
        <f t="shared" si="1560"/>
        <v>166.41246684350131</v>
      </c>
      <c r="Z658" s="5">
        <f t="shared" si="1560"/>
        <v>46.48120138288678</v>
      </c>
      <c r="AA658" s="5">
        <f t="shared" si="1560"/>
        <v>50.754907306434028</v>
      </c>
      <c r="AB658" s="5">
        <f t="shared" si="1560"/>
        <v>48.8125</v>
      </c>
      <c r="AC658" s="5" t="s">
        <v>189</v>
      </c>
      <c r="AD658" s="5">
        <f t="shared" ref="AD658:AU658" si="1561">AVERAGE(AD307:AD310)</f>
        <v>54.5</v>
      </c>
      <c r="AE658" s="5">
        <f t="shared" si="1561"/>
        <v>51.711498618784539</v>
      </c>
      <c r="AF658" s="5">
        <f t="shared" si="1561"/>
        <v>43.384771986970676</v>
      </c>
      <c r="AG658" s="5">
        <f t="shared" si="1561"/>
        <v>50.05670320404721</v>
      </c>
      <c r="AH658" s="5">
        <f t="shared" si="1561"/>
        <v>49.375</v>
      </c>
      <c r="AI658" s="5">
        <f t="shared" si="1561"/>
        <v>48.6875</v>
      </c>
      <c r="AJ658" s="5">
        <f t="shared" si="1561"/>
        <v>44.698529411764696</v>
      </c>
      <c r="AK658" s="5">
        <f t="shared" si="1561"/>
        <v>49.8125</v>
      </c>
      <c r="AL658" s="5">
        <f t="shared" si="1561"/>
        <v>39.407520325203251</v>
      </c>
      <c r="AM658" s="5">
        <f t="shared" si="1561"/>
        <v>45.72405660377359</v>
      </c>
      <c r="AN658" s="5">
        <f t="shared" si="1561"/>
        <v>40.681250000000006</v>
      </c>
      <c r="AO658" s="5">
        <f t="shared" si="1561"/>
        <v>46.461479591836735</v>
      </c>
      <c r="AP658" s="5">
        <f t="shared" si="1561"/>
        <v>37.276785714285722</v>
      </c>
      <c r="AQ658" s="5">
        <f t="shared" si="1561"/>
        <v>17.333333333333332</v>
      </c>
      <c r="AR658" s="5">
        <f t="shared" si="1561"/>
        <v>49.125</v>
      </c>
      <c r="AS658" s="5">
        <f t="shared" si="1561"/>
        <v>49</v>
      </c>
      <c r="AT658" s="5">
        <f t="shared" si="1561"/>
        <v>36.667553191489368</v>
      </c>
      <c r="AU658" s="5">
        <f t="shared" si="1561"/>
        <v>38.318910256410263</v>
      </c>
      <c r="AV658" s="5">
        <f t="shared" si="1536"/>
        <v>193.23350838011504</v>
      </c>
      <c r="AW658" s="5">
        <f t="shared" si="1537"/>
        <v>44.977598111786705</v>
      </c>
      <c r="AX658" s="1">
        <v>1.8965863453815264</v>
      </c>
      <c r="AY658" s="3">
        <v>1.4471865745310957</v>
      </c>
      <c r="AZ658" s="3">
        <v>2.1539859437751003</v>
      </c>
      <c r="BA658" s="3">
        <f t="shared" si="1543"/>
        <v>416.22226091711588</v>
      </c>
      <c r="BB658" s="3">
        <f t="shared" si="1544"/>
        <v>96.881114117554063</v>
      </c>
      <c r="BC658" s="1">
        <f t="shared" si="1545"/>
        <v>200.67622379857244</v>
      </c>
      <c r="BD658" s="1">
        <f t="shared" si="1538"/>
        <v>44.092824680906595</v>
      </c>
      <c r="BE658" s="1">
        <f t="shared" si="1546"/>
        <v>192.71773225355219</v>
      </c>
      <c r="BF658" s="1">
        <f t="shared" si="1539"/>
        <v>48.972993337067201</v>
      </c>
      <c r="BG658" s="1">
        <f t="shared" si="1547"/>
        <v>432.25376531199129</v>
      </c>
      <c r="BH658" s="1">
        <f t="shared" si="1548"/>
        <v>94.975324584012625</v>
      </c>
      <c r="BI658" s="1">
        <f t="shared" si="1549"/>
        <v>415.11128639036468</v>
      </c>
      <c r="BJ658" s="1">
        <f t="shared" si="1550"/>
        <v>105.48713927263439</v>
      </c>
      <c r="FT658" s="1"/>
    </row>
    <row r="659" spans="1:176" x14ac:dyDescent="0.2">
      <c r="A659" s="1">
        <v>1984</v>
      </c>
      <c r="D659" s="5">
        <f>AVERAGE(D311:D314)</f>
        <v>199.84776073383185</v>
      </c>
      <c r="E659" s="5">
        <f>AVERAGE(E311:E314)</f>
        <v>233.91828793774317</v>
      </c>
      <c r="F659" s="5">
        <f>AVERAGE(F311:F314)</f>
        <v>220.5</v>
      </c>
      <c r="G659" s="5" t="s">
        <v>189</v>
      </c>
      <c r="H659" s="5">
        <f t="shared" ref="H659:AB659" si="1562">AVERAGE(H311:H314)</f>
        <v>233.75</v>
      </c>
      <c r="I659" s="5">
        <f t="shared" si="1562"/>
        <v>227.07467262523383</v>
      </c>
      <c r="J659" s="5">
        <f t="shared" si="1562"/>
        <v>170.76769043431199</v>
      </c>
      <c r="K659" s="5">
        <f t="shared" si="1562"/>
        <v>230.8660793735539</v>
      </c>
      <c r="L659" s="5">
        <f t="shared" si="1562"/>
        <v>216.25</v>
      </c>
      <c r="M659" s="5">
        <f t="shared" si="1562"/>
        <v>215.5</v>
      </c>
      <c r="N659" s="5">
        <f t="shared" si="1562"/>
        <v>201.09955319743085</v>
      </c>
      <c r="O659" s="5">
        <f t="shared" si="1562"/>
        <v>215</v>
      </c>
      <c r="P659" s="5">
        <f t="shared" si="1562"/>
        <v>169.33473282442745</v>
      </c>
      <c r="Q659" s="5">
        <f t="shared" si="1562"/>
        <v>217.0402260460643</v>
      </c>
      <c r="R659" s="5">
        <f t="shared" si="1562"/>
        <v>161.25</v>
      </c>
      <c r="S659" s="5">
        <f t="shared" si="1562"/>
        <v>229.29951999999997</v>
      </c>
      <c r="T659" s="5">
        <f t="shared" si="1562"/>
        <v>124.38622754491018</v>
      </c>
      <c r="U659" s="5">
        <f t="shared" si="1562"/>
        <v>138.74485596707819</v>
      </c>
      <c r="V659" s="5">
        <f t="shared" si="1562"/>
        <v>216.25</v>
      </c>
      <c r="W659" s="5">
        <f t="shared" si="1562"/>
        <v>213.75</v>
      </c>
      <c r="X659" s="5">
        <f t="shared" si="1562"/>
        <v>142.54166666666669</v>
      </c>
      <c r="Y659" s="5">
        <f t="shared" si="1562"/>
        <v>181.14986737400531</v>
      </c>
      <c r="Z659" s="5">
        <f t="shared" si="1562"/>
        <v>48.363764044943828</v>
      </c>
      <c r="AA659" s="5">
        <f t="shared" si="1562"/>
        <v>52.150899672846244</v>
      </c>
      <c r="AB659" s="5">
        <f t="shared" si="1562"/>
        <v>51</v>
      </c>
      <c r="AC659" s="5" t="s">
        <v>189</v>
      </c>
      <c r="AD659" s="5">
        <f t="shared" ref="AD659:AU659" si="1563">AVERAGE(AD311:AD314)</f>
        <v>57.125</v>
      </c>
      <c r="AE659" s="5">
        <f t="shared" si="1563"/>
        <v>53.796788674033159</v>
      </c>
      <c r="AF659" s="5">
        <f t="shared" si="1563"/>
        <v>46.664495114006513</v>
      </c>
      <c r="AG659" s="5">
        <f t="shared" si="1563"/>
        <v>53.908937605396275</v>
      </c>
      <c r="AH659" s="5">
        <f t="shared" si="1563"/>
        <v>51.125</v>
      </c>
      <c r="AI659" s="5">
        <f t="shared" si="1563"/>
        <v>51.9375</v>
      </c>
      <c r="AJ659" s="5">
        <f t="shared" si="1563"/>
        <v>48.382352941176457</v>
      </c>
      <c r="AK659" s="5">
        <f t="shared" si="1563"/>
        <v>53</v>
      </c>
      <c r="AL659" s="5">
        <f t="shared" si="1563"/>
        <v>42.298780487804869</v>
      </c>
      <c r="AM659" s="5">
        <f t="shared" si="1563"/>
        <v>46.867924528301891</v>
      </c>
      <c r="AN659" s="5">
        <f t="shared" si="1563"/>
        <v>45.631250000000001</v>
      </c>
      <c r="AO659" s="5">
        <f t="shared" si="1563"/>
        <v>50.7890306122449</v>
      </c>
      <c r="AP659" s="5">
        <f t="shared" si="1563"/>
        <v>39.080357142857153</v>
      </c>
      <c r="AQ659" s="5">
        <f t="shared" si="1563"/>
        <v>36.93981481481481</v>
      </c>
      <c r="AR659" s="5">
        <f t="shared" si="1563"/>
        <v>51.5</v>
      </c>
      <c r="AS659" s="5">
        <f t="shared" si="1563"/>
        <v>52.5</v>
      </c>
      <c r="AT659" s="5">
        <f t="shared" si="1563"/>
        <v>38.537234042553195</v>
      </c>
      <c r="AU659" s="5">
        <f t="shared" si="1563"/>
        <v>41.318910256410263</v>
      </c>
      <c r="AV659" s="5">
        <f t="shared" si="1536"/>
        <v>202.83527931896367</v>
      </c>
      <c r="AW659" s="5">
        <f t="shared" si="1537"/>
        <v>48.415437019343379</v>
      </c>
      <c r="AX659" s="1">
        <v>1.818094321462945</v>
      </c>
      <c r="AY659" s="3">
        <v>1.4136933461909353</v>
      </c>
      <c r="AZ659" s="3">
        <v>2.0651724691159958</v>
      </c>
      <c r="BA659" s="3">
        <f t="shared" si="1543"/>
        <v>418.88983461497691</v>
      </c>
      <c r="BB659" s="3">
        <f t="shared" si="1544"/>
        <v>99.986227612567362</v>
      </c>
      <c r="BC659" s="1">
        <f t="shared" si="1545"/>
        <v>208.40195202061389</v>
      </c>
      <c r="BD659" s="1">
        <f t="shared" si="1538"/>
        <v>48.653781924990469</v>
      </c>
      <c r="BE659" s="1">
        <f t="shared" si="1546"/>
        <v>205.82921605825914</v>
      </c>
      <c r="BF659" s="1">
        <f t="shared" si="1539"/>
        <v>51.584177994134258</v>
      </c>
      <c r="BG659" s="1">
        <f t="shared" si="1547"/>
        <v>430.38597382300446</v>
      </c>
      <c r="BH659" s="1">
        <f t="shared" si="1548"/>
        <v>100.47845094986377</v>
      </c>
      <c r="BI659" s="1">
        <f t="shared" si="1549"/>
        <v>425.07283034324479</v>
      </c>
      <c r="BJ659" s="1">
        <f t="shared" si="1550"/>
        <v>106.53022423546527</v>
      </c>
      <c r="FT659" s="1"/>
    </row>
    <row r="660" spans="1:176" x14ac:dyDescent="0.2">
      <c r="A660" s="1">
        <v>1985</v>
      </c>
      <c r="D660" s="5">
        <f>AVERAGE(D315:D318)</f>
        <v>183.0146265320281</v>
      </c>
      <c r="E660" s="5">
        <f>AVERAGE(E315:E318)</f>
        <v>209.75667464830886</v>
      </c>
      <c r="F660" s="5">
        <f>AVERAGE(F315:F318)</f>
        <v>183.25</v>
      </c>
      <c r="G660" s="5" t="s">
        <v>189</v>
      </c>
      <c r="H660" s="5">
        <f t="shared" ref="H660:AB660" si="1564">AVERAGE(H315:H318)</f>
        <v>213.75</v>
      </c>
      <c r="I660" s="5">
        <f t="shared" si="1564"/>
        <v>205.96211806277282</v>
      </c>
      <c r="J660" s="5">
        <f t="shared" si="1564"/>
        <v>159.95196861047216</v>
      </c>
      <c r="K660" s="5">
        <f t="shared" si="1564"/>
        <v>208.94346562258991</v>
      </c>
      <c r="L660" s="5">
        <f t="shared" si="1564"/>
        <v>180</v>
      </c>
      <c r="M660" s="5">
        <f t="shared" si="1564"/>
        <v>180.5</v>
      </c>
      <c r="N660" s="5">
        <f t="shared" si="1564"/>
        <v>179.68235129851993</v>
      </c>
      <c r="O660" s="5">
        <f t="shared" si="1564"/>
        <v>190</v>
      </c>
      <c r="P660" s="5">
        <f t="shared" si="1564"/>
        <v>147.64427480916029</v>
      </c>
      <c r="Q660" s="5">
        <f t="shared" si="1564"/>
        <v>189.6192486506707</v>
      </c>
      <c r="R660" s="5">
        <f t="shared" si="1564"/>
        <v>152.5</v>
      </c>
      <c r="S660" s="5">
        <f t="shared" si="1564"/>
        <v>205.65519999999998</v>
      </c>
      <c r="T660" s="5">
        <f t="shared" si="1564"/>
        <v>112.06437125748504</v>
      </c>
      <c r="U660" s="5">
        <f t="shared" si="1564"/>
        <v>116.01440329218107</v>
      </c>
      <c r="V660" s="5">
        <f t="shared" si="1564"/>
        <v>176.25</v>
      </c>
      <c r="W660" s="5">
        <f t="shared" si="1564"/>
        <v>174.25</v>
      </c>
      <c r="X660" s="5">
        <f t="shared" si="1564"/>
        <v>125.04166666666669</v>
      </c>
      <c r="Y660" s="5">
        <f t="shared" si="1564"/>
        <v>166.35013262599466</v>
      </c>
      <c r="Z660" s="5">
        <f t="shared" si="1564"/>
        <v>48.41681071737252</v>
      </c>
      <c r="AA660" s="5">
        <f t="shared" si="1564"/>
        <v>51.708015267175576</v>
      </c>
      <c r="AB660" s="5">
        <f t="shared" si="1564"/>
        <v>50.25</v>
      </c>
      <c r="AC660" s="5" t="s">
        <v>189</v>
      </c>
      <c r="AD660" s="5">
        <f t="shared" ref="AD660:AU660" si="1565">AVERAGE(AD315:AD318)</f>
        <v>55.5</v>
      </c>
      <c r="AE660" s="5">
        <f t="shared" si="1565"/>
        <v>53.161256906077355</v>
      </c>
      <c r="AF660" s="5">
        <f t="shared" si="1565"/>
        <v>47.718648208469048</v>
      </c>
      <c r="AG660" s="5">
        <f t="shared" si="1565"/>
        <v>52.705935919055634</v>
      </c>
      <c r="AH660" s="5">
        <f t="shared" si="1565"/>
        <v>48.625</v>
      </c>
      <c r="AI660" s="5">
        <f t="shared" si="1565"/>
        <v>49.125</v>
      </c>
      <c r="AJ660" s="5">
        <f t="shared" si="1565"/>
        <v>47.147058823529392</v>
      </c>
      <c r="AK660" s="5">
        <f t="shared" si="1565"/>
        <v>51.625</v>
      </c>
      <c r="AL660" s="5">
        <f t="shared" si="1565"/>
        <v>44.675813008130078</v>
      </c>
      <c r="AM660" s="5">
        <f t="shared" si="1565"/>
        <v>47.917452830188687</v>
      </c>
      <c r="AN660" s="5">
        <f t="shared" si="1565"/>
        <v>46.2</v>
      </c>
      <c r="AO660" s="5">
        <f t="shared" si="1565"/>
        <v>50.939795918367338</v>
      </c>
      <c r="AP660" s="5">
        <f t="shared" si="1565"/>
        <v>39.089285714285722</v>
      </c>
      <c r="AQ660" s="5">
        <f t="shared" si="1565"/>
        <v>37.583333333333329</v>
      </c>
      <c r="AR660" s="5">
        <f t="shared" si="1565"/>
        <v>49.1875</v>
      </c>
      <c r="AS660" s="5">
        <f t="shared" si="1565"/>
        <v>50.75</v>
      </c>
      <c r="AT660" s="5">
        <f t="shared" si="1565"/>
        <v>24.994680851063833</v>
      </c>
      <c r="AU660" s="5">
        <f t="shared" si="1565"/>
        <v>41.413461538461547</v>
      </c>
      <c r="AV660" s="5">
        <f t="shared" si="1536"/>
        <v>178.12957109168153</v>
      </c>
      <c r="AW660" s="5">
        <f t="shared" si="1537"/>
        <v>47.34677063889621</v>
      </c>
      <c r="AX660" s="1">
        <v>1.7555762081784387</v>
      </c>
      <c r="AY660" s="3">
        <v>1.4205426356589146</v>
      </c>
      <c r="AZ660" s="3">
        <v>1.9944561512240475</v>
      </c>
      <c r="BA660" s="3">
        <f t="shared" si="1543"/>
        <v>355.27161877870549</v>
      </c>
      <c r="BB660" s="3">
        <f t="shared" si="1544"/>
        <v>94.431057941340669</v>
      </c>
      <c r="BC660" s="1">
        <f t="shared" si="1545"/>
        <v>179.28866859851667</v>
      </c>
      <c r="BD660" s="1">
        <f t="shared" si="1538"/>
        <v>47.685918683764108</v>
      </c>
      <c r="BE660" s="1">
        <f t="shared" si="1546"/>
        <v>186.62970908599772</v>
      </c>
      <c r="BF660" s="1">
        <f t="shared" si="1539"/>
        <v>50.344733502105484</v>
      </c>
      <c r="BG660" s="1">
        <f t="shared" si="1547"/>
        <v>357.58338793108129</v>
      </c>
      <c r="BH660" s="1">
        <f t="shared" si="1548"/>
        <v>95.107473845603053</v>
      </c>
      <c r="BI660" s="1">
        <f t="shared" si="1549"/>
        <v>372.22477128772266</v>
      </c>
      <c r="BJ660" s="1">
        <f t="shared" si="1550"/>
        <v>100.41036341500967</v>
      </c>
      <c r="FT660" s="1"/>
    </row>
    <row r="661" spans="1:176" x14ac:dyDescent="0.2">
      <c r="A661" s="1">
        <v>1986</v>
      </c>
      <c r="D661" s="5">
        <f>AVERAGE(D319:D322)</f>
        <v>186.16626840360752</v>
      </c>
      <c r="E661" s="5">
        <f>AVERAGE(E319:E322)</f>
        <v>210.97635438491466</v>
      </c>
      <c r="F661" s="5">
        <f>AVERAGE(F319:F322)</f>
        <v>187</v>
      </c>
      <c r="G661" s="5" t="s">
        <v>189</v>
      </c>
      <c r="H661" s="5">
        <f t="shared" ref="H661:AB661" si="1566">AVERAGE(H319:H322)</f>
        <v>213.75</v>
      </c>
      <c r="I661" s="5">
        <f t="shared" si="1566"/>
        <v>194.83657243816253</v>
      </c>
      <c r="J661" s="5">
        <f t="shared" si="1566"/>
        <v>176.7756731159518</v>
      </c>
      <c r="K661" s="5">
        <f t="shared" si="1566"/>
        <v>211.59580589666007</v>
      </c>
      <c r="L661" s="5">
        <f t="shared" si="1566"/>
        <v>153</v>
      </c>
      <c r="M661" s="5">
        <f t="shared" si="1566"/>
        <v>153.25</v>
      </c>
      <c r="N661" s="5">
        <f t="shared" si="1566"/>
        <v>167.33119240435633</v>
      </c>
      <c r="O661" s="5">
        <f t="shared" si="1566"/>
        <v>177.75</v>
      </c>
      <c r="P661" s="5">
        <f t="shared" si="1566"/>
        <v>163.23206106870225</v>
      </c>
      <c r="Q661" s="5">
        <f t="shared" si="1566"/>
        <v>205.63218083685143</v>
      </c>
      <c r="R661" s="5">
        <f t="shared" si="1566"/>
        <v>166.25</v>
      </c>
      <c r="S661" s="5">
        <f t="shared" si="1566"/>
        <v>208.63979999999998</v>
      </c>
      <c r="T661" s="5">
        <f t="shared" si="1566"/>
        <v>116.6317365269461</v>
      </c>
      <c r="U661" s="5">
        <f t="shared" si="1566"/>
        <v>133.5545267489712</v>
      </c>
      <c r="V661" s="5">
        <f t="shared" si="1566"/>
        <v>160</v>
      </c>
      <c r="W661" s="5">
        <f t="shared" si="1566"/>
        <v>161.25</v>
      </c>
      <c r="X661" s="5">
        <f t="shared" si="1566"/>
        <v>141.20666666666671</v>
      </c>
      <c r="Y661" s="5">
        <f t="shared" si="1566"/>
        <v>174.15616710875332</v>
      </c>
      <c r="Z661" s="5">
        <f t="shared" si="1566"/>
        <v>43.155358686257557</v>
      </c>
      <c r="AA661" s="5">
        <f t="shared" si="1566"/>
        <v>44.904307524536542</v>
      </c>
      <c r="AB661" s="5">
        <f t="shared" si="1566"/>
        <v>42.125</v>
      </c>
      <c r="AC661" s="5" t="s">
        <v>189</v>
      </c>
      <c r="AD661" s="5">
        <f t="shared" ref="AD661:AU661" si="1567">AVERAGE(AD319:AD322)</f>
        <v>47.75</v>
      </c>
      <c r="AE661" s="5">
        <f t="shared" si="1567"/>
        <v>46.310773480662988</v>
      </c>
      <c r="AF661" s="5">
        <f t="shared" si="1567"/>
        <v>41.064739413680783</v>
      </c>
      <c r="AG661" s="5">
        <f t="shared" si="1567"/>
        <v>44.187394603709933</v>
      </c>
      <c r="AH661" s="5">
        <f t="shared" si="1567"/>
        <v>40</v>
      </c>
      <c r="AI661" s="5">
        <f t="shared" si="1567"/>
        <v>40</v>
      </c>
      <c r="AJ661" s="5">
        <f t="shared" si="1567"/>
        <v>39.02941176470587</v>
      </c>
      <c r="AK661" s="5">
        <f t="shared" si="1567"/>
        <v>40.75</v>
      </c>
      <c r="AL661" s="5">
        <f t="shared" si="1567"/>
        <v>41.49186991869918</v>
      </c>
      <c r="AM661" s="5">
        <f t="shared" si="1567"/>
        <v>43.933962264150956</v>
      </c>
      <c r="AN661" s="5">
        <f t="shared" si="1567"/>
        <v>41.7</v>
      </c>
      <c r="AO661" s="5">
        <f t="shared" si="1567"/>
        <v>44.189795918367338</v>
      </c>
      <c r="AP661" s="5">
        <f t="shared" si="1567"/>
        <v>38.392857142857146</v>
      </c>
      <c r="AQ661" s="5">
        <f t="shared" si="1567"/>
        <v>37.388888888888886</v>
      </c>
      <c r="AR661" s="5">
        <f t="shared" si="1567"/>
        <v>41.5</v>
      </c>
      <c r="AS661" s="5">
        <f t="shared" si="1567"/>
        <v>41.75</v>
      </c>
      <c r="AT661" s="5">
        <f t="shared" si="1567"/>
        <v>11.063829787234045</v>
      </c>
      <c r="AU661" s="5">
        <f t="shared" si="1567"/>
        <v>40.551282051282058</v>
      </c>
      <c r="AV661" s="5">
        <f t="shared" si="1536"/>
        <v>176.04682144912732</v>
      </c>
      <c r="AW661" s="5">
        <f t="shared" si="1537"/>
        <v>40.787965623463215</v>
      </c>
      <c r="AX661" s="1">
        <v>1.7235401459854016</v>
      </c>
      <c r="AY661" s="3">
        <v>1.463073852295409</v>
      </c>
      <c r="AZ661" s="3">
        <v>1.9573055576674521</v>
      </c>
      <c r="BA661" s="3">
        <f t="shared" si="1543"/>
        <v>344.57742203206652</v>
      </c>
      <c r="BB661" s="3">
        <f t="shared" si="1544"/>
        <v>79.834511800753532</v>
      </c>
      <c r="BC661" s="1">
        <f t="shared" si="1545"/>
        <v>172.14524986284724</v>
      </c>
      <c r="BD661" s="1">
        <f t="shared" si="1538"/>
        <v>41.027628858181274</v>
      </c>
      <c r="BE661" s="1">
        <f t="shared" si="1546"/>
        <v>192.39249980779971</v>
      </c>
      <c r="BF661" s="1">
        <f t="shared" si="1539"/>
        <v>43.420544909370918</v>
      </c>
      <c r="BG661" s="1">
        <f t="shared" si="1547"/>
        <v>336.94085428260308</v>
      </c>
      <c r="BH661" s="1">
        <f t="shared" si="1548"/>
        <v>80.303605982035748</v>
      </c>
      <c r="BI661" s="1">
        <f t="shared" si="1549"/>
        <v>376.5709091273406</v>
      </c>
      <c r="BJ661" s="1">
        <f t="shared" si="1550"/>
        <v>84.987273868060896</v>
      </c>
      <c r="FT661" s="1"/>
    </row>
    <row r="662" spans="1:176" x14ac:dyDescent="0.2">
      <c r="A662" s="1">
        <v>1987</v>
      </c>
      <c r="D662" s="5">
        <f>AVERAGE(D323:D326)</f>
        <v>205.20128343482622</v>
      </c>
      <c r="E662" s="5">
        <f>AVERAGE(E323:E326)</f>
        <v>216.95451960490871</v>
      </c>
      <c r="F662" s="5">
        <f>AVERAGE(F323:F326)</f>
        <v>166.75</v>
      </c>
      <c r="G662" s="5" t="s">
        <v>189</v>
      </c>
      <c r="H662" s="5">
        <f t="shared" ref="H662:AB662" si="1568">AVERAGE(H323:H326)</f>
        <v>221</v>
      </c>
      <c r="I662" s="5">
        <f t="shared" si="1568"/>
        <v>197.41384327582622</v>
      </c>
      <c r="J662" s="5">
        <f t="shared" si="1568"/>
        <v>191.52245974834256</v>
      </c>
      <c r="K662" s="5">
        <f t="shared" si="1568"/>
        <v>218.64863261553054</v>
      </c>
      <c r="L662" s="5">
        <f t="shared" si="1568"/>
        <v>172.5</v>
      </c>
      <c r="M662" s="5">
        <f t="shared" si="1568"/>
        <v>155.5</v>
      </c>
      <c r="N662" s="5">
        <f t="shared" si="1568"/>
        <v>175.87182351298517</v>
      </c>
      <c r="O662" s="5">
        <f t="shared" si="1568"/>
        <v>187.25</v>
      </c>
      <c r="P662" s="5">
        <f t="shared" si="1568"/>
        <v>171.46839694656484</v>
      </c>
      <c r="Q662" s="5">
        <f t="shared" si="1568"/>
        <v>199.91091754395347</v>
      </c>
      <c r="R662" s="5">
        <f t="shared" si="1568"/>
        <v>192</v>
      </c>
      <c r="S662" s="5">
        <f t="shared" si="1568"/>
        <v>211.35567999999998</v>
      </c>
      <c r="T662" s="5">
        <f t="shared" si="1568"/>
        <v>133.99401197604789</v>
      </c>
      <c r="U662" s="5">
        <f t="shared" si="1568"/>
        <v>113.86522633744856</v>
      </c>
      <c r="V662" s="5">
        <f t="shared" si="1568"/>
        <v>172.5</v>
      </c>
      <c r="W662" s="5">
        <f t="shared" si="1568"/>
        <v>159.75</v>
      </c>
      <c r="X662" s="5">
        <f t="shared" si="1568"/>
        <v>159.77500000000003</v>
      </c>
      <c r="Y662" s="5">
        <f t="shared" si="1568"/>
        <v>192.18832891246683</v>
      </c>
      <c r="Z662" s="5">
        <f t="shared" si="1568"/>
        <v>44.469749351771824</v>
      </c>
      <c r="AA662" s="5">
        <f t="shared" si="1568"/>
        <v>46.193565976008728</v>
      </c>
      <c r="AB662" s="5">
        <f t="shared" si="1568"/>
        <v>44.762500000000003</v>
      </c>
      <c r="AC662" s="5" t="s">
        <v>189</v>
      </c>
      <c r="AD662" s="5">
        <f t="shared" ref="AD662:AU662" si="1569">AVERAGE(AD323:AD326)</f>
        <v>51.112499999999997</v>
      </c>
      <c r="AE662" s="5">
        <f t="shared" si="1569"/>
        <v>48.692800414364648</v>
      </c>
      <c r="AF662" s="5">
        <f t="shared" si="1569"/>
        <v>41.137581433224753</v>
      </c>
      <c r="AG662" s="5">
        <f t="shared" si="1569"/>
        <v>44.34569983136592</v>
      </c>
      <c r="AH662" s="5">
        <f t="shared" si="1569"/>
        <v>44</v>
      </c>
      <c r="AI662" s="5">
        <f t="shared" si="1569"/>
        <v>39.125</v>
      </c>
      <c r="AJ662" s="5">
        <f t="shared" si="1569"/>
        <v>38.85294117647058</v>
      </c>
      <c r="AK662" s="5">
        <f t="shared" si="1569"/>
        <v>38.8125</v>
      </c>
      <c r="AL662" s="5">
        <f t="shared" si="1569"/>
        <v>42.812703252032513</v>
      </c>
      <c r="AM662" s="5">
        <f t="shared" si="1569"/>
        <v>43.248820754716988</v>
      </c>
      <c r="AN662" s="5">
        <f t="shared" si="1569"/>
        <v>39.5625</v>
      </c>
      <c r="AO662" s="5">
        <f t="shared" si="1569"/>
        <v>43.038928571428571</v>
      </c>
      <c r="AP662" s="5">
        <f t="shared" si="1569"/>
        <v>38.410714285714292</v>
      </c>
      <c r="AQ662" s="5">
        <f t="shared" si="1569"/>
        <v>35.953703703703702</v>
      </c>
      <c r="AR662" s="5">
        <f t="shared" si="1569"/>
        <v>42.25</v>
      </c>
      <c r="AS662" s="5">
        <f t="shared" si="1569"/>
        <v>39.875</v>
      </c>
      <c r="AT662" s="5">
        <f t="shared" si="1569"/>
        <v>35.891223404255328</v>
      </c>
      <c r="AU662" s="5">
        <f t="shared" si="1569"/>
        <v>41.164823717948735</v>
      </c>
      <c r="AV662" s="5">
        <f t="shared" si="1536"/>
        <v>181.61035997040364</v>
      </c>
      <c r="AW662" s="5">
        <f t="shared" si="1537"/>
        <v>42.7150317824495</v>
      </c>
      <c r="AX662" s="1">
        <v>1.6628521126760565</v>
      </c>
      <c r="AY662" s="3">
        <v>1.4260700389105059</v>
      </c>
      <c r="AZ662" s="3">
        <v>1.8881144114411441</v>
      </c>
      <c r="BA662" s="3">
        <f t="shared" si="1543"/>
        <v>342.90113792713299</v>
      </c>
      <c r="BB662" s="3">
        <f t="shared" si="1544"/>
        <v>80.650867093609406</v>
      </c>
      <c r="BC662" s="1">
        <f t="shared" si="1545"/>
        <v>175.71857284846948</v>
      </c>
      <c r="BD662" s="1">
        <f t="shared" si="1538"/>
        <v>42.241695730212534</v>
      </c>
      <c r="BE662" s="1">
        <f t="shared" si="1546"/>
        <v>201.41141279139015</v>
      </c>
      <c r="BF662" s="1">
        <f t="shared" si="1539"/>
        <v>46.160602111607965</v>
      </c>
      <c r="BG662" s="1">
        <f t="shared" si="1547"/>
        <v>331.77676975306576</v>
      </c>
      <c r="BH662" s="1">
        <f t="shared" si="1548"/>
        <v>79.757154471926128</v>
      </c>
      <c r="BI662" s="1">
        <f t="shared" si="1549"/>
        <v>380.28779112014496</v>
      </c>
      <c r="BJ662" s="1">
        <f t="shared" si="1550"/>
        <v>87.156498087727499</v>
      </c>
      <c r="FT662" s="1"/>
    </row>
    <row r="663" spans="1:176" x14ac:dyDescent="0.2">
      <c r="A663" s="1">
        <v>1988</v>
      </c>
      <c r="D663" s="5">
        <f>AVERAGE(D327:D330)</f>
        <v>218.08922377245054</v>
      </c>
      <c r="E663" s="5">
        <f>AVERAGE(E327:E330)</f>
        <v>232.36947021849744</v>
      </c>
      <c r="F663" s="5">
        <f>AVERAGE(F327:F330)</f>
        <v>184</v>
      </c>
      <c r="G663" s="5" t="s">
        <v>189</v>
      </c>
      <c r="H663" s="5">
        <f t="shared" ref="H663:AB663" si="1570">AVERAGE(H327:H330)</f>
        <v>223.75</v>
      </c>
      <c r="I663" s="5">
        <f t="shared" si="1570"/>
        <v>215.2945853252962</v>
      </c>
      <c r="J663" s="5">
        <f t="shared" si="1570"/>
        <v>186.363820863212</v>
      </c>
      <c r="K663" s="5">
        <f t="shared" si="1570"/>
        <v>224.74814617073014</v>
      </c>
      <c r="L663" s="5">
        <f t="shared" si="1570"/>
        <v>186.75</v>
      </c>
      <c r="M663" s="5">
        <f t="shared" si="1570"/>
        <v>183.5</v>
      </c>
      <c r="N663" s="5">
        <f t="shared" si="1570"/>
        <v>180.35255515219208</v>
      </c>
      <c r="O663" s="5">
        <f t="shared" si="1570"/>
        <v>189.25</v>
      </c>
      <c r="P663" s="5">
        <f t="shared" si="1570"/>
        <v>172.63030534351142</v>
      </c>
      <c r="Q663" s="5">
        <f t="shared" si="1570"/>
        <v>199.66091754395347</v>
      </c>
      <c r="R663" s="5">
        <f t="shared" si="1570"/>
        <v>190.75</v>
      </c>
      <c r="S663" s="5">
        <f t="shared" si="1570"/>
        <v>227.57819999999998</v>
      </c>
      <c r="T663" s="5">
        <f t="shared" si="1570"/>
        <v>130.26796407185628</v>
      </c>
      <c r="U663" s="5">
        <f t="shared" si="1570"/>
        <v>145.37139917695475</v>
      </c>
      <c r="V663" s="5">
        <f t="shared" si="1570"/>
        <v>176.75</v>
      </c>
      <c r="W663" s="5">
        <f t="shared" si="1570"/>
        <v>177.5</v>
      </c>
      <c r="X663" s="5">
        <f t="shared" si="1570"/>
        <v>148.94333333333336</v>
      </c>
      <c r="Y663" s="5">
        <f t="shared" si="1570"/>
        <v>201.13229442970822</v>
      </c>
      <c r="Z663" s="5">
        <f t="shared" si="1570"/>
        <v>44.901866897147798</v>
      </c>
      <c r="AA663" s="5">
        <f t="shared" si="1570"/>
        <v>47.00111232279172</v>
      </c>
      <c r="AB663" s="5">
        <f t="shared" si="1570"/>
        <v>43.042500000000004</v>
      </c>
      <c r="AC663" s="5" t="s">
        <v>189</v>
      </c>
      <c r="AD663" s="5">
        <f t="shared" ref="AD663:AU663" si="1571">AVERAGE(AD327:AD330)</f>
        <v>53</v>
      </c>
      <c r="AE663" s="5">
        <f t="shared" si="1571"/>
        <v>47.212510359116038</v>
      </c>
      <c r="AF663" s="5">
        <f t="shared" si="1571"/>
        <v>38.201140065146575</v>
      </c>
      <c r="AG663" s="5">
        <f t="shared" si="1571"/>
        <v>42.52302276559864</v>
      </c>
      <c r="AH663" s="5">
        <f t="shared" si="1571"/>
        <v>50.375</v>
      </c>
      <c r="AI663" s="5">
        <f t="shared" si="1571"/>
        <v>47</v>
      </c>
      <c r="AJ663" s="5">
        <f t="shared" si="1571"/>
        <v>39.126617647058808</v>
      </c>
      <c r="AK663" s="5">
        <f t="shared" si="1571"/>
        <v>41.875</v>
      </c>
      <c r="AL663" s="5">
        <f t="shared" si="1571"/>
        <v>42.932418699186982</v>
      </c>
      <c r="AM663" s="5">
        <f t="shared" si="1571"/>
        <v>42.603537735849066</v>
      </c>
      <c r="AN663" s="5">
        <f t="shared" si="1571"/>
        <v>40.067</v>
      </c>
      <c r="AO663" s="5">
        <f t="shared" si="1571"/>
        <v>45.466413265306123</v>
      </c>
      <c r="AP663" s="5">
        <f t="shared" si="1571"/>
        <v>38.331071428571427</v>
      </c>
      <c r="AQ663" s="5">
        <f t="shared" si="1571"/>
        <v>37.71231481481481</v>
      </c>
      <c r="AR663" s="5">
        <f t="shared" si="1571"/>
        <v>45.457499999999996</v>
      </c>
      <c r="AS663" s="5">
        <f t="shared" si="1571"/>
        <v>43.542500000000004</v>
      </c>
      <c r="AT663" s="5">
        <f t="shared" si="1571"/>
        <v>37.111702127659584</v>
      </c>
      <c r="AU663" s="5">
        <f t="shared" si="1571"/>
        <v>41.620192307692321</v>
      </c>
      <c r="AV663" s="5">
        <f t="shared" si="1536"/>
        <v>192.33289083458533</v>
      </c>
      <c r="AW663" s="5">
        <f t="shared" si="1537"/>
        <v>43.698846644752656</v>
      </c>
      <c r="AX663" s="1">
        <v>1.5967878275570584</v>
      </c>
      <c r="AY663" s="3">
        <v>1.3713751169317117</v>
      </c>
      <c r="AZ663" s="3">
        <v>1.8141385385103237</v>
      </c>
      <c r="BA663" s="3">
        <f t="shared" si="1543"/>
        <v>348.91850948612029</v>
      </c>
      <c r="BB663" s="3">
        <f t="shared" si="1544"/>
        <v>79.27576178669834</v>
      </c>
      <c r="BC663" s="1">
        <f t="shared" si="1545"/>
        <v>190.75153664535372</v>
      </c>
      <c r="BD663" s="1">
        <f t="shared" si="1538"/>
        <v>44.54129433376167</v>
      </c>
      <c r="BE663" s="1">
        <f t="shared" si="1546"/>
        <v>205.97016714311701</v>
      </c>
      <c r="BF663" s="1">
        <f t="shared" si="1539"/>
        <v>45.962497275107957</v>
      </c>
      <c r="BG663" s="1">
        <f t="shared" si="1547"/>
        <v>346.04971390840046</v>
      </c>
      <c r="BH663" s="1">
        <f t="shared" si="1548"/>
        <v>80.804078606008559</v>
      </c>
      <c r="BI663" s="1">
        <f t="shared" si="1549"/>
        <v>373.65841799774137</v>
      </c>
      <c r="BJ663" s="1">
        <f t="shared" si="1550"/>
        <v>83.382337632949088</v>
      </c>
      <c r="FT663" s="1"/>
    </row>
    <row r="664" spans="1:176" x14ac:dyDescent="0.2">
      <c r="A664" s="1">
        <v>1989</v>
      </c>
      <c r="D664" s="5">
        <f>AVERAGE(D331:D334)</f>
        <v>232.52223849533652</v>
      </c>
      <c r="E664" s="5">
        <f>AVERAGE(E331:E334)</f>
        <v>249.91161328943429</v>
      </c>
      <c r="F664" s="5">
        <f>AVERAGE(F331:F334)</f>
        <v>185</v>
      </c>
      <c r="G664" s="5" t="s">
        <v>189</v>
      </c>
      <c r="H664" s="5">
        <f t="shared" ref="H664:AB664" si="1572">AVERAGE(H331:H334)</f>
        <v>212.75</v>
      </c>
      <c r="I664" s="5">
        <f t="shared" si="1572"/>
        <v>214.08506547495324</v>
      </c>
      <c r="J664" s="5">
        <f t="shared" si="1572"/>
        <v>192.34298471113513</v>
      </c>
      <c r="K664" s="5">
        <f t="shared" si="1572"/>
        <v>229.14249273298915</v>
      </c>
      <c r="L664" s="5">
        <f t="shared" si="1572"/>
        <v>180.5</v>
      </c>
      <c r="M664" s="5">
        <f t="shared" si="1572"/>
        <v>186.25</v>
      </c>
      <c r="N664" s="5">
        <f t="shared" si="1572"/>
        <v>197.19715163362187</v>
      </c>
      <c r="O664" s="5">
        <f t="shared" si="1572"/>
        <v>210.5</v>
      </c>
      <c r="P664" s="5">
        <f t="shared" si="1572"/>
        <v>171.87999999999997</v>
      </c>
      <c r="Q664" s="5">
        <f t="shared" si="1572"/>
        <v>210.5495644738952</v>
      </c>
      <c r="R664" s="5">
        <f t="shared" si="1572"/>
        <v>168.25</v>
      </c>
      <c r="S664" s="5">
        <f t="shared" si="1572"/>
        <v>236.98791999999997</v>
      </c>
      <c r="T664" s="5">
        <f t="shared" si="1572"/>
        <v>105.9116766467066</v>
      </c>
      <c r="U664" s="5">
        <f t="shared" si="1572"/>
        <v>118.48353909465021</v>
      </c>
      <c r="V664" s="5">
        <f t="shared" si="1572"/>
        <v>174.5</v>
      </c>
      <c r="W664" s="5">
        <f t="shared" si="1572"/>
        <v>184.5</v>
      </c>
      <c r="X664" s="5">
        <f t="shared" si="1572"/>
        <v>144.15000000000003</v>
      </c>
      <c r="Y664" s="5">
        <f t="shared" si="1572"/>
        <v>202.80172413793102</v>
      </c>
      <c r="Z664" s="5">
        <f t="shared" si="1572"/>
        <v>46.651469317199656</v>
      </c>
      <c r="AA664" s="5">
        <f t="shared" si="1572"/>
        <v>48.288713195201744</v>
      </c>
      <c r="AB664" s="5">
        <f t="shared" si="1572"/>
        <v>47.125</v>
      </c>
      <c r="AC664" s="5" t="s">
        <v>189</v>
      </c>
      <c r="AD664" s="5">
        <f t="shared" ref="AD664:AU664" si="1573">AVERAGE(AD331:AD334)</f>
        <v>53.625</v>
      </c>
      <c r="AE664" s="5">
        <f t="shared" si="1573"/>
        <v>50.026933701657462</v>
      </c>
      <c r="AF664" s="5">
        <f t="shared" si="1573"/>
        <v>44.620358306188926</v>
      </c>
      <c r="AG664" s="5">
        <f t="shared" si="1573"/>
        <v>48.383431703204039</v>
      </c>
      <c r="AH664" s="5">
        <f t="shared" si="1573"/>
        <v>51.75</v>
      </c>
      <c r="AI664" s="5">
        <f t="shared" si="1573"/>
        <v>51.25</v>
      </c>
      <c r="AJ664" s="5">
        <f t="shared" si="1573"/>
        <v>48.346470588235285</v>
      </c>
      <c r="AK664" s="5">
        <f t="shared" si="1573"/>
        <v>53.625</v>
      </c>
      <c r="AL664" s="5">
        <f t="shared" si="1573"/>
        <v>46.185975609756085</v>
      </c>
      <c r="AM664" s="5">
        <f t="shared" si="1573"/>
        <v>44.672169811320764</v>
      </c>
      <c r="AN664" s="5">
        <f t="shared" si="1573"/>
        <v>41.424999999999997</v>
      </c>
      <c r="AO664" s="5">
        <f t="shared" si="1573"/>
        <v>47.409693877551021</v>
      </c>
      <c r="AP664" s="5">
        <f t="shared" si="1573"/>
        <v>39.698214285714286</v>
      </c>
      <c r="AQ664" s="5">
        <f t="shared" si="1573"/>
        <v>38.893518518518519</v>
      </c>
      <c r="AR664" s="5">
        <f t="shared" si="1573"/>
        <v>53.5</v>
      </c>
      <c r="AS664" s="5">
        <f t="shared" si="1573"/>
        <v>50.375</v>
      </c>
      <c r="AT664" s="5">
        <f t="shared" si="1573"/>
        <v>41.728723404255327</v>
      </c>
      <c r="AU664" s="5">
        <f t="shared" si="1573"/>
        <v>46.422275641025649</v>
      </c>
      <c r="AV664" s="5">
        <f t="shared" si="1536"/>
        <v>194.59401015480202</v>
      </c>
      <c r="AW664" s="5">
        <f t="shared" si="1537"/>
        <v>46.774913332067968</v>
      </c>
      <c r="AX664" s="1">
        <v>1.5233870967741936</v>
      </c>
      <c r="AY664" s="3">
        <v>1.3065953654188946</v>
      </c>
      <c r="AZ664" s="3">
        <v>1.7306023124495835</v>
      </c>
      <c r="BA664" s="3">
        <f t="shared" si="1543"/>
        <v>336.7648439627381</v>
      </c>
      <c r="BB664" s="3">
        <f t="shared" si="1544"/>
        <v>80.948773177105679</v>
      </c>
      <c r="BC664" s="1">
        <f t="shared" si="1545"/>
        <v>194.17327468233549</v>
      </c>
      <c r="BD664" s="1">
        <f t="shared" si="1538"/>
        <v>47.901593433009886</v>
      </c>
      <c r="BE664" s="1">
        <f t="shared" si="1546"/>
        <v>206.53535544150574</v>
      </c>
      <c r="BF664" s="1">
        <f t="shared" si="1539"/>
        <v>48.984066641409832</v>
      </c>
      <c r="BG664" s="1">
        <f t="shared" si="1547"/>
        <v>336.03671818115794</v>
      </c>
      <c r="BH664" s="1">
        <f t="shared" si="1548"/>
        <v>82.898608365186689</v>
      </c>
      <c r="BI664" s="1">
        <f t="shared" si="1549"/>
        <v>357.43056372966652</v>
      </c>
      <c r="BJ664" s="1">
        <f t="shared" si="1550"/>
        <v>84.771939002808352</v>
      </c>
      <c r="FT664" s="1"/>
    </row>
    <row r="665" spans="1:176" x14ac:dyDescent="0.2">
      <c r="A665" s="1">
        <v>1990</v>
      </c>
      <c r="D665" s="5">
        <f>AVERAGE(D335:D338)</f>
        <v>230.45128343482622</v>
      </c>
      <c r="E665" s="5">
        <f>AVERAGE(E335:E338)</f>
        <v>242.47892846453155</v>
      </c>
      <c r="F665" s="5">
        <f>AVERAGE(F335:F338)</f>
        <v>212.25</v>
      </c>
      <c r="G665" s="5" t="s">
        <v>189</v>
      </c>
      <c r="H665" s="5">
        <f t="shared" ref="H665:AB665" si="1574">AVERAGE(H335:H338)</f>
        <v>237.5</v>
      </c>
      <c r="I665" s="5">
        <f t="shared" si="1574"/>
        <v>227.48700893785073</v>
      </c>
      <c r="J665" s="5">
        <f t="shared" si="1574"/>
        <v>207.72277093762679</v>
      </c>
      <c r="K665" s="5">
        <f t="shared" si="1574"/>
        <v>231.56753870795501</v>
      </c>
      <c r="L665" s="5">
        <f t="shared" si="1574"/>
        <v>186.75</v>
      </c>
      <c r="M665" s="5">
        <f t="shared" si="1574"/>
        <v>186.75</v>
      </c>
      <c r="N665" s="5">
        <f t="shared" si="1574"/>
        <v>209.45601787210273</v>
      </c>
      <c r="O665" s="5">
        <f t="shared" si="1574"/>
        <v>227.75</v>
      </c>
      <c r="P665" s="5">
        <f t="shared" si="1574"/>
        <v>170.51213740458013</v>
      </c>
      <c r="Q665" s="5">
        <f t="shared" si="1574"/>
        <v>218.87499332015187</v>
      </c>
      <c r="R665" s="5">
        <f t="shared" si="1574"/>
        <v>187</v>
      </c>
      <c r="S665" s="5">
        <f t="shared" si="1574"/>
        <v>242.71256</v>
      </c>
      <c r="T665" s="5">
        <f t="shared" si="1574"/>
        <v>128.60179640718562</v>
      </c>
      <c r="U665" s="5">
        <f t="shared" si="1574"/>
        <v>119.70576131687244</v>
      </c>
      <c r="V665" s="5">
        <f t="shared" si="1574"/>
        <v>180.25</v>
      </c>
      <c r="W665" s="5">
        <f t="shared" si="1574"/>
        <v>176</v>
      </c>
      <c r="X665" s="5">
        <f t="shared" si="1574"/>
        <v>157.10833333333335</v>
      </c>
      <c r="Y665" s="5">
        <f t="shared" si="1574"/>
        <v>199.75696286472146</v>
      </c>
      <c r="Z665" s="5">
        <f t="shared" si="1574"/>
        <v>46.211365600691444</v>
      </c>
      <c r="AA665" s="5">
        <f t="shared" si="1574"/>
        <v>48.605507088331514</v>
      </c>
      <c r="AB665" s="5">
        <f t="shared" si="1574"/>
        <v>49.5</v>
      </c>
      <c r="AC665" s="5" t="s">
        <v>189</v>
      </c>
      <c r="AD665" s="5">
        <f t="shared" ref="AD665:AP665" si="1575">AVERAGE(AD335:AD338)</f>
        <v>54.5</v>
      </c>
      <c r="AE665" s="5">
        <f t="shared" si="1575"/>
        <v>53.330628453038685</v>
      </c>
      <c r="AF665" s="5">
        <f t="shared" si="1575"/>
        <v>49.652239413680782</v>
      </c>
      <c r="AG665" s="5">
        <f t="shared" si="1575"/>
        <v>55.51496627318717</v>
      </c>
      <c r="AH665" s="5">
        <f t="shared" si="1575"/>
        <v>49.875</v>
      </c>
      <c r="AI665" s="5">
        <f t="shared" si="1575"/>
        <v>49.5</v>
      </c>
      <c r="AJ665" s="5">
        <f t="shared" si="1575"/>
        <v>43.913970588235287</v>
      </c>
      <c r="AK665" s="5">
        <f t="shared" si="1575"/>
        <v>47.225000000000001</v>
      </c>
      <c r="AL665" s="5">
        <f t="shared" si="1575"/>
        <v>49.504512195121947</v>
      </c>
      <c r="AM665" s="5">
        <f t="shared" si="1575"/>
        <v>47.374528301886798</v>
      </c>
      <c r="AN665" s="5">
        <f t="shared" si="1575"/>
        <v>45.3125</v>
      </c>
      <c r="AO665" s="5">
        <f t="shared" si="1575"/>
        <v>48.469897959183669</v>
      </c>
      <c r="AP665" s="5">
        <f t="shared" si="1575"/>
        <v>38.864107142857144</v>
      </c>
      <c r="AQ665" s="5" t="s">
        <v>189</v>
      </c>
      <c r="AR665" s="5">
        <f>AVERAGE(AR335:AR338)</f>
        <v>49.625</v>
      </c>
      <c r="AS665" s="5">
        <f>AVERAGE(AS335:AS338)</f>
        <v>49.625</v>
      </c>
      <c r="AT665" s="5">
        <f>AVERAGE(AT335:AT338)</f>
        <v>42.909574468085111</v>
      </c>
      <c r="AU665" s="5">
        <f>AVERAGE(AU335:AU338)</f>
        <v>47.077724358974379</v>
      </c>
      <c r="AV665" s="5">
        <f t="shared" si="1536"/>
        <v>202.88396194671154</v>
      </c>
      <c r="AW665" s="5">
        <f t="shared" si="1537"/>
        <v>45.16354310046983</v>
      </c>
      <c r="AX665" s="1">
        <v>1.4452945677123183</v>
      </c>
      <c r="AY665" s="3">
        <v>1.2605331040412726</v>
      </c>
      <c r="AZ665" s="3">
        <v>1.6419695133618215</v>
      </c>
      <c r="BA665" s="3">
        <f t="shared" si="1543"/>
        <v>333.12928026656027</v>
      </c>
      <c r="BB665" s="3">
        <f t="shared" si="1544"/>
        <v>74.157160886374101</v>
      </c>
      <c r="BC665" s="1">
        <f t="shared" si="1545"/>
        <v>202.41829565254429</v>
      </c>
      <c r="BD665" s="1" t="e">
        <f t="shared" si="1538"/>
        <v>#VALUE!</v>
      </c>
      <c r="BE665" s="1">
        <f t="shared" si="1546"/>
        <v>215.37653674241957</v>
      </c>
      <c r="BF665" s="1">
        <f t="shared" si="1539"/>
        <v>51.935293097414792</v>
      </c>
      <c r="BG665" s="1">
        <f t="shared" si="1547"/>
        <v>332.36467040813744</v>
      </c>
      <c r="BI665" s="1">
        <f t="shared" si="1549"/>
        <v>353.64170722450513</v>
      </c>
      <c r="BJ665" s="1">
        <f t="shared" si="1550"/>
        <v>85.276167933465729</v>
      </c>
      <c r="FT665" s="1"/>
    </row>
    <row r="666" spans="1:176" x14ac:dyDescent="0.2">
      <c r="A666" s="1">
        <v>1991</v>
      </c>
      <c r="D666" s="5">
        <f>AVERAGE(D339:D342)</f>
        <v>212.79507438526173</v>
      </c>
      <c r="E666" s="5">
        <f>AVERAGE(E339:E342)</f>
        <v>222.84429811433699</v>
      </c>
      <c r="F666" s="5">
        <f>AVERAGE(F339:F342)</f>
        <v>190</v>
      </c>
      <c r="G666" s="5" t="s">
        <v>189</v>
      </c>
      <c r="H666" s="5">
        <f t="shared" ref="H666:AB666" si="1576">AVERAGE(H339:H342)</f>
        <v>235.25</v>
      </c>
      <c r="I666" s="5">
        <f t="shared" si="1576"/>
        <v>231.46731448763251</v>
      </c>
      <c r="J666" s="5">
        <f t="shared" si="1576"/>
        <v>206.89906643214718</v>
      </c>
      <c r="K666" s="5">
        <f t="shared" si="1576"/>
        <v>237.42504597496577</v>
      </c>
      <c r="L666" s="5">
        <f t="shared" si="1576"/>
        <v>201</v>
      </c>
      <c r="M666" s="5">
        <f t="shared" si="1576"/>
        <v>200</v>
      </c>
      <c r="N666" s="5">
        <f t="shared" si="1576"/>
        <v>205.25202457414127</v>
      </c>
      <c r="O666" s="5">
        <f t="shared" si="1576"/>
        <v>213</v>
      </c>
      <c r="P666" s="5">
        <f t="shared" si="1576"/>
        <v>169.64610687022898</v>
      </c>
      <c r="Q666" s="5">
        <f t="shared" si="1576"/>
        <v>179.00000000000006</v>
      </c>
      <c r="R666" s="5">
        <f t="shared" si="1576"/>
        <v>156.5</v>
      </c>
      <c r="S666" s="5">
        <f t="shared" si="1576"/>
        <v>236.74455999999998</v>
      </c>
      <c r="T666" s="5">
        <f t="shared" si="1576"/>
        <v>120.45359281437125</v>
      </c>
      <c r="U666" s="5">
        <f t="shared" si="1576"/>
        <v>124.6985596707819</v>
      </c>
      <c r="V666" s="5">
        <f t="shared" si="1576"/>
        <v>180.25</v>
      </c>
      <c r="W666" s="5">
        <f t="shared" si="1576"/>
        <v>183.75</v>
      </c>
      <c r="X666" s="5">
        <f t="shared" si="1576"/>
        <v>155.65666666666669</v>
      </c>
      <c r="Y666" s="5">
        <f t="shared" si="1576"/>
        <v>194.1455570291777</v>
      </c>
      <c r="Z666" s="5">
        <f t="shared" si="1576"/>
        <v>49.69716940363007</v>
      </c>
      <c r="AA666" s="5">
        <f t="shared" si="1576"/>
        <v>53.036123227917123</v>
      </c>
      <c r="AB666" s="5">
        <f t="shared" si="1576"/>
        <v>54.0625</v>
      </c>
      <c r="AC666" s="5" t="s">
        <v>189</v>
      </c>
      <c r="AD666" s="5">
        <f t="shared" ref="AD666:AU666" si="1577">AVERAGE(AD339:AD342)</f>
        <v>55.625</v>
      </c>
      <c r="AE666" s="5">
        <f t="shared" si="1577"/>
        <v>55.625000000000014</v>
      </c>
      <c r="AF666" s="5">
        <f t="shared" si="1577"/>
        <v>52.843648208469062</v>
      </c>
      <c r="AG666" s="5">
        <f t="shared" si="1577"/>
        <v>60.329258010118025</v>
      </c>
      <c r="AH666" s="5">
        <f t="shared" si="1577"/>
        <v>54.125</v>
      </c>
      <c r="AI666" s="5">
        <f t="shared" si="1577"/>
        <v>53.375</v>
      </c>
      <c r="AJ666" s="5">
        <f t="shared" si="1577"/>
        <v>48.647058823529392</v>
      </c>
      <c r="AK666" s="5">
        <f t="shared" si="1577"/>
        <v>51.125</v>
      </c>
      <c r="AL666" s="5">
        <f t="shared" si="1577"/>
        <v>49.276707317073161</v>
      </c>
      <c r="AM666" s="5">
        <f t="shared" si="1577"/>
        <v>48.747641509433976</v>
      </c>
      <c r="AN666" s="5">
        <f t="shared" si="1577"/>
        <v>46.037499999999994</v>
      </c>
      <c r="AO666" s="5">
        <f t="shared" si="1577"/>
        <v>51.862499999999997</v>
      </c>
      <c r="AP666" s="5">
        <f t="shared" si="1577"/>
        <v>44.169642857142854</v>
      </c>
      <c r="AQ666" s="5">
        <f t="shared" si="1577"/>
        <v>39.550925925925924</v>
      </c>
      <c r="AR666" s="5">
        <f t="shared" si="1577"/>
        <v>48.375</v>
      </c>
      <c r="AS666" s="5">
        <f t="shared" si="1577"/>
        <v>48.625</v>
      </c>
      <c r="AT666" s="5">
        <f t="shared" si="1577"/>
        <v>44.667553191489361</v>
      </c>
      <c r="AU666" s="5">
        <f t="shared" si="1577"/>
        <v>48.754006410256423</v>
      </c>
      <c r="AV666" s="5">
        <f t="shared" si="1536"/>
        <v>197.35044905289246</v>
      </c>
      <c r="AW666" s="5">
        <f t="shared" si="1537"/>
        <v>50.438937063377274</v>
      </c>
      <c r="AX666" s="1">
        <v>1.3869309838472836</v>
      </c>
      <c r="AY666" s="3">
        <v>1.2583690987124463</v>
      </c>
      <c r="AZ666" s="3">
        <v>1.5752579085847151</v>
      </c>
      <c r="BA666" s="3">
        <f t="shared" si="1543"/>
        <v>310.87785563331374</v>
      </c>
      <c r="BB666" s="3">
        <f t="shared" si="1544"/>
        <v>79.454334509691762</v>
      </c>
      <c r="BC666" s="1">
        <f t="shared" si="1545"/>
        <v>196.43102163213428</v>
      </c>
      <c r="BD666" s="1">
        <f t="shared" si="1538"/>
        <v>50.311965692281689</v>
      </c>
      <c r="BE666" s="1">
        <f t="shared" si="1546"/>
        <v>210.23657959815807</v>
      </c>
      <c r="BF666" s="1">
        <f t="shared" si="1539"/>
        <v>54.096890140896136</v>
      </c>
      <c r="BG666" s="1">
        <f t="shared" si="1547"/>
        <v>309.4295203173948</v>
      </c>
      <c r="BH666" s="1">
        <f t="shared" si="1548"/>
        <v>79.254321853209589</v>
      </c>
      <c r="BI666" s="1">
        <f t="shared" si="1549"/>
        <v>331.1768346857985</v>
      </c>
      <c r="BJ666" s="1">
        <f t="shared" si="1550"/>
        <v>85.216554024285145</v>
      </c>
      <c r="FT666" s="1"/>
    </row>
    <row r="667" spans="1:176" x14ac:dyDescent="0.2">
      <c r="A667" s="1">
        <v>1992</v>
      </c>
      <c r="D667" s="5">
        <f t="shared" ref="D667:AU667" si="1578">AVERAGE(D343:D346)</f>
        <v>249.25</v>
      </c>
      <c r="E667" s="5">
        <f t="shared" si="1578"/>
        <v>268</v>
      </c>
      <c r="F667" s="5">
        <f t="shared" si="1578"/>
        <v>254</v>
      </c>
      <c r="G667" s="5">
        <f t="shared" si="1578"/>
        <v>230</v>
      </c>
      <c r="H667" s="5">
        <f t="shared" si="1578"/>
        <v>243.25</v>
      </c>
      <c r="I667" s="5">
        <f t="shared" si="1578"/>
        <v>241.5</v>
      </c>
      <c r="J667" s="5">
        <f t="shared" si="1578"/>
        <v>271.5</v>
      </c>
      <c r="K667" s="5">
        <f t="shared" si="1578"/>
        <v>278.25</v>
      </c>
      <c r="L667" s="5">
        <f t="shared" si="1578"/>
        <v>243.5</v>
      </c>
      <c r="M667" s="5">
        <f t="shared" si="1578"/>
        <v>236.5</v>
      </c>
      <c r="N667" s="5">
        <f t="shared" si="1578"/>
        <v>220.5</v>
      </c>
      <c r="O667" s="5">
        <f t="shared" si="1578"/>
        <v>229.75</v>
      </c>
      <c r="P667" s="5">
        <f t="shared" si="1578"/>
        <v>173.25</v>
      </c>
      <c r="Q667" s="5">
        <f t="shared" si="1578"/>
        <v>244</v>
      </c>
      <c r="R667" s="5">
        <f t="shared" si="1578"/>
        <v>252.75</v>
      </c>
      <c r="S667" s="5">
        <f t="shared" si="1578"/>
        <v>274.75</v>
      </c>
      <c r="T667" s="5">
        <f t="shared" si="1578"/>
        <v>145</v>
      </c>
      <c r="U667" s="5">
        <f t="shared" si="1578"/>
        <v>146.25</v>
      </c>
      <c r="V667" s="5">
        <f t="shared" si="1578"/>
        <v>239</v>
      </c>
      <c r="W667" s="5">
        <f t="shared" si="1578"/>
        <v>238</v>
      </c>
      <c r="X667" s="5">
        <f t="shared" si="1578"/>
        <v>174</v>
      </c>
      <c r="Y667" s="5">
        <f t="shared" si="1578"/>
        <v>199.5</v>
      </c>
      <c r="Z667" s="5">
        <f t="shared" si="1578"/>
        <v>48.462499999999999</v>
      </c>
      <c r="AA667" s="5">
        <f t="shared" si="1578"/>
        <v>51.837499999999999</v>
      </c>
      <c r="AB667" s="5">
        <f t="shared" si="1578"/>
        <v>54.375</v>
      </c>
      <c r="AC667" s="5">
        <f t="shared" si="1578"/>
        <v>50.8125</v>
      </c>
      <c r="AD667" s="5">
        <f t="shared" si="1578"/>
        <v>58.9375</v>
      </c>
      <c r="AE667" s="5">
        <f t="shared" si="1578"/>
        <v>57.3125</v>
      </c>
      <c r="AF667" s="5">
        <f t="shared" si="1578"/>
        <v>61.022500000000001</v>
      </c>
      <c r="AG667" s="5">
        <f t="shared" si="1578"/>
        <v>64.924999999999997</v>
      </c>
      <c r="AH667" s="5">
        <f t="shared" si="1578"/>
        <v>61.215000000000003</v>
      </c>
      <c r="AI667" s="5">
        <f t="shared" si="1578"/>
        <v>62.932500000000005</v>
      </c>
      <c r="AJ667" s="5">
        <f t="shared" si="1578"/>
        <v>49.837499999999999</v>
      </c>
      <c r="AK667" s="5">
        <f t="shared" si="1578"/>
        <v>51.9375</v>
      </c>
      <c r="AL667" s="5">
        <f t="shared" si="1578"/>
        <v>45.255000000000003</v>
      </c>
      <c r="AM667" s="5">
        <f t="shared" si="1578"/>
        <v>48.577500000000001</v>
      </c>
      <c r="AN667" s="5">
        <f t="shared" si="1578"/>
        <v>54.375</v>
      </c>
      <c r="AO667" s="5">
        <f t="shared" si="1578"/>
        <v>59.625</v>
      </c>
      <c r="AP667" s="5">
        <f t="shared" si="1578"/>
        <v>41.7</v>
      </c>
      <c r="AQ667" s="5">
        <f t="shared" si="1578"/>
        <v>42.61</v>
      </c>
      <c r="AR667" s="5">
        <f t="shared" si="1578"/>
        <v>54.637500000000003</v>
      </c>
      <c r="AS667" s="5">
        <f t="shared" si="1578"/>
        <v>52.557499999999997</v>
      </c>
      <c r="AT667" s="5">
        <f t="shared" si="1578"/>
        <v>48.774999999999999</v>
      </c>
      <c r="AU667" s="5">
        <f t="shared" si="1578"/>
        <v>53.625</v>
      </c>
      <c r="AV667" s="5">
        <f t="shared" si="1536"/>
        <v>232.41189849444947</v>
      </c>
      <c r="AW667" s="5">
        <f t="shared" si="1537"/>
        <v>53.39311056751469</v>
      </c>
      <c r="AX667" s="1">
        <v>1.3464005702066999</v>
      </c>
      <c r="AY667" s="3">
        <v>1.250853242320819</v>
      </c>
      <c r="AZ667" s="3">
        <v>1.5289488062715284</v>
      </c>
      <c r="BA667" s="3">
        <f t="shared" si="1543"/>
        <v>355.34589476638814</v>
      </c>
      <c r="BB667" s="3">
        <f t="shared" si="1544"/>
        <v>81.635332665325308</v>
      </c>
      <c r="BC667" s="1">
        <f t="shared" ref="BC667:BC695" si="1579">SUM(D667*D$697,E667*E$697,F667*F$697,G667*G$697,L667*L$697,M667*M$697,N667*N$697,O667*O$697,T667*T$697,U667*U$697,V667*V$697,W667*W$697)/SUM(D$697:G$697,L$697:O$697,T$697:W$697)</f>
        <v>235.57496910695326</v>
      </c>
      <c r="BD667" s="1">
        <f t="shared" ref="BD667:BD695" si="1580">SUM(Z667*Z$697,AA667*AA$697,AB667*AB$697,AC667*AC$697,AH667*AH$697,AI667*AI$697,AJ667*AJ$697,AK667*AK$697,AP667*AP$697,AQ667*AQ$697,AR667*AR$697,AS667*AS$697)/SUM(Z$697:AC$697,AH$697:AK$697,AP$697:AS$697)</f>
        <v>52.583597736625528</v>
      </c>
      <c r="BE667" s="1">
        <f t="shared" si="1546"/>
        <v>238.78856969978179</v>
      </c>
      <c r="BF667" s="1">
        <f t="shared" si="1539"/>
        <v>57.366458937516484</v>
      </c>
      <c r="BG667" s="1">
        <f t="shared" si="1547"/>
        <v>360.18206780352835</v>
      </c>
      <c r="BH667" s="1">
        <f t="shared" si="1548"/>
        <v>80.397628988875837</v>
      </c>
      <c r="BI667" s="1">
        <f t="shared" si="1549"/>
        <v>365.09549859376705</v>
      </c>
      <c r="BJ667" s="1">
        <f t="shared" si="1550"/>
        <v>87.710378912540477</v>
      </c>
      <c r="FT667" s="1"/>
    </row>
    <row r="668" spans="1:176" x14ac:dyDescent="0.2">
      <c r="A668" s="1">
        <v>1993</v>
      </c>
      <c r="D668" s="5">
        <f t="shared" ref="D668:AU668" si="1581">AVERAGE(D347:D350)</f>
        <v>269.5</v>
      </c>
      <c r="E668" s="5">
        <f t="shared" si="1581"/>
        <v>299</v>
      </c>
      <c r="F668" s="5">
        <f t="shared" si="1581"/>
        <v>302.25</v>
      </c>
      <c r="G668" s="5">
        <f t="shared" si="1581"/>
        <v>268.25</v>
      </c>
      <c r="H668" s="5">
        <f t="shared" si="1581"/>
        <v>275.5</v>
      </c>
      <c r="I668" s="5">
        <f t="shared" si="1581"/>
        <v>275.25</v>
      </c>
      <c r="J668" s="5">
        <f t="shared" si="1581"/>
        <v>292.75</v>
      </c>
      <c r="K668" s="5">
        <f t="shared" si="1581"/>
        <v>328.5</v>
      </c>
      <c r="L668" s="5">
        <f t="shared" si="1581"/>
        <v>276.25</v>
      </c>
      <c r="M668" s="5">
        <f t="shared" si="1581"/>
        <v>278.75</v>
      </c>
      <c r="N668" s="5">
        <f t="shared" si="1581"/>
        <v>263.25</v>
      </c>
      <c r="O668" s="5">
        <f t="shared" si="1581"/>
        <v>281.25</v>
      </c>
      <c r="P668" s="5">
        <f t="shared" si="1581"/>
        <v>187.25</v>
      </c>
      <c r="Q668" s="5">
        <f t="shared" si="1581"/>
        <v>264.25</v>
      </c>
      <c r="R668" s="5">
        <f t="shared" si="1581"/>
        <v>266</v>
      </c>
      <c r="S668" s="5">
        <f t="shared" si="1581"/>
        <v>306.75</v>
      </c>
      <c r="T668" s="5">
        <f t="shared" si="1581"/>
        <v>160.25</v>
      </c>
      <c r="U668" s="5">
        <f t="shared" si="1581"/>
        <v>185</v>
      </c>
      <c r="V668" s="5">
        <f t="shared" si="1581"/>
        <v>283.5</v>
      </c>
      <c r="W668" s="5">
        <f t="shared" si="1581"/>
        <v>287.25</v>
      </c>
      <c r="X668" s="5">
        <f t="shared" si="1581"/>
        <v>194.75</v>
      </c>
      <c r="Y668" s="5">
        <f t="shared" si="1581"/>
        <v>244</v>
      </c>
      <c r="Z668" s="5">
        <f t="shared" si="1581"/>
        <v>66.4375</v>
      </c>
      <c r="AA668" s="5">
        <f t="shared" si="1581"/>
        <v>63.685000000000002</v>
      </c>
      <c r="AB668" s="5">
        <f t="shared" si="1581"/>
        <v>48.982500000000002</v>
      </c>
      <c r="AC668" s="5">
        <f t="shared" si="1581"/>
        <v>49.692500000000003</v>
      </c>
      <c r="AD668" s="5">
        <f t="shared" si="1581"/>
        <v>64.462500000000006</v>
      </c>
      <c r="AE668" s="5">
        <f t="shared" si="1581"/>
        <v>66.572499999999991</v>
      </c>
      <c r="AF668" s="5">
        <f t="shared" si="1581"/>
        <v>63.972499999999997</v>
      </c>
      <c r="AG668" s="5">
        <f t="shared" si="1581"/>
        <v>68.73</v>
      </c>
      <c r="AH668" s="5">
        <f t="shared" si="1581"/>
        <v>59.797499999999999</v>
      </c>
      <c r="AI668" s="5">
        <f t="shared" si="1581"/>
        <v>72.357500000000002</v>
      </c>
      <c r="AJ668" s="5">
        <f t="shared" si="1581"/>
        <v>56.394999999999996</v>
      </c>
      <c r="AK668" s="5">
        <f t="shared" si="1581"/>
        <v>59.027500000000003</v>
      </c>
      <c r="AL668" s="5">
        <f t="shared" si="1581"/>
        <v>53.657499999999999</v>
      </c>
      <c r="AM668" s="5">
        <f t="shared" si="1581"/>
        <v>53.844999999999999</v>
      </c>
      <c r="AN668" s="5">
        <f t="shared" si="1581"/>
        <v>60.34</v>
      </c>
      <c r="AO668" s="5">
        <f t="shared" si="1581"/>
        <v>64.445000000000007</v>
      </c>
      <c r="AP668" s="5">
        <f t="shared" si="1581"/>
        <v>46.912499999999994</v>
      </c>
      <c r="AQ668" s="5">
        <f t="shared" si="1581"/>
        <v>46.142499999999998</v>
      </c>
      <c r="AR668" s="5">
        <f t="shared" si="1581"/>
        <v>60.1875</v>
      </c>
      <c r="AS668" s="5">
        <f t="shared" si="1581"/>
        <v>60.252499999999998</v>
      </c>
      <c r="AT668" s="5">
        <f t="shared" si="1581"/>
        <v>52.39</v>
      </c>
      <c r="AU668" s="5">
        <f t="shared" si="1581"/>
        <v>57.852499999999992</v>
      </c>
      <c r="AV668" s="5">
        <f t="shared" si="1536"/>
        <v>268.58366167992767</v>
      </c>
      <c r="AW668" s="5">
        <f t="shared" si="1537"/>
        <v>58.735980104370526</v>
      </c>
      <c r="AX668" s="1">
        <v>1.3072664359861592</v>
      </c>
      <c r="AY668" s="3">
        <v>1.232968881412952</v>
      </c>
      <c r="AZ668" s="3">
        <v>1.4851133544851458</v>
      </c>
      <c r="BA668" s="3">
        <f t="shared" si="1543"/>
        <v>398.87718275738092</v>
      </c>
      <c r="BB668" s="3">
        <f t="shared" si="1544"/>
        <v>87.229588441774496</v>
      </c>
      <c r="BC668" s="1">
        <f t="shared" si="1579"/>
        <v>273.64329620886866</v>
      </c>
      <c r="BD668" s="1">
        <f t="shared" si="1580"/>
        <v>57.988311728395068</v>
      </c>
      <c r="BE668" s="1">
        <f t="shared" si="1546"/>
        <v>273.72962491535202</v>
      </c>
      <c r="BF668" s="1">
        <f t="shared" si="1539"/>
        <v>62.969652320063283</v>
      </c>
      <c r="BG668" s="1">
        <f t="shared" si="1547"/>
        <v>406.3913135651253</v>
      </c>
      <c r="BH668" s="1">
        <f t="shared" si="1548"/>
        <v>86.11921615188713</v>
      </c>
      <c r="BI668" s="1">
        <f t="shared" si="1549"/>
        <v>406.51952147999918</v>
      </c>
      <c r="BJ668" s="1">
        <f t="shared" si="1550"/>
        <v>93.517071587812524</v>
      </c>
      <c r="FT668" s="1"/>
    </row>
    <row r="669" spans="1:176" x14ac:dyDescent="0.2">
      <c r="A669" s="1">
        <v>1994</v>
      </c>
      <c r="D669" s="5">
        <f t="shared" ref="D669:AU669" si="1582">AVERAGE(D351:D354)</f>
        <v>342.25</v>
      </c>
      <c r="E669" s="5">
        <f t="shared" si="1582"/>
        <v>439.75</v>
      </c>
      <c r="F669" s="5">
        <f t="shared" si="1582"/>
        <v>379.25</v>
      </c>
      <c r="G669" s="5">
        <f t="shared" si="1582"/>
        <v>341.25</v>
      </c>
      <c r="H669" s="5">
        <f t="shared" si="1582"/>
        <v>346.5</v>
      </c>
      <c r="I669" s="5">
        <f t="shared" si="1582"/>
        <v>327</v>
      </c>
      <c r="J669" s="5">
        <f t="shared" si="1582"/>
        <v>330</v>
      </c>
      <c r="K669" s="5">
        <f t="shared" si="1582"/>
        <v>359</v>
      </c>
      <c r="L669" s="5">
        <f t="shared" si="1582"/>
        <v>298</v>
      </c>
      <c r="M669" s="5">
        <f t="shared" si="1582"/>
        <v>317.75</v>
      </c>
      <c r="N669" s="5">
        <f t="shared" si="1582"/>
        <v>300.25</v>
      </c>
      <c r="O669" s="5">
        <f t="shared" si="1582"/>
        <v>329.5</v>
      </c>
      <c r="P669" s="5">
        <f t="shared" si="1582"/>
        <v>230.5</v>
      </c>
      <c r="Q669" s="5">
        <f t="shared" si="1582"/>
        <v>286.5</v>
      </c>
      <c r="R669" s="5">
        <f t="shared" si="1582"/>
        <v>316.5</v>
      </c>
      <c r="S669" s="5">
        <f t="shared" si="1582"/>
        <v>358.75</v>
      </c>
      <c r="T669" s="5">
        <f t="shared" si="1582"/>
        <v>227.75</v>
      </c>
      <c r="U669" s="5">
        <f t="shared" si="1582"/>
        <v>241.5</v>
      </c>
      <c r="V669" s="5">
        <f t="shared" si="1582"/>
        <v>339.5</v>
      </c>
      <c r="W669" s="5">
        <f t="shared" si="1582"/>
        <v>344.25</v>
      </c>
      <c r="X669" s="5">
        <f t="shared" si="1582"/>
        <v>218.25</v>
      </c>
      <c r="Y669" s="5">
        <f t="shared" si="1582"/>
        <v>280.75</v>
      </c>
      <c r="Z669" s="5">
        <f t="shared" si="1582"/>
        <v>61.1325</v>
      </c>
      <c r="AA669" s="5">
        <f t="shared" si="1582"/>
        <v>61.75</v>
      </c>
      <c r="AB669" s="5">
        <f t="shared" si="1582"/>
        <v>54.67</v>
      </c>
      <c r="AC669" s="5">
        <f t="shared" si="1582"/>
        <v>57.202500000000001</v>
      </c>
      <c r="AD669" s="5">
        <f t="shared" si="1582"/>
        <v>62</v>
      </c>
      <c r="AE669" s="5">
        <f t="shared" si="1582"/>
        <v>63.002500000000005</v>
      </c>
      <c r="AF669" s="5">
        <f t="shared" si="1582"/>
        <v>58.942499999999995</v>
      </c>
      <c r="AG669" s="5">
        <f t="shared" si="1582"/>
        <v>62.239999999999995</v>
      </c>
      <c r="AH669" s="5">
        <f t="shared" si="1582"/>
        <v>57.14</v>
      </c>
      <c r="AI669" s="5">
        <f t="shared" si="1582"/>
        <v>56.702500000000001</v>
      </c>
      <c r="AJ669" s="5">
        <f t="shared" si="1582"/>
        <v>54.35</v>
      </c>
      <c r="AK669" s="5">
        <f t="shared" si="1582"/>
        <v>57.237499999999997</v>
      </c>
      <c r="AL669" s="5">
        <f t="shared" si="1582"/>
        <v>51.207499999999996</v>
      </c>
      <c r="AM669" s="5">
        <f t="shared" si="1582"/>
        <v>54.027500000000003</v>
      </c>
      <c r="AN669" s="5">
        <f t="shared" si="1582"/>
        <v>58.45</v>
      </c>
      <c r="AO669" s="5">
        <f t="shared" si="1582"/>
        <v>59.709999999999994</v>
      </c>
      <c r="AP669" s="5">
        <f t="shared" si="1582"/>
        <v>49.499999999999993</v>
      </c>
      <c r="AQ669" s="5">
        <f t="shared" si="1582"/>
        <v>49.592500000000001</v>
      </c>
      <c r="AR669" s="5">
        <f t="shared" si="1582"/>
        <v>52.545000000000002</v>
      </c>
      <c r="AS669" s="5">
        <f t="shared" si="1582"/>
        <v>56.282499999999999</v>
      </c>
      <c r="AT669" s="5">
        <f t="shared" si="1582"/>
        <v>50.16</v>
      </c>
      <c r="AU669" s="5">
        <f t="shared" si="1582"/>
        <v>52.185000000000002</v>
      </c>
      <c r="AV669" s="5">
        <f t="shared" si="1536"/>
        <v>321.42825170327319</v>
      </c>
      <c r="AW669" s="5">
        <f t="shared" si="1537"/>
        <v>56.421436725375095</v>
      </c>
      <c r="AX669" s="1">
        <v>1.274628879892038</v>
      </c>
      <c r="AY669" s="3">
        <v>1.2176079734219267</v>
      </c>
      <c r="AZ669" s="3">
        <v>1.447373924776522</v>
      </c>
      <c r="BA669" s="3">
        <f t="shared" si="1543"/>
        <v>465.22687020182235</v>
      </c>
      <c r="BB669" s="3">
        <f t="shared" si="1544"/>
        <v>81.66291631473635</v>
      </c>
      <c r="BC669" s="1">
        <f t="shared" si="1579"/>
        <v>335.90744562031654</v>
      </c>
      <c r="BD669" s="1">
        <f t="shared" si="1580"/>
        <v>56.638794238683133</v>
      </c>
      <c r="BE669" s="1">
        <f t="shared" si="1546"/>
        <v>314.25030724085184</v>
      </c>
      <c r="BF669" s="1">
        <f t="shared" si="1539"/>
        <v>59.589218955971532</v>
      </c>
      <c r="BG669" s="1">
        <f t="shared" si="1547"/>
        <v>486.18367792913369</v>
      </c>
      <c r="BH669" s="1">
        <f t="shared" si="1548"/>
        <v>81.977513911852668</v>
      </c>
      <c r="BI669" s="1">
        <f t="shared" si="1549"/>
        <v>454.83770055341961</v>
      </c>
      <c r="BJ669" s="1">
        <f t="shared" si="1550"/>
        <v>86.247881714672047</v>
      </c>
      <c r="FT669" s="1"/>
    </row>
    <row r="670" spans="1:176" x14ac:dyDescent="0.2">
      <c r="A670" s="1">
        <v>1995</v>
      </c>
      <c r="D670" s="5">
        <f t="shared" ref="D670:AU670" si="1583">AVERAGE(D355:D358)</f>
        <v>356.5</v>
      </c>
      <c r="E670" s="5">
        <f t="shared" si="1583"/>
        <v>450.25</v>
      </c>
      <c r="F670" s="5">
        <f t="shared" si="1583"/>
        <v>341.25</v>
      </c>
      <c r="G670" s="5">
        <f t="shared" si="1583"/>
        <v>342.75</v>
      </c>
      <c r="H670" s="5">
        <f t="shared" si="1583"/>
        <v>434.25</v>
      </c>
      <c r="I670" s="5">
        <f t="shared" si="1583"/>
        <v>436.25</v>
      </c>
      <c r="J670" s="5">
        <f t="shared" si="1583"/>
        <v>391.25</v>
      </c>
      <c r="K670" s="5">
        <f t="shared" si="1583"/>
        <v>423.75</v>
      </c>
      <c r="L670" s="5">
        <f t="shared" si="1583"/>
        <v>359.75</v>
      </c>
      <c r="M670" s="5">
        <f t="shared" si="1583"/>
        <v>370.5</v>
      </c>
      <c r="N670" s="5">
        <f t="shared" si="1583"/>
        <v>378.5</v>
      </c>
      <c r="O670" s="5">
        <f t="shared" si="1583"/>
        <v>390.25</v>
      </c>
      <c r="P670" s="5">
        <f t="shared" si="1583"/>
        <v>233</v>
      </c>
      <c r="Q670" s="5">
        <f t="shared" si="1583"/>
        <v>294.5</v>
      </c>
      <c r="R670" s="5">
        <f t="shared" si="1583"/>
        <v>283.75</v>
      </c>
      <c r="S670" s="5">
        <f t="shared" si="1583"/>
        <v>397.25</v>
      </c>
      <c r="T670" s="5">
        <f t="shared" si="1583"/>
        <v>220.25</v>
      </c>
      <c r="U670" s="5">
        <f t="shared" si="1583"/>
        <v>260.75</v>
      </c>
      <c r="V670" s="5">
        <f t="shared" si="1583"/>
        <v>374.5</v>
      </c>
      <c r="W670" s="5">
        <f t="shared" si="1583"/>
        <v>390.25</v>
      </c>
      <c r="X670" s="5">
        <f t="shared" si="1583"/>
        <v>226.5</v>
      </c>
      <c r="Y670" s="5">
        <f t="shared" si="1583"/>
        <v>279.75</v>
      </c>
      <c r="Z670" s="5">
        <f t="shared" si="1583"/>
        <v>63.470000000000006</v>
      </c>
      <c r="AA670" s="5">
        <f t="shared" si="1583"/>
        <v>66.642499999999998</v>
      </c>
      <c r="AB670" s="5">
        <f t="shared" si="1583"/>
        <v>60.982500000000002</v>
      </c>
      <c r="AC670" s="5">
        <f t="shared" si="1583"/>
        <v>62.582499999999996</v>
      </c>
      <c r="AD670" s="5">
        <f t="shared" si="1583"/>
        <v>70.069999999999993</v>
      </c>
      <c r="AE670" s="5">
        <f t="shared" si="1583"/>
        <v>68.724999999999994</v>
      </c>
      <c r="AF670" s="5">
        <f t="shared" si="1583"/>
        <v>61.765000000000001</v>
      </c>
      <c r="AG670" s="5">
        <f t="shared" si="1583"/>
        <v>67.88</v>
      </c>
      <c r="AH670" s="5">
        <f t="shared" si="1583"/>
        <v>63.917500000000004</v>
      </c>
      <c r="AI670" s="5">
        <f t="shared" si="1583"/>
        <v>70.627499999999998</v>
      </c>
      <c r="AJ670" s="5">
        <f t="shared" si="1583"/>
        <v>61.817500000000003</v>
      </c>
      <c r="AK670" s="5">
        <f t="shared" si="1583"/>
        <v>60.017499999999998</v>
      </c>
      <c r="AL670" s="5">
        <f t="shared" si="1583"/>
        <v>50.712499999999999</v>
      </c>
      <c r="AM670" s="5">
        <f t="shared" si="1583"/>
        <v>56.5</v>
      </c>
      <c r="AN670" s="5">
        <f t="shared" si="1583"/>
        <v>56.33</v>
      </c>
      <c r="AO670" s="5">
        <f t="shared" si="1583"/>
        <v>69.314999999999998</v>
      </c>
      <c r="AP670" s="5">
        <f t="shared" si="1583"/>
        <v>47.997500000000002</v>
      </c>
      <c r="AQ670" s="5">
        <f t="shared" si="1583"/>
        <v>52.637500000000003</v>
      </c>
      <c r="AR670" s="5">
        <f t="shared" si="1583"/>
        <v>55.537500000000001</v>
      </c>
      <c r="AS670" s="5">
        <f t="shared" si="1583"/>
        <v>58.69</v>
      </c>
      <c r="AT670" s="5">
        <f t="shared" si="1583"/>
        <v>57.877499999999998</v>
      </c>
      <c r="AU670" s="5">
        <f t="shared" si="1583"/>
        <v>60.952499999999993</v>
      </c>
      <c r="AV670" s="5">
        <f t="shared" si="1536"/>
        <v>355.69237815045989</v>
      </c>
      <c r="AW670" s="5">
        <f t="shared" si="1537"/>
        <v>61.701332681017632</v>
      </c>
      <c r="AX670" s="1">
        <v>1.2395013123359579</v>
      </c>
      <c r="AY670" s="3">
        <v>1.1756214915797913</v>
      </c>
      <c r="AZ670" s="3">
        <v>1.4078770644208682</v>
      </c>
      <c r="BA670" s="3">
        <f t="shared" si="1543"/>
        <v>500.77114118734687</v>
      </c>
      <c r="BB670" s="3">
        <f t="shared" si="1544"/>
        <v>86.86789112580648</v>
      </c>
      <c r="BC670" s="1">
        <f t="shared" si="1579"/>
        <v>363.15570491595508</v>
      </c>
      <c r="BD670" s="1">
        <f t="shared" si="1580"/>
        <v>61.596546982167354</v>
      </c>
      <c r="BE670" s="1">
        <f t="shared" si="1546"/>
        <v>361.29982631486547</v>
      </c>
      <c r="BF670" s="1">
        <f t="shared" si="1539"/>
        <v>65.494674729765364</v>
      </c>
      <c r="BG670" s="1">
        <f t="shared" si="1547"/>
        <v>511.27858776476592</v>
      </c>
      <c r="BH670" s="1">
        <f t="shared" si="1548"/>
        <v>86.72036574371586</v>
      </c>
      <c r="BI670" s="1">
        <f t="shared" si="1549"/>
        <v>508.66573884794235</v>
      </c>
      <c r="BJ670" s="1">
        <f t="shared" si="1550"/>
        <v>92.208450393741686</v>
      </c>
      <c r="FT670" s="1"/>
    </row>
    <row r="671" spans="1:176" x14ac:dyDescent="0.2">
      <c r="A671" s="1">
        <v>1996</v>
      </c>
      <c r="D671" s="5">
        <f t="shared" ref="D671:AU671" si="1584">AVERAGE(D359:D362)</f>
        <v>368</v>
      </c>
      <c r="E671" s="5">
        <f t="shared" si="1584"/>
        <v>368.25</v>
      </c>
      <c r="F671" s="5">
        <f t="shared" si="1584"/>
        <v>311.75</v>
      </c>
      <c r="G671" s="5">
        <f t="shared" si="1584"/>
        <v>300.5</v>
      </c>
      <c r="H671" s="5">
        <f t="shared" si="1584"/>
        <v>401.25</v>
      </c>
      <c r="I671" s="5">
        <f t="shared" si="1584"/>
        <v>367.75</v>
      </c>
      <c r="J671" s="5">
        <f t="shared" si="1584"/>
        <v>366</v>
      </c>
      <c r="K671" s="5">
        <f t="shared" si="1584"/>
        <v>425.5</v>
      </c>
      <c r="L671" s="5">
        <f t="shared" si="1584"/>
        <v>331</v>
      </c>
      <c r="M671" s="5">
        <f t="shared" si="1584"/>
        <v>294.5</v>
      </c>
      <c r="N671" s="5">
        <f t="shared" si="1584"/>
        <v>337.25</v>
      </c>
      <c r="O671" s="5">
        <f t="shared" si="1584"/>
        <v>305.75</v>
      </c>
      <c r="P671" s="5">
        <f t="shared" si="1584"/>
        <v>199.75</v>
      </c>
      <c r="Q671" s="5">
        <f t="shared" si="1584"/>
        <v>355</v>
      </c>
      <c r="R671" s="5">
        <f t="shared" si="1584"/>
        <v>346.5</v>
      </c>
      <c r="S671" s="5">
        <f t="shared" si="1584"/>
        <v>369.75</v>
      </c>
      <c r="T671" s="5">
        <f t="shared" si="1584"/>
        <v>238.75</v>
      </c>
      <c r="U671" s="5">
        <f t="shared" si="1584"/>
        <v>265.25</v>
      </c>
      <c r="V671" s="5">
        <f t="shared" si="1584"/>
        <v>361.25</v>
      </c>
      <c r="W671" s="5">
        <f t="shared" si="1584"/>
        <v>381.25</v>
      </c>
      <c r="X671" s="5">
        <f t="shared" si="1584"/>
        <v>249</v>
      </c>
      <c r="Y671" s="5">
        <f t="shared" si="1584"/>
        <v>289.5</v>
      </c>
      <c r="Z671" s="5">
        <f t="shared" si="1584"/>
        <v>65.797499999999985</v>
      </c>
      <c r="AA671" s="5">
        <f t="shared" si="1584"/>
        <v>63.927499999999995</v>
      </c>
      <c r="AB671" s="5">
        <f t="shared" si="1584"/>
        <v>56.447499999999998</v>
      </c>
      <c r="AC671" s="5">
        <f t="shared" si="1584"/>
        <v>55.274999999999999</v>
      </c>
      <c r="AD671" s="5">
        <f t="shared" si="1584"/>
        <v>68.674999999999997</v>
      </c>
      <c r="AE671" s="5">
        <f t="shared" si="1584"/>
        <v>72.477499999999992</v>
      </c>
      <c r="AF671" s="5">
        <f t="shared" si="1584"/>
        <v>63.515000000000001</v>
      </c>
      <c r="AG671" s="5">
        <f t="shared" si="1584"/>
        <v>71.327500000000001</v>
      </c>
      <c r="AH671" s="5">
        <f t="shared" si="1584"/>
        <v>63.12</v>
      </c>
      <c r="AI671" s="5">
        <f t="shared" si="1584"/>
        <v>61.974999999999994</v>
      </c>
      <c r="AJ671" s="5">
        <f t="shared" si="1584"/>
        <v>59.947500000000005</v>
      </c>
      <c r="AK671" s="5">
        <f t="shared" si="1584"/>
        <v>61.230000000000004</v>
      </c>
      <c r="AL671" s="5">
        <f t="shared" si="1584"/>
        <v>48.134999999999998</v>
      </c>
      <c r="AM671" s="5">
        <f t="shared" si="1584"/>
        <v>49.782499999999999</v>
      </c>
      <c r="AN671" s="5">
        <f t="shared" si="1584"/>
        <v>52.6</v>
      </c>
      <c r="AO671" s="5">
        <f t="shared" si="1584"/>
        <v>61.905000000000001</v>
      </c>
      <c r="AP671" s="5">
        <f t="shared" si="1584"/>
        <v>55.402500000000003</v>
      </c>
      <c r="AQ671" s="5">
        <f t="shared" si="1584"/>
        <v>55.4375</v>
      </c>
      <c r="AR671" s="5">
        <f t="shared" si="1584"/>
        <v>57.62</v>
      </c>
      <c r="AS671" s="5">
        <f t="shared" si="1584"/>
        <v>58.22</v>
      </c>
      <c r="AT671" s="5">
        <f t="shared" si="1584"/>
        <v>54.532499999999999</v>
      </c>
      <c r="AU671" s="5">
        <f t="shared" si="1584"/>
        <v>59.855000000000004</v>
      </c>
      <c r="AV671" s="5">
        <f t="shared" si="1536"/>
        <v>331.08497248558768</v>
      </c>
      <c r="AW671" s="5">
        <f t="shared" si="1537"/>
        <v>61.374206947162435</v>
      </c>
      <c r="AX671" s="1">
        <v>1.2039515615041427</v>
      </c>
      <c r="AY671" s="3">
        <v>1.148003132341425</v>
      </c>
      <c r="AZ671" s="3">
        <v>1.367784507491234</v>
      </c>
      <c r="BA671" s="3">
        <f t="shared" si="1543"/>
        <v>452.85289602894835</v>
      </c>
      <c r="BB671" s="3">
        <f t="shared" si="1544"/>
        <v>83.946689421889644</v>
      </c>
      <c r="BC671" s="1">
        <f t="shared" si="1579"/>
        <v>325.17134353067917</v>
      </c>
      <c r="BD671" s="1">
        <f t="shared" si="1580"/>
        <v>61.078609739369</v>
      </c>
      <c r="BE671" s="1">
        <f t="shared" si="1546"/>
        <v>356.66454471921946</v>
      </c>
      <c r="BF671" s="1">
        <f t="shared" si="1539"/>
        <v>65.331337661481683</v>
      </c>
      <c r="BG671" s="1">
        <f t="shared" si="1547"/>
        <v>444.76432596137289</v>
      </c>
      <c r="BH671" s="1">
        <f t="shared" si="1548"/>
        <v>83.54237614061212</v>
      </c>
      <c r="BI671" s="1">
        <f t="shared" si="1549"/>
        <v>487.84023863836279</v>
      </c>
      <c r="BJ671" s="1">
        <f t="shared" si="1550"/>
        <v>89.359191507053239</v>
      </c>
      <c r="FT671" s="1"/>
    </row>
    <row r="672" spans="1:176" x14ac:dyDescent="0.2">
      <c r="A672" s="1">
        <v>1997</v>
      </c>
      <c r="D672" s="5">
        <f t="shared" ref="D672:AU672" si="1585">AVERAGE(D363:D366)</f>
        <v>446.25</v>
      </c>
      <c r="E672" s="5">
        <f t="shared" si="1585"/>
        <v>464.5</v>
      </c>
      <c r="F672" s="5">
        <f t="shared" si="1585"/>
        <v>439.25</v>
      </c>
      <c r="G672" s="5">
        <f t="shared" si="1585"/>
        <v>324.5</v>
      </c>
      <c r="H672" s="5">
        <f t="shared" si="1585"/>
        <v>411</v>
      </c>
      <c r="I672" s="5">
        <f t="shared" si="1585"/>
        <v>389.5</v>
      </c>
      <c r="J672" s="5">
        <f t="shared" si="1585"/>
        <v>411.5</v>
      </c>
      <c r="K672" s="5">
        <f t="shared" si="1585"/>
        <v>440</v>
      </c>
      <c r="L672" s="5">
        <f t="shared" si="1585"/>
        <v>400.5</v>
      </c>
      <c r="M672" s="5">
        <f t="shared" si="1585"/>
        <v>387.5</v>
      </c>
      <c r="N672" s="5">
        <f t="shared" si="1585"/>
        <v>401.5</v>
      </c>
      <c r="O672" s="5">
        <f t="shared" si="1585"/>
        <v>405</v>
      </c>
      <c r="P672" s="5">
        <f t="shared" si="1585"/>
        <v>204.5</v>
      </c>
      <c r="Q672" s="5">
        <f t="shared" si="1585"/>
        <v>404</v>
      </c>
      <c r="R672" s="5">
        <f t="shared" si="1585"/>
        <v>388</v>
      </c>
      <c r="S672" s="5">
        <f t="shared" si="1585"/>
        <v>413</v>
      </c>
      <c r="T672" s="5">
        <f t="shared" si="1585"/>
        <v>235.5</v>
      </c>
      <c r="U672" s="5">
        <f t="shared" si="1585"/>
        <v>260</v>
      </c>
      <c r="V672" s="5">
        <f t="shared" si="1585"/>
        <v>419.25</v>
      </c>
      <c r="W672" s="5">
        <f t="shared" si="1585"/>
        <v>433.25</v>
      </c>
      <c r="X672" s="5">
        <f t="shared" si="1585"/>
        <v>299.75</v>
      </c>
      <c r="Y672" s="5">
        <f t="shared" si="1585"/>
        <v>352</v>
      </c>
      <c r="Z672" s="5">
        <f t="shared" si="1585"/>
        <v>74.427500000000009</v>
      </c>
      <c r="AA672" s="5">
        <f t="shared" si="1585"/>
        <v>73.317499999999995</v>
      </c>
      <c r="AB672" s="5">
        <f t="shared" si="1585"/>
        <v>63.88</v>
      </c>
      <c r="AC672" s="5">
        <f t="shared" si="1585"/>
        <v>57.285000000000004</v>
      </c>
      <c r="AD672" s="5">
        <f t="shared" si="1585"/>
        <v>69.945000000000007</v>
      </c>
      <c r="AE672" s="5">
        <f t="shared" si="1585"/>
        <v>72.734999999999999</v>
      </c>
      <c r="AF672" s="5">
        <f t="shared" si="1585"/>
        <v>66.88</v>
      </c>
      <c r="AG672" s="5">
        <f t="shared" si="1585"/>
        <v>72.08250000000001</v>
      </c>
      <c r="AH672" s="5">
        <f t="shared" si="1585"/>
        <v>74.707499999999996</v>
      </c>
      <c r="AI672" s="5">
        <f t="shared" si="1585"/>
        <v>69.900000000000006</v>
      </c>
      <c r="AJ672" s="5">
        <f t="shared" si="1585"/>
        <v>73.885000000000005</v>
      </c>
      <c r="AK672" s="5">
        <f t="shared" si="1585"/>
        <v>66.162499999999994</v>
      </c>
      <c r="AL672" s="5">
        <f t="shared" si="1585"/>
        <v>49.167500000000004</v>
      </c>
      <c r="AM672" s="5">
        <f t="shared" si="1585"/>
        <v>54.629999999999995</v>
      </c>
      <c r="AN672" s="5">
        <f t="shared" si="1585"/>
        <v>54.492499999999993</v>
      </c>
      <c r="AO672" s="5">
        <f t="shared" si="1585"/>
        <v>68.22</v>
      </c>
      <c r="AP672" s="5">
        <f t="shared" si="1585"/>
        <v>52.260000000000005</v>
      </c>
      <c r="AQ672" s="5">
        <f t="shared" si="1585"/>
        <v>66.849999999999994</v>
      </c>
      <c r="AR672" s="5">
        <f t="shared" si="1585"/>
        <v>68.592500000000001</v>
      </c>
      <c r="AS672" s="5">
        <f t="shared" si="1585"/>
        <v>75.817499999999995</v>
      </c>
      <c r="AT672" s="5">
        <f t="shared" si="1585"/>
        <v>61.022499999999994</v>
      </c>
      <c r="AU672" s="5">
        <f t="shared" si="1585"/>
        <v>57.682500000000005</v>
      </c>
      <c r="AV672" s="5">
        <f t="shared" si="1536"/>
        <v>392.35313735766357</v>
      </c>
      <c r="AW672" s="5">
        <f t="shared" si="1537"/>
        <v>66.707849967384234</v>
      </c>
      <c r="AX672" s="1">
        <v>1.1769470404984423</v>
      </c>
      <c r="AY672" s="3">
        <v>1.1489028213166144</v>
      </c>
      <c r="AZ672" s="3">
        <v>1.3365403384902919</v>
      </c>
      <c r="BA672" s="3">
        <f t="shared" si="1543"/>
        <v>524.39579501173966</v>
      </c>
      <c r="BB672" s="3">
        <f t="shared" si="1544"/>
        <v>89.157732375367331</v>
      </c>
      <c r="BC672" s="1">
        <f t="shared" si="1579"/>
        <v>405.70100481614674</v>
      </c>
      <c r="BD672" s="1">
        <f t="shared" si="1580"/>
        <v>70.585084705075431</v>
      </c>
      <c r="BE672" s="1">
        <f t="shared" si="1546"/>
        <v>390.44034197787863</v>
      </c>
      <c r="BF672" s="1">
        <f t="shared" si="1539"/>
        <v>66.974172488795162</v>
      </c>
      <c r="BG672" s="1">
        <f t="shared" si="1547"/>
        <v>542.23575830282425</v>
      </c>
      <c r="BH672" s="1">
        <f t="shared" si="1548"/>
        <v>94.339813004087446</v>
      </c>
      <c r="BI672" s="1">
        <f t="shared" si="1549"/>
        <v>521.83926682737922</v>
      </c>
      <c r="BJ672" s="1">
        <f t="shared" si="1550"/>
        <v>89.513683168281474</v>
      </c>
      <c r="FT672" s="1"/>
    </row>
    <row r="673" spans="1:176" x14ac:dyDescent="0.2">
      <c r="A673" s="1">
        <v>1998</v>
      </c>
      <c r="D673" s="5">
        <f t="shared" ref="D673:AU673" si="1586">AVERAGE(D367:D370)</f>
        <v>463.25</v>
      </c>
      <c r="E673" s="5">
        <f t="shared" si="1586"/>
        <v>454.25</v>
      </c>
      <c r="F673" s="5">
        <f t="shared" si="1586"/>
        <v>434.5</v>
      </c>
      <c r="G673" s="5">
        <f t="shared" si="1586"/>
        <v>411.75</v>
      </c>
      <c r="H673" s="5">
        <f t="shared" si="1586"/>
        <v>385.75</v>
      </c>
      <c r="I673" s="5">
        <f t="shared" si="1586"/>
        <v>399.75</v>
      </c>
      <c r="J673" s="5">
        <f t="shared" si="1586"/>
        <v>450.5</v>
      </c>
      <c r="K673" s="5">
        <f t="shared" si="1586"/>
        <v>458.5</v>
      </c>
      <c r="L673" s="5">
        <f t="shared" si="1586"/>
        <v>442.75</v>
      </c>
      <c r="M673" s="5">
        <f t="shared" si="1586"/>
        <v>440</v>
      </c>
      <c r="N673" s="5">
        <f t="shared" si="1586"/>
        <v>419</v>
      </c>
      <c r="O673" s="5">
        <f t="shared" si="1586"/>
        <v>403.75</v>
      </c>
      <c r="P673" s="5">
        <f t="shared" si="1586"/>
        <v>235.25</v>
      </c>
      <c r="Q673" s="5">
        <f t="shared" si="1586"/>
        <v>422.5</v>
      </c>
      <c r="R673" s="5">
        <f t="shared" si="1586"/>
        <v>400.5</v>
      </c>
      <c r="S673" s="5">
        <f t="shared" si="1586"/>
        <v>424.75</v>
      </c>
      <c r="T673" s="5">
        <f t="shared" si="1586"/>
        <v>246.25</v>
      </c>
      <c r="U673" s="5">
        <f t="shared" si="1586"/>
        <v>298.5</v>
      </c>
      <c r="V673" s="5">
        <f t="shared" si="1586"/>
        <v>436.5</v>
      </c>
      <c r="W673" s="5">
        <f t="shared" si="1586"/>
        <v>412.5</v>
      </c>
      <c r="X673" s="5">
        <f t="shared" si="1586"/>
        <v>383.25</v>
      </c>
      <c r="Y673" s="5">
        <f t="shared" si="1586"/>
        <v>414.25</v>
      </c>
      <c r="Z673" s="5">
        <f t="shared" si="1586"/>
        <v>70.995000000000005</v>
      </c>
      <c r="AA673" s="5">
        <f t="shared" si="1586"/>
        <v>70.190000000000012</v>
      </c>
      <c r="AB673" s="5">
        <f t="shared" si="1586"/>
        <v>65.942499999999995</v>
      </c>
      <c r="AC673" s="5">
        <f t="shared" si="1586"/>
        <v>59.295000000000002</v>
      </c>
      <c r="AD673" s="5">
        <f t="shared" si="1586"/>
        <v>74.942499999999995</v>
      </c>
      <c r="AE673" s="5">
        <f t="shared" si="1586"/>
        <v>71.679999999999993</v>
      </c>
      <c r="AF673" s="5">
        <f t="shared" si="1586"/>
        <v>68.814999999999998</v>
      </c>
      <c r="AG673" s="5">
        <f t="shared" si="1586"/>
        <v>73.147500000000008</v>
      </c>
      <c r="AH673" s="5">
        <f t="shared" si="1586"/>
        <v>76.262500000000003</v>
      </c>
      <c r="AI673" s="5">
        <f t="shared" si="1586"/>
        <v>73.475000000000009</v>
      </c>
      <c r="AJ673" s="5">
        <f t="shared" si="1586"/>
        <v>66.665000000000006</v>
      </c>
      <c r="AK673" s="5">
        <f t="shared" si="1586"/>
        <v>65.66</v>
      </c>
      <c r="AL673" s="5">
        <f t="shared" si="1586"/>
        <v>48.852499999999999</v>
      </c>
      <c r="AM673" s="5">
        <f t="shared" si="1586"/>
        <v>58.387500000000003</v>
      </c>
      <c r="AN673" s="5">
        <f t="shared" si="1586"/>
        <v>58.487499999999997</v>
      </c>
      <c r="AO673" s="5">
        <f t="shared" si="1586"/>
        <v>71.210000000000008</v>
      </c>
      <c r="AP673" s="5">
        <f t="shared" si="1586"/>
        <v>57.285000000000004</v>
      </c>
      <c r="AQ673" s="5">
        <f t="shared" si="1586"/>
        <v>74.37</v>
      </c>
      <c r="AR673" s="5">
        <f t="shared" si="1586"/>
        <v>76.175000000000011</v>
      </c>
      <c r="AS673" s="5">
        <f t="shared" si="1586"/>
        <v>68.704999999999998</v>
      </c>
      <c r="AT673" s="5">
        <f t="shared" si="1586"/>
        <v>68.004999999999995</v>
      </c>
      <c r="AU673" s="5">
        <f t="shared" si="1586"/>
        <v>62.524999999999999</v>
      </c>
      <c r="AV673" s="5">
        <f t="shared" si="1536"/>
        <v>412.46959300109569</v>
      </c>
      <c r="AW673" s="5">
        <f t="shared" si="1537"/>
        <v>68.312952217873473</v>
      </c>
      <c r="AX673" s="1">
        <v>1.1588957055214724</v>
      </c>
      <c r="AY673" s="3">
        <v>1.1784565916398713</v>
      </c>
      <c r="AZ673" s="3">
        <v>1.3161106282909871</v>
      </c>
      <c r="BA673" s="3">
        <f t="shared" si="1543"/>
        <v>542.85561519559974</v>
      </c>
      <c r="BB673" s="3">
        <f t="shared" si="1544"/>
        <v>89.907402463877645</v>
      </c>
      <c r="BC673" s="1">
        <f t="shared" si="1579"/>
        <v>423.0224984553476</v>
      </c>
      <c r="BD673" s="1">
        <f t="shared" si="1580"/>
        <v>71.021660836762692</v>
      </c>
      <c r="BE673" s="1">
        <f t="shared" si="1546"/>
        <v>415.96695123021743</v>
      </c>
      <c r="BF673" s="1">
        <f t="shared" si="1539"/>
        <v>69.798266543633019</v>
      </c>
      <c r="BG673" s="1">
        <f t="shared" si="1547"/>
        <v>556.74440622329064</v>
      </c>
      <c r="BH673" s="1">
        <f t="shared" si="1548"/>
        <v>93.472362666141137</v>
      </c>
      <c r="BI673" s="1">
        <f t="shared" si="1549"/>
        <v>547.45852553188786</v>
      </c>
      <c r="BJ673" s="1">
        <f t="shared" si="1550"/>
        <v>91.862240434362633</v>
      </c>
      <c r="FT673" s="1"/>
    </row>
    <row r="674" spans="1:176" x14ac:dyDescent="0.2">
      <c r="A674" s="1">
        <v>1999</v>
      </c>
      <c r="D674" s="5">
        <f t="shared" ref="D674:AU674" si="1587">AVERAGE(D371:D374)</f>
        <v>459.5</v>
      </c>
      <c r="E674" s="5">
        <f t="shared" si="1587"/>
        <v>439</v>
      </c>
      <c r="F674" s="5">
        <f t="shared" si="1587"/>
        <v>419</v>
      </c>
      <c r="G674" s="5">
        <f t="shared" si="1587"/>
        <v>380.5</v>
      </c>
      <c r="H674" s="5">
        <f t="shared" si="1587"/>
        <v>339.5</v>
      </c>
      <c r="I674" s="5">
        <f t="shared" si="1587"/>
        <v>399.25</v>
      </c>
      <c r="J674" s="5">
        <f t="shared" si="1587"/>
        <v>419.25</v>
      </c>
      <c r="K674" s="5">
        <f t="shared" si="1587"/>
        <v>448.75</v>
      </c>
      <c r="L674" s="5">
        <f t="shared" si="1587"/>
        <v>380.25</v>
      </c>
      <c r="M674" s="5">
        <f t="shared" si="1587"/>
        <v>366.25</v>
      </c>
      <c r="N674" s="5">
        <f t="shared" si="1587"/>
        <v>384.5</v>
      </c>
      <c r="O674" s="5">
        <f t="shared" si="1587"/>
        <v>380.75</v>
      </c>
      <c r="P674" s="5">
        <f t="shared" si="1587"/>
        <v>243</v>
      </c>
      <c r="Q674" s="5">
        <f t="shared" si="1587"/>
        <v>383.5</v>
      </c>
      <c r="R674" s="5">
        <f t="shared" si="1587"/>
        <v>385.75</v>
      </c>
      <c r="S674" s="5">
        <f t="shared" si="1587"/>
        <v>405.75</v>
      </c>
      <c r="T674" s="5">
        <f t="shared" si="1587"/>
        <v>250.25</v>
      </c>
      <c r="U674" s="5">
        <f t="shared" si="1587"/>
        <v>221.75</v>
      </c>
      <c r="V674" s="5">
        <f t="shared" si="1587"/>
        <v>412.5</v>
      </c>
      <c r="W674" s="5">
        <f t="shared" si="1587"/>
        <v>464.75</v>
      </c>
      <c r="X674" s="5">
        <f t="shared" si="1587"/>
        <v>313</v>
      </c>
      <c r="Y674" s="5">
        <f t="shared" si="1587"/>
        <v>332.75</v>
      </c>
      <c r="Z674" s="5">
        <f t="shared" si="1587"/>
        <v>61.702500000000001</v>
      </c>
      <c r="AA674" s="5">
        <f t="shared" si="1587"/>
        <v>62.5625</v>
      </c>
      <c r="AB674" s="5">
        <f t="shared" si="1587"/>
        <v>61.515000000000001</v>
      </c>
      <c r="AC674" s="5">
        <f t="shared" si="1587"/>
        <v>57.872500000000002</v>
      </c>
      <c r="AD674" s="5">
        <f t="shared" si="1587"/>
        <v>65.697499999999991</v>
      </c>
      <c r="AE674" s="5">
        <f t="shared" si="1587"/>
        <v>64.959999999999994</v>
      </c>
      <c r="AF674" s="5">
        <f t="shared" si="1587"/>
        <v>63.542500000000004</v>
      </c>
      <c r="AG674" s="5">
        <f t="shared" si="1587"/>
        <v>62.460000000000008</v>
      </c>
      <c r="AH674" s="5">
        <f t="shared" si="1587"/>
        <v>65.39</v>
      </c>
      <c r="AI674" s="5">
        <f t="shared" si="1587"/>
        <v>63.984999999999992</v>
      </c>
      <c r="AJ674" s="5">
        <f t="shared" si="1587"/>
        <v>59.965000000000003</v>
      </c>
      <c r="AK674" s="5">
        <f t="shared" si="1587"/>
        <v>58.959999999999994</v>
      </c>
      <c r="AL674" s="5">
        <f t="shared" si="1587"/>
        <v>48.367499999999993</v>
      </c>
      <c r="AM674" s="5">
        <f t="shared" si="1587"/>
        <v>48.324999999999996</v>
      </c>
      <c r="AN674" s="5">
        <f t="shared" si="1587"/>
        <v>64.297499999999999</v>
      </c>
      <c r="AO674" s="5">
        <f t="shared" si="1587"/>
        <v>61.9375</v>
      </c>
      <c r="AP674" s="5">
        <f t="shared" si="1587"/>
        <v>53.6</v>
      </c>
      <c r="AQ674" s="5">
        <f t="shared" si="1587"/>
        <v>66.497500000000002</v>
      </c>
      <c r="AR674" s="5">
        <f t="shared" si="1587"/>
        <v>69.177500000000009</v>
      </c>
      <c r="AS674" s="5">
        <f t="shared" si="1587"/>
        <v>66.482500000000002</v>
      </c>
      <c r="AT674" s="5">
        <f t="shared" si="1587"/>
        <v>63.634999999999991</v>
      </c>
      <c r="AU674" s="5">
        <f t="shared" si="1587"/>
        <v>59.519999999999996</v>
      </c>
      <c r="AV674" s="5">
        <f t="shared" si="1536"/>
        <v>376.41470174853498</v>
      </c>
      <c r="AW674" s="5">
        <f t="shared" si="1537"/>
        <v>60.642347521200257</v>
      </c>
      <c r="AX674" s="1">
        <v>1.1338535414165667</v>
      </c>
      <c r="AY674" s="3">
        <v>1.1681274900398406</v>
      </c>
      <c r="AZ674" s="3">
        <v>1.2879303616989344</v>
      </c>
      <c r="BA674" s="3">
        <f t="shared" si="1543"/>
        <v>484.79592297178715</v>
      </c>
      <c r="BB674" s="3">
        <f t="shared" si="1544"/>
        <v>78.103120577251929</v>
      </c>
      <c r="BC674" s="1">
        <f t="shared" si="1579"/>
        <v>386.94400833320128</v>
      </c>
      <c r="BD674" s="1">
        <f t="shared" si="1580"/>
        <v>62.987960905349802</v>
      </c>
      <c r="BE674" s="1">
        <f t="shared" si="1546"/>
        <v>378.1833444107246</v>
      </c>
      <c r="BF674" s="1">
        <f t="shared" si="1539"/>
        <v>62.017526034800952</v>
      </c>
      <c r="BG674" s="1">
        <f t="shared" si="1547"/>
        <v>498.35693660981542</v>
      </c>
      <c r="BH674" s="1">
        <f t="shared" si="1548"/>
        <v>81.124107271505508</v>
      </c>
      <c r="BI674" s="1">
        <f t="shared" si="1549"/>
        <v>487.07381155541719</v>
      </c>
      <c r="BJ674" s="1">
        <f t="shared" si="1550"/>
        <v>79.874254737674264</v>
      </c>
      <c r="FT674" s="1"/>
    </row>
    <row r="675" spans="1:176" x14ac:dyDescent="0.2">
      <c r="A675" s="1">
        <v>2000</v>
      </c>
      <c r="D675" s="5">
        <f t="shared" ref="D675:AU675" si="1588">AVERAGE(D375:D378)</f>
        <v>447.75</v>
      </c>
      <c r="E675" s="5">
        <f t="shared" si="1588"/>
        <v>442.75</v>
      </c>
      <c r="F675" s="5">
        <f t="shared" si="1588"/>
        <v>426</v>
      </c>
      <c r="G675" s="5">
        <f t="shared" si="1588"/>
        <v>408.5</v>
      </c>
      <c r="H675" s="5">
        <f t="shared" si="1588"/>
        <v>393.25</v>
      </c>
      <c r="I675" s="5">
        <f t="shared" si="1588"/>
        <v>380.5</v>
      </c>
      <c r="J675" s="5">
        <f t="shared" si="1588"/>
        <v>403.25</v>
      </c>
      <c r="K675" s="5">
        <f t="shared" si="1588"/>
        <v>431.75</v>
      </c>
      <c r="L675" s="5">
        <f t="shared" si="1588"/>
        <v>391</v>
      </c>
      <c r="M675" s="5">
        <f t="shared" si="1588"/>
        <v>382</v>
      </c>
      <c r="N675" s="5">
        <f t="shared" si="1588"/>
        <v>391.75</v>
      </c>
      <c r="O675" s="5">
        <f t="shared" si="1588"/>
        <v>405</v>
      </c>
      <c r="P675" s="5">
        <f t="shared" si="1588"/>
        <v>282</v>
      </c>
      <c r="Q675" s="5">
        <f t="shared" si="1588"/>
        <v>429.25</v>
      </c>
      <c r="R675" s="5">
        <f t="shared" si="1588"/>
        <v>413.5</v>
      </c>
      <c r="S675" s="5">
        <f t="shared" si="1588"/>
        <v>401.25</v>
      </c>
      <c r="T675" s="5">
        <f t="shared" si="1588"/>
        <v>276.5</v>
      </c>
      <c r="U675" s="5">
        <f t="shared" si="1588"/>
        <v>268</v>
      </c>
      <c r="V675" s="5">
        <f t="shared" si="1588"/>
        <v>429.5</v>
      </c>
      <c r="W675" s="5">
        <f t="shared" si="1588"/>
        <v>415.25</v>
      </c>
      <c r="X675" s="5">
        <f t="shared" si="1588"/>
        <v>339.25</v>
      </c>
      <c r="Y675" s="5">
        <f t="shared" si="1588"/>
        <v>384.75</v>
      </c>
      <c r="Z675" s="5">
        <f t="shared" si="1588"/>
        <v>58.662500000000001</v>
      </c>
      <c r="AA675" s="5">
        <f t="shared" si="1588"/>
        <v>59.64</v>
      </c>
      <c r="AB675" s="5">
        <f t="shared" si="1588"/>
        <v>53.655000000000001</v>
      </c>
      <c r="AC675" s="5">
        <f t="shared" si="1588"/>
        <v>51.884999999999998</v>
      </c>
      <c r="AD675" s="5">
        <f t="shared" si="1588"/>
        <v>65.885000000000005</v>
      </c>
      <c r="AE675" s="5">
        <f t="shared" si="1588"/>
        <v>61.580000000000005</v>
      </c>
      <c r="AF675" s="5">
        <f t="shared" si="1588"/>
        <v>56.339999999999996</v>
      </c>
      <c r="AG675" s="5">
        <f t="shared" si="1588"/>
        <v>63.377500000000005</v>
      </c>
      <c r="AH675" s="5">
        <f t="shared" si="1588"/>
        <v>58.79</v>
      </c>
      <c r="AI675" s="5">
        <f t="shared" si="1588"/>
        <v>59.43</v>
      </c>
      <c r="AJ675" s="5">
        <f t="shared" si="1588"/>
        <v>58.29</v>
      </c>
      <c r="AK675" s="5">
        <f t="shared" si="1588"/>
        <v>55.835000000000001</v>
      </c>
      <c r="AL675" s="5">
        <f t="shared" si="1588"/>
        <v>49.472499999999997</v>
      </c>
      <c r="AM675" s="5">
        <f t="shared" si="1588"/>
        <v>56.137500000000003</v>
      </c>
      <c r="AN675" s="5">
        <f t="shared" si="1588"/>
        <v>57.62</v>
      </c>
      <c r="AO675" s="5">
        <f t="shared" si="1588"/>
        <v>59.997500000000002</v>
      </c>
      <c r="AP675" s="5">
        <f t="shared" si="1588"/>
        <v>50.752500000000005</v>
      </c>
      <c r="AQ675" s="5">
        <f t="shared" si="1588"/>
        <v>50.584999999999994</v>
      </c>
      <c r="AR675" s="5">
        <f t="shared" si="1588"/>
        <v>59.785000000000004</v>
      </c>
      <c r="AS675" s="5">
        <f t="shared" si="1588"/>
        <v>61.300000000000004</v>
      </c>
      <c r="AT675" s="5">
        <f t="shared" si="1588"/>
        <v>65.692499999999995</v>
      </c>
      <c r="AU675" s="5">
        <f t="shared" si="1588"/>
        <v>65.987499999999997</v>
      </c>
      <c r="AV675" s="5">
        <f t="shared" si="1536"/>
        <v>391.20914824431844</v>
      </c>
      <c r="AW675" s="5">
        <f t="shared" si="1537"/>
        <v>57.835126060013053</v>
      </c>
      <c r="AX675" s="1">
        <v>1.0969802555168411</v>
      </c>
      <c r="AY675" s="3">
        <v>1.1047475508666165</v>
      </c>
      <c r="AZ675" s="3">
        <v>1.2458594657375148</v>
      </c>
      <c r="BA675" s="3">
        <f t="shared" si="1543"/>
        <v>487.3916204232948</v>
      </c>
      <c r="BB675" s="3">
        <f t="shared" si="1544"/>
        <v>72.054439253989685</v>
      </c>
      <c r="BC675" s="1">
        <f t="shared" si="1579"/>
        <v>398.96929706436839</v>
      </c>
      <c r="BD675" s="1">
        <f t="shared" si="1580"/>
        <v>56.725634773662556</v>
      </c>
      <c r="BE675" s="1">
        <f t="shared" si="1546"/>
        <v>398.08640521933233</v>
      </c>
      <c r="BF675" s="1">
        <f t="shared" si="1539"/>
        <v>62.362589638808352</v>
      </c>
      <c r="BG675" s="1">
        <f t="shared" si="1547"/>
        <v>497.05967528628582</v>
      </c>
      <c r="BH675" s="1">
        <f t="shared" si="1548"/>
        <v>70.672169032736619</v>
      </c>
      <c r="BI675" s="1">
        <f t="shared" si="1549"/>
        <v>495.9597161239252</v>
      </c>
      <c r="BJ675" s="1">
        <f t="shared" si="1550"/>
        <v>77.695022609413655</v>
      </c>
      <c r="FT675" s="1"/>
    </row>
    <row r="676" spans="1:176" x14ac:dyDescent="0.2">
      <c r="A676" s="1">
        <v>2001</v>
      </c>
      <c r="D676" s="5">
        <f t="shared" ref="D676:AU676" si="1589">AVERAGE(D379:D382)</f>
        <v>390.75</v>
      </c>
      <c r="E676" s="5">
        <f t="shared" si="1589"/>
        <v>407.5</v>
      </c>
      <c r="F676" s="5">
        <f t="shared" si="1589"/>
        <v>364.25</v>
      </c>
      <c r="G676" s="5">
        <f t="shared" si="1589"/>
        <v>364</v>
      </c>
      <c r="H676" s="5">
        <f t="shared" si="1589"/>
        <v>355.5</v>
      </c>
      <c r="I676" s="5">
        <f t="shared" si="1589"/>
        <v>347</v>
      </c>
      <c r="J676" s="5">
        <f t="shared" si="1589"/>
        <v>343.5</v>
      </c>
      <c r="K676" s="5">
        <f t="shared" si="1589"/>
        <v>399.75</v>
      </c>
      <c r="L676" s="5">
        <f t="shared" si="1589"/>
        <v>344.5</v>
      </c>
      <c r="M676" s="5">
        <f t="shared" si="1589"/>
        <v>342.5</v>
      </c>
      <c r="N676" s="5">
        <f t="shared" si="1589"/>
        <v>371.5</v>
      </c>
      <c r="O676" s="5">
        <f t="shared" si="1589"/>
        <v>375</v>
      </c>
      <c r="P676" s="5">
        <f t="shared" si="1589"/>
        <v>268.75</v>
      </c>
      <c r="Q676" s="5">
        <f t="shared" si="1589"/>
        <v>390.25</v>
      </c>
      <c r="R676" s="5">
        <f t="shared" si="1589"/>
        <v>363.25</v>
      </c>
      <c r="S676" s="5">
        <f t="shared" si="1589"/>
        <v>386.5</v>
      </c>
      <c r="T676" s="5">
        <f t="shared" si="1589"/>
        <v>237.25</v>
      </c>
      <c r="U676" s="5">
        <f t="shared" si="1589"/>
        <v>273</v>
      </c>
      <c r="V676" s="5">
        <f t="shared" si="1589"/>
        <v>411</v>
      </c>
      <c r="W676" s="5">
        <f t="shared" si="1589"/>
        <v>410.75</v>
      </c>
      <c r="X676" s="5">
        <f t="shared" si="1589"/>
        <v>314</v>
      </c>
      <c r="Y676" s="5">
        <f t="shared" si="1589"/>
        <v>331.25</v>
      </c>
      <c r="Z676" s="5">
        <f t="shared" si="1589"/>
        <v>47.967500000000001</v>
      </c>
      <c r="AA676" s="5">
        <f t="shared" si="1589"/>
        <v>53.882499999999993</v>
      </c>
      <c r="AB676" s="5">
        <f t="shared" si="1589"/>
        <v>54.494999999999997</v>
      </c>
      <c r="AC676" s="5">
        <f t="shared" si="1589"/>
        <v>50.637499999999996</v>
      </c>
      <c r="AD676" s="5">
        <f t="shared" si="1589"/>
        <v>65.320000000000007</v>
      </c>
      <c r="AE676" s="5">
        <f t="shared" si="1589"/>
        <v>56.362499999999997</v>
      </c>
      <c r="AF676" s="5">
        <f t="shared" si="1589"/>
        <v>54.614999999999995</v>
      </c>
      <c r="AG676" s="5">
        <f t="shared" si="1589"/>
        <v>60.587499999999999</v>
      </c>
      <c r="AH676" s="5">
        <f t="shared" si="1589"/>
        <v>59.769999999999996</v>
      </c>
      <c r="AI676" s="5">
        <f t="shared" si="1589"/>
        <v>59.504999999999995</v>
      </c>
      <c r="AJ676" s="5">
        <f t="shared" si="1589"/>
        <v>56.98</v>
      </c>
      <c r="AK676" s="5">
        <f t="shared" si="1589"/>
        <v>54.152500000000003</v>
      </c>
      <c r="AL676" s="5">
        <f t="shared" si="1589"/>
        <v>44.16</v>
      </c>
      <c r="AM676" s="5">
        <f t="shared" si="1589"/>
        <v>56.342500000000001</v>
      </c>
      <c r="AN676" s="5">
        <f t="shared" si="1589"/>
        <v>54.737499999999997</v>
      </c>
      <c r="AO676" s="5">
        <f t="shared" si="1589"/>
        <v>54.967500000000001</v>
      </c>
      <c r="AP676" s="5">
        <f t="shared" si="1589"/>
        <v>53.042499999999997</v>
      </c>
      <c r="AQ676" s="5">
        <f t="shared" si="1589"/>
        <v>52.39</v>
      </c>
      <c r="AR676" s="5">
        <f t="shared" si="1589"/>
        <v>57.585000000000001</v>
      </c>
      <c r="AS676" s="5">
        <f t="shared" si="1589"/>
        <v>58.354999999999997</v>
      </c>
      <c r="AT676" s="5">
        <f t="shared" si="1589"/>
        <v>62.58</v>
      </c>
      <c r="AU676" s="5">
        <f t="shared" si="1589"/>
        <v>65.45</v>
      </c>
      <c r="AV676" s="5">
        <f t="shared" si="1536"/>
        <v>352.25671899566436</v>
      </c>
      <c r="AW676" s="5">
        <f t="shared" si="1537"/>
        <v>55.828610730593624</v>
      </c>
      <c r="AX676" s="1">
        <v>1.0666290231507622</v>
      </c>
      <c r="AY676" s="3">
        <v>1.0923994038748137</v>
      </c>
      <c r="AZ676" s="3">
        <v>1.2116170933734942</v>
      </c>
      <c r="BA676" s="3">
        <f t="shared" si="1543"/>
        <v>426.80026199081055</v>
      </c>
      <c r="BB676" s="3">
        <f t="shared" si="1544"/>
        <v>67.642899060482122</v>
      </c>
      <c r="BC676" s="1">
        <f t="shared" si="1579"/>
        <v>359.71161142884301</v>
      </c>
      <c r="BD676" s="1">
        <f t="shared" si="1580"/>
        <v>54.62771673525377</v>
      </c>
      <c r="BE676" s="1">
        <f t="shared" si="1546"/>
        <v>357.70923102003968</v>
      </c>
      <c r="BF676" s="1">
        <f t="shared" si="1539"/>
        <v>60.323826456630641</v>
      </c>
      <c r="BG676" s="1">
        <f t="shared" si="1547"/>
        <v>435.83273709211056</v>
      </c>
      <c r="BH676" s="1">
        <f t="shared" si="1548"/>
        <v>66.187875368398764</v>
      </c>
      <c r="BI676" s="1">
        <f t="shared" si="1549"/>
        <v>433.40661876136824</v>
      </c>
      <c r="BJ676" s="1">
        <f t="shared" si="1550"/>
        <v>73.089379272549905</v>
      </c>
      <c r="FT676" s="1"/>
    </row>
    <row r="677" spans="1:176" x14ac:dyDescent="0.2">
      <c r="A677" s="1">
        <v>2002</v>
      </c>
      <c r="D677" s="5">
        <f t="shared" ref="D677:AU677" si="1590">AVERAGE(D383:D386)</f>
        <v>421.5</v>
      </c>
      <c r="E677" s="5">
        <f t="shared" si="1590"/>
        <v>410.75</v>
      </c>
      <c r="F677" s="5">
        <f t="shared" si="1590"/>
        <v>393.5</v>
      </c>
      <c r="G677" s="5">
        <f t="shared" si="1590"/>
        <v>341.25</v>
      </c>
      <c r="H677" s="5">
        <f t="shared" si="1590"/>
        <v>370.75</v>
      </c>
      <c r="I677" s="5">
        <f t="shared" si="1590"/>
        <v>346.5</v>
      </c>
      <c r="J677" s="5">
        <f t="shared" si="1590"/>
        <v>334.5</v>
      </c>
      <c r="K677" s="5">
        <f t="shared" si="1590"/>
        <v>411</v>
      </c>
      <c r="L677" s="5">
        <f t="shared" si="1590"/>
        <v>374</v>
      </c>
      <c r="M677" s="5">
        <f t="shared" si="1590"/>
        <v>353</v>
      </c>
      <c r="N677" s="5">
        <f t="shared" si="1590"/>
        <v>394.5</v>
      </c>
      <c r="O677" s="5">
        <f t="shared" si="1590"/>
        <v>379.5</v>
      </c>
      <c r="P677" s="5">
        <f t="shared" si="1590"/>
        <v>293.5</v>
      </c>
      <c r="Q677" s="5">
        <f t="shared" si="1590"/>
        <v>400</v>
      </c>
      <c r="R677" s="5">
        <f t="shared" si="1590"/>
        <v>352.75</v>
      </c>
      <c r="S677" s="5">
        <f t="shared" si="1590"/>
        <v>372.75</v>
      </c>
      <c r="T677" s="5">
        <f t="shared" si="1590"/>
        <v>228.25</v>
      </c>
      <c r="U677" s="5">
        <f t="shared" si="1590"/>
        <v>294.75</v>
      </c>
      <c r="V677" s="5">
        <f t="shared" si="1590"/>
        <v>410.5</v>
      </c>
      <c r="W677" s="5">
        <f t="shared" si="1590"/>
        <v>426.5</v>
      </c>
      <c r="X677" s="5">
        <f t="shared" si="1590"/>
        <v>315</v>
      </c>
      <c r="Y677" s="5">
        <f t="shared" si="1590"/>
        <v>309.75</v>
      </c>
      <c r="Z677" s="5">
        <f t="shared" si="1590"/>
        <v>53.927499999999995</v>
      </c>
      <c r="AA677" s="5">
        <f t="shared" si="1590"/>
        <v>51.765000000000001</v>
      </c>
      <c r="AB677" s="5">
        <f t="shared" si="1590"/>
        <v>57.817500000000003</v>
      </c>
      <c r="AC677" s="5">
        <f t="shared" si="1590"/>
        <v>54.494999999999997</v>
      </c>
      <c r="AD677" s="5">
        <f t="shared" si="1590"/>
        <v>61.69250000000001</v>
      </c>
      <c r="AE677" s="5">
        <f t="shared" si="1590"/>
        <v>53.580000000000005</v>
      </c>
      <c r="AF677" s="5">
        <f t="shared" si="1590"/>
        <v>55.59</v>
      </c>
      <c r="AG677" s="5">
        <f t="shared" si="1590"/>
        <v>57.052499999999995</v>
      </c>
      <c r="AH677" s="5">
        <f t="shared" si="1590"/>
        <v>60.792500000000004</v>
      </c>
      <c r="AI677" s="5">
        <f t="shared" si="1590"/>
        <v>60.512500000000003</v>
      </c>
      <c r="AJ677" s="5">
        <f t="shared" si="1590"/>
        <v>62.437499999999993</v>
      </c>
      <c r="AK677" s="5">
        <f t="shared" si="1590"/>
        <v>55.5075</v>
      </c>
      <c r="AL677" s="5">
        <f t="shared" si="1590"/>
        <v>46.547500000000007</v>
      </c>
      <c r="AM677" s="5">
        <f t="shared" si="1590"/>
        <v>56.237499999999997</v>
      </c>
      <c r="AN677" s="5">
        <f t="shared" si="1590"/>
        <v>52.495000000000005</v>
      </c>
      <c r="AO677" s="5">
        <f t="shared" si="1590"/>
        <v>53.11</v>
      </c>
      <c r="AP677" s="5">
        <f t="shared" si="1590"/>
        <v>55.614999999999995</v>
      </c>
      <c r="AQ677" s="5">
        <f t="shared" si="1590"/>
        <v>56.692500000000003</v>
      </c>
      <c r="AR677" s="5">
        <f t="shared" si="1590"/>
        <v>59.83</v>
      </c>
      <c r="AS677" s="5">
        <f t="shared" si="1590"/>
        <v>60.222500000000004</v>
      </c>
      <c r="AT677" s="5">
        <f t="shared" si="1590"/>
        <v>62.787500000000001</v>
      </c>
      <c r="AU677" s="5">
        <f t="shared" si="1590"/>
        <v>62.204999999999998</v>
      </c>
      <c r="AV677" s="5">
        <f t="shared" si="1536"/>
        <v>364.75114345609609</v>
      </c>
      <c r="AW677" s="5">
        <f t="shared" si="1537"/>
        <v>55.873829256360089</v>
      </c>
      <c r="AX677" s="1">
        <v>1.0500277932184547</v>
      </c>
      <c r="AY677" s="3">
        <v>1.118230358504958</v>
      </c>
      <c r="AZ677" s="3">
        <v>1.1927004864489228</v>
      </c>
      <c r="BA677" s="3">
        <f t="shared" si="1543"/>
        <v>435.03886623288662</v>
      </c>
      <c r="BB677" s="3">
        <f t="shared" si="1544"/>
        <v>66.64074333382473</v>
      </c>
      <c r="BC677" s="1">
        <f t="shared" si="1579"/>
        <v>379.84316431932319</v>
      </c>
      <c r="BD677" s="1">
        <f t="shared" si="1580"/>
        <v>57.142968792866945</v>
      </c>
      <c r="BE677" s="1">
        <f t="shared" si="1546"/>
        <v>358.725097815455</v>
      </c>
      <c r="BF677" s="1">
        <f t="shared" si="1539"/>
        <v>57.998096493540743</v>
      </c>
      <c r="BG677" s="1">
        <f t="shared" si="1547"/>
        <v>453.0391268579549</v>
      </c>
      <c r="BH677" s="1">
        <f t="shared" si="1548"/>
        <v>68.154446676388019</v>
      </c>
      <c r="BI677" s="1">
        <f t="shared" si="1549"/>
        <v>427.85159866593057</v>
      </c>
      <c r="BJ677" s="1">
        <f t="shared" si="1550"/>
        <v>69.174357900957602</v>
      </c>
      <c r="DA677" s="1"/>
      <c r="FA677" s="35"/>
      <c r="FB677" s="35"/>
      <c r="FC677" s="35"/>
      <c r="FD677" s="35"/>
      <c r="FE677" s="35"/>
    </row>
    <row r="678" spans="1:176" x14ac:dyDescent="0.2">
      <c r="A678" s="1">
        <v>2003</v>
      </c>
      <c r="D678" s="5">
        <f t="shared" ref="D678:AU678" si="1591">AVERAGE(D387:D390)</f>
        <v>386.5</v>
      </c>
      <c r="E678" s="5">
        <f t="shared" si="1591"/>
        <v>406.5</v>
      </c>
      <c r="F678" s="5">
        <f t="shared" si="1591"/>
        <v>386.25</v>
      </c>
      <c r="G678" s="5">
        <f t="shared" si="1591"/>
        <v>366.25</v>
      </c>
      <c r="H678" s="5">
        <f t="shared" si="1591"/>
        <v>379.25</v>
      </c>
      <c r="I678" s="5">
        <f t="shared" si="1591"/>
        <v>322</v>
      </c>
      <c r="J678" s="5">
        <f t="shared" si="1591"/>
        <v>379.5</v>
      </c>
      <c r="K678" s="5">
        <f t="shared" si="1591"/>
        <v>392.25</v>
      </c>
      <c r="L678" s="5">
        <f t="shared" si="1591"/>
        <v>389</v>
      </c>
      <c r="M678" s="5">
        <f t="shared" si="1591"/>
        <v>358.25</v>
      </c>
      <c r="N678" s="5">
        <f t="shared" si="1591"/>
        <v>412.5</v>
      </c>
      <c r="O678" s="5">
        <f t="shared" si="1591"/>
        <v>407.75</v>
      </c>
      <c r="P678" s="5">
        <f t="shared" si="1591"/>
        <v>345.75</v>
      </c>
      <c r="Q678" s="5">
        <f t="shared" si="1591"/>
        <v>397</v>
      </c>
      <c r="R678" s="5">
        <f t="shared" si="1591"/>
        <v>359</v>
      </c>
      <c r="S678" s="5">
        <f t="shared" si="1591"/>
        <v>379</v>
      </c>
      <c r="T678" s="5">
        <f t="shared" si="1591"/>
        <v>255.5</v>
      </c>
      <c r="U678" s="5">
        <f t="shared" si="1591"/>
        <v>354.75</v>
      </c>
      <c r="V678" s="5">
        <f t="shared" si="1591"/>
        <v>370</v>
      </c>
      <c r="W678" s="5">
        <f t="shared" si="1591"/>
        <v>376.5</v>
      </c>
      <c r="X678" s="5">
        <f t="shared" si="1591"/>
        <v>315.25</v>
      </c>
      <c r="Y678" s="5">
        <f t="shared" si="1591"/>
        <v>318</v>
      </c>
      <c r="Z678" s="5">
        <f t="shared" si="1591"/>
        <v>62.639999999999993</v>
      </c>
      <c r="AA678" s="5">
        <f t="shared" si="1591"/>
        <v>59.55</v>
      </c>
      <c r="AB678" s="5">
        <f t="shared" si="1591"/>
        <v>59.267499999999998</v>
      </c>
      <c r="AC678" s="5">
        <f t="shared" si="1591"/>
        <v>57.895000000000003</v>
      </c>
      <c r="AD678" s="5">
        <f t="shared" si="1591"/>
        <v>59.95</v>
      </c>
      <c r="AE678" s="5">
        <f t="shared" si="1591"/>
        <v>56.557499999999997</v>
      </c>
      <c r="AF678" s="5">
        <f t="shared" si="1591"/>
        <v>61.535000000000004</v>
      </c>
      <c r="AG678" s="5">
        <f t="shared" si="1591"/>
        <v>59.547499999999999</v>
      </c>
      <c r="AH678" s="5">
        <f t="shared" si="1591"/>
        <v>61.954999999999998</v>
      </c>
      <c r="AI678" s="5">
        <f t="shared" si="1591"/>
        <v>61.519999999999996</v>
      </c>
      <c r="AJ678" s="5">
        <f t="shared" si="1591"/>
        <v>66.3125</v>
      </c>
      <c r="AK678" s="5">
        <f t="shared" si="1591"/>
        <v>60.692499999999995</v>
      </c>
      <c r="AL678" s="5">
        <f t="shared" si="1591"/>
        <v>51.162500000000001</v>
      </c>
      <c r="AM678" s="5">
        <f t="shared" si="1591"/>
        <v>54.515000000000001</v>
      </c>
      <c r="AN678" s="5">
        <f t="shared" si="1591"/>
        <v>52.495000000000005</v>
      </c>
      <c r="AO678" s="5">
        <f t="shared" si="1591"/>
        <v>57.592500000000001</v>
      </c>
      <c r="AP678" s="5">
        <f t="shared" si="1591"/>
        <v>60.72</v>
      </c>
      <c r="AQ678" s="5">
        <f t="shared" si="1591"/>
        <v>71.935000000000002</v>
      </c>
      <c r="AR678" s="5">
        <f t="shared" si="1591"/>
        <v>62.024999999999999</v>
      </c>
      <c r="AS678" s="5">
        <f t="shared" si="1591"/>
        <v>60.365000000000002</v>
      </c>
      <c r="AT678" s="5">
        <f t="shared" si="1591"/>
        <v>64.232500000000002</v>
      </c>
      <c r="AU678" s="5">
        <f t="shared" si="1591"/>
        <v>67.117499999999993</v>
      </c>
      <c r="AV678" s="5">
        <f t="shared" si="1536"/>
        <v>370.20090821382627</v>
      </c>
      <c r="AW678" s="5">
        <f t="shared" si="1537"/>
        <v>59.18499951076322</v>
      </c>
      <c r="AX678" s="1">
        <v>1.0266304347826087</v>
      </c>
      <c r="AY678" s="3">
        <v>1.0615496017378712</v>
      </c>
      <c r="AZ678" s="3">
        <v>1.1662260475651189</v>
      </c>
      <c r="BA678" s="3">
        <f t="shared" si="1543"/>
        <v>431.73794199122796</v>
      </c>
      <c r="BB678" s="3">
        <f t="shared" si="1544"/>
        <v>69.023088054580882</v>
      </c>
      <c r="BC678" s="1">
        <f t="shared" si="1579"/>
        <v>388.20360300058621</v>
      </c>
      <c r="BD678" s="1">
        <f t="shared" si="1580"/>
        <v>62.90421262002743</v>
      </c>
      <c r="BE678" s="1">
        <f t="shared" si="1546"/>
        <v>359.83383129342133</v>
      </c>
      <c r="BF678" s="1">
        <f t="shared" si="1539"/>
        <v>59.152957092011604</v>
      </c>
      <c r="BG678" s="1">
        <f t="shared" si="1547"/>
        <v>452.73315357791222</v>
      </c>
      <c r="BH678" s="1">
        <f t="shared" si="1548"/>
        <v>73.360531259050461</v>
      </c>
      <c r="BI678" s="1">
        <f t="shared" si="1549"/>
        <v>419.64758684954057</v>
      </c>
      <c r="BJ678" s="1">
        <f t="shared" si="1550"/>
        <v>68.985719351205759</v>
      </c>
      <c r="DA678" s="1"/>
      <c r="FA678" s="35"/>
      <c r="FB678" s="35"/>
      <c r="FC678" s="35"/>
      <c r="FD678" s="35"/>
      <c r="FE678" s="35"/>
    </row>
    <row r="679" spans="1:176" x14ac:dyDescent="0.2">
      <c r="A679" s="1">
        <v>2004</v>
      </c>
      <c r="D679" s="5">
        <f t="shared" ref="D679:AU679" si="1592">AVERAGE(D391:D394)</f>
        <v>447</v>
      </c>
      <c r="E679" s="5">
        <f t="shared" si="1592"/>
        <v>437</v>
      </c>
      <c r="F679" s="5">
        <f t="shared" si="1592"/>
        <v>410.25</v>
      </c>
      <c r="G679" s="5">
        <f t="shared" si="1592"/>
        <v>358.25</v>
      </c>
      <c r="H679" s="5">
        <f t="shared" si="1592"/>
        <v>405.75</v>
      </c>
      <c r="I679" s="5">
        <f t="shared" si="1592"/>
        <v>357.75</v>
      </c>
      <c r="J679" s="5">
        <f t="shared" si="1592"/>
        <v>422</v>
      </c>
      <c r="K679" s="5">
        <f t="shared" si="1592"/>
        <v>421.25</v>
      </c>
      <c r="L679" s="5">
        <f t="shared" si="1592"/>
        <v>402.75</v>
      </c>
      <c r="M679" s="5">
        <f t="shared" si="1592"/>
        <v>354.5</v>
      </c>
      <c r="N679" s="5">
        <f t="shared" si="1592"/>
        <v>422</v>
      </c>
      <c r="O679" s="5">
        <f t="shared" si="1592"/>
        <v>417.25</v>
      </c>
      <c r="P679" s="5">
        <f t="shared" si="1592"/>
        <v>276.5</v>
      </c>
      <c r="Q679" s="5">
        <f t="shared" si="1592"/>
        <v>370.75</v>
      </c>
      <c r="R679" s="5">
        <f t="shared" si="1592"/>
        <v>399.5</v>
      </c>
      <c r="S679" s="5">
        <f t="shared" si="1592"/>
        <v>392.75</v>
      </c>
      <c r="T679" s="5">
        <f t="shared" si="1592"/>
        <v>280.25</v>
      </c>
      <c r="U679" s="5">
        <f t="shared" si="1592"/>
        <v>391</v>
      </c>
      <c r="V679" s="5">
        <f t="shared" si="1592"/>
        <v>384</v>
      </c>
      <c r="W679" s="5">
        <f t="shared" si="1592"/>
        <v>388.5</v>
      </c>
      <c r="X679" s="5">
        <f t="shared" si="1592"/>
        <v>313.75</v>
      </c>
      <c r="Y679" s="5">
        <f t="shared" si="1592"/>
        <v>320.5</v>
      </c>
      <c r="Z679" s="5">
        <f t="shared" si="1592"/>
        <v>57.46</v>
      </c>
      <c r="AA679" s="5">
        <f t="shared" si="1592"/>
        <v>59.5</v>
      </c>
      <c r="AB679" s="5">
        <f t="shared" si="1592"/>
        <v>58.942499999999995</v>
      </c>
      <c r="AC679" s="5">
        <f t="shared" si="1592"/>
        <v>53.599999999999994</v>
      </c>
      <c r="AD679" s="5">
        <f t="shared" si="1592"/>
        <v>60.397500000000001</v>
      </c>
      <c r="AE679" s="5">
        <f t="shared" si="1592"/>
        <v>54.4375</v>
      </c>
      <c r="AF679" s="5">
        <f t="shared" si="1592"/>
        <v>64.935000000000002</v>
      </c>
      <c r="AG679" s="5">
        <f t="shared" si="1592"/>
        <v>58.367499999999993</v>
      </c>
      <c r="AH679" s="5">
        <f t="shared" si="1592"/>
        <v>65.072500000000005</v>
      </c>
      <c r="AI679" s="5">
        <f t="shared" si="1592"/>
        <v>59.745000000000005</v>
      </c>
      <c r="AJ679" s="5">
        <f t="shared" si="1592"/>
        <v>60.825000000000003</v>
      </c>
      <c r="AK679" s="5">
        <f t="shared" si="1592"/>
        <v>57.637499999999996</v>
      </c>
      <c r="AL679" s="5">
        <f t="shared" si="1592"/>
        <v>49.892499999999998</v>
      </c>
      <c r="AM679" s="5">
        <f t="shared" si="1592"/>
        <v>57.954999999999998</v>
      </c>
      <c r="AN679" s="5">
        <f t="shared" si="1592"/>
        <v>53.92</v>
      </c>
      <c r="AO679" s="5">
        <f t="shared" si="1592"/>
        <v>54.524999999999999</v>
      </c>
      <c r="AP679" s="5">
        <f t="shared" si="1592"/>
        <v>62.8125</v>
      </c>
      <c r="AQ679" s="5">
        <f t="shared" si="1592"/>
        <v>73.495000000000005</v>
      </c>
      <c r="AR679" s="5">
        <f t="shared" si="1592"/>
        <v>66.162499999999994</v>
      </c>
      <c r="AS679" s="5">
        <f t="shared" si="1592"/>
        <v>64.009999999999991</v>
      </c>
      <c r="AT679" s="5">
        <f t="shared" si="1592"/>
        <v>65.577500000000001</v>
      </c>
      <c r="AU679" s="5">
        <f t="shared" si="1592"/>
        <v>67.56</v>
      </c>
      <c r="AV679" s="5">
        <f t="shared" si="1536"/>
        <v>389.8148154985945</v>
      </c>
      <c r="AW679" s="5">
        <f t="shared" si="1537"/>
        <v>59.099313111545982</v>
      </c>
      <c r="AX679" s="1">
        <v>1</v>
      </c>
      <c r="AY679" s="3">
        <v>1</v>
      </c>
      <c r="AZ679" s="3">
        <v>1.1358175240448247</v>
      </c>
      <c r="BA679" s="3">
        <f t="shared" si="1543"/>
        <v>442.75849857560377</v>
      </c>
      <c r="BB679" s="3">
        <f t="shared" si="1544"/>
        <v>67.126035491106009</v>
      </c>
      <c r="BC679" s="1">
        <f t="shared" si="1579"/>
        <v>411.26331371492842</v>
      </c>
      <c r="BD679" s="1">
        <f t="shared" si="1580"/>
        <v>62.382955761316893</v>
      </c>
      <c r="BE679" s="1">
        <f t="shared" si="1546"/>
        <v>374.95332917408649</v>
      </c>
      <c r="BF679" s="1">
        <f t="shared" si="1539"/>
        <v>59.480717440021103</v>
      </c>
      <c r="BG679" s="1">
        <f t="shared" si="1547"/>
        <v>467.12007871416</v>
      </c>
      <c r="BH679" s="1">
        <f t="shared" si="1548"/>
        <v>70.855654355416789</v>
      </c>
      <c r="BI679" s="1">
        <f t="shared" si="1549"/>
        <v>425.87856197487508</v>
      </c>
      <c r="BJ679" s="1">
        <f t="shared" si="1550"/>
        <v>67.559241211134591</v>
      </c>
      <c r="DA679" s="1"/>
      <c r="FA679" s="35"/>
      <c r="FB679" s="35"/>
      <c r="FC679" s="35"/>
      <c r="FD679" s="35"/>
      <c r="FE679" s="35"/>
    </row>
    <row r="680" spans="1:176" x14ac:dyDescent="0.2">
      <c r="A680" s="1">
        <v>2005</v>
      </c>
      <c r="D680" s="5">
        <f t="shared" ref="D680:AU680" si="1593">AVERAGE(D395:D398)</f>
        <v>459.5</v>
      </c>
      <c r="E680" s="5">
        <f t="shared" si="1593"/>
        <v>461</v>
      </c>
      <c r="F680" s="5">
        <f t="shared" si="1593"/>
        <v>395.5</v>
      </c>
      <c r="G680" s="5">
        <f t="shared" si="1593"/>
        <v>385.5</v>
      </c>
      <c r="H680" s="5">
        <f t="shared" si="1593"/>
        <v>405.25</v>
      </c>
      <c r="I680" s="5">
        <f t="shared" si="1593"/>
        <v>425.5</v>
      </c>
      <c r="J680" s="5">
        <f t="shared" si="1593"/>
        <v>424</v>
      </c>
      <c r="K680" s="5">
        <f t="shared" si="1593"/>
        <v>458.75</v>
      </c>
      <c r="L680" s="5">
        <f t="shared" si="1593"/>
        <v>430</v>
      </c>
      <c r="M680" s="5">
        <f t="shared" si="1593"/>
        <v>384.75</v>
      </c>
      <c r="N680" s="5">
        <f t="shared" si="1593"/>
        <v>389.25</v>
      </c>
      <c r="O680" s="5">
        <f t="shared" si="1593"/>
        <v>403.5</v>
      </c>
      <c r="P680" s="5">
        <f t="shared" si="1593"/>
        <v>311.75</v>
      </c>
      <c r="Q680" s="5">
        <f t="shared" si="1593"/>
        <v>435.25</v>
      </c>
      <c r="R680" s="5">
        <f t="shared" si="1593"/>
        <v>423.75</v>
      </c>
      <c r="S680" s="5">
        <f t="shared" si="1593"/>
        <v>421</v>
      </c>
      <c r="T680" s="5">
        <f t="shared" si="1593"/>
        <v>347</v>
      </c>
      <c r="U680" s="5">
        <f t="shared" si="1593"/>
        <v>424.75</v>
      </c>
      <c r="V680" s="5">
        <f t="shared" si="1593"/>
        <v>417.5</v>
      </c>
      <c r="W680" s="5">
        <f t="shared" si="1593"/>
        <v>408.25</v>
      </c>
      <c r="X680" s="5">
        <f t="shared" si="1593"/>
        <v>357.25</v>
      </c>
      <c r="Y680" s="5">
        <f t="shared" si="1593"/>
        <v>357.75</v>
      </c>
      <c r="Z680" s="5">
        <f t="shared" si="1593"/>
        <v>68.247500000000002</v>
      </c>
      <c r="AA680" s="5">
        <f t="shared" si="1593"/>
        <v>64.377499999999998</v>
      </c>
      <c r="AB680" s="5">
        <f t="shared" si="1593"/>
        <v>72.10499999999999</v>
      </c>
      <c r="AC680" s="5">
        <f t="shared" si="1593"/>
        <v>74.822500000000005</v>
      </c>
      <c r="AD680" s="5">
        <f t="shared" si="1593"/>
        <v>62.642499999999998</v>
      </c>
      <c r="AE680" s="5">
        <f t="shared" si="1593"/>
        <v>58.830000000000005</v>
      </c>
      <c r="AF680" s="5">
        <f t="shared" si="1593"/>
        <v>63.76</v>
      </c>
      <c r="AG680" s="5">
        <f t="shared" si="1593"/>
        <v>62.032499999999999</v>
      </c>
      <c r="AH680" s="5">
        <f t="shared" si="1593"/>
        <v>69.487499999999997</v>
      </c>
      <c r="AI680" s="5">
        <f t="shared" si="1593"/>
        <v>65.679999999999993</v>
      </c>
      <c r="AJ680" s="5">
        <f t="shared" si="1593"/>
        <v>68.912499999999994</v>
      </c>
      <c r="AK680" s="5">
        <f t="shared" si="1593"/>
        <v>66.169999999999987</v>
      </c>
      <c r="AL680" s="5">
        <f t="shared" si="1593"/>
        <v>55.57</v>
      </c>
      <c r="AM680" s="5">
        <f t="shared" si="1593"/>
        <v>57.57</v>
      </c>
      <c r="AN680" s="5">
        <f t="shared" si="1593"/>
        <v>55.964999999999996</v>
      </c>
      <c r="AO680" s="5">
        <f t="shared" si="1593"/>
        <v>59.534999999999997</v>
      </c>
      <c r="AP680" s="5">
        <f t="shared" si="1593"/>
        <v>77.61</v>
      </c>
      <c r="AQ680" s="5">
        <f t="shared" si="1593"/>
        <v>82.72</v>
      </c>
      <c r="AR680" s="5">
        <f t="shared" si="1593"/>
        <v>74.36999999999999</v>
      </c>
      <c r="AS680" s="5">
        <f t="shared" si="1593"/>
        <v>70.575000000000003</v>
      </c>
      <c r="AT680" s="5">
        <f t="shared" si="1593"/>
        <v>72.694999999999993</v>
      </c>
      <c r="AU680" s="5">
        <f t="shared" si="1593"/>
        <v>65.350000000000009</v>
      </c>
      <c r="AV680" s="5">
        <f t="shared" si="1536"/>
        <v>409.36547834580023</v>
      </c>
      <c r="AW680" s="5">
        <f t="shared" si="1537"/>
        <v>64.145399380300091</v>
      </c>
      <c r="AZ680" s="3">
        <v>1.0985466183059525</v>
      </c>
      <c r="BA680" s="3">
        <f t="shared" si="1543"/>
        <v>449.70706188797743</v>
      </c>
      <c r="BB680" s="3">
        <f t="shared" si="1544"/>
        <v>70.4667115691134</v>
      </c>
      <c r="BC680" s="1">
        <f t="shared" si="1579"/>
        <v>421.58704511969074</v>
      </c>
      <c r="BD680" s="1">
        <f t="shared" si="1580"/>
        <v>70.593814471879284</v>
      </c>
      <c r="BE680" s="1">
        <f t="shared" si="1546"/>
        <v>410.06907902987138</v>
      </c>
      <c r="BF680" s="1">
        <f t="shared" si="1539"/>
        <v>61.787511863959928</v>
      </c>
      <c r="BG680" s="1">
        <f t="shared" si="1547"/>
        <v>463.13302273783529</v>
      </c>
      <c r="BH680" s="1">
        <f t="shared" si="1548"/>
        <v>77.55059616140079</v>
      </c>
      <c r="BI680" s="1">
        <f t="shared" si="1549"/>
        <v>450.48000004010157</v>
      </c>
      <c r="BJ680" s="1">
        <f t="shared" si="1550"/>
        <v>67.8764622116921</v>
      </c>
      <c r="DA680" s="1"/>
      <c r="FA680" s="35"/>
      <c r="FB680" s="35"/>
      <c r="FC680" s="35"/>
      <c r="FD680" s="35"/>
      <c r="FE680" s="35"/>
    </row>
    <row r="681" spans="1:176" x14ac:dyDescent="0.2">
      <c r="A681" s="1">
        <v>2006</v>
      </c>
      <c r="D681" s="5">
        <f t="shared" ref="D681:AU681" si="1594">AVERAGE(D399:D402)</f>
        <v>433.25</v>
      </c>
      <c r="E681" s="5">
        <f t="shared" si="1594"/>
        <v>439.75</v>
      </c>
      <c r="F681" s="5">
        <f t="shared" si="1594"/>
        <v>400.5</v>
      </c>
      <c r="G681" s="5">
        <f t="shared" si="1594"/>
        <v>362</v>
      </c>
      <c r="H681" s="5">
        <f t="shared" si="1594"/>
        <v>424.75</v>
      </c>
      <c r="I681" s="5">
        <f t="shared" si="1594"/>
        <v>389.75</v>
      </c>
      <c r="J681" s="5">
        <f t="shared" si="1594"/>
        <v>439.75</v>
      </c>
      <c r="K681" s="5">
        <f t="shared" si="1594"/>
        <v>431.5</v>
      </c>
      <c r="L681" s="5">
        <f t="shared" si="1594"/>
        <v>433.75</v>
      </c>
      <c r="M681" s="5">
        <f t="shared" si="1594"/>
        <v>375</v>
      </c>
      <c r="N681" s="5">
        <f t="shared" si="1594"/>
        <v>379.75</v>
      </c>
      <c r="O681" s="5">
        <f t="shared" si="1594"/>
        <v>348.75</v>
      </c>
      <c r="P681" s="5">
        <f t="shared" si="1594"/>
        <v>314.5</v>
      </c>
      <c r="Q681" s="5">
        <f t="shared" si="1594"/>
        <v>406.25</v>
      </c>
      <c r="R681" s="5">
        <f t="shared" si="1594"/>
        <v>393</v>
      </c>
      <c r="S681" s="5">
        <f t="shared" si="1594"/>
        <v>414.25</v>
      </c>
      <c r="T681" s="5">
        <f t="shared" si="1594"/>
        <v>374.5</v>
      </c>
      <c r="U681" s="5">
        <f t="shared" si="1594"/>
        <v>387.75</v>
      </c>
      <c r="V681" s="5">
        <f t="shared" si="1594"/>
        <v>404.75</v>
      </c>
      <c r="W681" s="5">
        <f t="shared" si="1594"/>
        <v>401.5</v>
      </c>
      <c r="X681" s="5">
        <f t="shared" si="1594"/>
        <v>356.75</v>
      </c>
      <c r="Y681" s="5">
        <f t="shared" si="1594"/>
        <v>388</v>
      </c>
      <c r="Z681" s="5">
        <f t="shared" si="1594"/>
        <v>65.62</v>
      </c>
      <c r="AA681" s="5">
        <f t="shared" si="1594"/>
        <v>62.3</v>
      </c>
      <c r="AB681" s="5">
        <f t="shared" si="1594"/>
        <v>64.907499999999999</v>
      </c>
      <c r="AC681" s="5">
        <f t="shared" si="1594"/>
        <v>60.720000000000006</v>
      </c>
      <c r="AD681" s="5">
        <f t="shared" si="1594"/>
        <v>66.804999999999993</v>
      </c>
      <c r="AE681" s="5">
        <f t="shared" si="1594"/>
        <v>58.582499999999996</v>
      </c>
      <c r="AF681" s="5">
        <f t="shared" si="1594"/>
        <v>69.03</v>
      </c>
      <c r="AG681" s="5">
        <f t="shared" si="1594"/>
        <v>64.537499999999994</v>
      </c>
      <c r="AH681" s="5">
        <f t="shared" si="1594"/>
        <v>62.91</v>
      </c>
      <c r="AI681" s="5">
        <f t="shared" si="1594"/>
        <v>59.989999999999995</v>
      </c>
      <c r="AJ681" s="5">
        <f t="shared" si="1594"/>
        <v>63.615000000000002</v>
      </c>
      <c r="AK681" s="5">
        <f t="shared" si="1594"/>
        <v>61.27</v>
      </c>
      <c r="AL681" s="5">
        <f t="shared" si="1594"/>
        <v>56.827500000000001</v>
      </c>
      <c r="AM681" s="5">
        <f t="shared" si="1594"/>
        <v>59.990000000000009</v>
      </c>
      <c r="AN681" s="5">
        <f t="shared" si="1594"/>
        <v>59.344999999999999</v>
      </c>
      <c r="AO681" s="5">
        <f t="shared" si="1594"/>
        <v>64.194999999999993</v>
      </c>
      <c r="AP681" s="5">
        <f t="shared" si="1594"/>
        <v>66.162500000000009</v>
      </c>
      <c r="AQ681" s="5">
        <f t="shared" si="1594"/>
        <v>72.732500000000002</v>
      </c>
      <c r="AR681" s="5">
        <f t="shared" si="1594"/>
        <v>68.34</v>
      </c>
      <c r="AS681" s="5">
        <f t="shared" si="1594"/>
        <v>64.224999999999994</v>
      </c>
      <c r="AT681" s="5">
        <f t="shared" si="1594"/>
        <v>71.1875</v>
      </c>
      <c r="AU681" s="5">
        <f t="shared" si="1594"/>
        <v>68.215000000000003</v>
      </c>
      <c r="AV681" s="5">
        <f t="shared" si="1536"/>
        <v>399.10184799180524</v>
      </c>
      <c r="AW681" s="5">
        <f t="shared" si="1537"/>
        <v>62.622746738421405</v>
      </c>
      <c r="AZ681" s="3">
        <v>1.0642156173783637</v>
      </c>
      <c r="BA681" s="3">
        <f t="shared" si="1543"/>
        <v>424.73041955744486</v>
      </c>
      <c r="BB681" s="3">
        <f t="shared" si="1544"/>
        <v>66.644105082158049</v>
      </c>
      <c r="BC681" s="1">
        <f t="shared" si="1579"/>
        <v>406.57818515232645</v>
      </c>
      <c r="BD681" s="1">
        <f t="shared" si="1580"/>
        <v>64.773438271604945</v>
      </c>
      <c r="BE681" s="1">
        <f t="shared" si="1546"/>
        <v>406.81502376413937</v>
      </c>
      <c r="BF681" s="1">
        <f t="shared" si="1539"/>
        <v>64.303762523068812</v>
      </c>
      <c r="BG681" s="1">
        <f t="shared" si="1547"/>
        <v>432.68685432445773</v>
      </c>
      <c r="BH681" s="1">
        <f t="shared" si="1548"/>
        <v>68.932904599935384</v>
      </c>
      <c r="BI681" s="1">
        <f t="shared" si="1549"/>
        <v>432.93890167394727</v>
      </c>
      <c r="BJ681" s="1">
        <f t="shared" si="1550"/>
        <v>68.433068333239362</v>
      </c>
      <c r="DA681" s="1"/>
      <c r="FA681" s="35"/>
      <c r="FB681" s="35"/>
      <c r="FC681" s="35"/>
      <c r="FD681" s="35"/>
      <c r="FE681" s="35"/>
    </row>
    <row r="682" spans="1:176" x14ac:dyDescent="0.2">
      <c r="A682" s="1">
        <v>2007</v>
      </c>
      <c r="D682" s="5">
        <f t="shared" ref="D682:AU682" si="1595">AVERAGE(D403:D406)</f>
        <v>375.5</v>
      </c>
      <c r="E682" s="5">
        <f t="shared" si="1595"/>
        <v>408.25</v>
      </c>
      <c r="F682" s="5">
        <f t="shared" si="1595"/>
        <v>403.75</v>
      </c>
      <c r="G682" s="5">
        <f t="shared" si="1595"/>
        <v>366.25</v>
      </c>
      <c r="H682" s="5">
        <f t="shared" si="1595"/>
        <v>383.75</v>
      </c>
      <c r="I682" s="5">
        <f t="shared" si="1595"/>
        <v>376</v>
      </c>
      <c r="J682" s="5">
        <f t="shared" si="1595"/>
        <v>378</v>
      </c>
      <c r="K682" s="5">
        <f t="shared" si="1595"/>
        <v>401.75</v>
      </c>
      <c r="L682" s="5">
        <f t="shared" si="1595"/>
        <v>422.25</v>
      </c>
      <c r="M682" s="5">
        <f t="shared" si="1595"/>
        <v>391.75</v>
      </c>
      <c r="N682" s="5">
        <f t="shared" si="1595"/>
        <v>378</v>
      </c>
      <c r="O682" s="5">
        <f t="shared" si="1595"/>
        <v>396.75</v>
      </c>
      <c r="P682" s="5">
        <f t="shared" si="1595"/>
        <v>306.75</v>
      </c>
      <c r="Q682" s="5">
        <f t="shared" si="1595"/>
        <v>399.25</v>
      </c>
      <c r="R682" s="5">
        <f t="shared" si="1595"/>
        <v>388</v>
      </c>
      <c r="S682" s="5">
        <f t="shared" si="1595"/>
        <v>374.25</v>
      </c>
      <c r="T682" s="5">
        <f t="shared" si="1595"/>
        <v>314.25</v>
      </c>
      <c r="U682" s="5">
        <f t="shared" si="1595"/>
        <v>344.75</v>
      </c>
      <c r="V682" s="5">
        <f t="shared" si="1595"/>
        <v>426.75</v>
      </c>
      <c r="W682" s="5">
        <f t="shared" si="1595"/>
        <v>420.75</v>
      </c>
      <c r="X682" s="5">
        <f t="shared" si="1595"/>
        <v>331.5</v>
      </c>
      <c r="Y682" s="5">
        <f t="shared" si="1595"/>
        <v>370</v>
      </c>
      <c r="Z682" s="5">
        <f t="shared" si="1595"/>
        <v>64.704999999999998</v>
      </c>
      <c r="AA682" s="5">
        <f t="shared" si="1595"/>
        <v>61.784999999999997</v>
      </c>
      <c r="AB682" s="5">
        <f t="shared" si="1595"/>
        <v>84.039999999999992</v>
      </c>
      <c r="AC682" s="5">
        <f t="shared" si="1595"/>
        <v>74.814999999999998</v>
      </c>
      <c r="AD682" s="5">
        <f t="shared" si="1595"/>
        <v>62.692499999999995</v>
      </c>
      <c r="AE682" s="5">
        <f t="shared" si="1595"/>
        <v>59.02</v>
      </c>
      <c r="AF682" s="5">
        <f t="shared" si="1595"/>
        <v>66.254999999999995</v>
      </c>
      <c r="AG682" s="5">
        <f t="shared" si="1595"/>
        <v>62.46</v>
      </c>
      <c r="AH682" s="5">
        <f t="shared" si="1595"/>
        <v>72.432500000000005</v>
      </c>
      <c r="AI682" s="5">
        <f t="shared" si="1595"/>
        <v>68.897499999999994</v>
      </c>
      <c r="AJ682" s="5">
        <f t="shared" si="1595"/>
        <v>65.819999999999993</v>
      </c>
      <c r="AK682" s="5">
        <f t="shared" si="1595"/>
        <v>65.632499999999993</v>
      </c>
      <c r="AL682" s="5">
        <f t="shared" si="1595"/>
        <v>60.18</v>
      </c>
      <c r="AM682" s="5">
        <f t="shared" si="1595"/>
        <v>61.435000000000002</v>
      </c>
      <c r="AN682" s="5">
        <f t="shared" si="1595"/>
        <v>60.75</v>
      </c>
      <c r="AO682" s="5">
        <f t="shared" si="1595"/>
        <v>62.582500000000003</v>
      </c>
      <c r="AP682" s="5">
        <f t="shared" si="1595"/>
        <v>76.61</v>
      </c>
      <c r="AQ682" s="5">
        <f t="shared" si="1595"/>
        <v>77.045000000000002</v>
      </c>
      <c r="AR682" s="5">
        <f t="shared" si="1595"/>
        <v>80.094999999999999</v>
      </c>
      <c r="AS682" s="5">
        <f t="shared" si="1595"/>
        <v>76.25</v>
      </c>
      <c r="AT682" s="5">
        <f t="shared" si="1595"/>
        <v>68.047499999999999</v>
      </c>
      <c r="AU682" s="5">
        <f t="shared" si="1595"/>
        <v>66.900000000000006</v>
      </c>
      <c r="AV682" s="5">
        <f t="shared" si="1536"/>
        <v>383.05311710896177</v>
      </c>
      <c r="AW682" s="5">
        <f t="shared" si="1537"/>
        <v>64.699929549902166</v>
      </c>
      <c r="AZ682" s="3">
        <v>1.03469904252587</v>
      </c>
      <c r="BA682" s="3">
        <f t="shared" si="1543"/>
        <v>396.34469350919267</v>
      </c>
      <c r="BB682" s="3">
        <f t="shared" si="1544"/>
        <v>66.944955156775009</v>
      </c>
      <c r="BC682" s="1">
        <f t="shared" si="1579"/>
        <v>396.54248388016663</v>
      </c>
      <c r="BD682" s="1">
        <f t="shared" si="1580"/>
        <v>70.949304526748975</v>
      </c>
      <c r="BE682" s="1">
        <f t="shared" si="1546"/>
        <v>380.46076722429848</v>
      </c>
      <c r="BF682" s="1">
        <f t="shared" si="1539"/>
        <v>62.566502768257322</v>
      </c>
      <c r="BG682" s="1">
        <f t="shared" si="1547"/>
        <v>410.30212839163863</v>
      </c>
      <c r="BH682" s="1">
        <f t="shared" si="1548"/>
        <v>73.411177461703531</v>
      </c>
      <c r="BI682" s="1">
        <f t="shared" si="1549"/>
        <v>393.66239156563955</v>
      </c>
      <c r="BJ682" s="1">
        <f t="shared" si="1550"/>
        <v>64.737500508508049</v>
      </c>
      <c r="DA682" s="1"/>
      <c r="FA682" s="35"/>
      <c r="FB682" s="35"/>
      <c r="FC682" s="35"/>
      <c r="FD682" s="35"/>
      <c r="FE682" s="35"/>
    </row>
    <row r="683" spans="1:176" x14ac:dyDescent="0.2">
      <c r="A683" s="1">
        <v>2008</v>
      </c>
      <c r="D683" s="5">
        <f t="shared" ref="D683:AU683" si="1596">AVERAGE(D407:D410)</f>
        <v>399.75</v>
      </c>
      <c r="E683" s="5">
        <f t="shared" si="1596"/>
        <v>387</v>
      </c>
      <c r="F683" s="5">
        <f t="shared" si="1596"/>
        <v>400.25</v>
      </c>
      <c r="G683" s="5">
        <f t="shared" si="1596"/>
        <v>332.5</v>
      </c>
      <c r="H683" s="5">
        <f t="shared" si="1596"/>
        <v>382</v>
      </c>
      <c r="I683" s="5">
        <f t="shared" si="1596"/>
        <v>371</v>
      </c>
      <c r="J683" s="5">
        <f t="shared" si="1596"/>
        <v>353.5</v>
      </c>
      <c r="K683" s="5">
        <f t="shared" si="1596"/>
        <v>365</v>
      </c>
      <c r="L683" s="5">
        <f t="shared" si="1596"/>
        <v>384.5</v>
      </c>
      <c r="M683" s="5">
        <f t="shared" si="1596"/>
        <v>360</v>
      </c>
      <c r="N683" s="5">
        <f t="shared" si="1596"/>
        <v>377.25</v>
      </c>
      <c r="O683" s="5">
        <f t="shared" si="1596"/>
        <v>381.25</v>
      </c>
      <c r="P683" s="5">
        <f t="shared" si="1596"/>
        <v>318</v>
      </c>
      <c r="Q683" s="5">
        <f t="shared" si="1596"/>
        <v>368.75</v>
      </c>
      <c r="R683" s="5">
        <f t="shared" si="1596"/>
        <v>364</v>
      </c>
      <c r="S683" s="5">
        <f t="shared" si="1596"/>
        <v>360.75</v>
      </c>
      <c r="T683" s="5">
        <f t="shared" si="1596"/>
        <v>257.75</v>
      </c>
      <c r="U683" s="5">
        <f t="shared" si="1596"/>
        <v>326.25</v>
      </c>
      <c r="V683" s="5">
        <f t="shared" si="1596"/>
        <v>360.5</v>
      </c>
      <c r="W683" s="5">
        <f t="shared" si="1596"/>
        <v>386</v>
      </c>
      <c r="X683" s="5">
        <f t="shared" si="1596"/>
        <v>336.25</v>
      </c>
      <c r="Y683" s="5">
        <f t="shared" si="1596"/>
        <v>348.25</v>
      </c>
      <c r="Z683" s="5">
        <f t="shared" si="1596"/>
        <v>73.91749999999999</v>
      </c>
      <c r="AA683" s="5">
        <f t="shared" si="1596"/>
        <v>73.342500000000001</v>
      </c>
      <c r="AB683" s="5">
        <f t="shared" si="1596"/>
        <v>87.392500000000013</v>
      </c>
      <c r="AC683" s="5">
        <f t="shared" si="1596"/>
        <v>75.842500000000001</v>
      </c>
      <c r="AD683" s="5">
        <f t="shared" si="1596"/>
        <v>66.84</v>
      </c>
      <c r="AE683" s="5">
        <f t="shared" si="1596"/>
        <v>64.627499999999998</v>
      </c>
      <c r="AF683" s="5">
        <f t="shared" si="1596"/>
        <v>70.824999999999989</v>
      </c>
      <c r="AG683" s="5">
        <f t="shared" si="1596"/>
        <v>70.542500000000004</v>
      </c>
      <c r="AH683" s="5">
        <f t="shared" si="1596"/>
        <v>86.199999999999989</v>
      </c>
      <c r="AI683" s="5">
        <f t="shared" si="1596"/>
        <v>73.204999999999984</v>
      </c>
      <c r="AJ683" s="5">
        <f t="shared" si="1596"/>
        <v>73.33</v>
      </c>
      <c r="AK683" s="5">
        <f t="shared" si="1596"/>
        <v>75.19</v>
      </c>
      <c r="AL683" s="5">
        <f t="shared" si="1596"/>
        <v>62.94</v>
      </c>
      <c r="AM683" s="5">
        <f t="shared" si="1596"/>
        <v>64.094999999999999</v>
      </c>
      <c r="AN683" s="5">
        <f t="shared" si="1596"/>
        <v>68.827500000000001</v>
      </c>
      <c r="AO683" s="5">
        <f t="shared" si="1596"/>
        <v>72.032499999999999</v>
      </c>
      <c r="AP683" s="5">
        <f t="shared" si="1596"/>
        <v>76.265000000000001</v>
      </c>
      <c r="AQ683" s="5">
        <f t="shared" si="1596"/>
        <v>76.217500000000001</v>
      </c>
      <c r="AR683" s="5">
        <f t="shared" si="1596"/>
        <v>83.112499999999997</v>
      </c>
      <c r="AS683" s="5">
        <f t="shared" si="1596"/>
        <v>80.552499999999995</v>
      </c>
      <c r="AT683" s="5">
        <f t="shared" si="1596"/>
        <v>68.275000000000006</v>
      </c>
      <c r="AU683" s="5">
        <f t="shared" si="1596"/>
        <v>68.29249999999999</v>
      </c>
      <c r="AV683" s="5">
        <f t="shared" si="1536"/>
        <v>366.0401287579208</v>
      </c>
      <c r="AW683" s="5">
        <f t="shared" si="1537"/>
        <v>70.710762883235518</v>
      </c>
      <c r="AZ683" s="3">
        <v>0.99644453733700256</v>
      </c>
      <c r="BA683" s="3">
        <f t="shared" si="1543"/>
        <v>364.73868674696325</v>
      </c>
      <c r="BB683" s="3">
        <f t="shared" si="1544"/>
        <v>70.459353405932106</v>
      </c>
      <c r="BC683" s="1">
        <f t="shared" si="1579"/>
        <v>380.14588449169059</v>
      </c>
      <c r="BD683" s="1">
        <f t="shared" si="1580"/>
        <v>78.850011659807947</v>
      </c>
      <c r="BE683" s="1">
        <f t="shared" si="1546"/>
        <v>361.63860794813274</v>
      </c>
      <c r="BF683" s="1">
        <f t="shared" si="1539"/>
        <v>67.120934616398628</v>
      </c>
      <c r="BG683" s="1">
        <f t="shared" si="1547"/>
        <v>378.79428999288825</v>
      </c>
      <c r="BH683" s="1">
        <f t="shared" si="1548"/>
        <v>78.56966338737459</v>
      </c>
      <c r="BI683" s="1">
        <f t="shared" si="1549"/>
        <v>360.35281538007479</v>
      </c>
      <c r="BJ683" s="1">
        <f t="shared" si="1550"/>
        <v>66.882288639464534</v>
      </c>
      <c r="DA683" s="1"/>
      <c r="FA683" s="35"/>
      <c r="FB683" s="35"/>
      <c r="FC683" s="35"/>
      <c r="FD683" s="35"/>
      <c r="FE683" s="35"/>
    </row>
    <row r="684" spans="1:176" x14ac:dyDescent="0.2">
      <c r="A684" s="1">
        <v>2009</v>
      </c>
      <c r="D684" s="5">
        <f>AVERAGE(D411:D414)</f>
        <v>341.75</v>
      </c>
      <c r="E684" s="5">
        <f t="shared" ref="E684:AU684" si="1597">AVERAGE(E411:E414)</f>
        <v>343.25</v>
      </c>
      <c r="F684" s="5">
        <f t="shared" si="1597"/>
        <v>311</v>
      </c>
      <c r="G684" s="5">
        <f t="shared" si="1597"/>
        <v>273</v>
      </c>
      <c r="H684" s="5">
        <f t="shared" si="1597"/>
        <v>328.5</v>
      </c>
      <c r="I684" s="5">
        <f t="shared" si="1597"/>
        <v>316.5</v>
      </c>
      <c r="J684" s="5">
        <f t="shared" si="1597"/>
        <v>307.5</v>
      </c>
      <c r="K684" s="5">
        <f t="shared" si="1597"/>
        <v>317.5</v>
      </c>
      <c r="L684" s="5">
        <f t="shared" si="1597"/>
        <v>321.5</v>
      </c>
      <c r="M684" s="5">
        <f t="shared" si="1597"/>
        <v>329</v>
      </c>
      <c r="N684" s="5">
        <f t="shared" si="1597"/>
        <v>364.5</v>
      </c>
      <c r="O684" s="5">
        <f t="shared" si="1597"/>
        <v>359.75</v>
      </c>
      <c r="P684" s="5">
        <f t="shared" si="1597"/>
        <v>287.75</v>
      </c>
      <c r="Q684" s="5">
        <f t="shared" si="1597"/>
        <v>340.75</v>
      </c>
      <c r="R684" s="5">
        <f t="shared" si="1597"/>
        <v>356.25</v>
      </c>
      <c r="S684" s="5">
        <f t="shared" si="1597"/>
        <v>340.75</v>
      </c>
      <c r="T684" s="5">
        <f t="shared" si="1597"/>
        <v>240</v>
      </c>
      <c r="U684" s="5">
        <f t="shared" si="1597"/>
        <v>297.5</v>
      </c>
      <c r="V684" s="5">
        <f t="shared" si="1597"/>
        <v>307.25</v>
      </c>
      <c r="W684" s="5">
        <f t="shared" si="1597"/>
        <v>329.75</v>
      </c>
      <c r="X684" s="5">
        <f t="shared" si="1597"/>
        <v>289.5</v>
      </c>
      <c r="Y684" s="5">
        <f t="shared" si="1597"/>
        <v>295.25</v>
      </c>
      <c r="Z684" s="5">
        <f t="shared" si="1597"/>
        <v>67.98</v>
      </c>
      <c r="AA684" s="5">
        <f t="shared" si="1597"/>
        <v>70.135000000000005</v>
      </c>
      <c r="AB684" s="5">
        <f t="shared" si="1597"/>
        <v>76.732499999999987</v>
      </c>
      <c r="AC684" s="5">
        <f t="shared" si="1597"/>
        <v>66.75</v>
      </c>
      <c r="AD684" s="5">
        <f t="shared" si="1597"/>
        <v>68.982500000000002</v>
      </c>
      <c r="AE684" s="5">
        <f t="shared" si="1597"/>
        <v>64.305000000000007</v>
      </c>
      <c r="AF684" s="5">
        <f t="shared" si="1597"/>
        <v>65.91</v>
      </c>
      <c r="AG684" s="5">
        <f t="shared" si="1597"/>
        <v>67.977499999999992</v>
      </c>
      <c r="AH684" s="5">
        <f t="shared" si="1597"/>
        <v>72.762500000000003</v>
      </c>
      <c r="AI684" s="5">
        <f t="shared" si="1597"/>
        <v>71.344999999999999</v>
      </c>
      <c r="AJ684" s="5">
        <f t="shared" si="1597"/>
        <v>71.802500000000009</v>
      </c>
      <c r="AK684" s="5">
        <f t="shared" si="1597"/>
        <v>67.849999999999994</v>
      </c>
      <c r="AL684" s="5">
        <f t="shared" si="1597"/>
        <v>64.555000000000007</v>
      </c>
      <c r="AM684" s="5">
        <f t="shared" si="1597"/>
        <v>68.89</v>
      </c>
      <c r="AN684" s="5">
        <f t="shared" si="1597"/>
        <v>65.737500000000011</v>
      </c>
      <c r="AO684" s="5">
        <f t="shared" si="1597"/>
        <v>69.307500000000005</v>
      </c>
      <c r="AP684" s="5">
        <f t="shared" si="1597"/>
        <v>70.795000000000002</v>
      </c>
      <c r="AQ684" s="5">
        <f t="shared" si="1597"/>
        <v>74.19</v>
      </c>
      <c r="AR684" s="5">
        <f t="shared" si="1597"/>
        <v>72.785000000000011</v>
      </c>
      <c r="AS684" s="5">
        <f t="shared" si="1597"/>
        <v>66.099999999999994</v>
      </c>
      <c r="AT684" s="5">
        <f t="shared" si="1597"/>
        <v>64.215000000000003</v>
      </c>
      <c r="AU684" s="5">
        <f t="shared" si="1597"/>
        <v>63.93</v>
      </c>
      <c r="AV684" s="5">
        <f t="shared" ref="AV684:AV696" si="1598">SUMPRODUCT(D684:Y684,D$697:Y$697)</f>
        <v>317.3604078326743</v>
      </c>
      <c r="AW684" s="5">
        <f t="shared" ref="AW684:AW696" si="1599">SUMPRODUCT(Z684:AU684,Z$697:AU$697)</f>
        <v>67.231424494455325</v>
      </c>
      <c r="AZ684" s="3">
        <v>1</v>
      </c>
      <c r="BA684" s="3">
        <f t="shared" si="1543"/>
        <v>317.3604078326743</v>
      </c>
      <c r="BB684" s="3">
        <f t="shared" si="1544"/>
        <v>67.231424494455325</v>
      </c>
      <c r="BC684" s="1">
        <f t="shared" si="1579"/>
        <v>328.85390757434135</v>
      </c>
      <c r="BD684" s="1">
        <f t="shared" si="1580"/>
        <v>71.663352194787379</v>
      </c>
      <c r="BE684" s="1">
        <f t="shared" si="1546"/>
        <v>314.70995209550802</v>
      </c>
      <c r="BF684" s="1">
        <f t="shared" si="1539"/>
        <v>66.996032164513579</v>
      </c>
      <c r="BG684" s="1">
        <f t="shared" si="1547"/>
        <v>328.85390757434135</v>
      </c>
      <c r="BH684" s="1">
        <f t="shared" si="1548"/>
        <v>71.663352194787379</v>
      </c>
      <c r="BI684" s="1">
        <f t="shared" si="1549"/>
        <v>314.70995209550802</v>
      </c>
      <c r="BJ684" s="1">
        <f t="shared" si="1550"/>
        <v>66.996032164513579</v>
      </c>
      <c r="DA684" s="1"/>
      <c r="FA684" s="35"/>
      <c r="FB684" s="35"/>
      <c r="FC684" s="35"/>
      <c r="FD684" s="35"/>
      <c r="FE684" s="35"/>
    </row>
    <row r="685" spans="1:176" x14ac:dyDescent="0.2">
      <c r="A685" s="1">
        <v>2010</v>
      </c>
      <c r="D685" s="5">
        <f>AVERAGE(D415:D418)</f>
        <v>348.25</v>
      </c>
      <c r="E685" s="5">
        <f t="shared" ref="E685:AU685" si="1600">AVERAGE(E415:E418)</f>
        <v>334.75</v>
      </c>
      <c r="F685" s="5">
        <f t="shared" si="1600"/>
        <v>338.5</v>
      </c>
      <c r="G685" s="5">
        <f t="shared" si="1600"/>
        <v>325.25</v>
      </c>
      <c r="H685" s="5">
        <f t="shared" si="1600"/>
        <v>334.25</v>
      </c>
      <c r="I685" s="5">
        <f t="shared" si="1600"/>
        <v>336.5</v>
      </c>
      <c r="J685" s="5">
        <f t="shared" si="1600"/>
        <v>338.5</v>
      </c>
      <c r="K685" s="5">
        <f t="shared" si="1600"/>
        <v>330.25</v>
      </c>
      <c r="L685" s="5">
        <f t="shared" si="1600"/>
        <v>358.25</v>
      </c>
      <c r="M685" s="5">
        <f t="shared" si="1600"/>
        <v>348</v>
      </c>
      <c r="N685" s="5">
        <f t="shared" si="1600"/>
        <v>345.5</v>
      </c>
      <c r="O685" s="5">
        <f t="shared" si="1600"/>
        <v>386.25</v>
      </c>
      <c r="P685" s="5">
        <f t="shared" si="1600"/>
        <v>305</v>
      </c>
      <c r="Q685" s="5">
        <f t="shared" si="1600"/>
        <v>371</v>
      </c>
      <c r="R685" s="5">
        <f t="shared" si="1600"/>
        <v>340.75</v>
      </c>
      <c r="S685" s="5">
        <f t="shared" si="1600"/>
        <v>339.75</v>
      </c>
      <c r="T685" s="5">
        <f t="shared" si="1600"/>
        <v>248.5</v>
      </c>
      <c r="U685" s="5">
        <f t="shared" si="1600"/>
        <v>281.25</v>
      </c>
      <c r="V685" s="5">
        <f t="shared" si="1600"/>
        <v>334.5</v>
      </c>
      <c r="W685" s="5">
        <f t="shared" si="1600"/>
        <v>359.25</v>
      </c>
      <c r="X685" s="5">
        <f t="shared" si="1600"/>
        <v>294.75</v>
      </c>
      <c r="Y685" s="5">
        <f t="shared" si="1600"/>
        <v>327.25</v>
      </c>
      <c r="Z685" s="5">
        <f t="shared" si="1600"/>
        <v>72.512500000000003</v>
      </c>
      <c r="AA685" s="5">
        <f t="shared" si="1600"/>
        <v>75.33250000000001</v>
      </c>
      <c r="AB685" s="5">
        <f t="shared" si="1600"/>
        <v>81.777500000000003</v>
      </c>
      <c r="AC685" s="5">
        <f t="shared" si="1600"/>
        <v>73.862500000000011</v>
      </c>
      <c r="AD685" s="5">
        <f t="shared" si="1600"/>
        <v>73.965000000000003</v>
      </c>
      <c r="AE685" s="5">
        <f t="shared" si="1600"/>
        <v>71.382499999999993</v>
      </c>
      <c r="AF685" s="5">
        <f t="shared" si="1600"/>
        <v>71.472499999999997</v>
      </c>
      <c r="AG685" s="5">
        <f t="shared" si="1600"/>
        <v>72.882500000000007</v>
      </c>
      <c r="AH685" s="5">
        <f t="shared" si="1600"/>
        <v>78.557500000000005</v>
      </c>
      <c r="AI685" s="5">
        <f t="shared" si="1600"/>
        <v>78.905000000000001</v>
      </c>
      <c r="AJ685" s="5">
        <f t="shared" si="1600"/>
        <v>74.497500000000002</v>
      </c>
      <c r="AK685" s="5">
        <f t="shared" si="1600"/>
        <v>80.31</v>
      </c>
      <c r="AL685" s="5">
        <f t="shared" si="1600"/>
        <v>63.967499999999994</v>
      </c>
      <c r="AM685" s="5">
        <f t="shared" si="1600"/>
        <v>70.02</v>
      </c>
      <c r="AN685" s="5">
        <f t="shared" si="1600"/>
        <v>71.792500000000004</v>
      </c>
      <c r="AO685" s="5">
        <f t="shared" si="1600"/>
        <v>71.695000000000007</v>
      </c>
      <c r="AP685" s="5">
        <f t="shared" si="1600"/>
        <v>70.862499999999997</v>
      </c>
      <c r="AQ685" s="5">
        <f t="shared" si="1600"/>
        <v>76.974999999999994</v>
      </c>
      <c r="AR685" s="5">
        <f t="shared" si="1600"/>
        <v>78.300000000000011</v>
      </c>
      <c r="AS685" s="5">
        <f t="shared" si="1600"/>
        <v>71.990000000000009</v>
      </c>
      <c r="AT685" s="5">
        <f t="shared" si="1600"/>
        <v>68.635000000000005</v>
      </c>
      <c r="AU685" s="5">
        <f t="shared" si="1600"/>
        <v>70.20750000000001</v>
      </c>
      <c r="AV685" s="5">
        <f t="shared" si="1598"/>
        <v>333.71218018962304</v>
      </c>
      <c r="AW685" s="5">
        <f t="shared" si="1599"/>
        <v>72.213379321591674</v>
      </c>
      <c r="AZ685" s="3">
        <v>0.983864199710624</v>
      </c>
      <c r="BA685" s="3">
        <f t="shared" si="1543"/>
        <v>328.32746709595102</v>
      </c>
      <c r="BB685" s="3">
        <f t="shared" si="1544"/>
        <v>71.048158654637518</v>
      </c>
      <c r="BC685" s="1">
        <f t="shared" si="1579"/>
        <v>343.79335126186209</v>
      </c>
      <c r="BD685" s="1">
        <f t="shared" si="1580"/>
        <v>77.002562757201645</v>
      </c>
      <c r="BE685" s="1">
        <f t="shared" si="1546"/>
        <v>334.09858355697128</v>
      </c>
      <c r="BF685" s="1">
        <f t="shared" si="1539"/>
        <v>71.932826588452414</v>
      </c>
      <c r="BG685" s="1">
        <f t="shared" si="1547"/>
        <v>338.24597040508536</v>
      </c>
      <c r="BH685" s="1">
        <f t="shared" si="1548"/>
        <v>75.760064782781299</v>
      </c>
      <c r="BI685" s="1">
        <f t="shared" si="1549"/>
        <v>328.70763553573261</v>
      </c>
      <c r="BJ685" s="1">
        <f t="shared" si="1550"/>
        <v>70.772132864370832</v>
      </c>
      <c r="DA685" s="1"/>
      <c r="FA685" s="35"/>
      <c r="FB685" s="35"/>
      <c r="FC685" s="35"/>
      <c r="FD685" s="35"/>
      <c r="FE685" s="35"/>
    </row>
    <row r="686" spans="1:176" x14ac:dyDescent="0.2">
      <c r="A686" s="1">
        <v>2011</v>
      </c>
      <c r="D686" s="5">
        <f>AVERAGE(D419:D422)</f>
        <v>304.5</v>
      </c>
      <c r="E686" s="5">
        <f t="shared" ref="E686:AU686" si="1601">AVERAGE(E419:E422)</f>
        <v>320.25</v>
      </c>
      <c r="F686" s="5">
        <f t="shared" si="1601"/>
        <v>303.5</v>
      </c>
      <c r="G686" s="5">
        <f t="shared" si="1601"/>
        <v>293.25</v>
      </c>
      <c r="H686" s="5">
        <f t="shared" si="1601"/>
        <v>353.75</v>
      </c>
      <c r="I686" s="5">
        <f t="shared" si="1601"/>
        <v>325.5</v>
      </c>
      <c r="J686" s="5">
        <f t="shared" si="1601"/>
        <v>314</v>
      </c>
      <c r="K686" s="5">
        <f t="shared" si="1601"/>
        <v>324.5</v>
      </c>
      <c r="L686" s="5">
        <f t="shared" si="1601"/>
        <v>325.25</v>
      </c>
      <c r="M686" s="5">
        <f t="shared" si="1601"/>
        <v>310.25</v>
      </c>
      <c r="N686" s="5">
        <f t="shared" si="1601"/>
        <v>321.25</v>
      </c>
      <c r="O686" s="5">
        <f t="shared" si="1601"/>
        <v>328</v>
      </c>
      <c r="P686" s="5">
        <f t="shared" si="1601"/>
        <v>275.25</v>
      </c>
      <c r="Q686" s="5">
        <f t="shared" si="1601"/>
        <v>337.5</v>
      </c>
      <c r="R686" s="5">
        <f t="shared" si="1601"/>
        <v>320.5</v>
      </c>
      <c r="S686" s="5">
        <f t="shared" si="1601"/>
        <v>325.75</v>
      </c>
      <c r="T686" s="5">
        <f t="shared" si="1601"/>
        <v>253.5</v>
      </c>
      <c r="U686" s="5">
        <f t="shared" si="1601"/>
        <v>248.25</v>
      </c>
      <c r="V686" s="5">
        <f t="shared" si="1601"/>
        <v>310.25</v>
      </c>
      <c r="W686" s="5">
        <f t="shared" si="1601"/>
        <v>352</v>
      </c>
      <c r="X686" s="5">
        <f t="shared" si="1601"/>
        <v>291.5</v>
      </c>
      <c r="Y686" s="5">
        <f t="shared" si="1601"/>
        <v>310.75</v>
      </c>
      <c r="Z686" s="5">
        <f t="shared" si="1601"/>
        <v>70.5625</v>
      </c>
      <c r="AA686" s="5">
        <f t="shared" si="1601"/>
        <v>69.86</v>
      </c>
      <c r="AB686" s="5">
        <f t="shared" si="1601"/>
        <v>71.335000000000008</v>
      </c>
      <c r="AC686" s="5">
        <f t="shared" si="1601"/>
        <v>68.457499999999996</v>
      </c>
      <c r="AD686" s="5">
        <f t="shared" si="1601"/>
        <v>73.007499999999993</v>
      </c>
      <c r="AE686" s="5">
        <f t="shared" si="1601"/>
        <v>71.192499999999995</v>
      </c>
      <c r="AF686" s="5">
        <f t="shared" si="1601"/>
        <v>72.545000000000002</v>
      </c>
      <c r="AG686" s="5">
        <f t="shared" si="1601"/>
        <v>72.427499999999995</v>
      </c>
      <c r="AH686" s="5">
        <f t="shared" si="1601"/>
        <v>70.864999999999995</v>
      </c>
      <c r="AI686" s="5">
        <f t="shared" si="1601"/>
        <v>74.5625</v>
      </c>
      <c r="AJ686" s="5">
        <f t="shared" si="1601"/>
        <v>66.73</v>
      </c>
      <c r="AK686" s="5">
        <f t="shared" si="1601"/>
        <v>72.092500000000001</v>
      </c>
      <c r="AL686" s="5">
        <f t="shared" si="1601"/>
        <v>61.34</v>
      </c>
      <c r="AM686" s="5">
        <f t="shared" si="1601"/>
        <v>68.272499999999994</v>
      </c>
      <c r="AN686" s="5">
        <f t="shared" si="1601"/>
        <v>68.427499999999995</v>
      </c>
      <c r="AO686" s="5">
        <f t="shared" si="1601"/>
        <v>70.957499999999996</v>
      </c>
      <c r="AP686" s="5">
        <f t="shared" si="1601"/>
        <v>70.849999999999994</v>
      </c>
      <c r="AQ686" s="5">
        <f t="shared" si="1601"/>
        <v>70.605000000000004</v>
      </c>
      <c r="AR686" s="5">
        <f t="shared" si="1601"/>
        <v>73.112499999999997</v>
      </c>
      <c r="AS686" s="5">
        <f t="shared" si="1601"/>
        <v>65.36</v>
      </c>
      <c r="AT686" s="5">
        <f t="shared" si="1601"/>
        <v>68.55</v>
      </c>
      <c r="AU686" s="5">
        <f t="shared" si="1601"/>
        <v>69.522500000000008</v>
      </c>
      <c r="AV686" s="5">
        <f t="shared" si="1598"/>
        <v>309.27445983610454</v>
      </c>
      <c r="AW686" s="5">
        <f t="shared" si="1599"/>
        <v>68.848092139595579</v>
      </c>
      <c r="AZ686" s="3">
        <v>0.95375564504477139</v>
      </c>
      <c r="BA686" s="3">
        <f t="shared" si="1543"/>
        <v>294.97226193685714</v>
      </c>
      <c r="BB686" s="3">
        <f t="shared" si="1544"/>
        <v>65.664256528701841</v>
      </c>
      <c r="BC686" s="1">
        <f t="shared" si="1579"/>
        <v>309.60624633640157</v>
      </c>
      <c r="BD686" s="1">
        <f t="shared" si="1580"/>
        <v>70.611668724279852</v>
      </c>
      <c r="BE686" s="1">
        <f t="shared" si="1546"/>
        <v>323.89838008828474</v>
      </c>
      <c r="BF686" s="1">
        <f t="shared" si="1539"/>
        <v>71.273686725547051</v>
      </c>
      <c r="BG686" s="1">
        <f t="shared" si="1547"/>
        <v>295.28870518446507</v>
      </c>
      <c r="BH686" s="1">
        <f t="shared" si="1548"/>
        <v>67.346277651813239</v>
      </c>
      <c r="BI686" s="1">
        <f t="shared" si="1549"/>
        <v>308.91990843005857</v>
      </c>
      <c r="BJ686" s="1">
        <f t="shared" si="1550"/>
        <v>67.977681057643082</v>
      </c>
      <c r="DA686" s="1"/>
      <c r="FA686" s="35"/>
      <c r="FB686" s="35"/>
      <c r="FC686" s="35"/>
      <c r="FD686" s="35"/>
      <c r="FE686" s="35"/>
    </row>
    <row r="687" spans="1:176" x14ac:dyDescent="0.2">
      <c r="A687" s="1">
        <v>2012</v>
      </c>
      <c r="D687" s="5">
        <f>AVERAGE(D423:D426)</f>
        <v>328.5</v>
      </c>
      <c r="E687" s="5">
        <f t="shared" ref="E687:AU687" si="1602">AVERAGE(E423:E426)</f>
        <v>325</v>
      </c>
      <c r="F687" s="5">
        <f t="shared" si="1602"/>
        <v>296.75</v>
      </c>
      <c r="G687" s="5">
        <f t="shared" si="1602"/>
        <v>293.5</v>
      </c>
      <c r="H687" s="5">
        <f t="shared" si="1602"/>
        <v>334.25</v>
      </c>
      <c r="I687" s="5">
        <f t="shared" si="1602"/>
        <v>303.75</v>
      </c>
      <c r="J687" s="5">
        <f t="shared" si="1602"/>
        <v>322.5</v>
      </c>
      <c r="K687" s="5">
        <f t="shared" si="1602"/>
        <v>327.5</v>
      </c>
      <c r="L687" s="5">
        <f t="shared" si="1602"/>
        <v>333.75</v>
      </c>
      <c r="M687" s="5">
        <f t="shared" si="1602"/>
        <v>313.75</v>
      </c>
      <c r="N687" s="5">
        <f t="shared" si="1602"/>
        <v>307.5</v>
      </c>
      <c r="O687" s="5">
        <f t="shared" si="1602"/>
        <v>318</v>
      </c>
      <c r="P687" s="5">
        <f t="shared" si="1602"/>
        <v>301.75</v>
      </c>
      <c r="Q687" s="5">
        <f t="shared" si="1602"/>
        <v>319</v>
      </c>
      <c r="R687" s="5">
        <f t="shared" si="1602"/>
        <v>303</v>
      </c>
      <c r="S687" s="5">
        <f t="shared" si="1602"/>
        <v>315</v>
      </c>
      <c r="T687" s="5">
        <f t="shared" si="1602"/>
        <v>258</v>
      </c>
      <c r="U687" s="5">
        <f t="shared" si="1602"/>
        <v>260</v>
      </c>
      <c r="V687" s="5">
        <f t="shared" si="1602"/>
        <v>309.5</v>
      </c>
      <c r="W687" s="5">
        <f t="shared" si="1602"/>
        <v>351.25</v>
      </c>
      <c r="X687" s="5">
        <f t="shared" si="1602"/>
        <v>293.25</v>
      </c>
      <c r="Y687" s="5">
        <f t="shared" si="1602"/>
        <v>303.25</v>
      </c>
      <c r="Z687" s="5">
        <f t="shared" si="1602"/>
        <v>73.260000000000005</v>
      </c>
      <c r="AA687" s="5">
        <f t="shared" si="1602"/>
        <v>75.022499999999994</v>
      </c>
      <c r="AB687" s="5">
        <f t="shared" si="1602"/>
        <v>75.802499999999995</v>
      </c>
      <c r="AC687" s="5">
        <f t="shared" si="1602"/>
        <v>73.290000000000006</v>
      </c>
      <c r="AD687" s="5">
        <f t="shared" si="1602"/>
        <v>75.424999999999997</v>
      </c>
      <c r="AE687" s="5">
        <f t="shared" si="1602"/>
        <v>74.892499999999998</v>
      </c>
      <c r="AF687" s="5">
        <f t="shared" si="1602"/>
        <v>74.432500000000005</v>
      </c>
      <c r="AG687" s="5">
        <f t="shared" si="1602"/>
        <v>75.715000000000003</v>
      </c>
      <c r="AH687" s="5">
        <f t="shared" si="1602"/>
        <v>75.207499999999996</v>
      </c>
      <c r="AI687" s="5">
        <f t="shared" si="1602"/>
        <v>76.73</v>
      </c>
      <c r="AJ687" s="5">
        <f t="shared" si="1602"/>
        <v>68.117499999999993</v>
      </c>
      <c r="AK687" s="5">
        <f t="shared" si="1602"/>
        <v>74.212500000000006</v>
      </c>
      <c r="AL687" s="5">
        <f t="shared" si="1602"/>
        <v>64.594999999999999</v>
      </c>
      <c r="AM687" s="5">
        <f t="shared" si="1602"/>
        <v>69.142499999999998</v>
      </c>
      <c r="AN687" s="5">
        <f t="shared" si="1602"/>
        <v>72.33250000000001</v>
      </c>
      <c r="AO687" s="5">
        <f t="shared" si="1602"/>
        <v>71.932500000000005</v>
      </c>
      <c r="AP687" s="5">
        <f t="shared" si="1602"/>
        <v>72.72</v>
      </c>
      <c r="AQ687" s="5">
        <f t="shared" si="1602"/>
        <v>69.592500000000001</v>
      </c>
      <c r="AR687" s="5">
        <f t="shared" si="1602"/>
        <v>76.767499999999998</v>
      </c>
      <c r="AS687" s="5">
        <f t="shared" si="1602"/>
        <v>69.032499999999999</v>
      </c>
      <c r="AT687" s="5">
        <f t="shared" si="1602"/>
        <v>73.695000000000007</v>
      </c>
      <c r="AU687" s="5">
        <f t="shared" si="1602"/>
        <v>75.627499999999998</v>
      </c>
      <c r="AV687" s="5">
        <f t="shared" si="1598"/>
        <v>308.27534720567911</v>
      </c>
      <c r="AW687" s="5">
        <f t="shared" si="1599"/>
        <v>71.733220319634697</v>
      </c>
      <c r="AZ687" s="3">
        <v>0.93441935707500945</v>
      </c>
      <c r="BA687" s="3">
        <f t="shared" si="1543"/>
        <v>288.058451738006</v>
      </c>
      <c r="BB687" s="3">
        <f t="shared" si="1544"/>
        <v>67.028909611993058</v>
      </c>
      <c r="BC687" s="1">
        <f t="shared" si="1579"/>
        <v>312.7465819616292</v>
      </c>
      <c r="BD687" s="1">
        <f t="shared" si="1580"/>
        <v>73.580958161865567</v>
      </c>
      <c r="BE687" s="1">
        <f t="shared" si="1546"/>
        <v>316.29704076897997</v>
      </c>
      <c r="BF687" s="1">
        <f t="shared" si="1539"/>
        <v>74.250604073292905</v>
      </c>
      <c r="BG687" s="1">
        <f t="shared" si="1547"/>
        <v>292.23646004399228</v>
      </c>
      <c r="BH687" s="1">
        <f t="shared" si="1548"/>
        <v>68.755471618573594</v>
      </c>
      <c r="BI687" s="1">
        <f t="shared" si="1549"/>
        <v>295.55407748007832</v>
      </c>
      <c r="BJ687" s="1">
        <f t="shared" si="1550"/>
        <v>69.381201720597431</v>
      </c>
      <c r="DA687" s="1"/>
      <c r="FA687" s="35"/>
      <c r="FB687" s="35"/>
      <c r="FC687" s="35"/>
      <c r="FD687" s="35"/>
      <c r="FE687" s="35"/>
    </row>
    <row r="688" spans="1:176" x14ac:dyDescent="0.2">
      <c r="A688" s="1">
        <v>2013</v>
      </c>
      <c r="D688" s="5">
        <f>AVERAGE(D427:D430)</f>
        <v>347</v>
      </c>
      <c r="E688" s="5">
        <f t="shared" ref="E688:AU688" si="1603">AVERAGE(E427:E430)</f>
        <v>349.5</v>
      </c>
      <c r="F688" s="5">
        <f t="shared" si="1603"/>
        <v>308.25</v>
      </c>
      <c r="G688" s="5">
        <f t="shared" si="1603"/>
        <v>291</v>
      </c>
      <c r="H688" s="5">
        <f t="shared" si="1603"/>
        <v>356.5</v>
      </c>
      <c r="I688" s="5">
        <f t="shared" si="1603"/>
        <v>331</v>
      </c>
      <c r="J688" s="5">
        <f t="shared" si="1603"/>
        <v>329.25</v>
      </c>
      <c r="K688" s="5">
        <f t="shared" si="1603"/>
        <v>359.5</v>
      </c>
      <c r="L688" s="5">
        <f t="shared" si="1603"/>
        <v>340.5</v>
      </c>
      <c r="M688" s="5">
        <f t="shared" si="1603"/>
        <v>333</v>
      </c>
      <c r="N688" s="5">
        <f t="shared" si="1603"/>
        <v>325</v>
      </c>
      <c r="O688" s="5">
        <f t="shared" si="1603"/>
        <v>332.75</v>
      </c>
      <c r="P688" s="5">
        <f t="shared" si="1603"/>
        <v>318.75</v>
      </c>
      <c r="Q688" s="5">
        <f t="shared" si="1603"/>
        <v>346.5</v>
      </c>
      <c r="R688" s="5">
        <f t="shared" si="1603"/>
        <v>304.25</v>
      </c>
      <c r="S688" s="5">
        <f t="shared" si="1603"/>
        <v>318.75</v>
      </c>
      <c r="T688" s="5">
        <f t="shared" si="1603"/>
        <v>252</v>
      </c>
      <c r="U688" s="5">
        <f t="shared" si="1603"/>
        <v>255.5</v>
      </c>
      <c r="V688" s="5">
        <f t="shared" si="1603"/>
        <v>342</v>
      </c>
      <c r="W688" s="5">
        <f t="shared" si="1603"/>
        <v>341.5</v>
      </c>
      <c r="X688" s="5">
        <f t="shared" si="1603"/>
        <v>300.75</v>
      </c>
      <c r="Y688" s="5">
        <f t="shared" si="1603"/>
        <v>317.75</v>
      </c>
      <c r="Z688" s="5">
        <f t="shared" si="1603"/>
        <v>76.592500000000001</v>
      </c>
      <c r="AA688" s="5">
        <f t="shared" si="1603"/>
        <v>80.6875</v>
      </c>
      <c r="AB688" s="5">
        <f t="shared" si="1603"/>
        <v>76.952500000000015</v>
      </c>
      <c r="AC688" s="5">
        <f t="shared" si="1603"/>
        <v>72.297499999999999</v>
      </c>
      <c r="AD688" s="5">
        <f t="shared" si="1603"/>
        <v>83.37</v>
      </c>
      <c r="AE688" s="5">
        <f t="shared" si="1603"/>
        <v>79.03</v>
      </c>
      <c r="AF688" s="5">
        <f t="shared" si="1603"/>
        <v>75.577500000000001</v>
      </c>
      <c r="AG688" s="5">
        <f t="shared" si="1603"/>
        <v>82.635000000000005</v>
      </c>
      <c r="AH688" s="5">
        <f t="shared" si="1603"/>
        <v>78.655000000000001</v>
      </c>
      <c r="AI688" s="5">
        <f t="shared" si="1603"/>
        <v>77.222499999999997</v>
      </c>
      <c r="AJ688" s="5">
        <f t="shared" si="1603"/>
        <v>72.162499999999994</v>
      </c>
      <c r="AK688" s="5">
        <f t="shared" si="1603"/>
        <v>77.282499999999999</v>
      </c>
      <c r="AL688" s="5">
        <f t="shared" si="1603"/>
        <v>66.334999999999994</v>
      </c>
      <c r="AM688" s="5">
        <f t="shared" si="1603"/>
        <v>72.39</v>
      </c>
      <c r="AN688" s="5">
        <f t="shared" si="1603"/>
        <v>74.914999999999992</v>
      </c>
      <c r="AO688" s="5">
        <f t="shared" si="1603"/>
        <v>75.032499999999999</v>
      </c>
      <c r="AP688" s="5">
        <f t="shared" si="1603"/>
        <v>70.487499999999997</v>
      </c>
      <c r="AQ688" s="5">
        <f t="shared" si="1603"/>
        <v>70.777500000000003</v>
      </c>
      <c r="AR688" s="5">
        <f t="shared" si="1603"/>
        <v>76.91</v>
      </c>
      <c r="AS688" s="5">
        <f t="shared" si="1603"/>
        <v>74.679999999999993</v>
      </c>
      <c r="AT688" s="5">
        <f t="shared" si="1603"/>
        <v>79.23</v>
      </c>
      <c r="AU688" s="5">
        <f t="shared" si="1603"/>
        <v>83.432500000000005</v>
      </c>
      <c r="AV688" s="5">
        <f t="shared" si="1598"/>
        <v>323.76900340654635</v>
      </c>
      <c r="AW688" s="5">
        <f t="shared" si="1599"/>
        <v>75.896324037834319</v>
      </c>
      <c r="AZ688" s="3">
        <v>0.92092928418503417</v>
      </c>
      <c r="BA688" s="3">
        <f t="shared" si="1543"/>
        <v>298.16835654849262</v>
      </c>
      <c r="BB688" s="3">
        <f t="shared" si="1544"/>
        <v>69.89514736843816</v>
      </c>
      <c r="BC688" s="1">
        <f t="shared" si="1579"/>
        <v>325.13146179559897</v>
      </c>
      <c r="BD688" s="1">
        <f t="shared" si="1580"/>
        <v>76.459297325102881</v>
      </c>
      <c r="BE688" s="1">
        <f t="shared" si="1546"/>
        <v>337.47122125103465</v>
      </c>
      <c r="BF688" s="1">
        <f t="shared" si="1539"/>
        <v>79.897491431584513</v>
      </c>
      <c r="BG688" s="1">
        <f t="shared" si="1547"/>
        <v>299.42308437745476</v>
      </c>
      <c r="BH688" s="1">
        <f t="shared" si="1548"/>
        <v>70.41360595489769</v>
      </c>
      <c r="BI688" s="1">
        <f t="shared" si="1549"/>
        <v>310.78713021976461</v>
      </c>
      <c r="BJ688" s="1">
        <f t="shared" si="1550"/>
        <v>73.579939592269028</v>
      </c>
      <c r="DA688" s="1"/>
      <c r="FA688" s="35"/>
      <c r="FB688" s="35"/>
      <c r="FC688" s="35"/>
      <c r="FD688" s="35"/>
      <c r="FE688" s="35"/>
    </row>
    <row r="689" spans="1:161" x14ac:dyDescent="0.2">
      <c r="A689" s="1">
        <v>2014</v>
      </c>
      <c r="D689" s="5">
        <f>AVERAGE(D431:D434)</f>
        <v>350</v>
      </c>
      <c r="E689" s="5">
        <f t="shared" ref="E689:AU689" si="1604">AVERAGE(E431:E434)</f>
        <v>354.5</v>
      </c>
      <c r="F689" s="5">
        <f t="shared" si="1604"/>
        <v>322.25</v>
      </c>
      <c r="G689" s="5">
        <f t="shared" si="1604"/>
        <v>319</v>
      </c>
      <c r="H689" s="5">
        <f t="shared" si="1604"/>
        <v>377.25</v>
      </c>
      <c r="I689" s="5">
        <f t="shared" si="1604"/>
        <v>357.5</v>
      </c>
      <c r="J689" s="5">
        <f t="shared" si="1604"/>
        <v>336.5</v>
      </c>
      <c r="K689" s="5">
        <f t="shared" si="1604"/>
        <v>376.75</v>
      </c>
      <c r="L689" s="5">
        <f t="shared" si="1604"/>
        <v>346.75</v>
      </c>
      <c r="M689" s="5">
        <f t="shared" si="1604"/>
        <v>340.25</v>
      </c>
      <c r="N689" s="5">
        <f t="shared" si="1604"/>
        <v>332</v>
      </c>
      <c r="O689" s="5">
        <f t="shared" si="1604"/>
        <v>341.5</v>
      </c>
      <c r="P689" s="5">
        <f t="shared" si="1604"/>
        <v>309.75</v>
      </c>
      <c r="Q689" s="5">
        <f t="shared" si="1604"/>
        <v>345.75</v>
      </c>
      <c r="R689" s="5">
        <f t="shared" si="1604"/>
        <v>318.75</v>
      </c>
      <c r="S689" s="5">
        <f t="shared" si="1604"/>
        <v>328.5</v>
      </c>
      <c r="T689" s="5">
        <f t="shared" si="1604"/>
        <v>247.25</v>
      </c>
      <c r="U689" s="5">
        <f t="shared" si="1604"/>
        <v>269</v>
      </c>
      <c r="V689" s="5">
        <f t="shared" si="1604"/>
        <v>361.5</v>
      </c>
      <c r="W689" s="5">
        <f t="shared" si="1604"/>
        <v>368.5</v>
      </c>
      <c r="X689" s="5">
        <f t="shared" si="1604"/>
        <v>316.75</v>
      </c>
      <c r="Y689" s="5">
        <f t="shared" si="1604"/>
        <v>323.5</v>
      </c>
      <c r="Z689" s="5">
        <f t="shared" si="1604"/>
        <v>76.175000000000011</v>
      </c>
      <c r="AA689" s="5">
        <f t="shared" si="1604"/>
        <v>84.342500000000001</v>
      </c>
      <c r="AB689" s="5">
        <f t="shared" si="1604"/>
        <v>76.372500000000002</v>
      </c>
      <c r="AC689" s="5">
        <f t="shared" si="1604"/>
        <v>78.322499999999991</v>
      </c>
      <c r="AD689" s="5">
        <f t="shared" si="1604"/>
        <v>85.715000000000003</v>
      </c>
      <c r="AE689" s="5">
        <f t="shared" si="1604"/>
        <v>84.162499999999994</v>
      </c>
      <c r="AF689" s="5">
        <f t="shared" si="1604"/>
        <v>78.56750000000001</v>
      </c>
      <c r="AG689" s="5">
        <f t="shared" si="1604"/>
        <v>87.134999999999991</v>
      </c>
      <c r="AH689" s="5">
        <f t="shared" si="1604"/>
        <v>83.092500000000001</v>
      </c>
      <c r="AI689" s="5">
        <f t="shared" si="1604"/>
        <v>78.72999999999999</v>
      </c>
      <c r="AJ689" s="5">
        <f t="shared" si="1604"/>
        <v>70.362499999999997</v>
      </c>
      <c r="AK689" s="5">
        <f t="shared" si="1604"/>
        <v>77.167500000000004</v>
      </c>
      <c r="AL689" s="5">
        <f t="shared" si="1604"/>
        <v>65.56</v>
      </c>
      <c r="AM689" s="5">
        <f t="shared" si="1604"/>
        <v>80.224999999999994</v>
      </c>
      <c r="AN689" s="5">
        <f t="shared" si="1604"/>
        <v>77.567499999999995</v>
      </c>
      <c r="AO689" s="5">
        <f t="shared" si="1604"/>
        <v>85.392500000000013</v>
      </c>
      <c r="AP689" s="5">
        <f t="shared" si="1604"/>
        <v>71.16</v>
      </c>
      <c r="AQ689" s="5">
        <f t="shared" si="1604"/>
        <v>72.639999999999986</v>
      </c>
      <c r="AR689" s="5">
        <f t="shared" si="1604"/>
        <v>80.992499999999993</v>
      </c>
      <c r="AS689" s="5">
        <f t="shared" si="1604"/>
        <v>80.467500000000001</v>
      </c>
      <c r="AT689" s="5">
        <f t="shared" si="1604"/>
        <v>91.247500000000002</v>
      </c>
      <c r="AU689" s="5">
        <f t="shared" si="1604"/>
        <v>95.7</v>
      </c>
      <c r="AV689" s="5">
        <f t="shared" si="1598"/>
        <v>333.80063962075383</v>
      </c>
      <c r="AW689" s="5">
        <f t="shared" si="1599"/>
        <v>79.180258969341153</v>
      </c>
      <c r="AZ689" s="3">
        <v>0.90622824142487735</v>
      </c>
      <c r="BA689" s="3">
        <f t="shared" si="1543"/>
        <v>302.49956663001495</v>
      </c>
      <c r="BB689" s="3">
        <f t="shared" si="1544"/>
        <v>71.755386841352404</v>
      </c>
      <c r="BC689" s="1">
        <f t="shared" si="1579"/>
        <v>333.68399185690976</v>
      </c>
      <c r="BD689" s="1">
        <f t="shared" si="1580"/>
        <v>78.170617969821677</v>
      </c>
      <c r="BE689" s="1">
        <f t="shared" si="1546"/>
        <v>350.33585500739889</v>
      </c>
      <c r="BF689" s="1">
        <f t="shared" si="1539"/>
        <v>84.889212364882681</v>
      </c>
      <c r="BG689" s="1">
        <f t="shared" si="1547"/>
        <v>302.39385713212044</v>
      </c>
      <c r="BH689" s="1">
        <f t="shared" si="1548"/>
        <v>70.840421653887418</v>
      </c>
      <c r="BI689" s="1">
        <f t="shared" si="1549"/>
        <v>317.48424579143591</v>
      </c>
      <c r="BJ689" s="1">
        <f t="shared" si="1550"/>
        <v>76.92900163737059</v>
      </c>
      <c r="DA689" s="1"/>
      <c r="FA689" s="35"/>
      <c r="FB689" s="35"/>
      <c r="FC689" s="35"/>
      <c r="FD689" s="35"/>
      <c r="FE689" s="35"/>
    </row>
    <row r="690" spans="1:161" x14ac:dyDescent="0.2">
      <c r="A690" s="1">
        <v>2015</v>
      </c>
      <c r="D690" s="5">
        <f>AVERAGE(D435:D438)</f>
        <v>336.5</v>
      </c>
      <c r="E690" s="5">
        <f t="shared" ref="E690:AU690" si="1605">AVERAGE(E435:E438)</f>
        <v>329.5</v>
      </c>
      <c r="F690" s="5">
        <f t="shared" si="1605"/>
        <v>337.25</v>
      </c>
      <c r="G690" s="5">
        <f t="shared" si="1605"/>
        <v>321.25</v>
      </c>
      <c r="H690" s="5">
        <f t="shared" si="1605"/>
        <v>377</v>
      </c>
      <c r="I690" s="5">
        <f t="shared" si="1605"/>
        <v>365.25</v>
      </c>
      <c r="J690" s="5">
        <f t="shared" si="1605"/>
        <v>340</v>
      </c>
      <c r="K690" s="5">
        <f t="shared" si="1605"/>
        <v>358.5</v>
      </c>
      <c r="L690" s="5">
        <f t="shared" si="1605"/>
        <v>353.5</v>
      </c>
      <c r="M690" s="5">
        <f t="shared" si="1605"/>
        <v>336.75</v>
      </c>
      <c r="N690" s="5">
        <f t="shared" si="1605"/>
        <v>329.25</v>
      </c>
      <c r="O690" s="5">
        <f t="shared" si="1605"/>
        <v>340.5</v>
      </c>
      <c r="P690" s="5">
        <f t="shared" si="1605"/>
        <v>293.5</v>
      </c>
      <c r="Q690" s="5">
        <f t="shared" si="1605"/>
        <v>338.5</v>
      </c>
      <c r="R690" s="5">
        <f t="shared" si="1605"/>
        <v>332.25</v>
      </c>
      <c r="S690" s="5">
        <f t="shared" si="1605"/>
        <v>348.25</v>
      </c>
      <c r="T690" s="5">
        <f t="shared" si="1605"/>
        <v>282</v>
      </c>
      <c r="U690" s="5">
        <f t="shared" si="1605"/>
        <v>290.75</v>
      </c>
      <c r="V690" s="5">
        <f t="shared" si="1605"/>
        <v>372.25</v>
      </c>
      <c r="W690" s="5">
        <f t="shared" si="1605"/>
        <v>367.5</v>
      </c>
      <c r="X690" s="5">
        <f t="shared" si="1605"/>
        <v>312</v>
      </c>
      <c r="Y690" s="5">
        <f t="shared" si="1605"/>
        <v>313.25</v>
      </c>
      <c r="Z690" s="5">
        <f t="shared" si="1605"/>
        <v>74.532499999999999</v>
      </c>
      <c r="AA690" s="5">
        <f t="shared" si="1605"/>
        <v>80.454999999999998</v>
      </c>
      <c r="AB690" s="5">
        <f t="shared" si="1605"/>
        <v>75.92</v>
      </c>
      <c r="AC690" s="5">
        <f t="shared" si="1605"/>
        <v>74.242500000000007</v>
      </c>
      <c r="AD690" s="5">
        <f t="shared" si="1605"/>
        <v>89.5625</v>
      </c>
      <c r="AE690" s="5">
        <f t="shared" si="1605"/>
        <v>81.709999999999994</v>
      </c>
      <c r="AF690" s="5">
        <f t="shared" si="1605"/>
        <v>77.694999999999993</v>
      </c>
      <c r="AG690" s="5">
        <f t="shared" si="1605"/>
        <v>87.437499999999986</v>
      </c>
      <c r="AH690" s="5">
        <f t="shared" si="1605"/>
        <v>84.607500000000002</v>
      </c>
      <c r="AI690" s="5">
        <f t="shared" si="1605"/>
        <v>78.67</v>
      </c>
      <c r="AJ690" s="5">
        <f t="shared" si="1605"/>
        <v>69.917500000000004</v>
      </c>
      <c r="AK690" s="5">
        <f t="shared" si="1605"/>
        <v>74.9375</v>
      </c>
      <c r="AL690" s="5">
        <f t="shared" si="1605"/>
        <v>64.48</v>
      </c>
      <c r="AM690" s="5">
        <f t="shared" si="1605"/>
        <v>75.847499999999997</v>
      </c>
      <c r="AN690" s="5">
        <f t="shared" si="1605"/>
        <v>79.297499999999999</v>
      </c>
      <c r="AO690" s="5">
        <f t="shared" si="1605"/>
        <v>90.844999999999999</v>
      </c>
      <c r="AP690" s="5">
        <f t="shared" si="1605"/>
        <v>67.89</v>
      </c>
      <c r="AQ690" s="5">
        <f t="shared" si="1605"/>
        <v>72.117500000000007</v>
      </c>
      <c r="AR690" s="5">
        <f t="shared" si="1605"/>
        <v>81.257499999999993</v>
      </c>
      <c r="AS690" s="5">
        <f t="shared" si="1605"/>
        <v>78.989999999999995</v>
      </c>
      <c r="AT690" s="5">
        <f t="shared" si="1605"/>
        <v>96.68</v>
      </c>
      <c r="AU690" s="5">
        <f t="shared" si="1605"/>
        <v>96.452500000000001</v>
      </c>
      <c r="AV690" s="5">
        <f t="shared" si="1598"/>
        <v>332.45443684787284</v>
      </c>
      <c r="AW690" s="5">
        <f t="shared" si="1599"/>
        <v>79.025913731245964</v>
      </c>
      <c r="AZ690" s="3">
        <v>0.90515448258985631</v>
      </c>
      <c r="BA690" s="3">
        <f t="shared" si="1543"/>
        <v>300.92262376973838</v>
      </c>
      <c r="BB690" s="3">
        <f t="shared" si="1544"/>
        <v>71.530660054596567</v>
      </c>
      <c r="BC690" s="1">
        <f t="shared" si="1579"/>
        <v>335.22101400484786</v>
      </c>
      <c r="BD690" s="1">
        <f t="shared" si="1580"/>
        <v>77.316564471879303</v>
      </c>
      <c r="BE690" s="1">
        <f t="shared" si="1546"/>
        <v>344.35918963657798</v>
      </c>
      <c r="BF690" s="1">
        <f t="shared" si="1539"/>
        <v>85.398036185077757</v>
      </c>
      <c r="BG690" s="1">
        <f t="shared" si="1547"/>
        <v>303.42680348480502</v>
      </c>
      <c r="BH690" s="1">
        <f t="shared" si="1548"/>
        <v>69.98343491016918</v>
      </c>
      <c r="BI690" s="1">
        <f t="shared" si="1549"/>
        <v>311.69826412055897</v>
      </c>
      <c r="BJ690" s="1">
        <f t="shared" si="1550"/>
        <v>77.298415257293883</v>
      </c>
      <c r="DA690" s="1"/>
      <c r="FA690" s="35"/>
      <c r="FB690" s="35"/>
      <c r="FC690" s="35"/>
      <c r="FD690" s="35"/>
      <c r="FE690" s="35"/>
    </row>
    <row r="691" spans="1:161" x14ac:dyDescent="0.2">
      <c r="A691" s="1">
        <v>2016</v>
      </c>
      <c r="D691" s="5">
        <f>AVERAGE(D439:D442)</f>
        <v>331</v>
      </c>
      <c r="E691" s="5">
        <f t="shared" ref="E691:AU691" si="1606">AVERAGE(E439:E442)</f>
        <v>322.25</v>
      </c>
      <c r="F691" s="5">
        <f t="shared" si="1606"/>
        <v>326</v>
      </c>
      <c r="G691" s="5">
        <f t="shared" si="1606"/>
        <v>328.25</v>
      </c>
      <c r="H691" s="5">
        <f t="shared" si="1606"/>
        <v>365.25</v>
      </c>
      <c r="I691" s="5">
        <f t="shared" si="1606"/>
        <v>363.25</v>
      </c>
      <c r="J691" s="5">
        <f t="shared" si="1606"/>
        <v>320.5</v>
      </c>
      <c r="K691" s="5">
        <f t="shared" si="1606"/>
        <v>343.5</v>
      </c>
      <c r="L691" s="5">
        <f t="shared" si="1606"/>
        <v>350.25</v>
      </c>
      <c r="M691" s="5">
        <f t="shared" si="1606"/>
        <v>331.5</v>
      </c>
      <c r="N691" s="5">
        <f t="shared" si="1606"/>
        <v>334</v>
      </c>
      <c r="O691" s="5">
        <f t="shared" si="1606"/>
        <v>338.5</v>
      </c>
      <c r="P691" s="5">
        <f t="shared" si="1606"/>
        <v>292.75</v>
      </c>
      <c r="Q691" s="5">
        <f t="shared" si="1606"/>
        <v>361</v>
      </c>
      <c r="R691" s="5">
        <f t="shared" si="1606"/>
        <v>318</v>
      </c>
      <c r="S691" s="5">
        <f t="shared" si="1606"/>
        <v>355.5</v>
      </c>
      <c r="T691" s="5">
        <f t="shared" si="1606"/>
        <v>259.25</v>
      </c>
      <c r="U691" s="5">
        <f t="shared" si="1606"/>
        <v>267.75</v>
      </c>
      <c r="V691" s="5">
        <f t="shared" si="1606"/>
        <v>344.75</v>
      </c>
      <c r="W691" s="5">
        <f t="shared" si="1606"/>
        <v>362.75</v>
      </c>
      <c r="X691" s="5">
        <f t="shared" si="1606"/>
        <v>305.5</v>
      </c>
      <c r="Y691" s="5">
        <f t="shared" si="1606"/>
        <v>306.75</v>
      </c>
      <c r="Z691" s="5">
        <f t="shared" si="1606"/>
        <v>73.142499999999998</v>
      </c>
      <c r="AA691" s="5">
        <f t="shared" si="1606"/>
        <v>78.277500000000003</v>
      </c>
      <c r="AB691" s="5">
        <f t="shared" si="1606"/>
        <v>74.08</v>
      </c>
      <c r="AC691" s="5">
        <f t="shared" si="1606"/>
        <v>72.56</v>
      </c>
      <c r="AD691" s="5">
        <f t="shared" si="1606"/>
        <v>88.972499999999997</v>
      </c>
      <c r="AE691" s="5">
        <f t="shared" si="1606"/>
        <v>81.322499999999991</v>
      </c>
      <c r="AF691" s="5">
        <f t="shared" si="1606"/>
        <v>82.414999999999992</v>
      </c>
      <c r="AG691" s="5">
        <f t="shared" si="1606"/>
        <v>89.97999999999999</v>
      </c>
      <c r="AH691" s="5">
        <f t="shared" si="1606"/>
        <v>84.932500000000005</v>
      </c>
      <c r="AI691" s="5">
        <f t="shared" si="1606"/>
        <v>79.45750000000001</v>
      </c>
      <c r="AJ691" s="5">
        <f t="shared" si="1606"/>
        <v>70.7</v>
      </c>
      <c r="AK691" s="5">
        <f t="shared" si="1606"/>
        <v>73.277500000000003</v>
      </c>
      <c r="AL691" s="5">
        <f t="shared" si="1606"/>
        <v>68.532499999999999</v>
      </c>
      <c r="AM691" s="5">
        <f t="shared" si="1606"/>
        <v>83.28</v>
      </c>
      <c r="AN691" s="5">
        <f t="shared" si="1606"/>
        <v>83.245000000000005</v>
      </c>
      <c r="AO691" s="5">
        <f t="shared" si="1606"/>
        <v>92.982500000000002</v>
      </c>
      <c r="AP691" s="5">
        <f t="shared" si="1606"/>
        <v>71.115000000000009</v>
      </c>
      <c r="AQ691" s="5">
        <f t="shared" si="1606"/>
        <v>69.62</v>
      </c>
      <c r="AR691" s="5">
        <f t="shared" si="1606"/>
        <v>80.47</v>
      </c>
      <c r="AS691" s="5">
        <f t="shared" si="1606"/>
        <v>80.587500000000006</v>
      </c>
      <c r="AT691" s="5">
        <f t="shared" si="1606"/>
        <v>89.677499999999995</v>
      </c>
      <c r="AU691" s="5">
        <f t="shared" si="1606"/>
        <v>89.352499999999992</v>
      </c>
      <c r="AV691" s="5">
        <f t="shared" si="1598"/>
        <v>325.70358342465107</v>
      </c>
      <c r="AW691" s="5">
        <f t="shared" si="1599"/>
        <v>78.905920906718848</v>
      </c>
      <c r="AZ691" s="3">
        <v>0.89387747449208133</v>
      </c>
      <c r="BA691" s="3">
        <f t="shared" si="1543"/>
        <v>291.13909658464803</v>
      </c>
      <c r="BB691" s="3">
        <f t="shared" si="1544"/>
        <v>70.532225302569756</v>
      </c>
      <c r="BC691" s="1">
        <f t="shared" si="1579"/>
        <v>328.02986723911221</v>
      </c>
      <c r="BD691" s="1">
        <f t="shared" si="1580"/>
        <v>76.317184499314124</v>
      </c>
      <c r="BE691" s="1">
        <f t="shared" si="1546"/>
        <v>337.97470122394731</v>
      </c>
      <c r="BF691" s="1">
        <f t="shared" si="1539"/>
        <v>86.115936264170841</v>
      </c>
      <c r="BG691" s="1">
        <f t="shared" si="1547"/>
        <v>293.21850928567034</v>
      </c>
      <c r="BH691" s="1">
        <f t="shared" si="1548"/>
        <v>68.218212140593124</v>
      </c>
      <c r="BI691" s="1">
        <f t="shared" si="1549"/>
        <v>302.10797237227774</v>
      </c>
      <c r="BJ691" s="1">
        <f t="shared" si="1550"/>
        <v>76.977095621338066</v>
      </c>
      <c r="DA691" s="1"/>
      <c r="FA691" s="35"/>
      <c r="FB691" s="35"/>
      <c r="FC691" s="35"/>
      <c r="FD691" s="35"/>
      <c r="FE691" s="35"/>
    </row>
    <row r="692" spans="1:161" x14ac:dyDescent="0.2">
      <c r="A692" s="1">
        <v>2017</v>
      </c>
      <c r="D692" s="5">
        <f t="shared" ref="D692:AU692" si="1607">AVERAGE(D443:D446)</f>
        <v>328</v>
      </c>
      <c r="E692" s="5">
        <f t="shared" si="1607"/>
        <v>318</v>
      </c>
      <c r="F692" s="5">
        <f t="shared" si="1607"/>
        <v>316.25</v>
      </c>
      <c r="G692" s="5">
        <f t="shared" si="1607"/>
        <v>317.25</v>
      </c>
      <c r="H692" s="5">
        <f t="shared" si="1607"/>
        <v>364</v>
      </c>
      <c r="I692" s="5">
        <f t="shared" si="1607"/>
        <v>356.25</v>
      </c>
      <c r="J692" s="5">
        <f t="shared" si="1607"/>
        <v>307.25</v>
      </c>
      <c r="K692" s="5">
        <f t="shared" si="1607"/>
        <v>342.75</v>
      </c>
      <c r="L692" s="5">
        <f t="shared" si="1607"/>
        <v>321.5</v>
      </c>
      <c r="M692" s="5">
        <f t="shared" si="1607"/>
        <v>321.5</v>
      </c>
      <c r="N692" s="5">
        <f t="shared" si="1607"/>
        <v>319.25</v>
      </c>
      <c r="O692" s="5">
        <f t="shared" si="1607"/>
        <v>335.25</v>
      </c>
      <c r="P692" s="5">
        <f t="shared" si="1607"/>
        <v>287.5</v>
      </c>
      <c r="Q692" s="5">
        <f t="shared" si="1607"/>
        <v>342.5</v>
      </c>
      <c r="R692" s="5">
        <f t="shared" si="1607"/>
        <v>317</v>
      </c>
      <c r="S692" s="5">
        <f t="shared" si="1607"/>
        <v>343</v>
      </c>
      <c r="T692" s="5">
        <f t="shared" si="1607"/>
        <v>276.5</v>
      </c>
      <c r="U692" s="5">
        <f t="shared" si="1607"/>
        <v>264.25</v>
      </c>
      <c r="V692" s="5">
        <f t="shared" si="1607"/>
        <v>332.25</v>
      </c>
      <c r="W692" s="5">
        <f t="shared" si="1607"/>
        <v>338.75</v>
      </c>
      <c r="X692" s="5">
        <f t="shared" si="1607"/>
        <v>319.5</v>
      </c>
      <c r="Y692" s="5">
        <f t="shared" si="1607"/>
        <v>300.75</v>
      </c>
      <c r="Z692" s="5">
        <f t="shared" si="1607"/>
        <v>73.540000000000006</v>
      </c>
      <c r="AA692" s="5">
        <f t="shared" si="1607"/>
        <v>76.232500000000002</v>
      </c>
      <c r="AB692" s="5">
        <f t="shared" si="1607"/>
        <v>73.45</v>
      </c>
      <c r="AC692" s="5">
        <f t="shared" si="1607"/>
        <v>75.149999999999991</v>
      </c>
      <c r="AD692" s="5">
        <f t="shared" si="1607"/>
        <v>92.547499999999999</v>
      </c>
      <c r="AE692" s="5">
        <f t="shared" si="1607"/>
        <v>79.359999999999985</v>
      </c>
      <c r="AF692" s="5">
        <f t="shared" si="1607"/>
        <v>79.644999999999996</v>
      </c>
      <c r="AG692" s="5">
        <f t="shared" si="1607"/>
        <v>91.702500000000001</v>
      </c>
      <c r="AH692" s="5">
        <f t="shared" si="1607"/>
        <v>81.555000000000007</v>
      </c>
      <c r="AI692" s="5">
        <f t="shared" si="1607"/>
        <v>75.737499999999997</v>
      </c>
      <c r="AJ692" s="5">
        <f t="shared" si="1607"/>
        <v>67.3</v>
      </c>
      <c r="AK692" s="5">
        <f t="shared" si="1607"/>
        <v>72.385000000000005</v>
      </c>
      <c r="AL692" s="5">
        <f t="shared" si="1607"/>
        <v>72.800000000000011</v>
      </c>
      <c r="AM692" s="5">
        <f t="shared" si="1607"/>
        <v>92.704999999999998</v>
      </c>
      <c r="AN692" s="5">
        <f t="shared" si="1607"/>
        <v>79.537499999999994</v>
      </c>
      <c r="AO692" s="5">
        <f t="shared" si="1607"/>
        <v>88.452499999999986</v>
      </c>
      <c r="AP692" s="5">
        <f t="shared" si="1607"/>
        <v>69.85499999999999</v>
      </c>
      <c r="AQ692" s="5">
        <f t="shared" si="1607"/>
        <v>67.660000000000011</v>
      </c>
      <c r="AR692" s="5">
        <f t="shared" si="1607"/>
        <v>77.452500000000001</v>
      </c>
      <c r="AS692" s="5">
        <f t="shared" si="1607"/>
        <v>76.052500000000009</v>
      </c>
      <c r="AT692" s="5">
        <f t="shared" si="1607"/>
        <v>79.397499999999994</v>
      </c>
      <c r="AU692" s="5">
        <f t="shared" si="1607"/>
        <v>82.37</v>
      </c>
      <c r="AV692" s="5">
        <f t="shared" si="1598"/>
        <v>316.77515603411314</v>
      </c>
      <c r="AW692" s="5">
        <f t="shared" si="1599"/>
        <v>78.515572407045042</v>
      </c>
      <c r="AZ692" s="3">
        <v>0.87523402692903296</v>
      </c>
      <c r="BA692" s="3">
        <f t="shared" si="1543"/>
        <v>277.2523954468096</v>
      </c>
      <c r="BB692" s="3">
        <f t="shared" si="1544"/>
        <v>68.719500614456095</v>
      </c>
      <c r="BC692" s="1">
        <f t="shared" si="1579"/>
        <v>316.41644223000264</v>
      </c>
      <c r="BD692" s="1">
        <f t="shared" si="1580"/>
        <v>74.505806584362162</v>
      </c>
      <c r="BE692" s="1">
        <f t="shared" si="1546"/>
        <v>332.85963482230193</v>
      </c>
      <c r="BF692" s="1">
        <f t="shared" si="1539"/>
        <v>87.067808462958084</v>
      </c>
      <c r="BG692" s="1">
        <f t="shared" si="1547"/>
        <v>276.93843691952293</v>
      </c>
      <c r="BH692" s="1">
        <f t="shared" si="1548"/>
        <v>65.210017126426948</v>
      </c>
      <c r="BI692" s="1">
        <f t="shared" si="1549"/>
        <v>291.33007858765069</v>
      </c>
      <c r="BJ692" s="1">
        <f t="shared" si="1550"/>
        <v>76.204708616920541</v>
      </c>
      <c r="DA692" s="1"/>
      <c r="FA692" s="35"/>
      <c r="FB692" s="35"/>
      <c r="FC692" s="35"/>
      <c r="FD692" s="35"/>
      <c r="FE692" s="35"/>
    </row>
    <row r="693" spans="1:161" x14ac:dyDescent="0.2">
      <c r="A693" s="1">
        <v>2018</v>
      </c>
      <c r="D693" s="5">
        <f t="shared" ref="D693:AU693" si="1608">AVERAGE(D447:D450)</f>
        <v>331.25</v>
      </c>
      <c r="E693" s="5">
        <f t="shared" si="1608"/>
        <v>325</v>
      </c>
      <c r="F693" s="5">
        <f t="shared" si="1608"/>
        <v>318.75</v>
      </c>
      <c r="G693" s="5">
        <f t="shared" si="1608"/>
        <v>312</v>
      </c>
      <c r="H693" s="5">
        <f t="shared" si="1608"/>
        <v>366.25</v>
      </c>
      <c r="I693" s="5">
        <f t="shared" si="1608"/>
        <v>356.25</v>
      </c>
      <c r="J693" s="5">
        <f t="shared" si="1608"/>
        <v>310.75</v>
      </c>
      <c r="K693" s="5">
        <f t="shared" si="1608"/>
        <v>343.25</v>
      </c>
      <c r="L693" s="5">
        <f t="shared" si="1608"/>
        <v>325</v>
      </c>
      <c r="M693" s="5">
        <f t="shared" si="1608"/>
        <v>302</v>
      </c>
      <c r="N693" s="5">
        <f t="shared" si="1608"/>
        <v>317.5</v>
      </c>
      <c r="O693" s="5">
        <f t="shared" si="1608"/>
        <v>324</v>
      </c>
      <c r="P693" s="5">
        <f t="shared" si="1608"/>
        <v>289.75</v>
      </c>
      <c r="Q693" s="5">
        <f t="shared" si="1608"/>
        <v>342</v>
      </c>
      <c r="R693" s="5">
        <f t="shared" si="1608"/>
        <v>304.75</v>
      </c>
      <c r="S693" s="5">
        <f t="shared" si="1608"/>
        <v>342</v>
      </c>
      <c r="T693" s="5">
        <f t="shared" si="1608"/>
        <v>272</v>
      </c>
      <c r="U693" s="5">
        <f t="shared" si="1608"/>
        <v>276.75</v>
      </c>
      <c r="V693" s="5">
        <f t="shared" si="1608"/>
        <v>337.5</v>
      </c>
      <c r="W693" s="5">
        <f t="shared" si="1608"/>
        <v>333.5</v>
      </c>
      <c r="X693" s="5">
        <f t="shared" si="1608"/>
        <v>281.5</v>
      </c>
      <c r="Y693" s="5">
        <f t="shared" si="1608"/>
        <v>298.25</v>
      </c>
      <c r="Z693" s="5">
        <f t="shared" si="1608"/>
        <v>69.040000000000006</v>
      </c>
      <c r="AA693" s="5">
        <f t="shared" si="1608"/>
        <v>79.527500000000003</v>
      </c>
      <c r="AB693" s="5">
        <f t="shared" si="1608"/>
        <v>76.180000000000007</v>
      </c>
      <c r="AC693" s="5">
        <f t="shared" si="1608"/>
        <v>71.625</v>
      </c>
      <c r="AD693" s="5">
        <f t="shared" si="1608"/>
        <v>95.032499999999999</v>
      </c>
      <c r="AE693" s="5">
        <f t="shared" si="1608"/>
        <v>84.865000000000009</v>
      </c>
      <c r="AF693" s="5">
        <f t="shared" si="1608"/>
        <v>77.814999999999998</v>
      </c>
      <c r="AG693" s="5">
        <f t="shared" si="1608"/>
        <v>87.42</v>
      </c>
      <c r="AH693" s="5">
        <f t="shared" si="1608"/>
        <v>79.814999999999998</v>
      </c>
      <c r="AI693" s="5">
        <f t="shared" si="1608"/>
        <v>71.852499999999992</v>
      </c>
      <c r="AJ693" s="5">
        <f t="shared" si="1608"/>
        <v>62.757499999999993</v>
      </c>
      <c r="AK693" s="5">
        <f t="shared" si="1608"/>
        <v>68.254999999999995</v>
      </c>
      <c r="AL693" s="5">
        <f t="shared" si="1608"/>
        <v>72.430000000000007</v>
      </c>
      <c r="AM693" s="5">
        <f t="shared" si="1608"/>
        <v>91.822499999999991</v>
      </c>
      <c r="AN693" s="5">
        <f t="shared" si="1608"/>
        <v>80.987499999999997</v>
      </c>
      <c r="AO693" s="5">
        <f t="shared" si="1608"/>
        <v>89.792500000000004</v>
      </c>
      <c r="AP693" s="5">
        <f t="shared" si="1608"/>
        <v>72.857500000000002</v>
      </c>
      <c r="AQ693" s="5">
        <f t="shared" si="1608"/>
        <v>68.099999999999994</v>
      </c>
      <c r="AR693" s="5">
        <f t="shared" si="1608"/>
        <v>76.525000000000006</v>
      </c>
      <c r="AS693" s="5">
        <f t="shared" si="1608"/>
        <v>75.865000000000009</v>
      </c>
      <c r="AT693" s="5">
        <f t="shared" si="1608"/>
        <v>82.547499999999999</v>
      </c>
      <c r="AU693" s="5">
        <f t="shared" si="1608"/>
        <v>86.210000000000008</v>
      </c>
      <c r="AV693" s="5">
        <f t="shared" si="1598"/>
        <v>316.74266937443423</v>
      </c>
      <c r="AW693" s="5">
        <f t="shared" si="1599"/>
        <v>78.651187051532943</v>
      </c>
      <c r="AZ693" s="3">
        <v>0.85437451256948482</v>
      </c>
      <c r="BA693" s="3">
        <f t="shared" si="1543"/>
        <v>270.61686375673975</v>
      </c>
      <c r="BB693" s="3">
        <f t="shared" si="1544"/>
        <v>67.19756960016484</v>
      </c>
      <c r="BC693" s="1">
        <f t="shared" si="1579"/>
        <v>317.758616387573</v>
      </c>
      <c r="BD693" s="1">
        <f t="shared" si="1580"/>
        <v>73.42379835390949</v>
      </c>
      <c r="BE693" s="1">
        <f t="shared" si="1546"/>
        <v>330.64928927039711</v>
      </c>
      <c r="BF693" s="1">
        <f t="shared" si="1539"/>
        <v>88.381651397310819</v>
      </c>
      <c r="BG693" s="1">
        <f t="shared" si="1547"/>
        <v>271.4848629908866</v>
      </c>
      <c r="BH693" s="1">
        <f t="shared" si="1548"/>
        <v>62.731421929621561</v>
      </c>
      <c r="BI693" s="1">
        <f t="shared" si="1549"/>
        <v>282.49832535184214</v>
      </c>
      <c r="BJ693" s="1">
        <f t="shared" si="1550"/>
        <v>75.511030332663552</v>
      </c>
      <c r="DA693" s="1"/>
      <c r="FA693" s="35"/>
      <c r="FB693" s="35"/>
      <c r="FC693" s="35"/>
      <c r="FD693" s="35"/>
      <c r="FE693" s="35"/>
    </row>
    <row r="694" spans="1:161" x14ac:dyDescent="0.2">
      <c r="A694" s="1">
        <v>2019</v>
      </c>
      <c r="D694" s="5">
        <f t="shared" ref="D694:AU694" si="1609">AVERAGE(D451:D454)</f>
        <v>325.03500000000003</v>
      </c>
      <c r="E694" s="5">
        <f t="shared" si="1609"/>
        <v>321.0025</v>
      </c>
      <c r="F694" s="5">
        <f t="shared" si="1609"/>
        <v>309.46249999999998</v>
      </c>
      <c r="G694" s="5">
        <f t="shared" si="1609"/>
        <v>298.78750000000002</v>
      </c>
      <c r="H694" s="5">
        <f t="shared" si="1609"/>
        <v>341.05500000000001</v>
      </c>
      <c r="I694" s="5">
        <f t="shared" si="1609"/>
        <v>332.04250000000002</v>
      </c>
      <c r="J694" s="5">
        <f t="shared" si="1609"/>
        <v>299.375</v>
      </c>
      <c r="K694" s="5">
        <f t="shared" si="1609"/>
        <v>314.20749999999998</v>
      </c>
      <c r="L694" s="5">
        <f t="shared" si="1609"/>
        <v>310.83</v>
      </c>
      <c r="M694" s="5">
        <f t="shared" si="1609"/>
        <v>295.72750000000002</v>
      </c>
      <c r="N694" s="5">
        <f t="shared" si="1609"/>
        <v>300.65750000000003</v>
      </c>
      <c r="O694" s="5">
        <f t="shared" si="1609"/>
        <v>300.77249999999998</v>
      </c>
      <c r="P694" s="5">
        <f t="shared" si="1609"/>
        <v>279.10250000000002</v>
      </c>
      <c r="Q694" s="5">
        <f t="shared" si="1609"/>
        <v>378.86500000000001</v>
      </c>
      <c r="R694" s="5">
        <f t="shared" si="1609"/>
        <v>278.47750000000002</v>
      </c>
      <c r="S694" s="5">
        <f t="shared" si="1609"/>
        <v>304.59750000000003</v>
      </c>
      <c r="T694" s="5">
        <f t="shared" si="1609"/>
        <v>263.31</v>
      </c>
      <c r="U694" s="5">
        <f t="shared" si="1609"/>
        <v>259.57749999999999</v>
      </c>
      <c r="V694" s="5">
        <f t="shared" si="1609"/>
        <v>340.99</v>
      </c>
      <c r="W694" s="5">
        <f t="shared" si="1609"/>
        <v>326.36</v>
      </c>
      <c r="X694" s="5">
        <f t="shared" si="1609"/>
        <v>288.46749999999997</v>
      </c>
      <c r="Y694" s="5">
        <f t="shared" si="1609"/>
        <v>295.16750000000002</v>
      </c>
      <c r="Z694" s="5">
        <f t="shared" si="1609"/>
        <v>72.645099999999999</v>
      </c>
      <c r="AA694" s="5">
        <f t="shared" si="1609"/>
        <v>76.387400000000014</v>
      </c>
      <c r="AB694" s="5">
        <f t="shared" si="1609"/>
        <v>73.340299999999999</v>
      </c>
      <c r="AC694" s="5">
        <f t="shared" si="1609"/>
        <v>72.044600000000003</v>
      </c>
      <c r="AD694" s="5">
        <f t="shared" si="1609"/>
        <v>90.378699999999995</v>
      </c>
      <c r="AE694" s="5">
        <f t="shared" si="1609"/>
        <v>81.856800000000007</v>
      </c>
      <c r="AF694" s="5">
        <f t="shared" si="1609"/>
        <v>80.200300000000013</v>
      </c>
      <c r="AG694" s="5">
        <f t="shared" si="1609"/>
        <v>85.912700000000001</v>
      </c>
      <c r="AH694" s="5">
        <f t="shared" si="1609"/>
        <v>80.864599999999996</v>
      </c>
      <c r="AI694" s="5">
        <f t="shared" si="1609"/>
        <v>73.940300000000008</v>
      </c>
      <c r="AJ694" s="5">
        <f t="shared" si="1609"/>
        <v>67.647000000000006</v>
      </c>
      <c r="AK694" s="5">
        <f t="shared" si="1609"/>
        <v>70.261600000000001</v>
      </c>
      <c r="AL694" s="5">
        <f t="shared" si="1609"/>
        <v>71.850000000000009</v>
      </c>
      <c r="AM694" s="5">
        <f t="shared" si="1609"/>
        <v>86.457599999999999</v>
      </c>
      <c r="AN694" s="5">
        <f t="shared" si="1609"/>
        <v>77.789099999999991</v>
      </c>
      <c r="AO694" s="5">
        <f t="shared" si="1609"/>
        <v>85.1601</v>
      </c>
      <c r="AP694" s="5">
        <f t="shared" si="1609"/>
        <v>75.503</v>
      </c>
      <c r="AQ694" s="5">
        <f t="shared" si="1609"/>
        <v>67.615900000000011</v>
      </c>
      <c r="AR694" s="5">
        <f t="shared" si="1609"/>
        <v>81.2761</v>
      </c>
      <c r="AS694" s="5">
        <f t="shared" si="1609"/>
        <v>81.084699999999998</v>
      </c>
      <c r="AT694" s="5">
        <f t="shared" si="1609"/>
        <v>92.197299999999998</v>
      </c>
      <c r="AU694" s="5">
        <f t="shared" si="1609"/>
        <v>87.340800000000002</v>
      </c>
      <c r="AV694" s="5">
        <f t="shared" si="1598"/>
        <v>305.50605604721517</v>
      </c>
      <c r="AW694" s="5">
        <f t="shared" si="1599"/>
        <v>77.920055746901511</v>
      </c>
      <c r="AZ694" s="3">
        <v>0.84162558065636772</v>
      </c>
      <c r="BA694" s="3">
        <f t="shared" si="1543"/>
        <v>257.1217118147743</v>
      </c>
      <c r="BB694" s="3">
        <f t="shared" si="1544"/>
        <v>65.579512162762526</v>
      </c>
      <c r="BC694" s="1">
        <f t="shared" si="1579"/>
        <v>305.7763552145878</v>
      </c>
      <c r="BD694" s="1">
        <f t="shared" si="1580"/>
        <v>74.158391604938274</v>
      </c>
      <c r="BE694" s="1">
        <f t="shared" si="1546"/>
        <v>320.04273116738989</v>
      </c>
      <c r="BF694" s="1">
        <f t="shared" si="1539"/>
        <v>86.19823092538887</v>
      </c>
      <c r="BG694" s="1">
        <f t="shared" si="1547"/>
        <v>257.34920250846523</v>
      </c>
      <c r="BH694" s="1">
        <f t="shared" si="1548"/>
        <v>62.413599395048479</v>
      </c>
      <c r="BI694" s="1">
        <f t="shared" si="1549"/>
        <v>269.3561494536043</v>
      </c>
      <c r="BJ694" s="1">
        <f t="shared" si="1550"/>
        <v>72.546636154132088</v>
      </c>
      <c r="DA694" s="1"/>
      <c r="FA694" s="35"/>
      <c r="FB694" s="35"/>
      <c r="FC694" s="35"/>
      <c r="FD694" s="35"/>
      <c r="FE694" s="35"/>
    </row>
    <row r="695" spans="1:161" x14ac:dyDescent="0.2">
      <c r="A695" s="1">
        <v>2020</v>
      </c>
      <c r="D695" s="5">
        <f t="shared" ref="D695:AU696" si="1610">AVERAGE(D455:D458)</f>
        <v>323.5</v>
      </c>
      <c r="E695" s="5">
        <f t="shared" si="1610"/>
        <v>320.5</v>
      </c>
      <c r="F695" s="5">
        <f t="shared" si="1610"/>
        <v>309.25</v>
      </c>
      <c r="G695" s="5">
        <f t="shared" si="1610"/>
        <v>297</v>
      </c>
      <c r="H695" s="5">
        <f t="shared" si="1610"/>
        <v>329.5</v>
      </c>
      <c r="I695" s="5">
        <f t="shared" si="1610"/>
        <v>325</v>
      </c>
      <c r="J695" s="5">
        <f t="shared" si="1610"/>
        <v>301</v>
      </c>
      <c r="K695" s="5">
        <f t="shared" si="1610"/>
        <v>316.5</v>
      </c>
      <c r="L695" s="5">
        <f t="shared" si="1610"/>
        <v>311.25</v>
      </c>
      <c r="M695" s="5">
        <f t="shared" si="1610"/>
        <v>299</v>
      </c>
      <c r="N695" s="5">
        <f t="shared" si="1610"/>
        <v>301.25</v>
      </c>
      <c r="O695" s="5">
        <f t="shared" si="1610"/>
        <v>301</v>
      </c>
      <c r="P695" s="5">
        <f t="shared" si="1610"/>
        <v>259.5</v>
      </c>
      <c r="Q695" s="5">
        <f t="shared" si="1610"/>
        <v>370.5</v>
      </c>
      <c r="R695" s="5">
        <f t="shared" si="1610"/>
        <v>278.5</v>
      </c>
      <c r="S695" s="5">
        <f t="shared" si="1610"/>
        <v>293.25</v>
      </c>
      <c r="T695" s="5">
        <f t="shared" si="1610"/>
        <v>246.25</v>
      </c>
      <c r="U695" s="5">
        <f t="shared" si="1610"/>
        <v>252.25</v>
      </c>
      <c r="V695" s="5">
        <f t="shared" si="1610"/>
        <v>353.5</v>
      </c>
      <c r="W695" s="5">
        <f t="shared" si="1610"/>
        <v>323.25</v>
      </c>
      <c r="X695" s="5">
        <f t="shared" si="1610"/>
        <v>310.5</v>
      </c>
      <c r="Y695" s="5">
        <f t="shared" si="1610"/>
        <v>301.75</v>
      </c>
      <c r="Z695" s="5">
        <f t="shared" si="1610"/>
        <v>69.709999999999994</v>
      </c>
      <c r="AA695" s="5">
        <f t="shared" si="1610"/>
        <v>73.732500000000002</v>
      </c>
      <c r="AB695" s="5">
        <f t="shared" si="1610"/>
        <v>68.527500000000003</v>
      </c>
      <c r="AC695" s="5">
        <f t="shared" si="1610"/>
        <v>69.412499999999994</v>
      </c>
      <c r="AD695" s="5">
        <f t="shared" si="1610"/>
        <v>86.422499999999985</v>
      </c>
      <c r="AE695" s="5">
        <f t="shared" si="1610"/>
        <v>78.957499999999996</v>
      </c>
      <c r="AF695" s="5">
        <f t="shared" si="1610"/>
        <v>78.745000000000005</v>
      </c>
      <c r="AG695" s="5">
        <f t="shared" si="1610"/>
        <v>85.162499999999994</v>
      </c>
      <c r="AH695" s="5">
        <f t="shared" si="1610"/>
        <v>75.569999999999993</v>
      </c>
      <c r="AI695" s="5">
        <f t="shared" si="1610"/>
        <v>70.995000000000005</v>
      </c>
      <c r="AJ695" s="5">
        <f t="shared" si="1610"/>
        <v>66.3125</v>
      </c>
      <c r="AK695" s="5">
        <f t="shared" si="1610"/>
        <v>66.502499999999998</v>
      </c>
      <c r="AL695" s="5">
        <f t="shared" si="1610"/>
        <v>67.717499999999987</v>
      </c>
      <c r="AM695" s="5">
        <f t="shared" si="1610"/>
        <v>81.992499999999993</v>
      </c>
      <c r="AN695" s="5">
        <f t="shared" si="1610"/>
        <v>74.900000000000006</v>
      </c>
      <c r="AO695" s="5">
        <f t="shared" si="1610"/>
        <v>83.864999999999995</v>
      </c>
      <c r="AP695" s="5">
        <f t="shared" si="1610"/>
        <v>77.25</v>
      </c>
      <c r="AQ695" s="5">
        <f t="shared" si="1610"/>
        <v>69.315000000000012</v>
      </c>
      <c r="AR695" s="5">
        <f t="shared" si="1610"/>
        <v>79.792500000000004</v>
      </c>
      <c r="AS695" s="5">
        <f t="shared" si="1610"/>
        <v>76.754999999999995</v>
      </c>
      <c r="AT695" s="5">
        <f t="shared" si="1610"/>
        <v>77.382499999999993</v>
      </c>
      <c r="AU695" s="5">
        <f t="shared" si="1610"/>
        <v>82.009999999999991</v>
      </c>
      <c r="AV695" s="5">
        <f t="shared" si="1598"/>
        <v>304.83784958787936</v>
      </c>
      <c r="AW695" s="5">
        <f t="shared" si="1599"/>
        <v>74.692903620352254</v>
      </c>
      <c r="AZ695" s="3">
        <v>0.82461734830063171</v>
      </c>
      <c r="BA695" s="3">
        <f t="shared" si="1543"/>
        <v>251.3745791888239</v>
      </c>
      <c r="BB695" s="3">
        <f t="shared" si="1544"/>
        <v>61.593064120289533</v>
      </c>
      <c r="BC695" s="1">
        <f t="shared" si="1579"/>
        <v>305.139016729773</v>
      </c>
      <c r="BD695" s="1">
        <f t="shared" si="1580"/>
        <v>71.263460562414267</v>
      </c>
      <c r="BE695" s="1">
        <f t="shared" si="1546"/>
        <v>319.29292593614412</v>
      </c>
      <c r="BF695" s="1">
        <f t="shared" si="1539"/>
        <v>82.458685077774859</v>
      </c>
      <c r="BG695" s="1">
        <f t="shared" si="1547"/>
        <v>251.62292683876751</v>
      </c>
      <c r="BH695" s="1">
        <f t="shared" si="1548"/>
        <v>58.765085879704699</v>
      </c>
      <c r="BI695" s="1">
        <f t="shared" si="1549"/>
        <v>263.29448591661316</v>
      </c>
      <c r="BJ695" s="1">
        <f t="shared" si="1550"/>
        <v>67.996862233191578</v>
      </c>
      <c r="DA695" s="1"/>
      <c r="FA695" s="35"/>
      <c r="FB695" s="35"/>
      <c r="FC695" s="35"/>
      <c r="FD695" s="35"/>
      <c r="FE695" s="35"/>
    </row>
    <row r="696" spans="1:161" x14ac:dyDescent="0.2">
      <c r="A696" s="1">
        <v>2021</v>
      </c>
      <c r="D696" s="5">
        <f>AVERAGE(D459:D462)</f>
        <v>331.25</v>
      </c>
      <c r="E696" s="5">
        <f t="shared" ref="E696:AU696" si="1611">AVERAGE(E459:E462)</f>
        <v>326.75</v>
      </c>
      <c r="F696" s="5">
        <f t="shared" si="1611"/>
        <v>334.25</v>
      </c>
      <c r="G696" s="5">
        <f t="shared" si="1611"/>
        <v>324.5</v>
      </c>
      <c r="H696" s="5">
        <f t="shared" si="1611"/>
        <v>363</v>
      </c>
      <c r="I696" s="5">
        <f t="shared" si="1611"/>
        <v>367</v>
      </c>
      <c r="J696" s="5">
        <f t="shared" si="1611"/>
        <v>337.75</v>
      </c>
      <c r="K696" s="5">
        <f t="shared" si="1611"/>
        <v>329.25</v>
      </c>
      <c r="L696" s="5">
        <f t="shared" si="1611"/>
        <v>317.25</v>
      </c>
      <c r="M696" s="5">
        <f t="shared" si="1611"/>
        <v>322.25</v>
      </c>
      <c r="N696" s="5">
        <f t="shared" si="1611"/>
        <v>301.25</v>
      </c>
      <c r="O696" s="5">
        <f t="shared" si="1611"/>
        <v>303.5</v>
      </c>
      <c r="P696" s="5">
        <f t="shared" si="1611"/>
        <v>308.5</v>
      </c>
      <c r="Q696" s="5">
        <f t="shared" si="1611"/>
        <v>394.5</v>
      </c>
      <c r="R696" s="5">
        <f t="shared" si="1611"/>
        <v>271.75</v>
      </c>
      <c r="S696" s="5">
        <f t="shared" si="1611"/>
        <v>293</v>
      </c>
      <c r="T696" s="5">
        <f t="shared" si="1611"/>
        <v>235.75</v>
      </c>
      <c r="U696" s="5">
        <f t="shared" si="1611"/>
        <v>246.25</v>
      </c>
      <c r="V696" s="5">
        <f t="shared" si="1611"/>
        <v>332.25</v>
      </c>
      <c r="W696" s="5">
        <f t="shared" si="1611"/>
        <v>340.5</v>
      </c>
      <c r="X696" s="5">
        <f t="shared" si="1611"/>
        <v>318</v>
      </c>
      <c r="Y696" s="5">
        <f t="shared" si="1611"/>
        <v>290</v>
      </c>
      <c r="Z696" s="5">
        <f t="shared" si="1611"/>
        <v>74.422499999999999</v>
      </c>
      <c r="AA696" s="5">
        <f t="shared" si="1611"/>
        <v>82.740000000000009</v>
      </c>
      <c r="AB696" s="5">
        <f t="shared" si="1611"/>
        <v>67.91749999999999</v>
      </c>
      <c r="AC696" s="5">
        <f t="shared" si="1611"/>
        <v>68.72999999999999</v>
      </c>
      <c r="AD696" s="5">
        <f t="shared" si="1611"/>
        <v>102.66499999999999</v>
      </c>
      <c r="AE696" s="5">
        <f t="shared" si="1611"/>
        <v>92.154999999999987</v>
      </c>
      <c r="AF696" s="5">
        <f t="shared" si="1611"/>
        <v>83.44</v>
      </c>
      <c r="AG696" s="5">
        <f t="shared" si="1611"/>
        <v>92.259999999999991</v>
      </c>
      <c r="AH696" s="5">
        <f t="shared" si="1611"/>
        <v>80.637499999999989</v>
      </c>
      <c r="AI696" s="5">
        <f t="shared" si="1611"/>
        <v>72.95</v>
      </c>
      <c r="AJ696" s="5">
        <f t="shared" si="1611"/>
        <v>68.472499999999997</v>
      </c>
      <c r="AK696" s="5">
        <f t="shared" si="1611"/>
        <v>67.922499999999999</v>
      </c>
      <c r="AL696" s="5">
        <f t="shared" si="1611"/>
        <v>74.472499999999997</v>
      </c>
      <c r="AM696" s="5">
        <f t="shared" si="1611"/>
        <v>90.905000000000001</v>
      </c>
      <c r="AN696" s="5">
        <f t="shared" si="1611"/>
        <v>76.855000000000004</v>
      </c>
      <c r="AO696" s="5">
        <f t="shared" si="1611"/>
        <v>85.377499999999998</v>
      </c>
      <c r="AP696" s="5">
        <f t="shared" si="1611"/>
        <v>81.53</v>
      </c>
      <c r="AQ696" s="5">
        <f t="shared" si="1611"/>
        <v>73.83</v>
      </c>
      <c r="AR696" s="5">
        <f t="shared" si="1611"/>
        <v>81.552500000000009</v>
      </c>
      <c r="AS696" s="5">
        <f t="shared" si="1611"/>
        <v>85.039999999999992</v>
      </c>
      <c r="AT696" s="5">
        <f t="shared" si="1611"/>
        <v>84.177500000000009</v>
      </c>
      <c r="AU696" s="5">
        <f t="shared" si="1611"/>
        <v>87.055000000000007</v>
      </c>
      <c r="AV696" s="5">
        <f t="shared" si="1598"/>
        <v>316.76341655152709</v>
      </c>
      <c r="AW696" s="5">
        <f t="shared" si="1599"/>
        <v>82.027351761252433</v>
      </c>
      <c r="DA696" s="1"/>
      <c r="FA696" s="35"/>
      <c r="FB696" s="35"/>
      <c r="FC696" s="35"/>
      <c r="FD696" s="35"/>
      <c r="FE696" s="35"/>
    </row>
    <row r="697" spans="1:161" x14ac:dyDescent="0.2">
      <c r="C697" s="3" t="s">
        <v>193</v>
      </c>
      <c r="D697" s="62">
        <f>$FI$5</f>
        <v>6.0283958263852494E-2</v>
      </c>
      <c r="E697" s="62">
        <f>$FI$6</f>
        <v>8.1113916813569012E-2</v>
      </c>
      <c r="F697" s="62">
        <f>$FI$8</f>
        <v>0.10857115631997714</v>
      </c>
      <c r="G697" s="62">
        <f>$FI$9</f>
        <v>3.4113106865500975E-3</v>
      </c>
      <c r="H697" s="62">
        <f>$FI$11</f>
        <v>5.9535947401019577E-2</v>
      </c>
      <c r="I697" s="62">
        <f>$FI$12</f>
        <v>4.58430606508171E-2</v>
      </c>
      <c r="J697" s="62">
        <f>$FI$14</f>
        <v>3.5213683357949402E-2</v>
      </c>
      <c r="K697" s="62">
        <f>$FI$15</f>
        <v>8.0313497546333795E-2</v>
      </c>
      <c r="L697" s="62">
        <f>$FI$20</f>
        <v>0.13867740244890181</v>
      </c>
      <c r="M697" s="62">
        <f>$FI$21</f>
        <v>3.08590213921578E-2</v>
      </c>
      <c r="N697" s="62">
        <f>$FI$23</f>
        <v>3.7181380723235978E-2</v>
      </c>
      <c r="O697" s="62">
        <f>$FI$24</f>
        <v>6.9769879460669884E-2</v>
      </c>
      <c r="P697" s="62">
        <f>$FI$26</f>
        <v>7.8017056553432752E-3</v>
      </c>
      <c r="Q697" s="62">
        <f>$FI$27</f>
        <v>4.4578112344561438E-2</v>
      </c>
      <c r="R697" s="62">
        <f>$FI$29</f>
        <v>6.2032493210729426E-3</v>
      </c>
      <c r="S697" s="62">
        <f>$FI$30</f>
        <v>7.6230406403354146E-5</v>
      </c>
      <c r="T697" s="62">
        <f>$FI$32</f>
        <v>3.0206298537329077E-3</v>
      </c>
      <c r="U697" s="62">
        <f>$FI$33</f>
        <v>5.9898041831435517E-2</v>
      </c>
      <c r="V697" s="62">
        <f>$FI$35</f>
        <v>6.3652389346800699E-3</v>
      </c>
      <c r="W697" s="62">
        <f>$FI$36</f>
        <v>2.3154985945018822E-3</v>
      </c>
      <c r="X697" s="62">
        <f>$FI$38</f>
        <v>2.2688074705798273E-2</v>
      </c>
      <c r="Y697" s="62">
        <f>$FI$39</f>
        <v>7.7669255324217451E-2</v>
      </c>
      <c r="Z697" s="62">
        <f>$FR$5</f>
        <v>7.4429223744292242E-2</v>
      </c>
      <c r="AA697" s="62">
        <f>$FR$6</f>
        <v>6.0861056751467718E-2</v>
      </c>
      <c r="AB697" s="62">
        <f>$FR$8</f>
        <v>5.4924983692106986E-2</v>
      </c>
      <c r="AC697" s="62">
        <f>$FR$9</f>
        <v>5.0880626223091981E-3</v>
      </c>
      <c r="AD697" s="62">
        <f>$FR$11</f>
        <v>0.15316373124592306</v>
      </c>
      <c r="AE697" s="62">
        <f>$FR$12</f>
        <v>9.4455316373124612E-2</v>
      </c>
      <c r="AF697" s="62">
        <f>$FR$14</f>
        <v>4.0052185257664713E-2</v>
      </c>
      <c r="AG697" s="62">
        <f>$FR$15</f>
        <v>7.7364644487932163E-2</v>
      </c>
      <c r="AH697" s="62">
        <f>$FR$20</f>
        <v>0.10991519895629487</v>
      </c>
      <c r="AI697" s="62">
        <f>$FR$21</f>
        <v>1.4416177429876062E-2</v>
      </c>
      <c r="AJ697" s="62">
        <f>$FR$23</f>
        <v>3.2093933463796485E-2</v>
      </c>
      <c r="AK697" s="62">
        <f>$FR$24</f>
        <v>3.9921722113502943E-2</v>
      </c>
      <c r="AL697" s="62">
        <f>$FR$26</f>
        <v>8.0234833659491214E-3</v>
      </c>
      <c r="AM697" s="62">
        <f>$FR$27</f>
        <v>5.8773646444879327E-2</v>
      </c>
      <c r="AN697" s="62">
        <f>$FR$29</f>
        <v>6.5231572080887163E-3</v>
      </c>
      <c r="AO697" s="62">
        <f>$FR$30</f>
        <v>0</v>
      </c>
      <c r="AP697" s="62">
        <f>$FR$32</f>
        <v>8.2191780821917818E-3</v>
      </c>
      <c r="AQ697" s="62">
        <f>$FR$33</f>
        <v>6.4840182648401842E-2</v>
      </c>
      <c r="AR697" s="62">
        <f>$FR$35</f>
        <v>7.3059360730593614E-3</v>
      </c>
      <c r="AS697" s="62">
        <f>$FR$36</f>
        <v>3.5225048923679067E-3</v>
      </c>
      <c r="AT697" s="62">
        <f>$FR$38</f>
        <v>2.5179386823222443E-2</v>
      </c>
      <c r="AU697" s="62">
        <f>$FR$39</f>
        <v>3.1311154598825837E-2</v>
      </c>
      <c r="DA697" s="1"/>
      <c r="FA697" s="35"/>
      <c r="FB697" s="35"/>
      <c r="FC697" s="35"/>
      <c r="FD697" s="35"/>
      <c r="FE697" s="35"/>
    </row>
    <row r="698" spans="1:161" x14ac:dyDescent="0.2">
      <c r="F698" s="5"/>
      <c r="G698" s="5"/>
      <c r="H698" s="5"/>
      <c r="I698" s="5"/>
      <c r="J698" s="5"/>
      <c r="K698" s="5"/>
      <c r="L698" s="5"/>
      <c r="M698" s="5"/>
      <c r="Q698" s="5"/>
      <c r="R698" s="5"/>
      <c r="U698" s="5"/>
      <c r="V698" s="5"/>
      <c r="W698" s="5"/>
      <c r="Y698" s="5"/>
      <c r="AA698" s="5"/>
      <c r="AB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4"/>
      <c r="AZ698" s="4"/>
    </row>
    <row r="701" spans="1:161" ht="15.75" x14ac:dyDescent="0.25">
      <c r="A701" s="14" t="s">
        <v>156</v>
      </c>
      <c r="D701" s="16" t="s">
        <v>157</v>
      </c>
      <c r="E701" s="16" t="s">
        <v>158</v>
      </c>
      <c r="F701" s="16" t="s">
        <v>159</v>
      </c>
      <c r="G701" s="16" t="s">
        <v>160</v>
      </c>
      <c r="H701" s="16" t="s">
        <v>161</v>
      </c>
      <c r="I701" s="16" t="s">
        <v>162</v>
      </c>
      <c r="J701" s="16" t="s">
        <v>163</v>
      </c>
      <c r="K701" s="16" t="s">
        <v>164</v>
      </c>
      <c r="L701" s="16" t="s">
        <v>165</v>
      </c>
      <c r="M701" s="16" t="s">
        <v>166</v>
      </c>
      <c r="N701" s="16" t="s">
        <v>167</v>
      </c>
      <c r="O701" s="16" t="s">
        <v>168</v>
      </c>
      <c r="P701" s="16" t="s">
        <v>169</v>
      </c>
      <c r="Q701" s="16" t="s">
        <v>170</v>
      </c>
      <c r="R701" s="16" t="s">
        <v>171</v>
      </c>
      <c r="S701" s="16" t="s">
        <v>172</v>
      </c>
      <c r="T701" s="16" t="s">
        <v>173</v>
      </c>
      <c r="U701" s="16" t="s">
        <v>174</v>
      </c>
      <c r="V701" s="16" t="s">
        <v>175</v>
      </c>
      <c r="W701" s="16" t="s">
        <v>176</v>
      </c>
      <c r="X701" s="16" t="s">
        <v>177</v>
      </c>
      <c r="Y701" s="16" t="s">
        <v>178</v>
      </c>
      <c r="Z701" s="5" t="s">
        <v>179</v>
      </c>
      <c r="AA701" s="4" t="s">
        <v>180</v>
      </c>
    </row>
    <row r="702" spans="1:161" x14ac:dyDescent="0.2">
      <c r="A702" s="1">
        <v>1977</v>
      </c>
      <c r="D702" s="5">
        <f t="shared" ref="D702:D733" si="1612">$FH$5*D652+$FH$6*E652</f>
        <v>137.22316448077441</v>
      </c>
      <c r="E702" s="5">
        <f t="shared" ref="E702:E733" si="1613">IF(G652="na",F652,$FH$8*F652+$FH$9*G652)</f>
        <v>154.75</v>
      </c>
      <c r="F702" s="5">
        <f t="shared" ref="F702:F733" si="1614">$FH$11*H652+$FH$12*I652</f>
        <v>151.49007595623473</v>
      </c>
      <c r="G702" s="5">
        <f t="shared" ref="G702:G733" si="1615">$FH$14*J652+$FH$15*K652</f>
        <v>140.54505526228962</v>
      </c>
      <c r="H702" s="5">
        <f t="shared" ref="H702:H733" si="1616">$FH$20*L652+$FH$21*M652</f>
        <v>148.93257503372303</v>
      </c>
      <c r="I702" s="5">
        <f t="shared" ref="I702:I733" si="1617">$FH$23*N652+$FH$24*O652</f>
        <v>147.88747012425802</v>
      </c>
      <c r="J702" s="5">
        <f t="shared" ref="J702:J733" si="1618">$FH$26*P652+$FH$27*Q652</f>
        <v>143.82581408040753</v>
      </c>
      <c r="K702" s="5">
        <f t="shared" ref="K702:K733" si="1619">$FH$32*R652+$FH$33*S652</f>
        <v>153.25407263365133</v>
      </c>
      <c r="L702" s="5">
        <f>$FH$35*T652+$FH$36*U652</f>
        <v>94.272777167947311</v>
      </c>
      <c r="M702" s="5">
        <f t="shared" ref="M702:M733" si="1620">$FH$38*V652+$FH$39*W652</f>
        <v>132.60437238890998</v>
      </c>
      <c r="N702" s="5">
        <f t="shared" ref="N702:N733" si="1621">$FH$41*X652+$FH$42*Y652</f>
        <v>119.68192814820463</v>
      </c>
      <c r="O702" s="5">
        <f t="shared" ref="O702:O733" si="1622">$FQ$5*Z652+$FQ$6*AA652</f>
        <v>33.489400144626622</v>
      </c>
      <c r="P702" s="5">
        <f t="shared" ref="P702:P733" si="1623">IF(AC652="na",AB652,$FQ$8*AB652+$FQ$9*AC652)</f>
        <v>31.824999999999999</v>
      </c>
      <c r="Q702" s="5">
        <f t="shared" ref="Q702:Q733" si="1624">$FQ$11*AD652+$FQ$12*AE652</f>
        <v>35.548971285563752</v>
      </c>
      <c r="R702" s="5">
        <f t="shared" ref="R702:R733" si="1625">$FQ$14*AF652+$FQ$15*AG652</f>
        <v>32.559049999999999</v>
      </c>
      <c r="S702" s="5">
        <f t="shared" ref="S702:S733" si="1626">$FQ$20*AH652+$FQ$21*AI652</f>
        <v>31.399939664218262</v>
      </c>
      <c r="T702" s="5">
        <f t="shared" ref="T702:T733" si="1627">$FQ$23*AJ652+$FQ$24*AK652</f>
        <v>32.465903132992324</v>
      </c>
      <c r="U702" s="5">
        <f t="shared" ref="U702:U733" si="1628">$FQ$26*AL652+$FQ$27*AM652</f>
        <v>32.342529296875007</v>
      </c>
      <c r="V702" s="5">
        <f t="shared" ref="V702:V733" si="1629">$FQ$32*AN652+$FQ$33*AO652</f>
        <v>33.458652614795916</v>
      </c>
      <c r="W702" s="5">
        <f t="shared" ref="W702:W733" si="1630">$FQ$35*AP652+$FQ$36*AQ652</f>
        <v>28.75777108433735</v>
      </c>
      <c r="X702" s="5">
        <f t="shared" ref="X702:X733" si="1631">$FQ$38*AR652+$FQ$39*AS652</f>
        <v>29.469774826789841</v>
      </c>
      <c r="Y702" s="5">
        <f t="shared" ref="Y702:Y733" si="1632">$FQ$41*AT652+$FQ$42*AU652</f>
        <v>30.518665823813027</v>
      </c>
    </row>
    <row r="703" spans="1:161" x14ac:dyDescent="0.2">
      <c r="A703" s="1">
        <v>1978</v>
      </c>
      <c r="D703" s="5">
        <f t="shared" si="1612"/>
        <v>154.1192321234891</v>
      </c>
      <c r="E703" s="5">
        <f t="shared" si="1613"/>
        <v>181.25</v>
      </c>
      <c r="F703" s="5">
        <f t="shared" si="1614"/>
        <v>170.0800253187449</v>
      </c>
      <c r="G703" s="5">
        <f t="shared" si="1615"/>
        <v>154.4498102936324</v>
      </c>
      <c r="H703" s="5">
        <f t="shared" si="1616"/>
        <v>178.91010004496405</v>
      </c>
      <c r="I703" s="5">
        <f t="shared" si="1617"/>
        <v>180.3716944238052</v>
      </c>
      <c r="J703" s="5">
        <f t="shared" si="1618"/>
        <v>150.13107149354195</v>
      </c>
      <c r="K703" s="5">
        <f t="shared" si="1619"/>
        <v>161.75636899591095</v>
      </c>
      <c r="L703" s="5">
        <f>$FH$35*T653+$FH$36*U653</f>
        <v>91.429747530186603</v>
      </c>
      <c r="M703" s="5">
        <f t="shared" si="1620"/>
        <v>166.69554690467149</v>
      </c>
      <c r="N703" s="5">
        <f t="shared" si="1621"/>
        <v>130.39656761773975</v>
      </c>
      <c r="O703" s="5">
        <f t="shared" si="1622"/>
        <v>35.246872765939052</v>
      </c>
      <c r="P703" s="5">
        <f t="shared" si="1623"/>
        <v>33.35</v>
      </c>
      <c r="Q703" s="5">
        <f t="shared" si="1624"/>
        <v>36.806971812434142</v>
      </c>
      <c r="R703" s="5">
        <f t="shared" si="1625"/>
        <v>34.198136111111104</v>
      </c>
      <c r="S703" s="5">
        <f t="shared" si="1626"/>
        <v>33.968961175236103</v>
      </c>
      <c r="T703" s="5">
        <f t="shared" si="1627"/>
        <v>34.592225063938614</v>
      </c>
      <c r="U703" s="5">
        <f t="shared" si="1628"/>
        <v>33.427607421875003</v>
      </c>
      <c r="V703" s="5">
        <f t="shared" si="1629"/>
        <v>34.861784056122445</v>
      </c>
      <c r="W703" s="5">
        <f t="shared" si="1630"/>
        <v>30.154096385542168</v>
      </c>
      <c r="X703" s="5">
        <f t="shared" si="1631"/>
        <v>31.922754041570442</v>
      </c>
      <c r="Y703" s="5">
        <f t="shared" si="1632"/>
        <v>30.515013494392633</v>
      </c>
    </row>
    <row r="704" spans="1:161" x14ac:dyDescent="0.2">
      <c r="A704" s="1">
        <v>1979</v>
      </c>
      <c r="D704" s="5">
        <f t="shared" si="1612"/>
        <v>181.78750471688889</v>
      </c>
      <c r="E704" s="5">
        <f t="shared" si="1613"/>
        <v>216.75</v>
      </c>
      <c r="F704" s="5">
        <f t="shared" si="1614"/>
        <v>191.4100506374898</v>
      </c>
      <c r="G704" s="5">
        <f t="shared" si="1615"/>
        <v>176.72812190696132</v>
      </c>
      <c r="H704" s="5">
        <f t="shared" si="1616"/>
        <v>213.27358503821944</v>
      </c>
      <c r="I704" s="5">
        <f t="shared" si="1617"/>
        <v>216.10434115330713</v>
      </c>
      <c r="J704" s="5">
        <f t="shared" si="1618"/>
        <v>178.5646261597235</v>
      </c>
      <c r="K704" s="5">
        <f t="shared" si="1619"/>
        <v>187.9372897410268</v>
      </c>
      <c r="L704" s="5">
        <f>$FH$35*T654+$FH$36*U654</f>
        <v>102.92041712403952</v>
      </c>
      <c r="M704" s="5">
        <f t="shared" si="1620"/>
        <v>212.37376566654007</v>
      </c>
      <c r="N704" s="5">
        <f t="shared" si="1621"/>
        <v>142.44066727698095</v>
      </c>
      <c r="O704" s="5">
        <f t="shared" si="1622"/>
        <v>37.49746373555606</v>
      </c>
      <c r="P704" s="5">
        <f t="shared" si="1623"/>
        <v>36.634999999999998</v>
      </c>
      <c r="Q704" s="5">
        <f t="shared" si="1624"/>
        <v>39.809608798735511</v>
      </c>
      <c r="R704" s="5">
        <f t="shared" si="1625"/>
        <v>37.708594444444437</v>
      </c>
      <c r="S704" s="5">
        <f t="shared" si="1626"/>
        <v>36.789641920251839</v>
      </c>
      <c r="T704" s="5">
        <f t="shared" si="1627"/>
        <v>36.977795716112524</v>
      </c>
      <c r="U704" s="5">
        <f t="shared" si="1628"/>
        <v>35.582919921875003</v>
      </c>
      <c r="V704" s="5">
        <f t="shared" si="1629"/>
        <v>37.793311160714282</v>
      </c>
      <c r="W704" s="5">
        <f t="shared" si="1630"/>
        <v>32.683734939759034</v>
      </c>
      <c r="X704" s="5">
        <f t="shared" si="1631"/>
        <v>35.729532332563515</v>
      </c>
      <c r="Y704" s="5">
        <f t="shared" si="1632"/>
        <v>32.204074738846387</v>
      </c>
    </row>
    <row r="705" spans="1:25" x14ac:dyDescent="0.2">
      <c r="A705" s="1">
        <v>1980</v>
      </c>
      <c r="D705" s="5">
        <f t="shared" si="1612"/>
        <v>168.20653653617893</v>
      </c>
      <c r="E705" s="5">
        <f t="shared" si="1613"/>
        <v>202.5</v>
      </c>
      <c r="F705" s="5">
        <f t="shared" si="1614"/>
        <v>171.63642734424451</v>
      </c>
      <c r="G705" s="5">
        <f t="shared" si="1615"/>
        <v>159.05249917518964</v>
      </c>
      <c r="H705" s="5">
        <f t="shared" si="1616"/>
        <v>206.15787994604318</v>
      </c>
      <c r="I705" s="5">
        <f t="shared" si="1617"/>
        <v>194.33337053702493</v>
      </c>
      <c r="J705" s="5">
        <f t="shared" si="1618"/>
        <v>159.09109514280516</v>
      </c>
      <c r="K705" s="5">
        <f t="shared" si="1619"/>
        <v>172.5568335726185</v>
      </c>
      <c r="L705" s="5">
        <f>$FH$35*T655+$FH$36*U655</f>
        <v>97.980241492864991</v>
      </c>
      <c r="M705" s="5">
        <f t="shared" si="1620"/>
        <v>208.51072920622863</v>
      </c>
      <c r="N705" s="5">
        <f t="shared" si="1621"/>
        <v>138.31757705218186</v>
      </c>
      <c r="O705" s="5">
        <f t="shared" si="1622"/>
        <v>40.739371455209259</v>
      </c>
      <c r="P705" s="5">
        <f t="shared" si="1623"/>
        <v>41.712499999999999</v>
      </c>
      <c r="Q705" s="5">
        <f t="shared" si="1624"/>
        <v>43.824923603793465</v>
      </c>
      <c r="R705" s="5">
        <f t="shared" si="1625"/>
        <v>40.517899999999983</v>
      </c>
      <c r="S705" s="5">
        <f t="shared" si="1626"/>
        <v>41.714860965372509</v>
      </c>
      <c r="T705" s="5">
        <f t="shared" si="1627"/>
        <v>40.527866048593339</v>
      </c>
      <c r="U705" s="5">
        <f t="shared" si="1628"/>
        <v>38.650791015625003</v>
      </c>
      <c r="V705" s="5">
        <f t="shared" si="1629"/>
        <v>39.174897066326537</v>
      </c>
      <c r="W705" s="5">
        <f t="shared" si="1630"/>
        <v>33.710030120481925</v>
      </c>
      <c r="X705" s="5">
        <f t="shared" si="1631"/>
        <v>41.696079676674373</v>
      </c>
      <c r="Y705" s="5">
        <f t="shared" si="1632"/>
        <v>34.009699149285552</v>
      </c>
    </row>
    <row r="706" spans="1:25" x14ac:dyDescent="0.2">
      <c r="A706" s="1">
        <v>1981</v>
      </c>
      <c r="D706" s="5">
        <f t="shared" si="1612"/>
        <v>188.39145933199501</v>
      </c>
      <c r="E706" s="5">
        <f t="shared" si="1613"/>
        <v>220</v>
      </c>
      <c r="F706" s="5">
        <f t="shared" si="1614"/>
        <v>193.16158784700241</v>
      </c>
      <c r="G706" s="5">
        <f t="shared" si="1615"/>
        <v>176.90953893104574</v>
      </c>
      <c r="H706" s="5">
        <f t="shared" si="1616"/>
        <v>221.52025488983816</v>
      </c>
      <c r="I706" s="5">
        <f t="shared" si="1617"/>
        <v>216.20893559608078</v>
      </c>
      <c r="J706" s="5">
        <f t="shared" si="1618"/>
        <v>183.3009368746589</v>
      </c>
      <c r="K706" s="5">
        <f t="shared" si="1619"/>
        <v>182.59577501135843</v>
      </c>
      <c r="L706" s="5">
        <f>$FH$35*T656+$FH$36*U656</f>
        <v>114.12705817782657</v>
      </c>
      <c r="M706" s="5">
        <f t="shared" si="1620"/>
        <v>223.7347369920243</v>
      </c>
      <c r="N706" s="5">
        <f t="shared" si="1621"/>
        <v>138.05705294476653</v>
      </c>
      <c r="O706" s="5">
        <f t="shared" si="1622"/>
        <v>41.672992980349449</v>
      </c>
      <c r="P706" s="5">
        <f t="shared" si="1623"/>
        <v>43.0625</v>
      </c>
      <c r="Q706" s="5">
        <f t="shared" si="1624"/>
        <v>49.152002107481565</v>
      </c>
      <c r="R706" s="5">
        <f t="shared" si="1625"/>
        <v>41.455972222222215</v>
      </c>
      <c r="S706" s="5">
        <f t="shared" si="1626"/>
        <v>43.910316107030432</v>
      </c>
      <c r="T706" s="5">
        <f t="shared" si="1627"/>
        <v>41.808224104859335</v>
      </c>
      <c r="U706" s="5">
        <f t="shared" si="1628"/>
        <v>40.390380859375007</v>
      </c>
      <c r="V706" s="5">
        <f t="shared" si="1629"/>
        <v>41.16692602040817</v>
      </c>
      <c r="W706" s="5">
        <f t="shared" si="1630"/>
        <v>33.984939759036138</v>
      </c>
      <c r="X706" s="5">
        <f t="shared" si="1631"/>
        <v>42.943562355658202</v>
      </c>
      <c r="Y706" s="5">
        <f t="shared" si="1632"/>
        <v>34.860414046396265</v>
      </c>
    </row>
    <row r="707" spans="1:25" x14ac:dyDescent="0.2">
      <c r="A707" s="1">
        <v>1982</v>
      </c>
      <c r="D707" s="5">
        <f t="shared" si="1612"/>
        <v>175.85067448277817</v>
      </c>
      <c r="E707" s="5">
        <f t="shared" si="1613"/>
        <v>193.75</v>
      </c>
      <c r="F707" s="5">
        <f t="shared" si="1614"/>
        <v>184.78962835699429</v>
      </c>
      <c r="G707" s="5">
        <f t="shared" si="1615"/>
        <v>167.79808644011868</v>
      </c>
      <c r="H707" s="5">
        <f t="shared" si="1616"/>
        <v>198.567424966277</v>
      </c>
      <c r="I707" s="5">
        <f t="shared" si="1617"/>
        <v>194.54213528307218</v>
      </c>
      <c r="J707" s="5">
        <f t="shared" si="1618"/>
        <v>172.28651991995639</v>
      </c>
      <c r="K707" s="5">
        <f t="shared" si="1619"/>
        <v>176.81617714372254</v>
      </c>
      <c r="L707" s="5">
        <f>T657</f>
        <v>109.9745508982036</v>
      </c>
      <c r="M707" s="5">
        <f t="shared" si="1620"/>
        <v>206.81518230155717</v>
      </c>
      <c r="N707" s="5">
        <f t="shared" si="1621"/>
        <v>139.24981709642964</v>
      </c>
      <c r="O707" s="5">
        <f t="shared" si="1622"/>
        <v>45.972670899345701</v>
      </c>
      <c r="P707" s="5">
        <f t="shared" si="1623"/>
        <v>46.6875</v>
      </c>
      <c r="Q707" s="5">
        <f t="shared" si="1624"/>
        <v>51.696127502634354</v>
      </c>
      <c r="R707" s="5">
        <f t="shared" si="1625"/>
        <v>43.902361111111098</v>
      </c>
      <c r="S707" s="5">
        <f t="shared" si="1626"/>
        <v>47.710125918153196</v>
      </c>
      <c r="T707" s="5">
        <f t="shared" si="1627"/>
        <v>42.962755754475701</v>
      </c>
      <c r="U707" s="5">
        <f t="shared" si="1628"/>
        <v>42.531738281250007</v>
      </c>
      <c r="V707" s="5">
        <f t="shared" si="1629"/>
        <v>41.456068239795918</v>
      </c>
      <c r="W707" s="5">
        <f t="shared" si="1630"/>
        <v>33.117469879518069</v>
      </c>
      <c r="X707" s="5">
        <f t="shared" si="1631"/>
        <v>47.361431870669747</v>
      </c>
      <c r="Y707" s="5">
        <f t="shared" si="1632"/>
        <v>35.295042448380684</v>
      </c>
    </row>
    <row r="708" spans="1:25" x14ac:dyDescent="0.2">
      <c r="A708" s="1">
        <v>1983</v>
      </c>
      <c r="D708" s="5">
        <f t="shared" si="1612"/>
        <v>214.34036801841637</v>
      </c>
      <c r="E708" s="5">
        <f t="shared" si="1613"/>
        <v>214.5</v>
      </c>
      <c r="F708" s="5">
        <f t="shared" si="1614"/>
        <v>217.49084456099104</v>
      </c>
      <c r="G708" s="5">
        <f t="shared" si="1615"/>
        <v>203.18020042890126</v>
      </c>
      <c r="H708" s="5">
        <f t="shared" si="1616"/>
        <v>212.45393997302159</v>
      </c>
      <c r="I708" s="5">
        <f t="shared" si="1617"/>
        <v>210.16753889668345</v>
      </c>
      <c r="J708" s="5">
        <f t="shared" si="1618"/>
        <v>190.95624886301624</v>
      </c>
      <c r="K708" s="5">
        <f t="shared" si="1619"/>
        <v>213.47009760411933</v>
      </c>
      <c r="L708" s="5">
        <f t="shared" ref="L708:L733" si="1633">$FH$35*T658+$FH$36*U658</f>
        <v>117.1665751920966</v>
      </c>
      <c r="M708" s="5">
        <f t="shared" si="1620"/>
        <v>216.93481769844283</v>
      </c>
      <c r="N708" s="5">
        <f t="shared" si="1621"/>
        <v>160.6502124656698</v>
      </c>
      <c r="O708" s="5">
        <f t="shared" si="1622"/>
        <v>48.403750865369702</v>
      </c>
      <c r="P708" s="5">
        <f t="shared" si="1623"/>
        <v>48.8125</v>
      </c>
      <c r="Q708" s="5">
        <f t="shared" si="1624"/>
        <v>53.436314541622764</v>
      </c>
      <c r="R708" s="5">
        <f t="shared" si="1625"/>
        <v>47.78083333333332</v>
      </c>
      <c r="S708" s="5">
        <f t="shared" si="1626"/>
        <v>49.29528462749213</v>
      </c>
      <c r="T708" s="5">
        <f t="shared" si="1627"/>
        <v>47.53344789002557</v>
      </c>
      <c r="U708" s="5">
        <f t="shared" si="1628"/>
        <v>44.965332031250007</v>
      </c>
      <c r="V708" s="5">
        <f t="shared" si="1629"/>
        <v>45.811203762755106</v>
      </c>
      <c r="W708" s="5">
        <f t="shared" si="1630"/>
        <v>30.789156626506028</v>
      </c>
      <c r="X708" s="5">
        <f t="shared" si="1631"/>
        <v>49.055715935334874</v>
      </c>
      <c r="Y708" s="5">
        <f t="shared" si="1632"/>
        <v>38.042328284945683</v>
      </c>
    </row>
    <row r="709" spans="1:25" x14ac:dyDescent="0.2">
      <c r="A709" s="1">
        <v>1984</v>
      </c>
      <c r="D709" s="5">
        <f t="shared" si="1612"/>
        <v>219.39256583008461</v>
      </c>
      <c r="E709" s="5">
        <f t="shared" si="1613"/>
        <v>220.5</v>
      </c>
      <c r="F709" s="5">
        <f t="shared" si="1614"/>
        <v>230.84603038249384</v>
      </c>
      <c r="G709" s="5">
        <f t="shared" si="1615"/>
        <v>212.54757093368517</v>
      </c>
      <c r="H709" s="5">
        <f t="shared" si="1616"/>
        <v>216.11348499325541</v>
      </c>
      <c r="I709" s="5">
        <f t="shared" si="1617"/>
        <v>210.16753889668345</v>
      </c>
      <c r="J709" s="5">
        <f t="shared" si="1618"/>
        <v>209.93473712934329</v>
      </c>
      <c r="K709" s="5">
        <f t="shared" si="1619"/>
        <v>226.03256591246398</v>
      </c>
      <c r="L709" s="5">
        <f t="shared" si="1633"/>
        <v>128.21624588364435</v>
      </c>
      <c r="M709" s="5">
        <f t="shared" si="1620"/>
        <v>214.31518230155714</v>
      </c>
      <c r="N709" s="5">
        <f t="shared" si="1621"/>
        <v>175.29884580663207</v>
      </c>
      <c r="O709" s="5">
        <f t="shared" si="1622"/>
        <v>50.067427275817963</v>
      </c>
      <c r="P709" s="5">
        <f t="shared" si="1623"/>
        <v>51</v>
      </c>
      <c r="Q709" s="5">
        <f t="shared" si="1624"/>
        <v>55.855439936775554</v>
      </c>
      <c r="R709" s="5">
        <f t="shared" si="1625"/>
        <v>51.437777777777768</v>
      </c>
      <c r="S709" s="5">
        <f t="shared" si="1626"/>
        <v>51.219209076600215</v>
      </c>
      <c r="T709" s="5">
        <f t="shared" si="1627"/>
        <v>50.94213554987212</v>
      </c>
      <c r="U709" s="5">
        <f t="shared" si="1628"/>
        <v>46.319091796875007</v>
      </c>
      <c r="V709" s="5">
        <f t="shared" si="1629"/>
        <v>50.208780293367354</v>
      </c>
      <c r="W709" s="5">
        <f t="shared" si="1630"/>
        <v>38.384036144578317</v>
      </c>
      <c r="X709" s="5">
        <f t="shared" si="1631"/>
        <v>52.054272517321024</v>
      </c>
      <c r="Y709" s="5">
        <f t="shared" si="1632"/>
        <v>40.853013747685438</v>
      </c>
    </row>
    <row r="710" spans="1:25" x14ac:dyDescent="0.2">
      <c r="A710" s="1">
        <v>1985</v>
      </c>
      <c r="D710" s="5">
        <f t="shared" si="1612"/>
        <v>198.35539643497572</v>
      </c>
      <c r="E710" s="5">
        <f t="shared" si="1613"/>
        <v>183.25</v>
      </c>
      <c r="F710" s="5">
        <f t="shared" si="1614"/>
        <v>210.36203544624288</v>
      </c>
      <c r="G710" s="5">
        <f t="shared" si="1615"/>
        <v>194.01043385021433</v>
      </c>
      <c r="H710" s="5">
        <f t="shared" si="1616"/>
        <v>180.09101000449641</v>
      </c>
      <c r="I710" s="5">
        <f t="shared" si="1617"/>
        <v>186.41309112320249</v>
      </c>
      <c r="J710" s="5">
        <f t="shared" si="1618"/>
        <v>183.36729124977259</v>
      </c>
      <c r="K710" s="5">
        <f t="shared" si="1619"/>
        <v>203.10329959109492</v>
      </c>
      <c r="L710" s="5">
        <f t="shared" si="1633"/>
        <v>113.11800219538969</v>
      </c>
      <c r="M710" s="5">
        <f t="shared" si="1620"/>
        <v>174.70214584124574</v>
      </c>
      <c r="N710" s="5">
        <f t="shared" si="1621"/>
        <v>160.08988944410535</v>
      </c>
      <c r="O710" s="5">
        <f t="shared" si="1622"/>
        <v>49.897376698552009</v>
      </c>
      <c r="P710" s="5">
        <f t="shared" si="1623"/>
        <v>50.25</v>
      </c>
      <c r="Q710" s="5">
        <f t="shared" si="1624"/>
        <v>54.607876712328768</v>
      </c>
      <c r="R710" s="5">
        <f t="shared" si="1625"/>
        <v>51.004716666666653</v>
      </c>
      <c r="S710" s="5">
        <f t="shared" si="1626"/>
        <v>48.682974816369359</v>
      </c>
      <c r="T710" s="5">
        <f t="shared" si="1627"/>
        <v>49.629395780051141</v>
      </c>
      <c r="U710" s="5">
        <f t="shared" si="1628"/>
        <v>47.528076171875007</v>
      </c>
      <c r="V710" s="5">
        <f t="shared" si="1629"/>
        <v>50.406568877551017</v>
      </c>
      <c r="W710" s="5">
        <f t="shared" si="1630"/>
        <v>38.599397590361448</v>
      </c>
      <c r="X710" s="5">
        <f t="shared" si="1631"/>
        <v>50.053550808314093</v>
      </c>
      <c r="Y710" s="5">
        <f t="shared" si="1632"/>
        <v>38.663517975055036</v>
      </c>
    </row>
    <row r="711" spans="1:25" x14ac:dyDescent="0.2">
      <c r="A711" s="1">
        <v>1986</v>
      </c>
      <c r="D711" s="5">
        <f t="shared" si="1612"/>
        <v>200.39875421234643</v>
      </c>
      <c r="E711" s="5">
        <f t="shared" si="1613"/>
        <v>187</v>
      </c>
      <c r="F711" s="5">
        <f t="shared" si="1614"/>
        <v>205.52208608373269</v>
      </c>
      <c r="G711" s="5">
        <f t="shared" si="1615"/>
        <v>200.98232843945885</v>
      </c>
      <c r="H711" s="5">
        <f t="shared" si="1616"/>
        <v>153.04550500224821</v>
      </c>
      <c r="I711" s="5">
        <f t="shared" si="1617"/>
        <v>174.12792344634698</v>
      </c>
      <c r="J711" s="5">
        <f t="shared" si="1618"/>
        <v>199.31690012734219</v>
      </c>
      <c r="K711" s="5">
        <f t="shared" si="1619"/>
        <v>206.60473009238223</v>
      </c>
      <c r="L711" s="5">
        <f t="shared" si="1633"/>
        <v>121.14571899012074</v>
      </c>
      <c r="M711" s="5">
        <f t="shared" si="1620"/>
        <v>160.96740884922141</v>
      </c>
      <c r="N711" s="5">
        <f t="shared" si="1621"/>
        <v>169.16271405503002</v>
      </c>
      <c r="O711" s="5">
        <f t="shared" si="1622"/>
        <v>43.94213268149106</v>
      </c>
      <c r="P711" s="5">
        <f t="shared" si="1623"/>
        <v>42.125</v>
      </c>
      <c r="Q711" s="5">
        <f t="shared" si="1624"/>
        <v>47.201001053740782</v>
      </c>
      <c r="R711" s="5">
        <f t="shared" si="1625"/>
        <v>43.122222222222206</v>
      </c>
      <c r="S711" s="5">
        <f t="shared" si="1626"/>
        <v>40</v>
      </c>
      <c r="T711" s="5">
        <f t="shared" si="1627"/>
        <v>39.983216112531963</v>
      </c>
      <c r="U711" s="5">
        <f t="shared" si="1628"/>
        <v>43.640625000000014</v>
      </c>
      <c r="V711" s="5">
        <f t="shared" si="1629"/>
        <v>43.909693877551021</v>
      </c>
      <c r="W711" s="5">
        <f t="shared" si="1630"/>
        <v>38.066265060240966</v>
      </c>
      <c r="X711" s="5">
        <f t="shared" si="1631"/>
        <v>41.63856812933026</v>
      </c>
      <c r="Y711" s="5">
        <f t="shared" si="1632"/>
        <v>35.61249694301786</v>
      </c>
    </row>
    <row r="712" spans="1:25" x14ac:dyDescent="0.2">
      <c r="A712" s="1">
        <v>1987</v>
      </c>
      <c r="D712" s="5">
        <f t="shared" si="1612"/>
        <v>211.94361262802164</v>
      </c>
      <c r="E712" s="5">
        <f t="shared" si="1613"/>
        <v>166.75</v>
      </c>
      <c r="F712" s="5">
        <f t="shared" si="1614"/>
        <v>210.73930735147843</v>
      </c>
      <c r="G712" s="5">
        <f t="shared" si="1615"/>
        <v>210.38034064665118</v>
      </c>
      <c r="H712" s="5">
        <f t="shared" si="1616"/>
        <v>169.40565984712234</v>
      </c>
      <c r="I712" s="5">
        <f t="shared" si="1617"/>
        <v>183.29440086846651</v>
      </c>
      <c r="J712" s="5">
        <f t="shared" si="1618"/>
        <v>195.67454975441154</v>
      </c>
      <c r="K712" s="5">
        <f t="shared" si="1619"/>
        <v>210.42644320460394</v>
      </c>
      <c r="L712" s="5">
        <f t="shared" si="1633"/>
        <v>128.6248627881449</v>
      </c>
      <c r="M712" s="5">
        <f t="shared" si="1620"/>
        <v>162.63242973794152</v>
      </c>
      <c r="N712" s="5">
        <f t="shared" si="1621"/>
        <v>187.27613194232529</v>
      </c>
      <c r="O712" s="5">
        <f t="shared" si="1622"/>
        <v>45.24521748601147</v>
      </c>
      <c r="P712" s="5">
        <f t="shared" si="1623"/>
        <v>44.762500000000003</v>
      </c>
      <c r="Q712" s="5">
        <f t="shared" si="1624"/>
        <v>50.189495521601685</v>
      </c>
      <c r="R712" s="5">
        <f t="shared" si="1625"/>
        <v>43.251374999999982</v>
      </c>
      <c r="S712" s="5">
        <f t="shared" si="1626"/>
        <v>43.434745540398744</v>
      </c>
      <c r="T712" s="5">
        <f t="shared" si="1627"/>
        <v>38.830522698209712</v>
      </c>
      <c r="U712" s="5">
        <f t="shared" si="1628"/>
        <v>43.196435546875009</v>
      </c>
      <c r="V712" s="5">
        <f t="shared" si="1629"/>
        <v>42.647830357142858</v>
      </c>
      <c r="W712" s="5">
        <f t="shared" si="1630"/>
        <v>37.611445783132531</v>
      </c>
      <c r="X712" s="5">
        <f t="shared" si="1631"/>
        <v>40.933602771362594</v>
      </c>
      <c r="Y712" s="5">
        <f t="shared" si="1632"/>
        <v>40.281560611221764</v>
      </c>
    </row>
    <row r="713" spans="1:25" x14ac:dyDescent="0.2">
      <c r="A713" s="1">
        <v>1988</v>
      </c>
      <c r="D713" s="5">
        <f t="shared" si="1612"/>
        <v>226.28119074272979</v>
      </c>
      <c r="E713" s="5">
        <f t="shared" si="1613"/>
        <v>184</v>
      </c>
      <c r="F713" s="5">
        <f t="shared" si="1614"/>
        <v>220.07163848449224</v>
      </c>
      <c r="G713" s="5">
        <f t="shared" si="1615"/>
        <v>213.04827202243473</v>
      </c>
      <c r="H713" s="5">
        <f t="shared" si="1616"/>
        <v>186.15843497077341</v>
      </c>
      <c r="I713" s="5">
        <f t="shared" si="1617"/>
        <v>186.15682200675815</v>
      </c>
      <c r="J713" s="5">
        <f t="shared" si="1618"/>
        <v>195.634846279789</v>
      </c>
      <c r="K713" s="5">
        <f t="shared" si="1619"/>
        <v>225.8101340602756</v>
      </c>
      <c r="L713" s="5">
        <f t="shared" si="1633"/>
        <v>134.29665203073546</v>
      </c>
      <c r="M713" s="5">
        <f t="shared" si="1620"/>
        <v>177.33044530953288</v>
      </c>
      <c r="N713" s="5">
        <f t="shared" si="1621"/>
        <v>193.22312665293461</v>
      </c>
      <c r="O713" s="5">
        <f t="shared" si="1622"/>
        <v>45.846223686986647</v>
      </c>
      <c r="P713" s="5">
        <f t="shared" si="1623"/>
        <v>43.042500000000004</v>
      </c>
      <c r="Q713" s="5">
        <f t="shared" si="1624"/>
        <v>50.792337987355111</v>
      </c>
      <c r="R713" s="5">
        <f t="shared" si="1625"/>
        <v>41.048780555555545</v>
      </c>
      <c r="S713" s="5">
        <f t="shared" si="1626"/>
        <v>49.983669989506822</v>
      </c>
      <c r="T713" s="5">
        <f t="shared" si="1627"/>
        <v>40.650177429667508</v>
      </c>
      <c r="U713" s="5">
        <f t="shared" si="1628"/>
        <v>42.643041992187506</v>
      </c>
      <c r="V713" s="5">
        <f t="shared" si="1629"/>
        <v>44.858979272959182</v>
      </c>
      <c r="W713" s="5">
        <f t="shared" si="1630"/>
        <v>38.129789156626501</v>
      </c>
      <c r="X713" s="5">
        <f t="shared" si="1631"/>
        <v>44.39606812933026</v>
      </c>
      <c r="Y713" s="5">
        <f t="shared" si="1632"/>
        <v>40.865075725814918</v>
      </c>
    </row>
    <row r="714" spans="1:25" x14ac:dyDescent="0.2">
      <c r="A714" s="1">
        <v>1989</v>
      </c>
      <c r="D714" s="5">
        <f t="shared" si="1612"/>
        <v>242.49777949774619</v>
      </c>
      <c r="E714" s="5">
        <f t="shared" si="1613"/>
        <v>185</v>
      </c>
      <c r="F714" s="5">
        <f t="shared" si="1614"/>
        <v>213.33079392350118</v>
      </c>
      <c r="G714" s="5">
        <f t="shared" si="1615"/>
        <v>217.92568459254358</v>
      </c>
      <c r="H714" s="5">
        <f t="shared" si="1616"/>
        <v>181.54661505170864</v>
      </c>
      <c r="I714" s="5">
        <f t="shared" si="1617"/>
        <v>205.87529273649255</v>
      </c>
      <c r="J714" s="5">
        <f t="shared" si="1618"/>
        <v>204.7899308713844</v>
      </c>
      <c r="K714" s="5">
        <f t="shared" si="1619"/>
        <v>233.68791687414807</v>
      </c>
      <c r="L714" s="5">
        <f t="shared" si="1633"/>
        <v>109.26509330406148</v>
      </c>
      <c r="M714" s="5">
        <f t="shared" si="1620"/>
        <v>182.23927079377137</v>
      </c>
      <c r="N714" s="5">
        <f t="shared" si="1621"/>
        <v>193.91313320109853</v>
      </c>
      <c r="O714" s="5">
        <f t="shared" si="1622"/>
        <v>47.387992238210238</v>
      </c>
      <c r="P714" s="5">
        <f t="shared" si="1623"/>
        <v>47.125</v>
      </c>
      <c r="Q714" s="5">
        <f t="shared" si="1624"/>
        <v>52.252502634351949</v>
      </c>
      <c r="R714" s="5">
        <f t="shared" si="1625"/>
        <v>47.099805555555548</v>
      </c>
      <c r="S714" s="5">
        <f t="shared" si="1626"/>
        <v>51.692025183630641</v>
      </c>
      <c r="T714" s="5">
        <f t="shared" si="1627"/>
        <v>51.272611892583114</v>
      </c>
      <c r="U714" s="5">
        <f t="shared" si="1628"/>
        <v>44.854003906250007</v>
      </c>
      <c r="V714" s="5">
        <f t="shared" si="1629"/>
        <v>46.736415816326527</v>
      </c>
      <c r="W714" s="5">
        <f t="shared" si="1630"/>
        <v>39.436445783132527</v>
      </c>
      <c r="X714" s="5">
        <f t="shared" si="1631"/>
        <v>51.767898383371829</v>
      </c>
      <c r="Y714" s="5">
        <f t="shared" si="1632"/>
        <v>45.63616344373407</v>
      </c>
    </row>
    <row r="715" spans="1:25" x14ac:dyDescent="0.2">
      <c r="A715" s="1">
        <v>1990</v>
      </c>
      <c r="D715" s="5">
        <f t="shared" si="1612"/>
        <v>237.35102926105213</v>
      </c>
      <c r="E715" s="5">
        <f t="shared" si="1613"/>
        <v>212.25</v>
      </c>
      <c r="F715" s="5">
        <f t="shared" si="1614"/>
        <v>233.14404557374081</v>
      </c>
      <c r="G715" s="5">
        <f t="shared" si="1615"/>
        <v>224.29944737710315</v>
      </c>
      <c r="H715" s="5">
        <f t="shared" si="1616"/>
        <v>186.75000000000003</v>
      </c>
      <c r="I715" s="5">
        <f t="shared" si="1617"/>
        <v>221.390135578844</v>
      </c>
      <c r="J715" s="5">
        <f t="shared" si="1618"/>
        <v>211.67159359650725</v>
      </c>
      <c r="K715" s="5">
        <f t="shared" si="1619"/>
        <v>240.03788462214143</v>
      </c>
      <c r="L715" s="5">
        <f t="shared" si="1633"/>
        <v>126.22886937431394</v>
      </c>
      <c r="M715" s="5">
        <f t="shared" si="1620"/>
        <v>176.96080991264716</v>
      </c>
      <c r="N715" s="5">
        <f t="shared" si="1621"/>
        <v>193.29361967246464</v>
      </c>
      <c r="O715" s="5">
        <f t="shared" si="1622"/>
        <v>47.288382962296161</v>
      </c>
      <c r="P715" s="5">
        <f t="shared" si="1623"/>
        <v>49.5</v>
      </c>
      <c r="Q715" s="5">
        <f t="shared" si="1624"/>
        <v>54.053938356164394</v>
      </c>
      <c r="R715" s="5">
        <f t="shared" si="1625"/>
        <v>53.515124999999991</v>
      </c>
      <c r="S715" s="5">
        <f t="shared" si="1626"/>
        <v>49.831518887722979</v>
      </c>
      <c r="T715" s="5">
        <f t="shared" si="1627"/>
        <v>45.749432544757028</v>
      </c>
      <c r="U715" s="5">
        <f t="shared" si="1628"/>
        <v>47.630375976562505</v>
      </c>
      <c r="V715" s="5">
        <f t="shared" si="1629"/>
        <v>48.114690688775511</v>
      </c>
      <c r="W715" s="5"/>
      <c r="X715" s="5">
        <f t="shared" si="1631"/>
        <v>49.625</v>
      </c>
      <c r="Y715" s="5">
        <f t="shared" si="1632"/>
        <v>46.379610584145638</v>
      </c>
    </row>
    <row r="716" spans="1:25" x14ac:dyDescent="0.2">
      <c r="A716" s="1">
        <v>1991</v>
      </c>
      <c r="D716" s="5">
        <f t="shared" si="1612"/>
        <v>218.55988447986061</v>
      </c>
      <c r="E716" s="5">
        <f t="shared" si="1613"/>
        <v>190</v>
      </c>
      <c r="F716" s="5">
        <f t="shared" si="1614"/>
        <v>233.6044172167465</v>
      </c>
      <c r="G716" s="5">
        <f t="shared" si="1615"/>
        <v>228.12046354338491</v>
      </c>
      <c r="H716" s="5">
        <f t="shared" si="1616"/>
        <v>200.81797999100721</v>
      </c>
      <c r="I716" s="5">
        <f t="shared" si="1617"/>
        <v>210.30643263438162</v>
      </c>
      <c r="J716" s="5">
        <f t="shared" si="1618"/>
        <v>177.60678551937423</v>
      </c>
      <c r="K716" s="5">
        <f t="shared" si="1619"/>
        <v>232.89214056640915</v>
      </c>
      <c r="L716" s="5">
        <f t="shared" si="1633"/>
        <v>121.58589462129527</v>
      </c>
      <c r="M716" s="5">
        <f t="shared" si="1620"/>
        <v>182.95874477781999</v>
      </c>
      <c r="N716" s="5">
        <f t="shared" si="1621"/>
        <v>188.31261678618651</v>
      </c>
      <c r="O716" s="5">
        <f t="shared" si="1622"/>
        <v>51.199215651489197</v>
      </c>
      <c r="P716" s="5">
        <f t="shared" si="1623"/>
        <v>54.0625</v>
      </c>
      <c r="Q716" s="5">
        <f t="shared" si="1624"/>
        <v>55.625000000000007</v>
      </c>
      <c r="R716" s="5">
        <f t="shared" si="1625"/>
        <v>57.775833333333317</v>
      </c>
      <c r="S716" s="5">
        <f t="shared" si="1626"/>
        <v>54.038037775445957</v>
      </c>
      <c r="T716" s="5">
        <f t="shared" si="1627"/>
        <v>50.020700127877227</v>
      </c>
      <c r="U716" s="5">
        <f t="shared" si="1628"/>
        <v>48.811191406250018</v>
      </c>
      <c r="V716" s="5">
        <f t="shared" si="1629"/>
        <v>51.207187499999996</v>
      </c>
      <c r="W716" s="5">
        <f t="shared" si="1630"/>
        <v>42.667168674698786</v>
      </c>
      <c r="X716" s="5">
        <f t="shared" si="1631"/>
        <v>48.51356812933026</v>
      </c>
      <c r="Y716" s="5">
        <f t="shared" si="1632"/>
        <v>48.069575821891505</v>
      </c>
    </row>
    <row r="717" spans="1:25" x14ac:dyDescent="0.2">
      <c r="A717" s="1">
        <v>1992</v>
      </c>
      <c r="D717" s="5">
        <f t="shared" si="1612"/>
        <v>260.00607352247454</v>
      </c>
      <c r="E717" s="5">
        <f t="shared" si="1613"/>
        <v>253.2688904016338</v>
      </c>
      <c r="F717" s="5">
        <f t="shared" si="1614"/>
        <v>242.48869698887779</v>
      </c>
      <c r="G717" s="5">
        <f t="shared" si="1615"/>
        <v>276.19254165291977</v>
      </c>
      <c r="H717" s="5">
        <f t="shared" si="1616"/>
        <v>242.22585993705039</v>
      </c>
      <c r="I717" s="5">
        <f t="shared" si="1617"/>
        <v>226.53425694939415</v>
      </c>
      <c r="J717" s="5">
        <f t="shared" si="1618"/>
        <v>233.46214980898668</v>
      </c>
      <c r="K717" s="5">
        <f t="shared" si="1619"/>
        <v>273.69381341814329</v>
      </c>
      <c r="L717" s="5">
        <f t="shared" si="1633"/>
        <v>145.33342480790338</v>
      </c>
      <c r="M717" s="5">
        <f t="shared" si="1620"/>
        <v>238.22607292062287</v>
      </c>
      <c r="N717" s="5">
        <f t="shared" si="1621"/>
        <v>195.63550884955751</v>
      </c>
      <c r="O717" s="5">
        <f t="shared" si="1622"/>
        <v>49.980761812921891</v>
      </c>
      <c r="P717" s="5">
        <f t="shared" si="1623"/>
        <v>54.072961956521738</v>
      </c>
      <c r="Q717" s="5">
        <f t="shared" si="1624"/>
        <v>58.317636986301366</v>
      </c>
      <c r="R717" s="5">
        <f t="shared" si="1625"/>
        <v>63.593813888888889</v>
      </c>
      <c r="S717" s="5">
        <f t="shared" si="1626"/>
        <v>61.41414349422876</v>
      </c>
      <c r="T717" s="5">
        <f t="shared" si="1627"/>
        <v>51.001630434782612</v>
      </c>
      <c r="U717" s="5">
        <f t="shared" si="1628"/>
        <v>48.178410644531247</v>
      </c>
      <c r="V717" s="5">
        <f t="shared" si="1629"/>
        <v>59.034375000000004</v>
      </c>
      <c r="W717" s="5">
        <f t="shared" si="1630"/>
        <v>41.99602409638554</v>
      </c>
      <c r="X717" s="5">
        <f t="shared" si="1631"/>
        <v>53.484613163972291</v>
      </c>
      <c r="Y717" s="5">
        <f t="shared" si="1632"/>
        <v>52.812684729064046</v>
      </c>
    </row>
    <row r="718" spans="1:25" x14ac:dyDescent="0.2">
      <c r="A718" s="1">
        <v>1993</v>
      </c>
      <c r="D718" s="5">
        <f t="shared" si="1612"/>
        <v>286.42288900869323</v>
      </c>
      <c r="E718" s="5">
        <f t="shared" si="1613"/>
        <v>301.21426140231449</v>
      </c>
      <c r="F718" s="5">
        <f t="shared" si="1614"/>
        <v>275.3912424269825</v>
      </c>
      <c r="G718" s="5">
        <f t="shared" si="1615"/>
        <v>317.60309097657534</v>
      </c>
      <c r="H718" s="5">
        <f t="shared" si="1616"/>
        <v>276.70505002248206</v>
      </c>
      <c r="I718" s="5">
        <f t="shared" si="1617"/>
        <v>274.99233784746968</v>
      </c>
      <c r="J718" s="5">
        <f t="shared" si="1618"/>
        <v>252.78124431508093</v>
      </c>
      <c r="K718" s="5">
        <f t="shared" si="1619"/>
        <v>304.79365439951539</v>
      </c>
      <c r="L718" s="5">
        <f t="shared" si="1633"/>
        <v>166.85181119648738</v>
      </c>
      <c r="M718" s="5">
        <f t="shared" si="1620"/>
        <v>286.40222654766427</v>
      </c>
      <c r="N718" s="5">
        <f t="shared" si="1621"/>
        <v>236.53622787610618</v>
      </c>
      <c r="O718" s="5">
        <f t="shared" si="1622"/>
        <v>65.199273143683712</v>
      </c>
      <c r="P718" s="5">
        <f t="shared" si="1623"/>
        <v>49.042695652173919</v>
      </c>
      <c r="Q718" s="5">
        <f t="shared" si="1624"/>
        <v>65.267368282402529</v>
      </c>
      <c r="R718" s="5">
        <f t="shared" si="1625"/>
        <v>67.107163888888891</v>
      </c>
      <c r="S718" s="5">
        <f t="shared" si="1626"/>
        <v>61.253827387198321</v>
      </c>
      <c r="T718" s="5">
        <f t="shared" si="1627"/>
        <v>57.854320652173911</v>
      </c>
      <c r="U718" s="5">
        <f t="shared" si="1628"/>
        <v>53.822478027343749</v>
      </c>
      <c r="V718" s="5">
        <f t="shared" si="1629"/>
        <v>63.983187500000007</v>
      </c>
      <c r="W718" s="5">
        <f t="shared" si="1630"/>
        <v>46.66201807228915</v>
      </c>
      <c r="X718" s="5">
        <f t="shared" si="1631"/>
        <v>60.22352771362587</v>
      </c>
      <c r="Y718" s="5">
        <f t="shared" si="1632"/>
        <v>56.937598522167491</v>
      </c>
    </row>
    <row r="719" spans="1:25" x14ac:dyDescent="0.2">
      <c r="A719" s="1">
        <v>1994</v>
      </c>
      <c r="D719" s="5">
        <f t="shared" si="1612"/>
        <v>398.18158231686766</v>
      </c>
      <c r="E719" s="5">
        <f t="shared" si="1613"/>
        <v>378.09240980258681</v>
      </c>
      <c r="F719" s="5">
        <f t="shared" si="1614"/>
        <v>338.01690930463872</v>
      </c>
      <c r="G719" s="5">
        <f t="shared" si="1615"/>
        <v>350.16054932365552</v>
      </c>
      <c r="H719" s="5">
        <f t="shared" si="1616"/>
        <v>301.59489517760795</v>
      </c>
      <c r="I719" s="5">
        <f t="shared" si="1617"/>
        <v>319.33129900213828</v>
      </c>
      <c r="J719" s="5">
        <f t="shared" si="1618"/>
        <v>278.1590867746043</v>
      </c>
      <c r="K719" s="5">
        <f t="shared" si="1619"/>
        <v>356.72164167802515</v>
      </c>
      <c r="L719" s="5">
        <f t="shared" si="1633"/>
        <v>231.41767288693745</v>
      </c>
      <c r="M719" s="5">
        <f t="shared" si="1620"/>
        <v>343.1761536270414</v>
      </c>
      <c r="N719" s="5">
        <f t="shared" si="1621"/>
        <v>271.27820796460173</v>
      </c>
      <c r="O719" s="5">
        <f t="shared" si="1622"/>
        <v>61.410285679845707</v>
      </c>
      <c r="P719" s="5">
        <f t="shared" si="1623"/>
        <v>54.884711956521741</v>
      </c>
      <c r="Q719" s="5">
        <f t="shared" si="1624"/>
        <v>62.382407797681765</v>
      </c>
      <c r="R719" s="5">
        <f t="shared" si="1625"/>
        <v>61.1151861111111</v>
      </c>
      <c r="S719" s="5">
        <f t="shared" si="1626"/>
        <v>57.089272035676814</v>
      </c>
      <c r="T719" s="5">
        <f t="shared" si="1627"/>
        <v>55.950679347826082</v>
      </c>
      <c r="U719" s="5">
        <f t="shared" si="1628"/>
        <v>53.688769531250003</v>
      </c>
      <c r="V719" s="5">
        <f t="shared" si="1629"/>
        <v>59.568249999999999</v>
      </c>
      <c r="W719" s="5">
        <f t="shared" si="1630"/>
        <v>49.530090361445779</v>
      </c>
      <c r="X719" s="5">
        <f t="shared" si="1631"/>
        <v>54.616593533487304</v>
      </c>
      <c r="Y719" s="5">
        <f t="shared" si="1632"/>
        <v>51.845837438423658</v>
      </c>
    </row>
    <row r="720" spans="1:25" x14ac:dyDescent="0.2">
      <c r="A720" s="1">
        <v>1995</v>
      </c>
      <c r="D720" s="5">
        <f t="shared" si="1612"/>
        <v>410.28036761237274</v>
      </c>
      <c r="E720" s="5">
        <f t="shared" si="1613"/>
        <v>341.29569434989787</v>
      </c>
      <c r="F720" s="5">
        <f t="shared" si="1614"/>
        <v>435.12006058413954</v>
      </c>
      <c r="G720" s="5">
        <f t="shared" si="1615"/>
        <v>413.84371906961394</v>
      </c>
      <c r="H720" s="5">
        <f t="shared" si="1616"/>
        <v>361.70671509667272</v>
      </c>
      <c r="I720" s="5">
        <f t="shared" si="1617"/>
        <v>386.16513720598721</v>
      </c>
      <c r="J720" s="5">
        <f t="shared" si="1618"/>
        <v>285.33988993996718</v>
      </c>
      <c r="K720" s="5">
        <f t="shared" si="1619"/>
        <v>391.80103740723911</v>
      </c>
      <c r="L720" s="5">
        <f t="shared" si="1633"/>
        <v>231.05296377607027</v>
      </c>
      <c r="M720" s="5">
        <f t="shared" si="1620"/>
        <v>386.6893515001899</v>
      </c>
      <c r="N720" s="5">
        <f t="shared" si="1621"/>
        <v>271.68003318584067</v>
      </c>
      <c r="O720" s="5">
        <f t="shared" si="1622"/>
        <v>64.897166104146578</v>
      </c>
      <c r="P720" s="5">
        <f t="shared" si="1623"/>
        <v>61.118152173913046</v>
      </c>
      <c r="Q720" s="5">
        <f t="shared" si="1624"/>
        <v>69.556944151738662</v>
      </c>
      <c r="R720" s="5">
        <f t="shared" si="1625"/>
        <v>65.794105555555547</v>
      </c>
      <c r="S720" s="5">
        <f t="shared" si="1626"/>
        <v>64.695522035676817</v>
      </c>
      <c r="T720" s="5">
        <f t="shared" si="1627"/>
        <v>60.819673913043481</v>
      </c>
      <c r="U720" s="5">
        <f t="shared" si="1628"/>
        <v>55.804821777343747</v>
      </c>
      <c r="V720" s="5">
        <f t="shared" si="1629"/>
        <v>67.854187499999995</v>
      </c>
      <c r="W720" s="5">
        <f t="shared" si="1630"/>
        <v>49.506897590361447</v>
      </c>
      <c r="X720" s="5">
        <f t="shared" si="1631"/>
        <v>57.284844110854507</v>
      </c>
      <c r="Y720" s="5">
        <f t="shared" si="1632"/>
        <v>60.437475369458127</v>
      </c>
    </row>
    <row r="721" spans="1:25" x14ac:dyDescent="0.2">
      <c r="A721" s="1">
        <v>1996</v>
      </c>
      <c r="D721" s="5">
        <f t="shared" si="1612"/>
        <v>368.14341431363295</v>
      </c>
      <c r="E721" s="5">
        <f t="shared" si="1613"/>
        <v>311.40729237576585</v>
      </c>
      <c r="F721" s="5">
        <f t="shared" si="1614"/>
        <v>386.67648521566139</v>
      </c>
      <c r="G721" s="5">
        <f t="shared" si="1615"/>
        <v>407.36388568129325</v>
      </c>
      <c r="H721" s="5">
        <f t="shared" si="1616"/>
        <v>324.35626967176267</v>
      </c>
      <c r="I721" s="5">
        <f t="shared" si="1617"/>
        <v>316.70090876692802</v>
      </c>
      <c r="J721" s="5">
        <f t="shared" si="1618"/>
        <v>331.87630753138069</v>
      </c>
      <c r="K721" s="5">
        <f t="shared" si="1619"/>
        <v>368.63380281690138</v>
      </c>
      <c r="L721" s="5">
        <f t="shared" si="1633"/>
        <v>245.81860592755214</v>
      </c>
      <c r="M721" s="5">
        <f t="shared" si="1620"/>
        <v>376.72854158754268</v>
      </c>
      <c r="N721" s="5">
        <f t="shared" si="1621"/>
        <v>283.36227876106193</v>
      </c>
      <c r="O721" s="5">
        <f t="shared" si="1622"/>
        <v>64.956270491803267</v>
      </c>
      <c r="P721" s="5">
        <f t="shared" si="1623"/>
        <v>56.348092391304348</v>
      </c>
      <c r="Q721" s="5">
        <f t="shared" si="1624"/>
        <v>70.12547945205479</v>
      </c>
      <c r="R721" s="5">
        <f t="shared" si="1625"/>
        <v>68.662569444444443</v>
      </c>
      <c r="S721" s="5">
        <f t="shared" si="1626"/>
        <v>62.987237670514162</v>
      </c>
      <c r="T721" s="5">
        <f t="shared" si="1627"/>
        <v>60.658451086956525</v>
      </c>
      <c r="U721" s="5">
        <f t="shared" si="1628"/>
        <v>49.584606933593754</v>
      </c>
      <c r="V721" s="5">
        <f t="shared" si="1629"/>
        <v>60.8581875</v>
      </c>
      <c r="W721" s="5">
        <f t="shared" si="1630"/>
        <v>55.413885542168678</v>
      </c>
      <c r="X721" s="5">
        <f t="shared" si="1631"/>
        <v>57.952563510392622</v>
      </c>
      <c r="Y721" s="5">
        <f t="shared" si="1632"/>
        <v>58.963546798029562</v>
      </c>
    </row>
    <row r="722" spans="1:25" x14ac:dyDescent="0.2">
      <c r="A722" s="1">
        <v>1997</v>
      </c>
      <c r="D722" s="5">
        <f t="shared" si="1612"/>
        <v>456.71924489520853</v>
      </c>
      <c r="E722" s="5">
        <f t="shared" si="1613"/>
        <v>435.75438223281145</v>
      </c>
      <c r="F722" s="5">
        <f t="shared" si="1614"/>
        <v>401.64684872049907</v>
      </c>
      <c r="G722" s="5">
        <f t="shared" si="1615"/>
        <v>431.31295364566142</v>
      </c>
      <c r="H722" s="5">
        <f t="shared" si="1616"/>
        <v>398.1337398830936</v>
      </c>
      <c r="I722" s="5">
        <f t="shared" si="1617"/>
        <v>403.78323235923017</v>
      </c>
      <c r="J722" s="5">
        <f t="shared" si="1618"/>
        <v>374.28549663452782</v>
      </c>
      <c r="K722" s="5">
        <f t="shared" si="1619"/>
        <v>411.79978797516281</v>
      </c>
      <c r="L722" s="5">
        <f t="shared" si="1633"/>
        <v>242.0351262349067</v>
      </c>
      <c r="M722" s="5">
        <f t="shared" si="1620"/>
        <v>430.08497911127989</v>
      </c>
      <c r="N722" s="5">
        <f t="shared" si="1621"/>
        <v>344.08158185840705</v>
      </c>
      <c r="O722" s="5">
        <f t="shared" si="1622"/>
        <v>73.928160559305695</v>
      </c>
      <c r="P722" s="5">
        <f t="shared" si="1623"/>
        <v>63.320858695652184</v>
      </c>
      <c r="Q722" s="5">
        <f t="shared" si="1624"/>
        <v>71.009257112750262</v>
      </c>
      <c r="R722" s="5">
        <f t="shared" si="1625"/>
        <v>70.307869444444449</v>
      </c>
      <c r="S722" s="5">
        <f t="shared" si="1626"/>
        <v>74.150072140608614</v>
      </c>
      <c r="T722" s="5">
        <f t="shared" si="1627"/>
        <v>69.604048913043471</v>
      </c>
      <c r="U722" s="5">
        <f t="shared" si="1628"/>
        <v>53.973859863281248</v>
      </c>
      <c r="V722" s="5">
        <f t="shared" si="1629"/>
        <v>66.675656250000003</v>
      </c>
      <c r="W722" s="5">
        <f t="shared" si="1630"/>
        <v>57.006144578313254</v>
      </c>
      <c r="X722" s="5">
        <f t="shared" si="1631"/>
        <v>72.597118937644353</v>
      </c>
      <c r="Y722" s="5">
        <f t="shared" si="1632"/>
        <v>58.241908866995082</v>
      </c>
    </row>
    <row r="723" spans="1:25" x14ac:dyDescent="0.2">
      <c r="A723" s="1">
        <v>1998</v>
      </c>
      <c r="D723" s="5">
        <f t="shared" si="1612"/>
        <v>458.08708470921215</v>
      </c>
      <c r="E723" s="5">
        <f t="shared" si="1613"/>
        <v>433.8069690265487</v>
      </c>
      <c r="F723" s="5">
        <f t="shared" si="1614"/>
        <v>391.84042408897727</v>
      </c>
      <c r="G723" s="5">
        <f t="shared" si="1615"/>
        <v>456.06153084790492</v>
      </c>
      <c r="H723" s="5">
        <f t="shared" si="1616"/>
        <v>442.24944497526985</v>
      </c>
      <c r="I723" s="5">
        <f t="shared" si="1617"/>
        <v>409.05163043478262</v>
      </c>
      <c r="J723" s="5">
        <f t="shared" si="1618"/>
        <v>394.61007140258317</v>
      </c>
      <c r="K723" s="5">
        <f t="shared" si="1619"/>
        <v>423.58579433590785</v>
      </c>
      <c r="L723" s="5">
        <f t="shared" si="1633"/>
        <v>260.18715697036225</v>
      </c>
      <c r="M723" s="5">
        <f t="shared" si="1620"/>
        <v>417.92575009494874</v>
      </c>
      <c r="N723" s="5">
        <f t="shared" si="1621"/>
        <v>409.55199115044246</v>
      </c>
      <c r="O723" s="5">
        <f t="shared" si="1622"/>
        <v>70.632866441658635</v>
      </c>
      <c r="P723" s="5">
        <f t="shared" si="1623"/>
        <v>65.378907608695656</v>
      </c>
      <c r="Q723" s="5">
        <f t="shared" si="1624"/>
        <v>73.698005795574289</v>
      </c>
      <c r="R723" s="5">
        <f t="shared" si="1625"/>
        <v>71.669636111111117</v>
      </c>
      <c r="S723" s="5">
        <f t="shared" si="1626"/>
        <v>75.939290398740823</v>
      </c>
      <c r="T723" s="5">
        <f t="shared" si="1627"/>
        <v>66.107880434782615</v>
      </c>
      <c r="U723" s="5">
        <f t="shared" si="1628"/>
        <v>57.242182617187503</v>
      </c>
      <c r="V723" s="5">
        <f t="shared" si="1629"/>
        <v>69.77871875000001</v>
      </c>
      <c r="W723" s="5">
        <f t="shared" si="1630"/>
        <v>62.842771084337343</v>
      </c>
      <c r="X723" s="5">
        <f t="shared" si="1631"/>
        <v>72.034584295612021</v>
      </c>
      <c r="Y723" s="5">
        <f t="shared" si="1632"/>
        <v>63.442832512315277</v>
      </c>
    </row>
    <row r="724" spans="1:25" x14ac:dyDescent="0.2">
      <c r="A724" s="1">
        <v>1999</v>
      </c>
      <c r="D724" s="5">
        <f t="shared" si="1612"/>
        <v>447.74002628209445</v>
      </c>
      <c r="E724" s="5">
        <f t="shared" si="1613"/>
        <v>417.82717835262088</v>
      </c>
      <c r="F724" s="5">
        <f t="shared" si="1614"/>
        <v>365.49305995117095</v>
      </c>
      <c r="G724" s="5">
        <f t="shared" si="1615"/>
        <v>439.75814500164961</v>
      </c>
      <c r="H724" s="5">
        <f t="shared" si="1616"/>
        <v>377.70171987410077</v>
      </c>
      <c r="I724" s="5">
        <f t="shared" si="1617"/>
        <v>382.05367961511047</v>
      </c>
      <c r="J724" s="5">
        <f t="shared" si="1618"/>
        <v>362.57324449699831</v>
      </c>
      <c r="K724" s="5">
        <f t="shared" si="1619"/>
        <v>404.78983038013018</v>
      </c>
      <c r="L724" s="5">
        <f t="shared" si="1633"/>
        <v>242.64791437980242</v>
      </c>
      <c r="M724" s="5">
        <f t="shared" si="1620"/>
        <v>452.93768989745536</v>
      </c>
      <c r="N724" s="5">
        <f t="shared" si="1621"/>
        <v>329.75691371681415</v>
      </c>
      <c r="O724" s="5">
        <f t="shared" si="1622"/>
        <v>62.089375602700102</v>
      </c>
      <c r="P724" s="5">
        <f t="shared" si="1623"/>
        <v>61.206179347826087</v>
      </c>
      <c r="Q724" s="5">
        <f t="shared" si="1624"/>
        <v>65.416177555321383</v>
      </c>
      <c r="R724" s="5">
        <f t="shared" si="1625"/>
        <v>62.829252777777782</v>
      </c>
      <c r="S724" s="5">
        <f t="shared" si="1626"/>
        <v>65.227090766002092</v>
      </c>
      <c r="T724" s="5">
        <f t="shared" si="1627"/>
        <v>59.407880434782612</v>
      </c>
      <c r="U724" s="5">
        <f t="shared" si="1628"/>
        <v>48.330104980468747</v>
      </c>
      <c r="V724" s="5">
        <f t="shared" si="1629"/>
        <v>62.203000000000003</v>
      </c>
      <c r="W724" s="5">
        <f t="shared" si="1630"/>
        <v>57.795572289156624</v>
      </c>
      <c r="X724" s="5">
        <f t="shared" si="1631"/>
        <v>67.683735565819873</v>
      </c>
      <c r="Y724" s="5">
        <f t="shared" si="1632"/>
        <v>60.209211822660095</v>
      </c>
    </row>
    <row r="725" spans="1:25" x14ac:dyDescent="0.2">
      <c r="A725" s="1">
        <v>2000</v>
      </c>
      <c r="D725" s="5">
        <f t="shared" si="1612"/>
        <v>444.88171372734007</v>
      </c>
      <c r="E725" s="5">
        <f t="shared" si="1613"/>
        <v>425.46689925119131</v>
      </c>
      <c r="F725" s="5">
        <f t="shared" si="1614"/>
        <v>387.70336377610988</v>
      </c>
      <c r="G725" s="5">
        <f t="shared" si="1615"/>
        <v>423.06295364566148</v>
      </c>
      <c r="H725" s="5">
        <f t="shared" si="1616"/>
        <v>389.36181991906477</v>
      </c>
      <c r="I725" s="5">
        <f t="shared" si="1617"/>
        <v>400.39366535994293</v>
      </c>
      <c r="J725" s="5">
        <f t="shared" si="1618"/>
        <v>407.31786656358008</v>
      </c>
      <c r="K725" s="5">
        <f t="shared" si="1619"/>
        <v>401.83810389217024</v>
      </c>
      <c r="L725" s="5">
        <f t="shared" si="1633"/>
        <v>274.23271130625687</v>
      </c>
      <c r="M725" s="5">
        <f t="shared" si="1620"/>
        <v>418.4715391188758</v>
      </c>
      <c r="N725" s="5">
        <f t="shared" si="1621"/>
        <v>377.8545353982301</v>
      </c>
      <c r="O725" s="5">
        <f t="shared" si="1622"/>
        <v>59.102233606557377</v>
      </c>
      <c r="P725" s="5">
        <f t="shared" si="1623"/>
        <v>53.5049347826087</v>
      </c>
      <c r="Q725" s="5">
        <f t="shared" si="1624"/>
        <v>64.242839831401483</v>
      </c>
      <c r="R725" s="5">
        <f t="shared" si="1625"/>
        <v>60.976930555555555</v>
      </c>
      <c r="S725" s="5">
        <f t="shared" si="1626"/>
        <v>58.864207764952781</v>
      </c>
      <c r="T725" s="5">
        <f t="shared" si="1627"/>
        <v>56.92907608695652</v>
      </c>
      <c r="U725" s="5">
        <f t="shared" si="1628"/>
        <v>55.336918945312505</v>
      </c>
      <c r="V725" s="5">
        <f t="shared" si="1629"/>
        <v>59.730031250000003</v>
      </c>
      <c r="W725" s="5">
        <f t="shared" si="1630"/>
        <v>50.698012048192766</v>
      </c>
      <c r="X725" s="5">
        <f t="shared" si="1631"/>
        <v>60.624722863741347</v>
      </c>
      <c r="Y725" s="5">
        <f t="shared" si="1632"/>
        <v>65.938091133004932</v>
      </c>
    </row>
    <row r="726" spans="1:25" x14ac:dyDescent="0.2">
      <c r="A726" s="1">
        <v>2001</v>
      </c>
      <c r="D726" s="5">
        <f t="shared" si="1612"/>
        <v>400.35875901341058</v>
      </c>
      <c r="E726" s="5">
        <f t="shared" si="1613"/>
        <v>364.24238427501706</v>
      </c>
      <c r="F726" s="5">
        <f t="shared" si="1614"/>
        <v>351.80224251740663</v>
      </c>
      <c r="G726" s="5">
        <f t="shared" si="1615"/>
        <v>382.60451377433185</v>
      </c>
      <c r="H726" s="5">
        <f t="shared" si="1616"/>
        <v>344.13595998201447</v>
      </c>
      <c r="I726" s="5">
        <f t="shared" si="1617"/>
        <v>373.78323235923023</v>
      </c>
      <c r="J726" s="5">
        <f t="shared" si="1618"/>
        <v>372.15319719847184</v>
      </c>
      <c r="K726" s="5">
        <f t="shared" si="1619"/>
        <v>385.38380281690138</v>
      </c>
      <c r="L726" s="5">
        <f t="shared" si="1633"/>
        <v>246.78594950603733</v>
      </c>
      <c r="M726" s="5">
        <f t="shared" si="1620"/>
        <v>410.80651823015569</v>
      </c>
      <c r="N726" s="5">
        <f t="shared" si="1621"/>
        <v>328.6357853982301</v>
      </c>
      <c r="O726" s="5">
        <f t="shared" si="1622"/>
        <v>50.628394406943102</v>
      </c>
      <c r="P726" s="5">
        <f t="shared" si="1623"/>
        <v>54.167951086956521</v>
      </c>
      <c r="Q726" s="5">
        <f t="shared" si="1624"/>
        <v>61.903124341412024</v>
      </c>
      <c r="R726" s="5">
        <f t="shared" si="1625"/>
        <v>58.550213888888884</v>
      </c>
      <c r="S726" s="5">
        <f t="shared" si="1626"/>
        <v>59.739273347324236</v>
      </c>
      <c r="T726" s="5">
        <f t="shared" si="1627"/>
        <v>55.412581521739128</v>
      </c>
      <c r="U726" s="5">
        <f t="shared" si="1628"/>
        <v>54.879172363281249</v>
      </c>
      <c r="V726" s="5">
        <f t="shared" si="1629"/>
        <v>54.941625000000009</v>
      </c>
      <c r="W726" s="5">
        <f t="shared" si="1630"/>
        <v>52.830240963855417</v>
      </c>
      <c r="X726" s="5">
        <f t="shared" si="1631"/>
        <v>58.011789838337187</v>
      </c>
      <c r="Y726" s="5">
        <f t="shared" si="1632"/>
        <v>64.969310344827591</v>
      </c>
    </row>
    <row r="727" spans="1:25" x14ac:dyDescent="0.2">
      <c r="A727" s="1">
        <v>2002</v>
      </c>
      <c r="D727" s="5">
        <f t="shared" si="1612"/>
        <v>415.33318451378125</v>
      </c>
      <c r="E727" s="5">
        <f t="shared" si="1613"/>
        <v>391.90831347855686</v>
      </c>
      <c r="F727" s="5">
        <f t="shared" si="1614"/>
        <v>360.20051541730709</v>
      </c>
      <c r="G727" s="5">
        <f t="shared" si="1615"/>
        <v>387.68213873309134</v>
      </c>
      <c r="H727" s="5">
        <f t="shared" si="1616"/>
        <v>370.17757981115113</v>
      </c>
      <c r="I727" s="5">
        <f t="shared" si="1617"/>
        <v>384.71471846044187</v>
      </c>
      <c r="J727" s="5">
        <f t="shared" si="1618"/>
        <v>384.13737038384568</v>
      </c>
      <c r="K727" s="5">
        <f t="shared" si="1619"/>
        <v>371.78983038013018</v>
      </c>
      <c r="L727" s="5">
        <f t="shared" si="1633"/>
        <v>245.98819978046106</v>
      </c>
      <c r="M727" s="5">
        <f t="shared" si="1620"/>
        <v>422.88283327003415</v>
      </c>
      <c r="N727" s="5">
        <f t="shared" si="1621"/>
        <v>310.54563053097343</v>
      </c>
      <c r="O727" s="5">
        <f t="shared" si="1622"/>
        <v>52.954687801350047</v>
      </c>
      <c r="P727" s="5">
        <f t="shared" si="1623"/>
        <v>57.535809782608702</v>
      </c>
      <c r="Q727" s="5">
        <f t="shared" si="1624"/>
        <v>58.597953108535307</v>
      </c>
      <c r="R727" s="5">
        <f t="shared" si="1625"/>
        <v>56.553624999999997</v>
      </c>
      <c r="S727" s="5">
        <f t="shared" si="1626"/>
        <v>60.760034102833167</v>
      </c>
      <c r="T727" s="5">
        <f t="shared" si="1627"/>
        <v>58.595869565217384</v>
      </c>
      <c r="U727" s="5">
        <f t="shared" si="1628"/>
        <v>55.073564453124995</v>
      </c>
      <c r="V727" s="5">
        <f t="shared" si="1629"/>
        <v>53.040812500000001</v>
      </c>
      <c r="W727" s="5">
        <f t="shared" si="1630"/>
        <v>55.965512048192764</v>
      </c>
      <c r="X727" s="5">
        <f t="shared" si="1631"/>
        <v>60.047551963048505</v>
      </c>
      <c r="Y727" s="5">
        <f t="shared" si="1632"/>
        <v>62.302561576354684</v>
      </c>
    </row>
    <row r="728" spans="1:25" x14ac:dyDescent="0.2">
      <c r="A728" s="1">
        <v>2003</v>
      </c>
      <c r="D728" s="5">
        <f t="shared" si="1612"/>
        <v>397.97314509063949</v>
      </c>
      <c r="E728" s="5">
        <f t="shared" si="1613"/>
        <v>385.6407420013615</v>
      </c>
      <c r="F728" s="5">
        <f t="shared" si="1614"/>
        <v>354.34451577900347</v>
      </c>
      <c r="G728" s="5">
        <f t="shared" si="1615"/>
        <v>388.36368978884855</v>
      </c>
      <c r="H728" s="5">
        <f t="shared" si="1616"/>
        <v>383.40288472347123</v>
      </c>
      <c r="I728" s="5">
        <f t="shared" si="1617"/>
        <v>409.40132751247324</v>
      </c>
      <c r="J728" s="5">
        <f t="shared" si="1618"/>
        <v>389.36657494997269</v>
      </c>
      <c r="K728" s="5">
        <f t="shared" si="1619"/>
        <v>378.03983038013024</v>
      </c>
      <c r="L728" s="5">
        <f t="shared" si="1633"/>
        <v>281.97392974753018</v>
      </c>
      <c r="M728" s="5">
        <f t="shared" si="1620"/>
        <v>375.03052601595141</v>
      </c>
      <c r="N728" s="5">
        <f t="shared" si="1621"/>
        <v>317.58324115044252</v>
      </c>
      <c r="O728" s="5">
        <f t="shared" si="1622"/>
        <v>61.249946962391505</v>
      </c>
      <c r="P728" s="5">
        <f t="shared" si="1623"/>
        <v>59.151135869565216</v>
      </c>
      <c r="Q728" s="5">
        <f t="shared" si="1624"/>
        <v>58.655916754478397</v>
      </c>
      <c r="R728" s="5">
        <f t="shared" si="1625"/>
        <v>60.225458333333336</v>
      </c>
      <c r="S728" s="5">
        <f t="shared" si="1626"/>
        <v>61.904561909758655</v>
      </c>
      <c r="T728" s="5">
        <f t="shared" si="1627"/>
        <v>63.197065217391305</v>
      </c>
      <c r="U728" s="5">
        <f t="shared" si="1628"/>
        <v>54.112307128906252</v>
      </c>
      <c r="V728" s="5">
        <f t="shared" si="1629"/>
        <v>57.019031250000005</v>
      </c>
      <c r="W728" s="5">
        <f t="shared" si="1630"/>
        <v>64.368253012048186</v>
      </c>
      <c r="X728" s="5">
        <f t="shared" si="1631"/>
        <v>61.104907621247122</v>
      </c>
      <c r="Y728" s="5">
        <f t="shared" si="1632"/>
        <v>66.634298029556646</v>
      </c>
    </row>
    <row r="729" spans="1:25" x14ac:dyDescent="0.2">
      <c r="A729" s="1">
        <v>2004</v>
      </c>
      <c r="D729" s="5">
        <f t="shared" si="1612"/>
        <v>441.2634274546802</v>
      </c>
      <c r="E729" s="5">
        <f t="shared" si="1613"/>
        <v>408.66592920353986</v>
      </c>
      <c r="F729" s="5">
        <f t="shared" si="1614"/>
        <v>384.86854598064917</v>
      </c>
      <c r="G729" s="5">
        <f t="shared" si="1615"/>
        <v>421.47860648300889</v>
      </c>
      <c r="H729" s="5">
        <f t="shared" si="1616"/>
        <v>393.96753456609713</v>
      </c>
      <c r="I729" s="5">
        <f t="shared" si="1617"/>
        <v>418.90132751247324</v>
      </c>
      <c r="J729" s="5">
        <f t="shared" si="1618"/>
        <v>356.71194515190103</v>
      </c>
      <c r="K729" s="5">
        <f t="shared" si="1619"/>
        <v>393.07405724670599</v>
      </c>
      <c r="L729" s="5">
        <f t="shared" si="1633"/>
        <v>309.79143798024148</v>
      </c>
      <c r="M729" s="5">
        <f t="shared" si="1620"/>
        <v>387.48267185719715</v>
      </c>
      <c r="N729" s="5">
        <f t="shared" si="1621"/>
        <v>319.47704646017701</v>
      </c>
      <c r="O729" s="5">
        <f t="shared" si="1622"/>
        <v>58.377704918032791</v>
      </c>
      <c r="P729" s="5">
        <f t="shared" si="1623"/>
        <v>58.489548913043478</v>
      </c>
      <c r="Q729" s="5">
        <f t="shared" si="1624"/>
        <v>58.12403319283456</v>
      </c>
      <c r="R729" s="5">
        <f t="shared" si="1625"/>
        <v>60.607747222222216</v>
      </c>
      <c r="S729" s="5">
        <f t="shared" si="1626"/>
        <v>64.454778331584478</v>
      </c>
      <c r="T729" s="5">
        <f t="shared" si="1627"/>
        <v>59.058016304347824</v>
      </c>
      <c r="U729" s="5">
        <f t="shared" si="1628"/>
        <v>56.986555175781248</v>
      </c>
      <c r="V729" s="5">
        <f t="shared" si="1629"/>
        <v>54.456937500000002</v>
      </c>
      <c r="W729" s="5">
        <f t="shared" si="1630"/>
        <v>66.287530120481932</v>
      </c>
      <c r="X729" s="5">
        <f t="shared" si="1631"/>
        <v>64.969428406466506</v>
      </c>
      <c r="Y729" s="5">
        <f t="shared" si="1632"/>
        <v>67.227955665024638</v>
      </c>
    </row>
    <row r="730" spans="1:25" x14ac:dyDescent="0.2">
      <c r="A730" s="1">
        <v>2005</v>
      </c>
      <c r="D730" s="5">
        <f t="shared" si="1612"/>
        <v>460.3604858817979</v>
      </c>
      <c r="E730" s="5">
        <f t="shared" si="1613"/>
        <v>395.19537100068078</v>
      </c>
      <c r="F730" s="5">
        <f t="shared" si="1614"/>
        <v>414.05936341441355</v>
      </c>
      <c r="G730" s="5">
        <f t="shared" si="1615"/>
        <v>448.15789962058722</v>
      </c>
      <c r="H730" s="5">
        <f t="shared" si="1616"/>
        <v>421.7635945930756</v>
      </c>
      <c r="I730" s="5">
        <f t="shared" si="1617"/>
        <v>398.54601746258021</v>
      </c>
      <c r="J730" s="5">
        <f t="shared" si="1618"/>
        <v>416.85530744042194</v>
      </c>
      <c r="K730" s="5">
        <f t="shared" si="1619"/>
        <v>421.1320233227321</v>
      </c>
      <c r="L730" s="5">
        <f t="shared" si="1633"/>
        <v>367.73902305159163</v>
      </c>
      <c r="M730" s="5">
        <f t="shared" si="1620"/>
        <v>410.34117451576151</v>
      </c>
      <c r="N730" s="5">
        <f t="shared" si="1621"/>
        <v>357.67422566371681</v>
      </c>
      <c r="O730" s="5">
        <f t="shared" si="1622"/>
        <v>66.506559787849568</v>
      </c>
      <c r="P730" s="5">
        <f t="shared" si="1623"/>
        <v>72.335396739130431</v>
      </c>
      <c r="Q730" s="5">
        <f t="shared" si="1624"/>
        <v>61.188206006322446</v>
      </c>
      <c r="R730" s="5">
        <f t="shared" si="1625"/>
        <v>62.621769444444439</v>
      </c>
      <c r="S730" s="5">
        <f t="shared" si="1626"/>
        <v>69.04602177334732</v>
      </c>
      <c r="T730" s="5">
        <f t="shared" si="1627"/>
        <v>67.392201086956504</v>
      </c>
      <c r="U730" s="5">
        <f t="shared" si="1628"/>
        <v>57.329765625</v>
      </c>
      <c r="V730" s="5">
        <f t="shared" si="1629"/>
        <v>59.133375000000001</v>
      </c>
      <c r="W730" s="5">
        <f t="shared" si="1630"/>
        <v>79.272289156626499</v>
      </c>
      <c r="X730" s="5">
        <f t="shared" si="1631"/>
        <v>72.26653579676676</v>
      </c>
      <c r="Y730" s="5">
        <f t="shared" si="1632"/>
        <v>66.580197044334994</v>
      </c>
    </row>
    <row r="731" spans="1:25" x14ac:dyDescent="0.2">
      <c r="A731" s="1">
        <v>2006</v>
      </c>
      <c r="D731" s="5">
        <f t="shared" si="1612"/>
        <v>436.97877215445783</v>
      </c>
      <c r="E731" s="5">
        <f t="shared" si="1613"/>
        <v>399.32717835262088</v>
      </c>
      <c r="F731" s="5">
        <f t="shared" si="1614"/>
        <v>409.52393977755668</v>
      </c>
      <c r="G731" s="5">
        <f t="shared" si="1615"/>
        <v>434.01467131309795</v>
      </c>
      <c r="H731" s="5">
        <f t="shared" si="1616"/>
        <v>423.05632447167267</v>
      </c>
      <c r="I731" s="5">
        <f t="shared" si="1617"/>
        <v>359.52708481824664</v>
      </c>
      <c r="J731" s="5">
        <f t="shared" si="1618"/>
        <v>392.5843073494633</v>
      </c>
      <c r="K731" s="5">
        <f t="shared" si="1619"/>
        <v>413.22981977888833</v>
      </c>
      <c r="L731" s="5">
        <f t="shared" si="1633"/>
        <v>378.03430296377604</v>
      </c>
      <c r="M731" s="5">
        <f t="shared" si="1620"/>
        <v>402.2347369920243</v>
      </c>
      <c r="N731" s="5">
        <f t="shared" si="1621"/>
        <v>383.26410398230087</v>
      </c>
      <c r="O731" s="5">
        <f t="shared" si="1622"/>
        <v>64.126480231436844</v>
      </c>
      <c r="P731" s="5">
        <f t="shared" si="1623"/>
        <v>64.552472826086955</v>
      </c>
      <c r="Q731" s="5">
        <f t="shared" si="1624"/>
        <v>63.668493150684924</v>
      </c>
      <c r="R731" s="5">
        <f t="shared" si="1625"/>
        <v>66.069941666666665</v>
      </c>
      <c r="S731" s="5">
        <f t="shared" si="1626"/>
        <v>62.57142707240294</v>
      </c>
      <c r="T731" s="5">
        <f t="shared" si="1627"/>
        <v>62.315054347826091</v>
      </c>
      <c r="U731" s="5">
        <f t="shared" si="1628"/>
        <v>59.610129394531256</v>
      </c>
      <c r="V731" s="5">
        <f t="shared" si="1629"/>
        <v>63.649374999999999</v>
      </c>
      <c r="W731" s="5">
        <f t="shared" si="1630"/>
        <v>68.299728915662655</v>
      </c>
      <c r="X731" s="5">
        <f t="shared" si="1631"/>
        <v>66.059168591224022</v>
      </c>
      <c r="Y731" s="5">
        <f t="shared" si="1632"/>
        <v>68.712857142857146</v>
      </c>
    </row>
    <row r="732" spans="1:25" x14ac:dyDescent="0.2">
      <c r="A732" s="1">
        <v>2007</v>
      </c>
      <c r="D732" s="5">
        <f t="shared" si="1612"/>
        <v>394.2872750859222</v>
      </c>
      <c r="E732" s="5">
        <f t="shared" si="1613"/>
        <v>402.60764125255275</v>
      </c>
      <c r="F732" s="5">
        <f t="shared" si="1614"/>
        <v>380.37851523645895</v>
      </c>
      <c r="G732" s="5">
        <f t="shared" si="1615"/>
        <v>394.51079470471785</v>
      </c>
      <c r="H732" s="5">
        <f t="shared" si="1616"/>
        <v>416.69838972571949</v>
      </c>
      <c r="I732" s="5">
        <f t="shared" si="1617"/>
        <v>390.23160192444766</v>
      </c>
      <c r="J732" s="5">
        <f t="shared" si="1618"/>
        <v>385.47259869019456</v>
      </c>
      <c r="K732" s="5">
        <f t="shared" si="1619"/>
        <v>374.91011661366042</v>
      </c>
      <c r="L732" s="5">
        <f t="shared" si="1633"/>
        <v>322.38556531284303</v>
      </c>
      <c r="M732" s="5">
        <f t="shared" si="1620"/>
        <v>422.10643752373716</v>
      </c>
      <c r="N732" s="5">
        <f t="shared" si="1621"/>
        <v>364.16537610619469</v>
      </c>
      <c r="O732" s="5">
        <f t="shared" si="1622"/>
        <v>63.391422372227581</v>
      </c>
      <c r="P732" s="5">
        <f t="shared" si="1623"/>
        <v>83.257880434782606</v>
      </c>
      <c r="Q732" s="5">
        <f t="shared" si="1624"/>
        <v>61.291609589041087</v>
      </c>
      <c r="R732" s="5">
        <f t="shared" si="1625"/>
        <v>63.75451666666666</v>
      </c>
      <c r="S732" s="5">
        <f t="shared" si="1626"/>
        <v>72.022618048268626</v>
      </c>
      <c r="T732" s="5">
        <f t="shared" si="1627"/>
        <v>65.716059782608696</v>
      </c>
      <c r="U732" s="5">
        <f t="shared" si="1628"/>
        <v>61.284252929687504</v>
      </c>
      <c r="V732" s="5">
        <f t="shared" si="1629"/>
        <v>62.376343750000011</v>
      </c>
      <c r="W732" s="5">
        <f t="shared" si="1630"/>
        <v>76.751506024096386</v>
      </c>
      <c r="X732" s="5">
        <f t="shared" si="1631"/>
        <v>77.963822170900698</v>
      </c>
      <c r="Y732" s="5">
        <f t="shared" si="1632"/>
        <v>67.092192118226606</v>
      </c>
    </row>
    <row r="733" spans="1:25" x14ac:dyDescent="0.2">
      <c r="A733" s="1">
        <v>2008</v>
      </c>
      <c r="D733" s="5">
        <f t="shared" si="1612"/>
        <v>392.43587000471723</v>
      </c>
      <c r="E733" s="5">
        <f t="shared" si="1613"/>
        <v>398.18613852961198</v>
      </c>
      <c r="F733" s="5">
        <f t="shared" si="1614"/>
        <v>377.21466678723209</v>
      </c>
      <c r="G733" s="5">
        <f t="shared" si="1615"/>
        <v>361.49470059386334</v>
      </c>
      <c r="H733" s="5">
        <f t="shared" si="1616"/>
        <v>380.04050977967631</v>
      </c>
      <c r="I733" s="5">
        <f t="shared" si="1617"/>
        <v>379.85940841054878</v>
      </c>
      <c r="J733" s="5">
        <f t="shared" si="1618"/>
        <v>361.19104738948516</v>
      </c>
      <c r="K733" s="5">
        <f t="shared" si="1619"/>
        <v>360.9060275632288</v>
      </c>
      <c r="L733" s="5">
        <f t="shared" si="1633"/>
        <v>276.02167947310647</v>
      </c>
      <c r="M733" s="5">
        <f t="shared" si="1620"/>
        <v>380.23514052411696</v>
      </c>
      <c r="N733" s="5">
        <f t="shared" si="1621"/>
        <v>346.43141592920352</v>
      </c>
      <c r="O733" s="5">
        <f t="shared" si="1622"/>
        <v>73.658833172613299</v>
      </c>
      <c r="P733" s="5">
        <f t="shared" si="1623"/>
        <v>86.413260869565235</v>
      </c>
      <c r="Q733" s="5">
        <f t="shared" si="1624"/>
        <v>65.996032665964179</v>
      </c>
      <c r="R733" s="5">
        <f t="shared" si="1625"/>
        <v>70.638863888888892</v>
      </c>
      <c r="S733" s="5">
        <f t="shared" si="1626"/>
        <v>84.693234522560317</v>
      </c>
      <c r="T733" s="5">
        <f t="shared" si="1627"/>
        <v>74.361086956521731</v>
      </c>
      <c r="U733" s="5">
        <f t="shared" si="1628"/>
        <v>63.956264648437504</v>
      </c>
      <c r="V733" s="5">
        <f t="shared" si="1629"/>
        <v>71.671937500000013</v>
      </c>
      <c r="W733" s="5">
        <f t="shared" si="1630"/>
        <v>76.249548192771087</v>
      </c>
      <c r="X733" s="5">
        <f t="shared" si="1631"/>
        <v>81.693562355658202</v>
      </c>
      <c r="Y733" s="5">
        <f t="shared" si="1632"/>
        <v>68.289568965517248</v>
      </c>
    </row>
    <row r="734" spans="1:25" x14ac:dyDescent="0.2">
      <c r="A734" s="1">
        <v>2009</v>
      </c>
      <c r="D734" s="5">
        <f t="shared" ref="D734:D745" si="1634">$FH$5*D684+$FH$6*E684</f>
        <v>342.6104858817979</v>
      </c>
      <c r="E734" s="5">
        <f t="shared" ref="E734:E745" si="1635">IF(G684="na",F684,$FH$8*F684+$FH$9*G684)</f>
        <v>309.84240980258681</v>
      </c>
      <c r="F734" s="5">
        <f t="shared" ref="F734:F745" si="1636">$FH$11*H684+$FH$12*I684</f>
        <v>323.27963649516226</v>
      </c>
      <c r="G734" s="5">
        <f t="shared" ref="G734:G745" si="1637">$FH$14*J684+$FH$15*K684</f>
        <v>314.45191355988118</v>
      </c>
      <c r="H734" s="5">
        <f t="shared" ref="H734:H745" si="1638">$FH$20*L684+$FH$21*M684</f>
        <v>322.86515006744605</v>
      </c>
      <c r="I734" s="5">
        <f t="shared" ref="I734:I745" si="1639">$FH$23*N684+$FH$24*O684</f>
        <v>361.4013275124733</v>
      </c>
      <c r="J734" s="5">
        <f t="shared" ref="J734:J745" si="1640">$FH$26*P684+$FH$27*Q684</f>
        <v>332.85592141167905</v>
      </c>
      <c r="K734" s="5">
        <f t="shared" ref="K734:K745" si="1641">$FH$32*R684+$FH$33*S684</f>
        <v>341.49413145539904</v>
      </c>
      <c r="L734" s="5">
        <f t="shared" ref="L734:L745" si="1642">$FH$35*T684+$FH$36*U684</f>
        <v>255.33754116355652</v>
      </c>
      <c r="M734" s="5">
        <f t="shared" ref="M734:M745" si="1643">$FH$38*V684+$FH$39*W684</f>
        <v>324.66335928598556</v>
      </c>
      <c r="N734" s="5">
        <f t="shared" ref="N734:N745" si="1644">$FH$41*X684+$FH$42*Y684</f>
        <v>294.37859513274333</v>
      </c>
      <c r="O734" s="5">
        <f t="shared" ref="O734:O745" si="1645">$FQ$5*Z684+$FQ$6*AA684</f>
        <v>68.949438283510133</v>
      </c>
      <c r="P734" s="5">
        <f t="shared" ref="P734:P745" si="1646">IF(AC684="na",AB684,$FQ$8*AB684+$FQ$9*AC684)</f>
        <v>75.88615760869564</v>
      </c>
      <c r="Q734" s="5">
        <f t="shared" ref="Q734:Q745" si="1647">$FQ$11*AD684+$FQ$12*AE684</f>
        <v>67.19824815595365</v>
      </c>
      <c r="R734" s="5">
        <f t="shared" ref="R734:R745" si="1648">$FQ$14*AF684+$FQ$15*AG684</f>
        <v>67.272252777777766</v>
      </c>
      <c r="S734" s="5">
        <f t="shared" ref="S734:S745" si="1649">$FQ$20*AH684+$FQ$21*AI684</f>
        <v>72.598141395592862</v>
      </c>
      <c r="T734" s="5">
        <f t="shared" ref="T734:T745" si="1650">$FQ$23*AJ684+$FQ$24*AK684</f>
        <v>69.611440217391305</v>
      </c>
      <c r="U734" s="5">
        <f t="shared" ref="U734:U745" si="1651">$FQ$26*AL684+$FQ$27*AM684</f>
        <v>68.369291992187499</v>
      </c>
      <c r="V734" s="5">
        <f t="shared" ref="V734:V745" si="1652">$FQ$32*AN684+$FQ$33*AO684</f>
        <v>68.905875000000009</v>
      </c>
      <c r="W734" s="5">
        <f t="shared" ref="W734:W745" si="1653">$FQ$35*AP684+$FQ$36*AQ684</f>
        <v>71.899397590361446</v>
      </c>
      <c r="X734" s="5">
        <f t="shared" ref="X734:X745" si="1654">$FQ$38*AR684+$FQ$39*AS684</f>
        <v>69.07968822170902</v>
      </c>
      <c r="Y734" s="5">
        <f t="shared" ref="Y734:Y745" si="1655">$FQ$41*AT684+$FQ$42*AU684</f>
        <v>63.97773399014779</v>
      </c>
    </row>
    <row r="735" spans="1:25" x14ac:dyDescent="0.2">
      <c r="A735" s="1">
        <v>2010</v>
      </c>
      <c r="D735" s="5">
        <f t="shared" si="1634"/>
        <v>340.50562706381828</v>
      </c>
      <c r="E735" s="5">
        <f t="shared" si="1635"/>
        <v>338.09636657590198</v>
      </c>
      <c r="F735" s="5">
        <f t="shared" si="1636"/>
        <v>335.22881815715704</v>
      </c>
      <c r="G735" s="5">
        <f t="shared" si="1637"/>
        <v>332.76467131309795</v>
      </c>
      <c r="H735" s="5">
        <f t="shared" si="1638"/>
        <v>356.3842949078238</v>
      </c>
      <c r="I735" s="5">
        <f t="shared" si="1639"/>
        <v>372.08334818246612</v>
      </c>
      <c r="J735" s="5">
        <f t="shared" si="1640"/>
        <v>361.16963798435506</v>
      </c>
      <c r="K735" s="5">
        <f t="shared" si="1641"/>
        <v>339.79800848099342</v>
      </c>
      <c r="L735" s="5">
        <f t="shared" si="1642"/>
        <v>257.23572996706918</v>
      </c>
      <c r="M735" s="5">
        <f t="shared" si="1643"/>
        <v>353.65469521458408</v>
      </c>
      <c r="N735" s="5">
        <f t="shared" si="1644"/>
        <v>322.32466814159295</v>
      </c>
      <c r="O735" s="5">
        <f t="shared" si="1645"/>
        <v>73.781092092574738</v>
      </c>
      <c r="P735" s="5">
        <f t="shared" si="1646"/>
        <v>81.106445652173932</v>
      </c>
      <c r="Q735" s="5">
        <f t="shared" si="1647"/>
        <v>72.979894625922014</v>
      </c>
      <c r="R735" s="5">
        <f t="shared" si="1648"/>
        <v>72.401533333333333</v>
      </c>
      <c r="S735" s="5">
        <f t="shared" si="1649"/>
        <v>78.597792497376702</v>
      </c>
      <c r="T735" s="5">
        <f t="shared" si="1650"/>
        <v>77.71964673913044</v>
      </c>
      <c r="U735" s="5">
        <f t="shared" si="1651"/>
        <v>69.292990722656242</v>
      </c>
      <c r="V735" s="5">
        <f t="shared" si="1652"/>
        <v>71.705968750000011</v>
      </c>
      <c r="W735" s="5">
        <f t="shared" si="1653"/>
        <v>72.85090361445782</v>
      </c>
      <c r="X735" s="5">
        <f t="shared" si="1654"/>
        <v>74.802540415704414</v>
      </c>
      <c r="Y735" s="5">
        <f t="shared" si="1655"/>
        <v>69.944125615763568</v>
      </c>
    </row>
    <row r="736" spans="1:25" x14ac:dyDescent="0.2">
      <c r="A736" s="1">
        <v>2011</v>
      </c>
      <c r="D736" s="5">
        <f t="shared" si="1634"/>
        <v>313.53510175887857</v>
      </c>
      <c r="E736" s="5">
        <f t="shared" si="1635"/>
        <v>303.18775527569778</v>
      </c>
      <c r="F736" s="5">
        <f t="shared" si="1636"/>
        <v>341.4603942490279</v>
      </c>
      <c r="G736" s="5">
        <f t="shared" si="1637"/>
        <v>321.29950923787521</v>
      </c>
      <c r="H736" s="5">
        <f t="shared" si="1638"/>
        <v>322.51969986510795</v>
      </c>
      <c r="I736" s="5">
        <f t="shared" si="1639"/>
        <v>325.65337669280115</v>
      </c>
      <c r="J736" s="5">
        <f t="shared" si="1640"/>
        <v>328.22818128069855</v>
      </c>
      <c r="K736" s="5">
        <f t="shared" si="1641"/>
        <v>325.49795547478419</v>
      </c>
      <c r="L736" s="5">
        <f t="shared" si="1642"/>
        <v>252.0996158068057</v>
      </c>
      <c r="M736" s="5">
        <f t="shared" si="1643"/>
        <v>342.56145556399542</v>
      </c>
      <c r="N736" s="5">
        <f t="shared" si="1644"/>
        <v>307.83268805309734</v>
      </c>
      <c r="O736" s="5">
        <f t="shared" si="1645"/>
        <v>70.246476615236261</v>
      </c>
      <c r="P736" s="5">
        <f t="shared" si="1646"/>
        <v>71.091038043478278</v>
      </c>
      <c r="Q736" s="5">
        <f t="shared" si="1647"/>
        <v>72.315160695468904</v>
      </c>
      <c r="R736" s="5">
        <f t="shared" si="1648"/>
        <v>72.467580555555557</v>
      </c>
      <c r="S736" s="5">
        <f t="shared" si="1649"/>
        <v>71.293723767051418</v>
      </c>
      <c r="T736" s="5">
        <f t="shared" si="1650"/>
        <v>69.702690217391307</v>
      </c>
      <c r="U736" s="5">
        <f t="shared" si="1651"/>
        <v>67.439787597656249</v>
      </c>
      <c r="V736" s="5">
        <f t="shared" si="1652"/>
        <v>70.672875000000005</v>
      </c>
      <c r="W736" s="5">
        <f t="shared" si="1653"/>
        <v>70.770301204819276</v>
      </c>
      <c r="X736" s="5">
        <f t="shared" si="1654"/>
        <v>68.815502309468826</v>
      </c>
      <c r="Y736" s="5">
        <f t="shared" si="1655"/>
        <v>69.359618226601</v>
      </c>
    </row>
    <row r="737" spans="1:25" x14ac:dyDescent="0.2">
      <c r="A737" s="1">
        <v>2012</v>
      </c>
      <c r="D737" s="5">
        <f t="shared" si="1634"/>
        <v>326.49219960913808</v>
      </c>
      <c r="E737" s="5">
        <f t="shared" si="1635"/>
        <v>296.65099557522126</v>
      </c>
      <c r="F737" s="5">
        <f t="shared" si="1636"/>
        <v>320.98157609187081</v>
      </c>
      <c r="G737" s="5">
        <f t="shared" si="1637"/>
        <v>325.97595677994059</v>
      </c>
      <c r="H737" s="5">
        <f t="shared" si="1638"/>
        <v>330.1095998201439</v>
      </c>
      <c r="I737" s="5">
        <f t="shared" si="1639"/>
        <v>314.34969707769062</v>
      </c>
      <c r="J737" s="5">
        <f t="shared" si="1640"/>
        <v>316.43070083682005</v>
      </c>
      <c r="K737" s="5">
        <f t="shared" si="1641"/>
        <v>314.42389822807814</v>
      </c>
      <c r="L737" s="5">
        <f t="shared" si="1642"/>
        <v>258.53347969264541</v>
      </c>
      <c r="M737" s="5">
        <f t="shared" si="1643"/>
        <v>341.81145556399542</v>
      </c>
      <c r="N737" s="5">
        <f t="shared" si="1644"/>
        <v>301.73451327433628</v>
      </c>
      <c r="O737" s="5">
        <f t="shared" si="1645"/>
        <v>74.052870057859209</v>
      </c>
      <c r="P737" s="5">
        <f t="shared" si="1646"/>
        <v>75.589483695652163</v>
      </c>
      <c r="Q737" s="5">
        <f t="shared" si="1647"/>
        <v>75.22187565858799</v>
      </c>
      <c r="R737" s="5">
        <f t="shared" si="1648"/>
        <v>75.277524999999997</v>
      </c>
      <c r="S737" s="5">
        <f t="shared" si="1649"/>
        <v>75.384033315844704</v>
      </c>
      <c r="T737" s="5">
        <f t="shared" si="1650"/>
        <v>71.496250000000003</v>
      </c>
      <c r="U737" s="5">
        <f t="shared" si="1651"/>
        <v>68.596267089843749</v>
      </c>
      <c r="V737" s="5">
        <f t="shared" si="1652"/>
        <v>71.977500000000006</v>
      </c>
      <c r="W737" s="5">
        <f t="shared" si="1653"/>
        <v>71.70262048192771</v>
      </c>
      <c r="X737" s="5">
        <f t="shared" si="1654"/>
        <v>72.480202078521955</v>
      </c>
      <c r="Y737" s="5">
        <f t="shared" si="1655"/>
        <v>75.303830049261094</v>
      </c>
    </row>
    <row r="738" spans="1:25" x14ac:dyDescent="0.2">
      <c r="A738" s="1">
        <v>2013</v>
      </c>
      <c r="D738" s="5">
        <f t="shared" si="1634"/>
        <v>348.43414313632991</v>
      </c>
      <c r="E738" s="5">
        <f t="shared" si="1635"/>
        <v>307.72451497617431</v>
      </c>
      <c r="F738" s="5">
        <f t="shared" si="1636"/>
        <v>345.40672755221988</v>
      </c>
      <c r="G738" s="5">
        <f t="shared" si="1637"/>
        <v>350.27953851864072</v>
      </c>
      <c r="H738" s="5">
        <f t="shared" si="1638"/>
        <v>339.13484993255395</v>
      </c>
      <c r="I738" s="5">
        <f t="shared" si="1639"/>
        <v>330.05572879543831</v>
      </c>
      <c r="J738" s="5">
        <f t="shared" si="1640"/>
        <v>342.36677960705833</v>
      </c>
      <c r="K738" s="5">
        <f t="shared" si="1641"/>
        <v>318.05387702559443</v>
      </c>
      <c r="L738" s="5">
        <f t="shared" si="1642"/>
        <v>252.93358946212953</v>
      </c>
      <c r="M738" s="5">
        <f t="shared" si="1643"/>
        <v>341.61303646031138</v>
      </c>
      <c r="N738" s="5">
        <f t="shared" si="1644"/>
        <v>315.17367256637169</v>
      </c>
      <c r="O738" s="5">
        <f t="shared" si="1645"/>
        <v>78.434657666345231</v>
      </c>
      <c r="P738" s="5">
        <f t="shared" si="1646"/>
        <v>76.557836956521754</v>
      </c>
      <c r="Q738" s="5">
        <f t="shared" si="1647"/>
        <v>81.714488935721818</v>
      </c>
      <c r="R738" s="5">
        <f t="shared" si="1648"/>
        <v>80.227608333333336</v>
      </c>
      <c r="S738" s="5">
        <f t="shared" si="1649"/>
        <v>78.488902151101783</v>
      </c>
      <c r="T738" s="5">
        <f t="shared" si="1650"/>
        <v>75.000760869565212</v>
      </c>
      <c r="U738" s="5">
        <f t="shared" si="1651"/>
        <v>71.662690429687501</v>
      </c>
      <c r="V738" s="5">
        <f t="shared" si="1652"/>
        <v>75.019281250000006</v>
      </c>
      <c r="W738" s="5">
        <f t="shared" si="1653"/>
        <v>70.581837349397588</v>
      </c>
      <c r="X738" s="5">
        <f t="shared" si="1654"/>
        <v>75.673972286374138</v>
      </c>
      <c r="Y738" s="5">
        <f t="shared" si="1655"/>
        <v>82.728633004926124</v>
      </c>
    </row>
    <row r="739" spans="1:25" x14ac:dyDescent="0.2">
      <c r="A739" s="1">
        <v>2014</v>
      </c>
      <c r="D739" s="5">
        <f t="shared" si="1634"/>
        <v>352.58145764539381</v>
      </c>
      <c r="E739" s="5">
        <f t="shared" si="1635"/>
        <v>322.15099557522126</v>
      </c>
      <c r="F739" s="5">
        <f t="shared" si="1636"/>
        <v>368.65815173162127</v>
      </c>
      <c r="G739" s="5">
        <f t="shared" si="1637"/>
        <v>364.4814520785219</v>
      </c>
      <c r="H739" s="5">
        <f t="shared" si="1638"/>
        <v>345.56686994154677</v>
      </c>
      <c r="I739" s="5">
        <f t="shared" si="1639"/>
        <v>338.19734497505345</v>
      </c>
      <c r="J739" s="5">
        <f t="shared" si="1640"/>
        <v>340.38798435510273</v>
      </c>
      <c r="K739" s="5">
        <f t="shared" si="1641"/>
        <v>328.03191731031347</v>
      </c>
      <c r="L739" s="5">
        <f t="shared" si="1642"/>
        <v>253.05159165751923</v>
      </c>
      <c r="M739" s="5">
        <f t="shared" si="1643"/>
        <v>366.91748955563997</v>
      </c>
      <c r="N739" s="5">
        <f t="shared" si="1644"/>
        <v>322.47704646017695</v>
      </c>
      <c r="O739" s="5">
        <f t="shared" si="1645"/>
        <v>79.849193587270975</v>
      </c>
      <c r="P739" s="5">
        <f t="shared" si="1646"/>
        <v>76.537826086956528</v>
      </c>
      <c r="Q739" s="5">
        <f t="shared" si="1647"/>
        <v>85.122792413066378</v>
      </c>
      <c r="R739" s="5">
        <f t="shared" si="1648"/>
        <v>84.21253055555556</v>
      </c>
      <c r="S739" s="5">
        <f t="shared" si="1649"/>
        <v>82.586669727177338</v>
      </c>
      <c r="T739" s="5">
        <f t="shared" si="1650"/>
        <v>74.134836956521738</v>
      </c>
      <c r="U739" s="5">
        <f t="shared" si="1651"/>
        <v>78.463481445312496</v>
      </c>
      <c r="V739" s="5">
        <f t="shared" si="1652"/>
        <v>84.51218750000001</v>
      </c>
      <c r="W739" s="5">
        <f t="shared" si="1653"/>
        <v>71.641445783132511</v>
      </c>
      <c r="X739" s="5">
        <f t="shared" si="1654"/>
        <v>80.701506928406474</v>
      </c>
      <c r="Y739" s="5">
        <f t="shared" si="1655"/>
        <v>94.954261083743859</v>
      </c>
    </row>
    <row r="740" spans="1:25" x14ac:dyDescent="0.2">
      <c r="A740" s="1">
        <v>2015</v>
      </c>
      <c r="D740" s="5">
        <f t="shared" si="1634"/>
        <v>332.48439921827617</v>
      </c>
      <c r="E740" s="5">
        <f t="shared" si="1635"/>
        <v>336.76259360108924</v>
      </c>
      <c r="F740" s="5">
        <f t="shared" si="1636"/>
        <v>371.88839406817976</v>
      </c>
      <c r="G740" s="5">
        <f t="shared" si="1637"/>
        <v>352.86104008578025</v>
      </c>
      <c r="H740" s="5">
        <f t="shared" si="1638"/>
        <v>350.45116484937051</v>
      </c>
      <c r="I740" s="5">
        <f t="shared" si="1639"/>
        <v>336.5889611546686</v>
      </c>
      <c r="J740" s="5">
        <f t="shared" si="1640"/>
        <v>331.79748044387844</v>
      </c>
      <c r="K740" s="5">
        <f t="shared" si="1641"/>
        <v>347.48186430410419</v>
      </c>
      <c r="L740" s="5">
        <f t="shared" si="1642"/>
        <v>284.3339736553238</v>
      </c>
      <c r="M740" s="5">
        <f t="shared" si="1643"/>
        <v>368.5738463729586</v>
      </c>
      <c r="N740" s="5">
        <f t="shared" si="1644"/>
        <v>313.06056415929203</v>
      </c>
      <c r="O740" s="5">
        <f t="shared" si="1645"/>
        <v>77.196768322082931</v>
      </c>
      <c r="P740" s="5">
        <f t="shared" si="1646"/>
        <v>75.777777173913051</v>
      </c>
      <c r="Q740" s="5">
        <f t="shared" si="1647"/>
        <v>86.567131190727082</v>
      </c>
      <c r="R740" s="5">
        <f t="shared" si="1648"/>
        <v>84.114224999999976</v>
      </c>
      <c r="S740" s="5">
        <f t="shared" si="1649"/>
        <v>83.919049055613854</v>
      </c>
      <c r="T740" s="5">
        <f t="shared" si="1650"/>
        <v>72.700326086956522</v>
      </c>
      <c r="U740" s="5">
        <f t="shared" si="1651"/>
        <v>74.482067871093761</v>
      </c>
      <c r="V740" s="5">
        <f t="shared" si="1652"/>
        <v>89.545906250000002</v>
      </c>
      <c r="W740" s="5">
        <f t="shared" si="1653"/>
        <v>69.265210843373495</v>
      </c>
      <c r="X740" s="5">
        <f t="shared" si="1654"/>
        <v>80.000687066974592</v>
      </c>
      <c r="Y740" s="5">
        <f t="shared" si="1655"/>
        <v>96.490603448275877</v>
      </c>
    </row>
    <row r="741" spans="1:25" x14ac:dyDescent="0.2">
      <c r="A741" s="1">
        <v>2016</v>
      </c>
      <c r="D741" s="5">
        <f t="shared" si="1634"/>
        <v>325.98049902284515</v>
      </c>
      <c r="E741" s="5">
        <f t="shared" si="1635"/>
        <v>326.06854152484686</v>
      </c>
      <c r="F741" s="5">
        <f t="shared" si="1636"/>
        <v>364.37993941586035</v>
      </c>
      <c r="G741" s="5">
        <f t="shared" si="1637"/>
        <v>336.4894011877268</v>
      </c>
      <c r="H741" s="5">
        <f t="shared" si="1638"/>
        <v>346.83712483138493</v>
      </c>
      <c r="I741" s="5">
        <f t="shared" si="1639"/>
        <v>336.93558446186745</v>
      </c>
      <c r="J741" s="5">
        <f t="shared" si="1640"/>
        <v>350.83451200654895</v>
      </c>
      <c r="K741" s="5">
        <f t="shared" si="1641"/>
        <v>353.69968196274419</v>
      </c>
      <c r="L741" s="5">
        <f t="shared" si="1642"/>
        <v>261.51728869374313</v>
      </c>
      <c r="M741" s="5">
        <f t="shared" si="1643"/>
        <v>358.68068742878847</v>
      </c>
      <c r="N741" s="5">
        <f t="shared" si="1644"/>
        <v>306.56056415929197</v>
      </c>
      <c r="O741" s="5">
        <f t="shared" si="1645"/>
        <v>75.45250723240116</v>
      </c>
      <c r="P741" s="5">
        <f t="shared" si="1646"/>
        <v>73.951130434782613</v>
      </c>
      <c r="Q741" s="5">
        <f t="shared" si="1647"/>
        <v>86.054375658587986</v>
      </c>
      <c r="R741" s="5">
        <f t="shared" si="1648"/>
        <v>87.399494444444429</v>
      </c>
      <c r="S741" s="5">
        <f t="shared" si="1649"/>
        <v>84.297675760755524</v>
      </c>
      <c r="T741" s="5">
        <f t="shared" si="1650"/>
        <v>72.12883152173913</v>
      </c>
      <c r="U741" s="5">
        <f t="shared" si="1651"/>
        <v>81.508571777343747</v>
      </c>
      <c r="V741" s="5">
        <f t="shared" si="1652"/>
        <v>91.887031250000007</v>
      </c>
      <c r="W741" s="5">
        <f t="shared" si="1653"/>
        <v>70.62867469879518</v>
      </c>
      <c r="X741" s="5">
        <f t="shared" si="1654"/>
        <v>80.535127020785239</v>
      </c>
      <c r="Y741" s="5">
        <f t="shared" si="1655"/>
        <v>89.406933497536954</v>
      </c>
    </row>
    <row r="742" spans="1:25" x14ac:dyDescent="0.2">
      <c r="A742" s="1">
        <v>2017</v>
      </c>
      <c r="D742" s="5">
        <f t="shared" si="1634"/>
        <v>322.2634274546802</v>
      </c>
      <c r="E742" s="5">
        <f t="shared" si="1635"/>
        <v>316.28046289993193</v>
      </c>
      <c r="F742" s="5">
        <f t="shared" si="1636"/>
        <v>360.62851523645895</v>
      </c>
      <c r="G742" s="5">
        <f t="shared" si="1637"/>
        <v>331.92929313757833</v>
      </c>
      <c r="H742" s="5">
        <f t="shared" si="1638"/>
        <v>321.50000000000006</v>
      </c>
      <c r="I742" s="5">
        <f t="shared" si="1639"/>
        <v>329.68763364219529</v>
      </c>
      <c r="J742" s="5">
        <f t="shared" si="1640"/>
        <v>334.3080316536292</v>
      </c>
      <c r="K742" s="5">
        <f t="shared" si="1641"/>
        <v>341.75177949416928</v>
      </c>
      <c r="L742" s="5">
        <f t="shared" si="1642"/>
        <v>273.23243688254666</v>
      </c>
      <c r="M742" s="5">
        <f t="shared" si="1643"/>
        <v>337.28052601595141</v>
      </c>
      <c r="N742" s="5">
        <f t="shared" si="1644"/>
        <v>303.59153761061941</v>
      </c>
      <c r="O742" s="5">
        <f t="shared" si="1645"/>
        <v>74.751235535197679</v>
      </c>
      <c r="P742" s="5">
        <f t="shared" si="1646"/>
        <v>73.594130434782613</v>
      </c>
      <c r="Q742" s="5">
        <f t="shared" si="1647"/>
        <v>87.517073234984196</v>
      </c>
      <c r="R742" s="5">
        <f t="shared" si="1648"/>
        <v>87.589552777777769</v>
      </c>
      <c r="S742" s="5">
        <f t="shared" si="1649"/>
        <v>80.880463011542503</v>
      </c>
      <c r="T742" s="5">
        <f t="shared" si="1650"/>
        <v>70.118858695652179</v>
      </c>
      <c r="U742" s="5">
        <f t="shared" si="1651"/>
        <v>90.31406738281251</v>
      </c>
      <c r="V742" s="5">
        <f t="shared" si="1652"/>
        <v>87.449562499999999</v>
      </c>
      <c r="W742" s="5">
        <f t="shared" si="1653"/>
        <v>69.140963855421674</v>
      </c>
      <c r="X742" s="5">
        <f t="shared" si="1654"/>
        <v>76.676518475750584</v>
      </c>
      <c r="Y742" s="5">
        <f t="shared" si="1655"/>
        <v>81.872142857142876</v>
      </c>
    </row>
    <row r="743" spans="1:25" x14ac:dyDescent="0.2">
      <c r="A743" s="1">
        <v>2018</v>
      </c>
      <c r="D743" s="5">
        <f t="shared" si="1634"/>
        <v>327.66464215917512</v>
      </c>
      <c r="E743" s="5">
        <f t="shared" si="1635"/>
        <v>318.54437542545952</v>
      </c>
      <c r="F743" s="5">
        <f t="shared" si="1636"/>
        <v>361.89969707930186</v>
      </c>
      <c r="G743" s="5">
        <f t="shared" si="1637"/>
        <v>333.34371906961394</v>
      </c>
      <c r="H743" s="5">
        <f t="shared" si="1638"/>
        <v>320.81353979316549</v>
      </c>
      <c r="I743" s="5">
        <f t="shared" si="1639"/>
        <v>321.74028866714184</v>
      </c>
      <c r="J743" s="5">
        <f t="shared" si="1640"/>
        <v>334.21763007094773</v>
      </c>
      <c r="K743" s="5">
        <f t="shared" si="1641"/>
        <v>340.21168408299252</v>
      </c>
      <c r="L743" s="5">
        <f t="shared" si="1642"/>
        <v>273.26701427003297</v>
      </c>
      <c r="M743" s="5">
        <f t="shared" si="1643"/>
        <v>334.40429168249148</v>
      </c>
      <c r="N743" s="5">
        <f t="shared" si="1644"/>
        <v>295.71155973451323</v>
      </c>
      <c r="O743" s="5">
        <f t="shared" si="1645"/>
        <v>73.75785800385728</v>
      </c>
      <c r="P743" s="5">
        <f t="shared" si="1646"/>
        <v>75.793815217391312</v>
      </c>
      <c r="Q743" s="5">
        <f t="shared" si="1647"/>
        <v>91.154064805057956</v>
      </c>
      <c r="R743" s="5">
        <f t="shared" si="1648"/>
        <v>84.143627777777766</v>
      </c>
      <c r="S743" s="5">
        <f t="shared" si="1649"/>
        <v>78.891751049317946</v>
      </c>
      <c r="T743" s="5">
        <f t="shared" si="1650"/>
        <v>65.805027173913032</v>
      </c>
      <c r="U743" s="5">
        <f t="shared" si="1651"/>
        <v>89.493127441406244</v>
      </c>
      <c r="V743" s="5">
        <f t="shared" si="1652"/>
        <v>88.801937500000008</v>
      </c>
      <c r="W743" s="5">
        <f t="shared" si="1653"/>
        <v>71.309879518072279</v>
      </c>
      <c r="X743" s="5">
        <f t="shared" si="1654"/>
        <v>76.159180138568132</v>
      </c>
      <c r="Y743" s="5">
        <f t="shared" si="1655"/>
        <v>85.596576354679812</v>
      </c>
    </row>
    <row r="744" spans="1:25" x14ac:dyDescent="0.2">
      <c r="A744" s="1">
        <v>2019</v>
      </c>
      <c r="D744" s="5">
        <f t="shared" si="1634"/>
        <v>322.72172712109978</v>
      </c>
      <c r="E744" s="5">
        <f t="shared" si="1635"/>
        <v>309.13730854322665</v>
      </c>
      <c r="F744" s="5">
        <f t="shared" si="1636"/>
        <v>337.13428949272082</v>
      </c>
      <c r="G744" s="5">
        <f t="shared" si="1637"/>
        <v>309.68642578769379</v>
      </c>
      <c r="H744" s="5">
        <f t="shared" si="1638"/>
        <v>308.08104281418616</v>
      </c>
      <c r="I744" s="5">
        <f t="shared" si="1639"/>
        <v>300.73252049180326</v>
      </c>
      <c r="J744" s="5">
        <f t="shared" si="1640"/>
        <v>364.00588650627611</v>
      </c>
      <c r="K744" s="5">
        <f t="shared" si="1641"/>
        <v>303.34351847645013</v>
      </c>
      <c r="L744" s="5">
        <f t="shared" si="1642"/>
        <v>262.31439352360042</v>
      </c>
      <c r="M744" s="5">
        <f t="shared" si="1643"/>
        <v>329.66744682871251</v>
      </c>
      <c r="N744" s="5">
        <f t="shared" si="1644"/>
        <v>294.15212389380531</v>
      </c>
      <c r="O744" s="5">
        <f t="shared" si="1645"/>
        <v>74.328593683702991</v>
      </c>
      <c r="P744" s="5">
        <f t="shared" si="1646"/>
        <v>73.230447173913035</v>
      </c>
      <c r="Q744" s="5">
        <f t="shared" si="1647"/>
        <v>87.127985774499479</v>
      </c>
      <c r="R744" s="5">
        <f t="shared" si="1648"/>
        <v>83.964136888888888</v>
      </c>
      <c r="S744" s="5">
        <f t="shared" si="1649"/>
        <v>80.061729958027271</v>
      </c>
      <c r="T744" s="5">
        <f t="shared" si="1650"/>
        <v>69.096397826086957</v>
      </c>
      <c r="U744" s="5">
        <f t="shared" si="1651"/>
        <v>84.702976171875008</v>
      </c>
      <c r="V744" s="5">
        <f t="shared" si="1652"/>
        <v>84.330862499999995</v>
      </c>
      <c r="W744" s="5">
        <f t="shared" si="1653"/>
        <v>72.937316867469889</v>
      </c>
      <c r="X744" s="5">
        <f t="shared" si="1654"/>
        <v>81.170012240184761</v>
      </c>
      <c r="Y744" s="5">
        <f t="shared" si="1655"/>
        <v>88.154203940886717</v>
      </c>
    </row>
    <row r="745" spans="1:25" x14ac:dyDescent="0.2">
      <c r="A745" s="1">
        <v>2020</v>
      </c>
      <c r="D745" s="5">
        <f t="shared" si="1634"/>
        <v>321.77902823640403</v>
      </c>
      <c r="E745" s="5">
        <f t="shared" si="1635"/>
        <v>308.87682947583392</v>
      </c>
      <c r="F745" s="5">
        <f t="shared" si="1636"/>
        <v>327.54236368568581</v>
      </c>
      <c r="G745" s="5">
        <f t="shared" si="1637"/>
        <v>311.77546601781586</v>
      </c>
      <c r="H745" s="5">
        <f t="shared" si="1638"/>
        <v>309.02025488983816</v>
      </c>
      <c r="I745" s="5">
        <f t="shared" si="1639"/>
        <v>301.08691197434069</v>
      </c>
      <c r="J745" s="5">
        <f t="shared" si="1640"/>
        <v>353.96711842823356</v>
      </c>
      <c r="K745" s="5">
        <f t="shared" si="1641"/>
        <v>292.54187490534605</v>
      </c>
      <c r="L745" s="5">
        <f t="shared" si="1642"/>
        <v>247.85043907793633</v>
      </c>
      <c r="M745" s="5">
        <f t="shared" si="1643"/>
        <v>330.08870584884164</v>
      </c>
      <c r="N745" s="5">
        <f t="shared" si="1644"/>
        <v>303.07605088495575</v>
      </c>
      <c r="O745" s="5">
        <f t="shared" si="1645"/>
        <v>71.519543153326907</v>
      </c>
      <c r="P745" s="5">
        <f t="shared" si="1646"/>
        <v>68.602532608695654</v>
      </c>
      <c r="Q745" s="5">
        <f t="shared" si="1647"/>
        <v>83.574944678609057</v>
      </c>
      <c r="R745" s="5">
        <f t="shared" si="1648"/>
        <v>82.973419444444431</v>
      </c>
      <c r="S745" s="5">
        <f t="shared" si="1649"/>
        <v>75.039530430220353</v>
      </c>
      <c r="T745" s="5">
        <f t="shared" si="1650"/>
        <v>66.417826086956524</v>
      </c>
      <c r="U745" s="5">
        <f t="shared" si="1651"/>
        <v>80.277827148437495</v>
      </c>
      <c r="V745" s="5">
        <f t="shared" si="1652"/>
        <v>82.856437499999998</v>
      </c>
      <c r="W745" s="5">
        <f t="shared" si="1653"/>
        <v>74.668734939759034</v>
      </c>
      <c r="X745" s="5">
        <f t="shared" si="1654"/>
        <v>78.108897228637417</v>
      </c>
      <c r="Y745" s="5">
        <f t="shared" si="1655"/>
        <v>81.234950738916254</v>
      </c>
    </row>
    <row r="746" spans="1:25" x14ac:dyDescent="0.2">
      <c r="A746" s="1">
        <v>2021</v>
      </c>
      <c r="D746" s="5">
        <f t="shared" ref="D746" si="1656">$FH$5*D696+$FH$6*E696</f>
        <v>328.66854235460607</v>
      </c>
      <c r="E746" s="5">
        <f t="shared" ref="E746" si="1657">IF(G696="na",F696,$FH$8*F696+$FH$9*G696)</f>
        <v>333.95298672566372</v>
      </c>
      <c r="F746" s="5">
        <f t="shared" ref="F746" si="1658">$FH$11*H696+$FH$12*I696</f>
        <v>364.74012116827919</v>
      </c>
      <c r="G746" s="5">
        <f t="shared" ref="G746" si="1659">$FH$14*J696+$FH$15*K696</f>
        <v>331.84087347410093</v>
      </c>
      <c r="H746" s="5">
        <f t="shared" ref="H746" si="1660">$FH$20*L696+$FH$21*M696</f>
        <v>318.16010004496411</v>
      </c>
      <c r="I746" s="5">
        <f t="shared" ref="I746" si="1661">$FH$23*N696+$FH$24*O696</f>
        <v>302.7177922309337</v>
      </c>
      <c r="J746" s="5">
        <f t="shared" ref="J746" si="1662">$FH$26*P696+$FH$27*Q696</f>
        <v>381.69074040385658</v>
      </c>
      <c r="K746" s="5">
        <f t="shared" ref="K746" si="1663">$FH$32*R696+$FH$33*S696</f>
        <v>291.97981977888833</v>
      </c>
      <c r="L746" s="5">
        <f t="shared" ref="L746" si="1664">$FH$35*T696+$FH$36*U696</f>
        <v>238.5507683863886</v>
      </c>
      <c r="M746" s="5">
        <f t="shared" ref="M746" si="1665">$FH$38*V696+$FH$39*W696</f>
        <v>338.63489840486136</v>
      </c>
      <c r="N746" s="5">
        <f t="shared" ref="N746" si="1666">$FH$41*X696+$FH$42*Y696</f>
        <v>294.24336283185841</v>
      </c>
      <c r="O746" s="5">
        <f t="shared" ref="O746" si="1667">$FQ$5*Z696+$FQ$6*AA696</f>
        <v>78.164171890067507</v>
      </c>
      <c r="P746" s="5">
        <f t="shared" ref="P746" si="1668">IF(AC696="na",AB696,$FQ$8*AB696+$FQ$9*AC696)</f>
        <v>67.986385869565211</v>
      </c>
      <c r="Q746" s="5">
        <f t="shared" ref="Q746" si="1669">$FQ$11*AD696+$FQ$12*AE696</f>
        <v>98.655916754478397</v>
      </c>
      <c r="R746" s="5">
        <f t="shared" ref="R746" si="1670">$FQ$14*AF696+$FQ$15*AG696</f>
        <v>89.25139999999999</v>
      </c>
      <c r="S746" s="5">
        <f t="shared" ref="S746" si="1671">$FQ$20*AH696+$FQ$21*AI696</f>
        <v>79.74613719832108</v>
      </c>
      <c r="T746" s="5">
        <f t="shared" ref="T746" si="1672">$FQ$23*AJ696+$FQ$24*AK696</f>
        <v>68.167608695652177</v>
      </c>
      <c r="U746" s="5">
        <f t="shared" ref="U746" si="1673">$FQ$26*AL696+$FQ$27*AM696</f>
        <v>88.931174316406242</v>
      </c>
      <c r="V746" s="5">
        <f t="shared" ref="V746" si="1674">$FQ$32*AN696+$FQ$33*AO696</f>
        <v>84.418718749999996</v>
      </c>
      <c r="W746" s="5">
        <f t="shared" ref="W746" si="1675">$FQ$35*AP696+$FQ$36*AQ696</f>
        <v>79.025180722891562</v>
      </c>
      <c r="X746" s="5">
        <f t="shared" ref="X746" si="1676">$FQ$38*AR696+$FQ$39*AS696</f>
        <v>83.485525404157045</v>
      </c>
      <c r="Y746" s="5">
        <f t="shared" ref="Y746" si="1677">$FQ$41*AT696+$FQ$42*AU696</f>
        <v>86.573054187192142</v>
      </c>
    </row>
    <row r="749" spans="1:25" ht="13.5" x14ac:dyDescent="0.25">
      <c r="A749" s="1" t="s">
        <v>202</v>
      </c>
      <c r="D749" s="16" t="s">
        <v>157</v>
      </c>
      <c r="E749" s="16" t="s">
        <v>158</v>
      </c>
      <c r="F749" s="16" t="s">
        <v>159</v>
      </c>
      <c r="G749" s="16" t="s">
        <v>160</v>
      </c>
      <c r="H749" s="16" t="s">
        <v>161</v>
      </c>
      <c r="I749" s="16" t="s">
        <v>162</v>
      </c>
      <c r="J749" s="16" t="s">
        <v>163</v>
      </c>
      <c r="K749" s="16" t="s">
        <v>164</v>
      </c>
      <c r="L749" s="16" t="s">
        <v>165</v>
      </c>
      <c r="M749" s="16" t="s">
        <v>166</v>
      </c>
      <c r="N749" s="16" t="s">
        <v>167</v>
      </c>
      <c r="O749" s="16" t="s">
        <v>168</v>
      </c>
      <c r="P749" s="16" t="s">
        <v>169</v>
      </c>
      <c r="Q749" s="16" t="s">
        <v>170</v>
      </c>
      <c r="R749" s="16" t="s">
        <v>171</v>
      </c>
      <c r="S749" s="16" t="s">
        <v>172</v>
      </c>
      <c r="T749" s="16" t="s">
        <v>173</v>
      </c>
      <c r="U749" s="16" t="s">
        <v>174</v>
      </c>
      <c r="V749" s="16" t="s">
        <v>175</v>
      </c>
      <c r="W749" s="16" t="s">
        <v>176</v>
      </c>
      <c r="X749" s="16" t="s">
        <v>177</v>
      </c>
      <c r="Y749" s="16" t="s">
        <v>178</v>
      </c>
    </row>
    <row r="750" spans="1:25" x14ac:dyDescent="0.2">
      <c r="A750" s="1">
        <v>1978</v>
      </c>
      <c r="D750" s="5">
        <f>LN(D653)-LN(D652)</f>
        <v>0.13599453651870252</v>
      </c>
      <c r="E750" s="5">
        <f t="shared" ref="E750:Y762" si="1678">LN(E653)-LN(E652)</f>
        <v>0.10308421694701053</v>
      </c>
      <c r="F750" s="5">
        <f t="shared" si="1678"/>
        <v>0.15806638217007851</v>
      </c>
      <c r="G750" s="5"/>
      <c r="H750" s="5">
        <f t="shared" si="1678"/>
        <v>8.306659869861388E-2</v>
      </c>
      <c r="I750" s="5">
        <f t="shared" si="1678"/>
        <v>0.16135651615900315</v>
      </c>
      <c r="J750" s="5">
        <f t="shared" si="1678"/>
        <v>0.14224995031959242</v>
      </c>
      <c r="K750" s="5">
        <f t="shared" si="1678"/>
        <v>7.6782775001839276E-2</v>
      </c>
      <c r="L750" s="5">
        <f t="shared" si="1678"/>
        <v>0.18288351241425005</v>
      </c>
      <c r="M750" s="5">
        <f t="shared" si="1678"/>
        <v>0.1856056319951449</v>
      </c>
      <c r="N750" s="5">
        <f t="shared" si="1678"/>
        <v>0.20639226111010522</v>
      </c>
      <c r="O750" s="5">
        <f t="shared" si="1678"/>
        <v>0.19464204118199468</v>
      </c>
      <c r="P750" s="5">
        <f t="shared" si="1678"/>
        <v>0.10993190726332536</v>
      </c>
      <c r="Q750" s="5">
        <f t="shared" si="1678"/>
        <v>3.3662378328314979E-2</v>
      </c>
      <c r="R750" s="5">
        <f t="shared" si="1678"/>
        <v>0.15817109656167183</v>
      </c>
      <c r="S750" s="5">
        <f t="shared" si="1678"/>
        <v>4.9873177466426277E-2</v>
      </c>
      <c r="T750" s="5">
        <f t="shared" si="1678"/>
        <v>-6.8869697402623054E-2</v>
      </c>
      <c r="U750" s="5">
        <f t="shared" si="1678"/>
        <v>7.2223308145801468E-2</v>
      </c>
      <c r="V750" s="5">
        <f t="shared" si="1678"/>
        <v>0.273293334999682</v>
      </c>
      <c r="W750" s="5">
        <f t="shared" si="1678"/>
        <v>0.21559634567882657</v>
      </c>
      <c r="X750" s="5">
        <f t="shared" si="1678"/>
        <v>0.27594798380326946</v>
      </c>
      <c r="Y750" s="5">
        <f t="shared" si="1678"/>
        <v>5.7914165929306094E-2</v>
      </c>
    </row>
    <row r="751" spans="1:25" x14ac:dyDescent="0.2">
      <c r="A751" s="1">
        <v>1979</v>
      </c>
      <c r="D751" s="5">
        <f t="shared" ref="D751:S788" si="1679">LN(D654)-LN(D653)</f>
        <v>0.16140899435851441</v>
      </c>
      <c r="E751" s="5">
        <f t="shared" si="1679"/>
        <v>0.16757271873434032</v>
      </c>
      <c r="F751" s="5">
        <f t="shared" si="1679"/>
        <v>0.17886732192586763</v>
      </c>
      <c r="G751" s="5"/>
      <c r="H751" s="5">
        <f t="shared" si="1679"/>
        <v>0.12899212019110262</v>
      </c>
      <c r="I751" s="5">
        <f t="shared" si="1679"/>
        <v>0.10341046860222303</v>
      </c>
      <c r="J751" s="5">
        <f t="shared" si="1679"/>
        <v>8.7393309874140179E-2</v>
      </c>
      <c r="K751" s="5">
        <f t="shared" si="1679"/>
        <v>0.1521033460304988</v>
      </c>
      <c r="L751" s="5">
        <f t="shared" si="1679"/>
        <v>0.17715843807238674</v>
      </c>
      <c r="M751" s="5">
        <f t="shared" si="1679"/>
        <v>0.16925846281923018</v>
      </c>
      <c r="N751" s="5">
        <f t="shared" si="1679"/>
        <v>0.18659134973817793</v>
      </c>
      <c r="O751" s="5">
        <f t="shared" si="1679"/>
        <v>0.17777609442228037</v>
      </c>
      <c r="P751" s="5">
        <f t="shared" si="1679"/>
        <v>0.21294244858322386</v>
      </c>
      <c r="Q751" s="5">
        <f t="shared" si="1679"/>
        <v>0.16765377680544713</v>
      </c>
      <c r="R751" s="5">
        <f t="shared" si="1679"/>
        <v>8.0042707673536384E-2</v>
      </c>
      <c r="S751" s="5">
        <f t="shared" si="1679"/>
        <v>0.15283392673283913</v>
      </c>
      <c r="T751" s="5">
        <f t="shared" si="1678"/>
        <v>0.12923514301975914</v>
      </c>
      <c r="U751" s="5">
        <f t="shared" si="1678"/>
        <v>9.0658718677921968E-2</v>
      </c>
      <c r="V751" s="5">
        <f t="shared" si="1678"/>
        <v>0.24550045841548584</v>
      </c>
      <c r="W751" s="5">
        <f t="shared" si="1678"/>
        <v>0.24116205681688818</v>
      </c>
      <c r="X751" s="5">
        <f t="shared" si="1678"/>
        <v>6.9624081380585068E-2</v>
      </c>
      <c r="Y751" s="5">
        <f t="shared" si="1678"/>
        <v>9.1362322885276903E-2</v>
      </c>
    </row>
    <row r="752" spans="1:25" x14ac:dyDescent="0.2">
      <c r="A752" s="1">
        <v>1980</v>
      </c>
      <c r="D752" s="5">
        <f t="shared" si="1679"/>
        <v>-0.11133904833738928</v>
      </c>
      <c r="E752" s="5">
        <f t="shared" si="1678"/>
        <v>-5.5932918883336846E-2</v>
      </c>
      <c r="F752" s="5">
        <f t="shared" si="1678"/>
        <v>-6.8004729114057305E-2</v>
      </c>
      <c r="G752" s="5"/>
      <c r="H752" s="5">
        <f t="shared" si="1678"/>
        <v>-0.11889830702188409</v>
      </c>
      <c r="I752" s="5">
        <f t="shared" si="1678"/>
        <v>-9.5623685511652567E-2</v>
      </c>
      <c r="J752" s="5">
        <f t="shared" si="1678"/>
        <v>-0.14489779375424217</v>
      </c>
      <c r="K752" s="5">
        <f t="shared" si="1678"/>
        <v>-9.1718736804371481E-2</v>
      </c>
      <c r="L752" s="5">
        <f t="shared" si="1678"/>
        <v>-2.5016194349067433E-2</v>
      </c>
      <c r="M752" s="5">
        <f t="shared" si="1678"/>
        <v>-7.4196699361978702E-2</v>
      </c>
      <c r="N752" s="5">
        <f t="shared" si="1678"/>
        <v>-0.11732220506245561</v>
      </c>
      <c r="O752" s="5">
        <f t="shared" si="1678"/>
        <v>-0.10056313238798076</v>
      </c>
      <c r="P752" s="5">
        <f t="shared" si="1678"/>
        <v>-0.16719602875022499</v>
      </c>
      <c r="Q752" s="5">
        <f t="shared" si="1678"/>
        <v>-0.1079470273893044</v>
      </c>
      <c r="R752" s="5">
        <f t="shared" si="1678"/>
        <v>-0.15102167713211756</v>
      </c>
      <c r="S752" s="5">
        <f t="shared" si="1678"/>
        <v>-8.2919084555879152E-2</v>
      </c>
      <c r="T752" s="5">
        <f t="shared" si="1678"/>
        <v>-6.7919183635172686E-2</v>
      </c>
      <c r="U752" s="5">
        <f t="shared" si="1678"/>
        <v>-1.9822374974971524E-3</v>
      </c>
      <c r="V752" s="5">
        <f t="shared" si="1678"/>
        <v>-1.9462549074911628E-2</v>
      </c>
      <c r="W752" s="5">
        <f t="shared" si="1678"/>
        <v>-1.8018505502678472E-2</v>
      </c>
      <c r="X752" s="5">
        <f t="shared" si="1678"/>
        <v>-7.8721682236955637E-2</v>
      </c>
      <c r="Y752" s="5">
        <f t="shared" si="1678"/>
        <v>-2.1726549774821358E-2</v>
      </c>
    </row>
    <row r="753" spans="1:25" x14ac:dyDescent="0.2">
      <c r="A753" s="1">
        <v>1981</v>
      </c>
      <c r="D753" s="5">
        <f t="shared" si="1679"/>
        <v>9.8359269134334681E-2</v>
      </c>
      <c r="E753" s="5">
        <f t="shared" si="1678"/>
        <v>0.12259979923325659</v>
      </c>
      <c r="F753" s="5">
        <f t="shared" si="1678"/>
        <v>8.2887659805767733E-2</v>
      </c>
      <c r="G753" s="5"/>
      <c r="H753" s="5">
        <f t="shared" si="1678"/>
        <v>9.7004322387148179E-2</v>
      </c>
      <c r="I753" s="5">
        <f t="shared" si="1678"/>
        <v>0.14590185023612889</v>
      </c>
      <c r="J753" s="5">
        <f t="shared" si="1678"/>
        <v>9.2045079932274732E-2</v>
      </c>
      <c r="K753" s="5">
        <f t="shared" si="1678"/>
        <v>0.11119072850869216</v>
      </c>
      <c r="L753" s="5">
        <f t="shared" si="1678"/>
        <v>7.6603563139560293E-2</v>
      </c>
      <c r="M753" s="5">
        <f t="shared" si="1678"/>
        <v>4.9677082187660204E-2</v>
      </c>
      <c r="N753" s="5">
        <f t="shared" si="1678"/>
        <v>0.10299737592325098</v>
      </c>
      <c r="O753" s="5">
        <f t="shared" si="1678"/>
        <v>0.10850418376079318</v>
      </c>
      <c r="P753" s="5">
        <f t="shared" si="1678"/>
        <v>0.1043669338230524</v>
      </c>
      <c r="Q753" s="5">
        <f t="shared" si="1678"/>
        <v>0.14680878714958734</v>
      </c>
      <c r="R753" s="5">
        <f t="shared" si="1678"/>
        <v>7.2829108746742754E-2</v>
      </c>
      <c r="S753" s="5">
        <f t="shared" si="1678"/>
        <v>5.5952914864522363E-2</v>
      </c>
      <c r="T753" s="5">
        <f t="shared" si="1678"/>
        <v>0.22234392674746672</v>
      </c>
      <c r="U753" s="5">
        <f t="shared" si="1678"/>
        <v>-4.1426187153634331E-2</v>
      </c>
      <c r="V753" s="5">
        <f t="shared" si="1678"/>
        <v>4.5205436768046781E-2</v>
      </c>
      <c r="W753" s="5">
        <f t="shared" si="1678"/>
        <v>7.8082746245328849E-2</v>
      </c>
      <c r="X753" s="5">
        <f t="shared" si="1678"/>
        <v>3.253323769946892E-2</v>
      </c>
      <c r="Y753" s="5">
        <f t="shared" si="1678"/>
        <v>-7.1723616136427637E-3</v>
      </c>
    </row>
    <row r="754" spans="1:25" x14ac:dyDescent="0.2">
      <c r="A754" s="1">
        <v>1982</v>
      </c>
      <c r="D754" s="5">
        <f t="shared" si="1679"/>
        <v>-5.8996870613011509E-2</v>
      </c>
      <c r="E754" s="5">
        <f t="shared" si="1678"/>
        <v>-7.4986033557401299E-2</v>
      </c>
      <c r="F754" s="5">
        <f t="shared" si="1678"/>
        <v>-0.12705887811890548</v>
      </c>
      <c r="G754" s="5"/>
      <c r="H754" s="5">
        <f t="shared" si="1678"/>
        <v>-2.3716526617316269E-2</v>
      </c>
      <c r="I754" s="5">
        <f t="shared" si="1678"/>
        <v>-7.1320543109811396E-2</v>
      </c>
      <c r="J754" s="5">
        <f t="shared" si="1678"/>
        <v>-3.9353755896663678E-2</v>
      </c>
      <c r="K754" s="5">
        <f t="shared" si="1678"/>
        <v>-5.7382561036432911E-2</v>
      </c>
      <c r="L754" s="5">
        <f t="shared" si="1678"/>
        <v>-0.11596903948464021</v>
      </c>
      <c r="M754" s="5">
        <f t="shared" si="1678"/>
        <v>-7.8664619060912599E-2</v>
      </c>
      <c r="N754" s="5">
        <f t="shared" si="1678"/>
        <v>-0.10229318716857883</v>
      </c>
      <c r="O754" s="5">
        <f t="shared" si="1678"/>
        <v>-0.1072455303535973</v>
      </c>
      <c r="P754" s="5">
        <f t="shared" si="1678"/>
        <v>-4.4042814428133958E-2</v>
      </c>
      <c r="Q754" s="5">
        <f t="shared" si="1678"/>
        <v>-6.4422395354132966E-2</v>
      </c>
      <c r="R754" s="5">
        <f t="shared" si="1678"/>
        <v>-3.5751690963842897E-2</v>
      </c>
      <c r="S754" s="5">
        <f t="shared" si="1678"/>
        <v>-3.2032153627298499E-2</v>
      </c>
      <c r="T754" s="5">
        <f t="shared" si="1678"/>
        <v>-7.3526363610439738E-2</v>
      </c>
      <c r="U754" s="5"/>
      <c r="V754" s="5">
        <f t="shared" si="1678"/>
        <v>-8.0503218849070635E-2</v>
      </c>
      <c r="W754" s="5">
        <f t="shared" si="1678"/>
        <v>-7.8082746245328849E-2</v>
      </c>
      <c r="X754" s="5">
        <f t="shared" si="1678"/>
        <v>-9.690235021378335E-3</v>
      </c>
      <c r="Y754" s="5">
        <f t="shared" si="1678"/>
        <v>1.1438632487833722E-2</v>
      </c>
    </row>
    <row r="755" spans="1:25" x14ac:dyDescent="0.2">
      <c r="A755" s="1">
        <v>1983</v>
      </c>
      <c r="D755" s="5">
        <f t="shared" si="1679"/>
        <v>0.2121503215816114</v>
      </c>
      <c r="E755" s="5">
        <f t="shared" si="1678"/>
        <v>0.18898694982568909</v>
      </c>
      <c r="F755" s="5">
        <f t="shared" si="1678"/>
        <v>0.10174107013461509</v>
      </c>
      <c r="G755" s="5"/>
      <c r="H755" s="5">
        <f t="shared" si="1678"/>
        <v>0.1677717757792232</v>
      </c>
      <c r="I755" s="5">
        <f t="shared" si="1678"/>
        <v>0.15640936547020434</v>
      </c>
      <c r="J755" s="5">
        <f t="shared" si="1678"/>
        <v>0.19068290559922207</v>
      </c>
      <c r="K755" s="5">
        <f t="shared" si="1678"/>
        <v>0.19154995580530798</v>
      </c>
      <c r="L755" s="5">
        <f t="shared" si="1678"/>
        <v>6.6731848039101038E-2</v>
      </c>
      <c r="M755" s="5">
        <f t="shared" si="1678"/>
        <v>7.1547151292048028E-2</v>
      </c>
      <c r="N755" s="5">
        <f t="shared" si="1678"/>
        <v>7.4585291928162434E-2</v>
      </c>
      <c r="O755" s="5">
        <f t="shared" si="1678"/>
        <v>7.859027459322121E-2</v>
      </c>
      <c r="P755" s="5">
        <f t="shared" si="1678"/>
        <v>8.5846334378311795E-2</v>
      </c>
      <c r="Q755" s="5">
        <f t="shared" si="1678"/>
        <v>0.10521712336022127</v>
      </c>
      <c r="R755" s="5">
        <f t="shared" si="1678"/>
        <v>0.18008406185376291</v>
      </c>
      <c r="S755" s="5">
        <f t="shared" si="1678"/>
        <v>0.1886897823864162</v>
      </c>
      <c r="T755" s="5">
        <f t="shared" si="1678"/>
        <v>0.13075574057102468</v>
      </c>
      <c r="U755" s="5"/>
      <c r="V755" s="5">
        <f t="shared" si="1678"/>
        <v>2.9500664396697296E-2</v>
      </c>
      <c r="W755" s="5">
        <f t="shared" si="1678"/>
        <v>5.3109825313948811E-2</v>
      </c>
      <c r="X755" s="5">
        <f t="shared" si="1678"/>
        <v>4.9331630153083061E-2</v>
      </c>
      <c r="Y755" s="5">
        <f t="shared" si="1678"/>
        <v>0.15657807731662654</v>
      </c>
    </row>
    <row r="756" spans="1:25" x14ac:dyDescent="0.2">
      <c r="A756" s="1">
        <v>1984</v>
      </c>
      <c r="D756" s="5">
        <f t="shared" si="1679"/>
        <v>2.2076431683749398E-2</v>
      </c>
      <c r="E756" s="5">
        <f t="shared" si="1678"/>
        <v>2.4073443159330132E-2</v>
      </c>
      <c r="F756" s="5">
        <f t="shared" si="1678"/>
        <v>2.758795651882906E-2</v>
      </c>
      <c r="G756" s="5"/>
      <c r="H756" s="5">
        <f t="shared" si="1678"/>
        <v>5.2701546979108116E-2</v>
      </c>
      <c r="I756" s="5">
        <f t="shared" si="1678"/>
        <v>6.8883605346274912E-2</v>
      </c>
      <c r="J756" s="5">
        <f t="shared" si="1678"/>
        <v>1.8727420999638866E-2</v>
      </c>
      <c r="K756" s="5">
        <f t="shared" si="1678"/>
        <v>5.3767943870892232E-2</v>
      </c>
      <c r="L756" s="5">
        <f t="shared" si="1678"/>
        <v>1.5142980102563541E-2</v>
      </c>
      <c r="M756" s="5">
        <f t="shared" si="1678"/>
        <v>2.5853378826334428E-2</v>
      </c>
      <c r="N756" s="5">
        <f t="shared" si="1678"/>
        <v>0</v>
      </c>
      <c r="O756" s="5">
        <f t="shared" si="1678"/>
        <v>0</v>
      </c>
      <c r="P756" s="5">
        <f t="shared" si="1678"/>
        <v>0.1013621714525943</v>
      </c>
      <c r="Q756" s="5">
        <f t="shared" si="1678"/>
        <v>9.3853217985008008E-2</v>
      </c>
      <c r="R756" s="5">
        <f t="shared" si="1678"/>
        <v>3.1498667059370433E-2</v>
      </c>
      <c r="S756" s="5">
        <f t="shared" si="1678"/>
        <v>5.8105376452389557E-2</v>
      </c>
      <c r="T756" s="5">
        <f t="shared" si="1678"/>
        <v>-7.6132610033781134E-3</v>
      </c>
      <c r="U756" s="5">
        <f t="shared" si="1678"/>
        <v>0.38185097879726548</v>
      </c>
      <c r="V756" s="5">
        <f t="shared" si="1678"/>
        <v>5.7971176843265582E-3</v>
      </c>
      <c r="W756" s="5">
        <f t="shared" si="1678"/>
        <v>-1.7391742711868829E-2</v>
      </c>
      <c r="X756" s="5">
        <f t="shared" si="1678"/>
        <v>0.10456184802666701</v>
      </c>
      <c r="Y756" s="5">
        <f t="shared" si="1678"/>
        <v>8.4855238692078672E-2</v>
      </c>
    </row>
    <row r="757" spans="1:25" x14ac:dyDescent="0.2">
      <c r="A757" s="1">
        <v>1985</v>
      </c>
      <c r="D757" s="5">
        <f t="shared" si="1679"/>
        <v>-8.7989804308167052E-2</v>
      </c>
      <c r="E757" s="5">
        <f t="shared" si="1678"/>
        <v>-0.10902369076321783</v>
      </c>
      <c r="F757" s="5">
        <f t="shared" si="1678"/>
        <v>-0.18504635412014014</v>
      </c>
      <c r="G757" s="5"/>
      <c r="H757" s="5">
        <f t="shared" si="1678"/>
        <v>-8.9445060351926564E-2</v>
      </c>
      <c r="I757" s="5">
        <f t="shared" si="1678"/>
        <v>-9.7586658703937346E-2</v>
      </c>
      <c r="J757" s="5">
        <f t="shared" si="1678"/>
        <v>-6.5430523403470886E-2</v>
      </c>
      <c r="K757" s="5">
        <f t="shared" si="1678"/>
        <v>-9.9774083474429176E-2</v>
      </c>
      <c r="L757" s="5">
        <f t="shared" si="1678"/>
        <v>-0.18347829492177858</v>
      </c>
      <c r="M757" s="5">
        <f t="shared" si="1678"/>
        <v>-0.17723013177086688</v>
      </c>
      <c r="N757" s="5">
        <f t="shared" si="1678"/>
        <v>-0.1126094980450274</v>
      </c>
      <c r="O757" s="5">
        <f t="shared" si="1678"/>
        <v>-0.12361395596717628</v>
      </c>
      <c r="P757" s="5">
        <f t="shared" si="1678"/>
        <v>-0.13707159156977955</v>
      </c>
      <c r="Q757" s="5">
        <f t="shared" si="1678"/>
        <v>-0.13506460275806731</v>
      </c>
      <c r="R757" s="5">
        <f t="shared" si="1678"/>
        <v>-5.5791359628415194E-2</v>
      </c>
      <c r="S757" s="5">
        <f t="shared" si="1678"/>
        <v>-0.10882811649784063</v>
      </c>
      <c r="T757" s="5">
        <f t="shared" si="1678"/>
        <v>-0.10431801355859793</v>
      </c>
      <c r="U757" s="5">
        <f t="shared" si="1678"/>
        <v>-0.1789223281178618</v>
      </c>
      <c r="V757" s="5">
        <f t="shared" si="1678"/>
        <v>-0.20453170411961086</v>
      </c>
      <c r="W757" s="5">
        <f t="shared" si="1678"/>
        <v>-0.20431605817623666</v>
      </c>
      <c r="X757" s="5">
        <f t="shared" si="1678"/>
        <v>-0.13098733953723762</v>
      </c>
      <c r="Y757" s="5">
        <f t="shared" si="1678"/>
        <v>-8.5229885472307032E-2</v>
      </c>
    </row>
    <row r="758" spans="1:25" x14ac:dyDescent="0.2">
      <c r="A758" s="1">
        <v>1986</v>
      </c>
      <c r="D758" s="5">
        <f t="shared" si="1679"/>
        <v>1.7074114504533888E-2</v>
      </c>
      <c r="E758" s="5">
        <f t="shared" si="1678"/>
        <v>5.7978959060811519E-3</v>
      </c>
      <c r="F758" s="5">
        <f t="shared" si="1678"/>
        <v>2.0257276087826348E-2</v>
      </c>
      <c r="G758" s="5"/>
      <c r="H758" s="5">
        <f t="shared" si="1678"/>
        <v>0</v>
      </c>
      <c r="I758" s="5">
        <f t="shared" si="1678"/>
        <v>-5.5531141870828193E-2</v>
      </c>
      <c r="J758" s="5">
        <f t="shared" si="1678"/>
        <v>0.10000797125702032</v>
      </c>
      <c r="K758" s="5">
        <f t="shared" si="1678"/>
        <v>1.2614162923654249E-2</v>
      </c>
      <c r="L758" s="5">
        <f t="shared" si="1678"/>
        <v>-0.16251892949777513</v>
      </c>
      <c r="M758" s="5">
        <f t="shared" si="1678"/>
        <v>-0.16366020295661521</v>
      </c>
      <c r="N758" s="5">
        <f t="shared" si="1678"/>
        <v>-7.1215540392632448E-2</v>
      </c>
      <c r="O758" s="5">
        <f t="shared" si="1678"/>
        <v>-6.664600347713634E-2</v>
      </c>
      <c r="P758" s="5">
        <f t="shared" si="1678"/>
        <v>0.10036704384494222</v>
      </c>
      <c r="Q758" s="5">
        <f t="shared" si="1678"/>
        <v>8.1070935825784396E-2</v>
      </c>
      <c r="R758" s="5">
        <f t="shared" si="1678"/>
        <v>8.6328083488496965E-2</v>
      </c>
      <c r="S758" s="5">
        <f t="shared" si="1678"/>
        <v>1.4408340112563423E-2</v>
      </c>
      <c r="T758" s="5">
        <f t="shared" si="1678"/>
        <v>3.9947970224474716E-2</v>
      </c>
      <c r="U758" s="5">
        <f t="shared" si="1678"/>
        <v>0.14079548480829374</v>
      </c>
      <c r="V758" s="5">
        <f t="shared" si="1678"/>
        <v>-9.6729626458551543E-2</v>
      </c>
      <c r="W758" s="5">
        <f t="shared" si="1678"/>
        <v>-7.7535093964751667E-2</v>
      </c>
      <c r="X758" s="5">
        <f t="shared" si="1678"/>
        <v>0.12157752320532111</v>
      </c>
      <c r="Y758" s="5">
        <f t="shared" si="1678"/>
        <v>4.585760907567682E-2</v>
      </c>
    </row>
    <row r="759" spans="1:25" x14ac:dyDescent="0.2">
      <c r="A759" s="1">
        <v>1987</v>
      </c>
      <c r="D759" s="5">
        <f t="shared" si="1679"/>
        <v>9.7351177276203238E-2</v>
      </c>
      <c r="E759" s="5">
        <f t="shared" si="1678"/>
        <v>2.7941681829968701E-2</v>
      </c>
      <c r="F759" s="5">
        <f t="shared" si="1678"/>
        <v>-0.11461293205885337</v>
      </c>
      <c r="G759" s="5"/>
      <c r="H759" s="5">
        <f t="shared" si="1678"/>
        <v>3.335559370088248E-2</v>
      </c>
      <c r="I759" s="5">
        <f t="shared" si="1678"/>
        <v>1.3141135475004617E-2</v>
      </c>
      <c r="J759" s="5">
        <f t="shared" si="1678"/>
        <v>8.0123539786312925E-2</v>
      </c>
      <c r="K759" s="5">
        <f t="shared" si="1678"/>
        <v>3.2788145196627205E-2</v>
      </c>
      <c r="L759" s="5">
        <f t="shared" si="1678"/>
        <v>0.1199593150789795</v>
      </c>
      <c r="M759" s="5">
        <f t="shared" si="1678"/>
        <v>1.4575156802967726E-2</v>
      </c>
      <c r="N759" s="5">
        <f t="shared" si="1678"/>
        <v>4.9780417676831945E-2</v>
      </c>
      <c r="O759" s="5">
        <f t="shared" si="1678"/>
        <v>5.2066553713978614E-2</v>
      </c>
      <c r="P759" s="5">
        <f t="shared" si="1678"/>
        <v>4.9226099398766543E-2</v>
      </c>
      <c r="Q759" s="5">
        <f t="shared" si="1678"/>
        <v>-2.8217187870513527E-2</v>
      </c>
      <c r="R759" s="5">
        <f t="shared" si="1678"/>
        <v>0.14400269249181807</v>
      </c>
      <c r="S759" s="5">
        <f t="shared" si="1678"/>
        <v>1.2933081354946196E-2</v>
      </c>
      <c r="T759" s="5">
        <f t="shared" si="1678"/>
        <v>0.13877369241825921</v>
      </c>
      <c r="U759" s="5">
        <f t="shared" si="1678"/>
        <v>-0.15949431061354602</v>
      </c>
      <c r="V759" s="5">
        <f t="shared" si="1678"/>
        <v>7.5223421237588184E-2</v>
      </c>
      <c r="W759" s="5">
        <f t="shared" si="1678"/>
        <v>-9.3458624182378713E-3</v>
      </c>
      <c r="X759" s="5">
        <f t="shared" si="1678"/>
        <v>0.12354203723860291</v>
      </c>
      <c r="Y759" s="5">
        <f t="shared" si="1678"/>
        <v>9.8523362221387245E-2</v>
      </c>
    </row>
    <row r="760" spans="1:25" x14ac:dyDescent="0.2">
      <c r="A760" s="1">
        <v>1988</v>
      </c>
      <c r="D760" s="5">
        <f t="shared" si="1679"/>
        <v>6.0912894582627608E-2</v>
      </c>
      <c r="E760" s="5">
        <f t="shared" si="1678"/>
        <v>6.8640904458152185E-2</v>
      </c>
      <c r="F760" s="5">
        <f t="shared" si="1678"/>
        <v>9.8440072813252399E-2</v>
      </c>
      <c r="G760" s="5"/>
      <c r="H760" s="5">
        <f t="shared" si="1678"/>
        <v>1.2366655637212176E-2</v>
      </c>
      <c r="I760" s="5">
        <f t="shared" si="1678"/>
        <v>8.6705002028578448E-2</v>
      </c>
      <c r="J760" s="5">
        <f t="shared" si="1678"/>
        <v>-2.7304295693400427E-2</v>
      </c>
      <c r="K760" s="5">
        <f t="shared" si="1678"/>
        <v>2.7514400831534225E-2</v>
      </c>
      <c r="L760" s="5">
        <f t="shared" si="1678"/>
        <v>7.9373587541511803E-2</v>
      </c>
      <c r="M760" s="5">
        <f t="shared" si="1678"/>
        <v>0.16556893587533672</v>
      </c>
      <c r="N760" s="5">
        <f t="shared" si="1678"/>
        <v>2.5158120768430159E-2</v>
      </c>
      <c r="O760" s="5">
        <f t="shared" si="1678"/>
        <v>1.0624269920230134E-2</v>
      </c>
      <c r="P760" s="5">
        <f t="shared" si="1678"/>
        <v>6.7533693398820205E-3</v>
      </c>
      <c r="Q760" s="5">
        <f t="shared" si="1678"/>
        <v>-1.2513396123976506E-3</v>
      </c>
      <c r="R760" s="5">
        <f t="shared" si="1678"/>
        <v>-6.5317018632153889E-3</v>
      </c>
      <c r="S760" s="5">
        <f t="shared" si="1678"/>
        <v>7.3951514087148951E-2</v>
      </c>
      <c r="T760" s="5">
        <f t="shared" si="1678"/>
        <v>-2.8201521145645003E-2</v>
      </c>
      <c r="U760" s="5">
        <f t="shared" si="1678"/>
        <v>0.24427631742295297</v>
      </c>
      <c r="V760" s="5">
        <f t="shared" si="1678"/>
        <v>2.4339068305267553E-2</v>
      </c>
      <c r="W760" s="5">
        <f t="shared" si="1678"/>
        <v>0.10536051565782678</v>
      </c>
      <c r="X760" s="5">
        <f t="shared" si="1678"/>
        <v>-7.0200655127397482E-2</v>
      </c>
      <c r="Y760" s="5">
        <f t="shared" si="1678"/>
        <v>4.5487101763112214E-2</v>
      </c>
    </row>
    <row r="761" spans="1:25" x14ac:dyDescent="0.2">
      <c r="A761" s="1">
        <v>1989</v>
      </c>
      <c r="D761" s="5">
        <f t="shared" si="1679"/>
        <v>6.4081607480236613E-2</v>
      </c>
      <c r="E761" s="5">
        <f t="shared" si="1678"/>
        <v>7.2778659549546099E-2</v>
      </c>
      <c r="F761" s="5">
        <f t="shared" si="1678"/>
        <v>5.4200674693385409E-3</v>
      </c>
      <c r="G761" s="5"/>
      <c r="H761" s="5">
        <f t="shared" si="1678"/>
        <v>-5.0411589701480963E-2</v>
      </c>
      <c r="I761" s="5">
        <f t="shared" si="1678"/>
        <v>-5.6338163546207909E-3</v>
      </c>
      <c r="J761" s="5">
        <f t="shared" si="1678"/>
        <v>3.1579367723515439E-2</v>
      </c>
      <c r="K761" s="5">
        <f t="shared" si="1678"/>
        <v>1.936362414088677E-2</v>
      </c>
      <c r="L761" s="5">
        <f t="shared" si="1678"/>
        <v>-3.4040046239990573E-2</v>
      </c>
      <c r="M761" s="5">
        <f t="shared" si="1678"/>
        <v>1.487518976504365E-2</v>
      </c>
      <c r="N761" s="5">
        <f t="shared" si="1678"/>
        <v>8.929042302489254E-2</v>
      </c>
      <c r="O761" s="5">
        <f t="shared" si="1678"/>
        <v>0.10641676080487716</v>
      </c>
      <c r="P761" s="5">
        <f t="shared" si="1678"/>
        <v>-4.3557856944227424E-3</v>
      </c>
      <c r="Q761" s="5">
        <f t="shared" si="1678"/>
        <v>5.3100570659616153E-2</v>
      </c>
      <c r="R761" s="5">
        <f t="shared" si="1678"/>
        <v>-0.12551270163972905</v>
      </c>
      <c r="S761" s="5">
        <f t="shared" si="1678"/>
        <v>4.0515253780990967E-2</v>
      </c>
      <c r="T761" s="5">
        <f t="shared" si="1678"/>
        <v>-0.20698808346754216</v>
      </c>
      <c r="U761" s="5">
        <f t="shared" si="1678"/>
        <v>-0.2045178009954256</v>
      </c>
      <c r="V761" s="5">
        <f t="shared" si="1678"/>
        <v>-1.2811563134200732E-2</v>
      </c>
      <c r="W761" s="5">
        <f t="shared" si="1678"/>
        <v>3.8678854565111109E-2</v>
      </c>
      <c r="X761" s="5">
        <f t="shared" si="1678"/>
        <v>-3.2711496324536959E-2</v>
      </c>
      <c r="Y761" s="5">
        <f t="shared" si="1678"/>
        <v>8.2659005520895334E-3</v>
      </c>
    </row>
    <row r="762" spans="1:25" x14ac:dyDescent="0.2">
      <c r="A762" s="1">
        <v>1990</v>
      </c>
      <c r="D762" s="5">
        <f t="shared" si="1679"/>
        <v>-8.946381489542965E-3</v>
      </c>
      <c r="E762" s="5">
        <f t="shared" si="1678"/>
        <v>-3.0192494835202588E-2</v>
      </c>
      <c r="F762" s="5">
        <f t="shared" si="1678"/>
        <v>0.13740900011313251</v>
      </c>
      <c r="G762" s="5"/>
      <c r="H762" s="5">
        <f t="shared" si="1678"/>
        <v>0.1100498560212122</v>
      </c>
      <c r="I762" s="5">
        <f t="shared" si="1678"/>
        <v>6.0719694932465096E-2</v>
      </c>
      <c r="J762" s="5">
        <f t="shared" si="1678"/>
        <v>7.6924201605212517E-2</v>
      </c>
      <c r="K762" s="5">
        <f t="shared" si="1678"/>
        <v>1.0527525803671445E-2</v>
      </c>
      <c r="L762" s="5">
        <f t="shared" si="1678"/>
        <v>3.4040046239990573E-2</v>
      </c>
      <c r="M762" s="5">
        <f t="shared" si="1678"/>
        <v>2.6809667532576853E-3</v>
      </c>
      <c r="N762" s="5">
        <f t="shared" si="1678"/>
        <v>6.0309780748378117E-2</v>
      </c>
      <c r="O762" s="5">
        <f t="shared" si="1678"/>
        <v>7.876288301763168E-2</v>
      </c>
      <c r="P762" s="5">
        <f t="shared" si="1678"/>
        <v>-7.9900775932681967E-3</v>
      </c>
      <c r="Q762" s="5">
        <f t="shared" si="1678"/>
        <v>3.8779673997498598E-2</v>
      </c>
      <c r="R762" s="5">
        <f t="shared" si="1678"/>
        <v>0.10565764832974978</v>
      </c>
      <c r="S762" s="5">
        <f t="shared" si="1678"/>
        <v>2.3868693154640575E-2</v>
      </c>
      <c r="T762" s="5">
        <f t="shared" si="1678"/>
        <v>0.19411527306430099</v>
      </c>
      <c r="U762" s="5">
        <f t="shared" si="1678"/>
        <v>1.0262702375299249E-2</v>
      </c>
      <c r="V762" s="5">
        <f t="shared" si="1678"/>
        <v>3.2420034522576913E-2</v>
      </c>
      <c r="W762" s="5">
        <f t="shared" ref="E762:Y774" si="1680">LN(W665)-LN(W664)</f>
        <v>-4.7165468442430303E-2</v>
      </c>
      <c r="X762" s="5">
        <f t="shared" si="1680"/>
        <v>8.6081164540125599E-2</v>
      </c>
      <c r="Y762" s="5">
        <f t="shared" si="1680"/>
        <v>-1.512733141237721E-2</v>
      </c>
    </row>
    <row r="763" spans="1:25" x14ac:dyDescent="0.2">
      <c r="A763" s="1">
        <v>1991</v>
      </c>
      <c r="D763" s="5">
        <f t="shared" si="1679"/>
        <v>-7.9709877892258696E-2</v>
      </c>
      <c r="E763" s="5">
        <f t="shared" si="1680"/>
        <v>-8.444150081158508E-2</v>
      </c>
      <c r="F763" s="5">
        <f t="shared" si="1680"/>
        <v>-0.11074075303097075</v>
      </c>
      <c r="G763" s="5"/>
      <c r="H763" s="5">
        <f t="shared" si="1680"/>
        <v>-9.5188450092065224E-3</v>
      </c>
      <c r="I763" s="5">
        <f t="shared" si="1680"/>
        <v>1.7345540249160685E-2</v>
      </c>
      <c r="J763" s="5">
        <f t="shared" si="1680"/>
        <v>-3.9732860881462884E-3</v>
      </c>
      <c r="K763" s="5">
        <f t="shared" si="1680"/>
        <v>2.4980402912776256E-2</v>
      </c>
      <c r="L763" s="5">
        <f t="shared" si="1680"/>
        <v>7.353408404614914E-2</v>
      </c>
      <c r="M763" s="5">
        <f t="shared" si="1680"/>
        <v>6.8546542535109722E-2</v>
      </c>
      <c r="N763" s="5">
        <f t="shared" si="1680"/>
        <v>-2.0275166537914835E-2</v>
      </c>
      <c r="O763" s="5">
        <f t="shared" si="1680"/>
        <v>-6.6956370430641954E-2</v>
      </c>
      <c r="P763" s="5">
        <f t="shared" si="1680"/>
        <v>-5.0919383558563069E-3</v>
      </c>
      <c r="Q763" s="5">
        <f t="shared" si="1680"/>
        <v>-0.20111495424625137</v>
      </c>
      <c r="R763" s="5">
        <f t="shared" si="1680"/>
        <v>-0.17805260687437929</v>
      </c>
      <c r="S763" s="5">
        <f t="shared" si="1680"/>
        <v>-2.4896108549114615E-2</v>
      </c>
      <c r="T763" s="5">
        <f t="shared" si="1680"/>
        <v>-6.5456223777832889E-2</v>
      </c>
      <c r="U763" s="5">
        <f t="shared" si="1680"/>
        <v>4.0862559556843259E-2</v>
      </c>
      <c r="V763" s="5">
        <f t="shared" si="1680"/>
        <v>0</v>
      </c>
      <c r="W763" s="5">
        <f t="shared" si="1680"/>
        <v>4.3092143054794363E-2</v>
      </c>
      <c r="X763" s="5">
        <f t="shared" si="1680"/>
        <v>-9.2828615159090688E-3</v>
      </c>
      <c r="Y763" s="5">
        <f t="shared" si="1680"/>
        <v>-2.8493270236482182E-2</v>
      </c>
    </row>
    <row r="764" spans="1:25" x14ac:dyDescent="0.2">
      <c r="A764" s="1">
        <v>1992</v>
      </c>
      <c r="D764" s="5">
        <f t="shared" si="1679"/>
        <v>0.15812679832814691</v>
      </c>
      <c r="E764" s="5">
        <f t="shared" si="1680"/>
        <v>0.18451366765008004</v>
      </c>
      <c r="F764" s="5">
        <f t="shared" si="1680"/>
        <v>0.29031019485805043</v>
      </c>
      <c r="G764" s="5"/>
      <c r="H764" s="5">
        <f t="shared" si="1680"/>
        <v>3.3440942600624801E-2</v>
      </c>
      <c r="I764" s="5">
        <f t="shared" si="1680"/>
        <v>4.2430799652819928E-2</v>
      </c>
      <c r="J764" s="5">
        <f t="shared" si="1680"/>
        <v>0.2717310668020918</v>
      </c>
      <c r="K764" s="5">
        <f t="shared" si="1680"/>
        <v>0.15866801238670369</v>
      </c>
      <c r="L764" s="5">
        <f t="shared" si="1680"/>
        <v>0.19181203446356854</v>
      </c>
      <c r="M764" s="5">
        <f t="shared" si="1680"/>
        <v>0.16763084138395179</v>
      </c>
      <c r="N764" s="5">
        <f t="shared" si="1680"/>
        <v>7.1659082660788798E-2</v>
      </c>
      <c r="O764" s="5">
        <f t="shared" si="1680"/>
        <v>7.5699595526370622E-2</v>
      </c>
      <c r="P764" s="5">
        <f t="shared" si="1680"/>
        <v>2.1021095112343069E-2</v>
      </c>
      <c r="Q764" s="5">
        <f t="shared" si="1680"/>
        <v>0.30978241945244722</v>
      </c>
      <c r="R764" s="5">
        <f t="shared" si="1680"/>
        <v>0.47934484792037324</v>
      </c>
      <c r="S764" s="5">
        <f t="shared" si="1680"/>
        <v>0.14887983930624671</v>
      </c>
      <c r="T764" s="5">
        <f t="shared" si="1680"/>
        <v>0.18546918554077596</v>
      </c>
      <c r="U764" s="5">
        <f t="shared" si="1680"/>
        <v>0.15941818384727657</v>
      </c>
      <c r="V764" s="5">
        <f t="shared" si="1680"/>
        <v>0.2821187757664525</v>
      </c>
      <c r="W764" s="5">
        <f t="shared" si="1680"/>
        <v>0.25869453557852928</v>
      </c>
      <c r="X764" s="5">
        <f t="shared" si="1680"/>
        <v>0.11140257210590132</v>
      </c>
      <c r="Y764" s="5">
        <f t="shared" si="1680"/>
        <v>2.7206064631561944E-2</v>
      </c>
    </row>
    <row r="765" spans="1:25" x14ac:dyDescent="0.2">
      <c r="A765" s="1">
        <v>1993</v>
      </c>
      <c r="D765" s="5">
        <f t="shared" si="1679"/>
        <v>7.8111981507104744E-2</v>
      </c>
      <c r="E765" s="5">
        <f t="shared" si="1680"/>
        <v>0.10945659287983034</v>
      </c>
      <c r="F765" s="5">
        <f t="shared" si="1680"/>
        <v>0.17392022247636518</v>
      </c>
      <c r="G765" s="5">
        <f t="shared" si="1680"/>
        <v>0.15384007258761212</v>
      </c>
      <c r="H765" s="5">
        <f t="shared" si="1680"/>
        <v>0.1244979075268553</v>
      </c>
      <c r="I765" s="5">
        <f t="shared" si="1680"/>
        <v>0.13081030251016124</v>
      </c>
      <c r="J765" s="5">
        <f t="shared" si="1680"/>
        <v>7.5356863103836602E-2</v>
      </c>
      <c r="K765" s="5">
        <f t="shared" si="1680"/>
        <v>0.16601684776901138</v>
      </c>
      <c r="L765" s="5">
        <f t="shared" si="1680"/>
        <v>0.1261893103093179</v>
      </c>
      <c r="M765" s="5">
        <f t="shared" si="1680"/>
        <v>0.16436711484234046</v>
      </c>
      <c r="N765" s="5">
        <f t="shared" si="1680"/>
        <v>0.177206456127184</v>
      </c>
      <c r="O765" s="5">
        <f t="shared" si="1680"/>
        <v>0.20225219228283375</v>
      </c>
      <c r="P765" s="5">
        <f t="shared" si="1680"/>
        <v>7.7708984327315989E-2</v>
      </c>
      <c r="Q765" s="5">
        <f t="shared" si="1680"/>
        <v>7.9727399457144799E-2</v>
      </c>
      <c r="R765" s="5">
        <f t="shared" si="1680"/>
        <v>5.1095450881118332E-2</v>
      </c>
      <c r="S765" s="5">
        <f t="shared" si="1680"/>
        <v>0.11017149030729012</v>
      </c>
      <c r="T765" s="5">
        <f t="shared" si="1680"/>
        <v>0.10000135338020488</v>
      </c>
      <c r="U765" s="5">
        <f t="shared" si="1680"/>
        <v>0.2350383389663584</v>
      </c>
      <c r="V765" s="5">
        <f t="shared" si="1680"/>
        <v>0.17074857123629616</v>
      </c>
      <c r="W765" s="5">
        <f t="shared" si="1680"/>
        <v>0.18808224305738985</v>
      </c>
      <c r="X765" s="5">
        <f t="shared" si="1680"/>
        <v>0.11266138553632832</v>
      </c>
      <c r="Y765" s="5">
        <f t="shared" si="1680"/>
        <v>0.20135398896328383</v>
      </c>
    </row>
    <row r="766" spans="1:25" x14ac:dyDescent="0.2">
      <c r="A766" s="1">
        <v>1994</v>
      </c>
      <c r="D766" s="5">
        <f t="shared" si="1679"/>
        <v>0.23897307381950572</v>
      </c>
      <c r="E766" s="5">
        <f t="shared" si="1680"/>
        <v>0.38576281022698033</v>
      </c>
      <c r="F766" s="5">
        <f t="shared" si="1680"/>
        <v>0.22694112873374017</v>
      </c>
      <c r="G766" s="5">
        <f t="shared" si="1680"/>
        <v>0.24069596498836177</v>
      </c>
      <c r="H766" s="5">
        <f t="shared" si="1680"/>
        <v>0.22929519003698839</v>
      </c>
      <c r="I766" s="5">
        <f t="shared" si="1680"/>
        <v>0.17228039529446448</v>
      </c>
      <c r="J766" s="5">
        <f t="shared" si="1680"/>
        <v>0.11977365198269929</v>
      </c>
      <c r="K766" s="5">
        <f t="shared" si="1680"/>
        <v>8.8785550563613036E-2</v>
      </c>
      <c r="L766" s="5">
        <f t="shared" si="1680"/>
        <v>7.5787233673442422E-2</v>
      </c>
      <c r="M766" s="5">
        <f t="shared" si="1680"/>
        <v>0.13094958729523487</v>
      </c>
      <c r="N766" s="5">
        <f t="shared" si="1680"/>
        <v>0.13151130994600813</v>
      </c>
      <c r="O766" s="5">
        <f t="shared" si="1680"/>
        <v>0.15833240042393193</v>
      </c>
      <c r="P766" s="5">
        <f t="shared" si="1680"/>
        <v>0.20780624003937476</v>
      </c>
      <c r="Q766" s="5">
        <f t="shared" si="1680"/>
        <v>8.0842911404447548E-2</v>
      </c>
      <c r="R766" s="5">
        <f t="shared" si="1680"/>
        <v>0.17382693280253214</v>
      </c>
      <c r="S766" s="5">
        <f t="shared" si="1680"/>
        <v>0.15659268348281064</v>
      </c>
      <c r="T766" s="5">
        <f t="shared" si="1680"/>
        <v>0.35151344033928833</v>
      </c>
      <c r="U766" s="5">
        <f t="shared" si="1680"/>
        <v>0.26651364801430333</v>
      </c>
      <c r="V766" s="5">
        <f t="shared" si="1680"/>
        <v>0.18026182383094369</v>
      </c>
      <c r="W766" s="5">
        <f t="shared" si="1680"/>
        <v>0.18101522087989963</v>
      </c>
      <c r="X766" s="5">
        <f t="shared" si="1680"/>
        <v>0.11392450996885373</v>
      </c>
      <c r="Y766" s="5">
        <f t="shared" si="1680"/>
        <v>0.14029636832534997</v>
      </c>
    </row>
    <row r="767" spans="1:25" x14ac:dyDescent="0.2">
      <c r="A767" s="1">
        <v>1995</v>
      </c>
      <c r="D767" s="5">
        <f t="shared" si="1679"/>
        <v>4.0792775685792648E-2</v>
      </c>
      <c r="E767" s="5">
        <f t="shared" si="1680"/>
        <v>2.3596600438398063E-2</v>
      </c>
      <c r="F767" s="5">
        <f t="shared" si="1680"/>
        <v>-0.10558027172947249</v>
      </c>
      <c r="G767" s="5">
        <f t="shared" si="1680"/>
        <v>4.3859719432539634E-3</v>
      </c>
      <c r="H767" s="5">
        <f t="shared" si="1680"/>
        <v>0.22573758649125608</v>
      </c>
      <c r="I767" s="5">
        <f t="shared" si="1680"/>
        <v>0.28825530261938326</v>
      </c>
      <c r="J767" s="5">
        <f t="shared" si="1680"/>
        <v>0.17025408739383696</v>
      </c>
      <c r="K767" s="5">
        <f t="shared" si="1680"/>
        <v>0.16582127020638104</v>
      </c>
      <c r="L767" s="5">
        <f t="shared" si="1680"/>
        <v>0.18831585926207239</v>
      </c>
      <c r="M767" s="5">
        <f t="shared" si="1680"/>
        <v>0.15358853466657774</v>
      </c>
      <c r="N767" s="5">
        <f t="shared" si="1680"/>
        <v>0.23160061191741033</v>
      </c>
      <c r="O767" s="5">
        <f t="shared" si="1680"/>
        <v>0.16921120545297974</v>
      </c>
      <c r="P767" s="5">
        <f t="shared" si="1680"/>
        <v>1.0787591128996965E-2</v>
      </c>
      <c r="Q767" s="5">
        <f t="shared" si="1680"/>
        <v>2.7540466936846641E-2</v>
      </c>
      <c r="R767" s="5">
        <f t="shared" si="1680"/>
        <v>-0.10922967278861861</v>
      </c>
      <c r="S767" s="5">
        <f t="shared" si="1680"/>
        <v>0.10194003834299448</v>
      </c>
      <c r="T767" s="5">
        <f t="shared" si="1680"/>
        <v>-3.3485271323778321E-2</v>
      </c>
      <c r="U767" s="5">
        <f t="shared" si="1680"/>
        <v>7.6692620788254118E-2</v>
      </c>
      <c r="V767" s="5">
        <f t="shared" si="1680"/>
        <v>9.8117855958522959E-2</v>
      </c>
      <c r="W767" s="5">
        <f t="shared" si="1680"/>
        <v>0.12541942178677701</v>
      </c>
      <c r="X767" s="5">
        <f t="shared" si="1680"/>
        <v>3.710375020337775E-2</v>
      </c>
      <c r="Y767" s="5">
        <f t="shared" si="1680"/>
        <v>-3.5682464265178737E-3</v>
      </c>
    </row>
    <row r="768" spans="1:25" x14ac:dyDescent="0.2">
      <c r="A768" s="1">
        <v>1996</v>
      </c>
      <c r="D768" s="5">
        <f t="shared" si="1679"/>
        <v>3.1748698314580714E-2</v>
      </c>
      <c r="E768" s="5">
        <f t="shared" si="1680"/>
        <v>-0.20104092871332568</v>
      </c>
      <c r="F768" s="5">
        <f t="shared" si="1680"/>
        <v>-9.0413761939023729E-2</v>
      </c>
      <c r="G768" s="5">
        <f t="shared" si="1680"/>
        <v>-0.13155356446716127</v>
      </c>
      <c r="H768" s="5">
        <f t="shared" si="1680"/>
        <v>-7.9035730676988436E-2</v>
      </c>
      <c r="I768" s="5">
        <f t="shared" si="1680"/>
        <v>-0.17081211403508956</v>
      </c>
      <c r="J768" s="5">
        <f t="shared" si="1680"/>
        <v>-6.6713408452996781E-2</v>
      </c>
      <c r="K768" s="5">
        <f t="shared" si="1680"/>
        <v>4.1212893187694277E-3</v>
      </c>
      <c r="L768" s="5">
        <f t="shared" si="1680"/>
        <v>-8.329097039041411E-2</v>
      </c>
      <c r="M768" s="5">
        <f t="shared" si="1680"/>
        <v>-0.22957444164450003</v>
      </c>
      <c r="N768" s="5">
        <f t="shared" si="1680"/>
        <v>-0.11539157778963816</v>
      </c>
      <c r="O768" s="5">
        <f t="shared" si="1680"/>
        <v>-0.24401978482825992</v>
      </c>
      <c r="P768" s="5">
        <f t="shared" si="1680"/>
        <v>-0.15397186891931636</v>
      </c>
      <c r="Q768" s="5">
        <f t="shared" si="1680"/>
        <v>0.18683878638377482</v>
      </c>
      <c r="R768" s="5">
        <f t="shared" si="1680"/>
        <v>0.19978924983434521</v>
      </c>
      <c r="S768" s="5">
        <f t="shared" si="1680"/>
        <v>-7.1738703825916517E-2</v>
      </c>
      <c r="T768" s="5">
        <f t="shared" si="1680"/>
        <v>8.0653714544550503E-2</v>
      </c>
      <c r="U768" s="5">
        <f t="shared" si="1680"/>
        <v>1.711068361321022E-2</v>
      </c>
      <c r="V768" s="5">
        <f t="shared" si="1680"/>
        <v>-3.6021563530631795E-2</v>
      </c>
      <c r="W768" s="5">
        <f t="shared" si="1680"/>
        <v>-2.333223147391994E-2</v>
      </c>
      <c r="X768" s="5">
        <f t="shared" si="1680"/>
        <v>9.4707951541618485E-2</v>
      </c>
      <c r="Y768" s="5">
        <f t="shared" si="1680"/>
        <v>3.425894982101596E-2</v>
      </c>
    </row>
    <row r="769" spans="1:25" x14ac:dyDescent="0.2">
      <c r="A769" s="1">
        <v>1997</v>
      </c>
      <c r="D769" s="5">
        <f t="shared" si="1679"/>
        <v>0.19279639492491718</v>
      </c>
      <c r="E769" s="5">
        <f t="shared" si="1680"/>
        <v>0.23219950291115321</v>
      </c>
      <c r="F769" s="5">
        <f t="shared" si="1680"/>
        <v>0.34286714250706041</v>
      </c>
      <c r="G769" s="5">
        <f t="shared" si="1680"/>
        <v>7.6837782168882818E-2</v>
      </c>
      <c r="H769" s="5">
        <f t="shared" si="1680"/>
        <v>2.4008540052008698E-2</v>
      </c>
      <c r="I769" s="5">
        <f t="shared" si="1680"/>
        <v>5.7460505829255659E-2</v>
      </c>
      <c r="J769" s="5">
        <f t="shared" si="1680"/>
        <v>0.11717568671575851</v>
      </c>
      <c r="K769" s="5">
        <f t="shared" si="1680"/>
        <v>3.3509778898877407E-2</v>
      </c>
      <c r="L769" s="5">
        <f t="shared" si="1680"/>
        <v>0.19059539113135138</v>
      </c>
      <c r="M769" s="5">
        <f t="shared" si="1680"/>
        <v>0.27443684570176075</v>
      </c>
      <c r="N769" s="5">
        <f t="shared" si="1680"/>
        <v>0.1743830382989513</v>
      </c>
      <c r="O769" s="5">
        <f t="shared" si="1680"/>
        <v>0.28111929253925716</v>
      </c>
      <c r="P769" s="5">
        <f t="shared" si="1680"/>
        <v>2.3501390836472957E-2</v>
      </c>
      <c r="Q769" s="5">
        <f t="shared" si="1680"/>
        <v>0.12929708848573451</v>
      </c>
      <c r="R769" s="5">
        <f t="shared" si="1680"/>
        <v>0.11312252099331577</v>
      </c>
      <c r="S769" s="5">
        <f t="shared" si="1680"/>
        <v>0.11062049137012409</v>
      </c>
      <c r="T769" s="5">
        <f t="shared" si="1680"/>
        <v>-1.3706065904367293E-2</v>
      </c>
      <c r="U769" s="5">
        <f t="shared" si="1680"/>
        <v>-1.9991146478564481E-2</v>
      </c>
      <c r="V769" s="5">
        <f t="shared" si="1680"/>
        <v>0.14889716127667629</v>
      </c>
      <c r="W769" s="5">
        <f t="shared" si="1680"/>
        <v>0.12785960067409352</v>
      </c>
      <c r="X769" s="5">
        <f t="shared" si="1680"/>
        <v>0.18549589744291595</v>
      </c>
      <c r="Y769" s="5">
        <f t="shared" si="1680"/>
        <v>0.19547587858504656</v>
      </c>
    </row>
    <row r="770" spans="1:25" x14ac:dyDescent="0.2">
      <c r="A770" s="1">
        <v>1998</v>
      </c>
      <c r="D770" s="5">
        <f t="shared" si="1679"/>
        <v>3.7387532071620377E-2</v>
      </c>
      <c r="E770" s="5">
        <f t="shared" si="1680"/>
        <v>-2.2313850977612404E-2</v>
      </c>
      <c r="F770" s="5">
        <f t="shared" si="1680"/>
        <v>-1.087278236175937E-2</v>
      </c>
      <c r="G770" s="5">
        <f t="shared" si="1680"/>
        <v>0.23813083291360471</v>
      </c>
      <c r="H770" s="5">
        <f t="shared" si="1680"/>
        <v>-6.3403723252964284E-2</v>
      </c>
      <c r="I770" s="5">
        <f t="shared" si="1680"/>
        <v>2.5975486403260639E-2</v>
      </c>
      <c r="J770" s="5">
        <f t="shared" si="1680"/>
        <v>9.0549056931267913E-2</v>
      </c>
      <c r="K770" s="5">
        <f t="shared" si="1680"/>
        <v>4.1185564784212758E-2</v>
      </c>
      <c r="L770" s="5">
        <f t="shared" si="1680"/>
        <v>0.10029151015452875</v>
      </c>
      <c r="M770" s="5">
        <f t="shared" si="1680"/>
        <v>0.12705887811890459</v>
      </c>
      <c r="N770" s="5">
        <f t="shared" si="1680"/>
        <v>4.2663386535321202E-2</v>
      </c>
      <c r="O770" s="5">
        <f t="shared" si="1680"/>
        <v>-3.0911925696726072E-3</v>
      </c>
      <c r="P770" s="5">
        <f t="shared" si="1680"/>
        <v>0.14008080298263259</v>
      </c>
      <c r="Q770" s="5">
        <f t="shared" si="1680"/>
        <v>4.477456883607811E-2</v>
      </c>
      <c r="R770" s="5">
        <f t="shared" si="1680"/>
        <v>3.1708426885140639E-2</v>
      </c>
      <c r="S770" s="5">
        <f t="shared" si="1680"/>
        <v>2.805316759100851E-2</v>
      </c>
      <c r="T770" s="5">
        <f t="shared" si="1680"/>
        <v>4.4636366595725896E-2</v>
      </c>
      <c r="U770" s="5">
        <f t="shared" si="1680"/>
        <v>0.13808830181712928</v>
      </c>
      <c r="V770" s="5">
        <f t="shared" si="1680"/>
        <v>4.0320974576338209E-2</v>
      </c>
      <c r="W770" s="5">
        <f t="shared" si="1680"/>
        <v>-4.9078722820979692E-2</v>
      </c>
      <c r="X770" s="5">
        <f t="shared" si="1680"/>
        <v>0.24573872384430029</v>
      </c>
      <c r="Y770" s="5">
        <f t="shared" si="1680"/>
        <v>0.16283848070857587</v>
      </c>
    </row>
    <row r="771" spans="1:25" x14ac:dyDescent="0.2">
      <c r="A771" s="1">
        <v>1999</v>
      </c>
      <c r="D771" s="5">
        <f t="shared" si="1679"/>
        <v>-8.1279233697273412E-3</v>
      </c>
      <c r="E771" s="5">
        <f t="shared" si="1680"/>
        <v>-3.4148294201108875E-2</v>
      </c>
      <c r="F771" s="5">
        <f t="shared" si="1680"/>
        <v>-3.6325024783309345E-2</v>
      </c>
      <c r="G771" s="5">
        <f t="shared" si="1680"/>
        <v>-7.8930191756009016E-2</v>
      </c>
      <c r="H771" s="5">
        <f t="shared" si="1680"/>
        <v>-0.12771554424451903</v>
      </c>
      <c r="I771" s="5">
        <f t="shared" si="1680"/>
        <v>-1.251564618941714E-3</v>
      </c>
      <c r="J771" s="5">
        <f t="shared" si="1680"/>
        <v>-7.1890676345073956E-2</v>
      </c>
      <c r="K771" s="5">
        <f t="shared" si="1680"/>
        <v>-2.1494351894030927E-2</v>
      </c>
      <c r="L771" s="5">
        <f t="shared" si="1680"/>
        <v>-0.1521763455235412</v>
      </c>
      <c r="M771" s="5">
        <f t="shared" si="1680"/>
        <v>-0.1834585665810291</v>
      </c>
      <c r="N771" s="5">
        <f t="shared" si="1680"/>
        <v>-8.5927130976438448E-2</v>
      </c>
      <c r="O771" s="5">
        <f t="shared" si="1680"/>
        <v>-5.865288276159486E-2</v>
      </c>
      <c r="P771" s="5">
        <f t="shared" si="1680"/>
        <v>3.2412664875058894E-2</v>
      </c>
      <c r="Q771" s="5">
        <f t="shared" si="1680"/>
        <v>-9.6849825989917981E-2</v>
      </c>
      <c r="R771" s="5">
        <f t="shared" si="1680"/>
        <v>-3.7524275265144347E-2</v>
      </c>
      <c r="S771" s="5">
        <f t="shared" si="1680"/>
        <v>-4.5763554157341346E-2</v>
      </c>
      <c r="T771" s="5">
        <f t="shared" si="1680"/>
        <v>1.6113138143131422E-2</v>
      </c>
      <c r="U771" s="5">
        <f t="shared" si="1680"/>
        <v>-0.29721931164296844</v>
      </c>
      <c r="V771" s="5">
        <f t="shared" si="1680"/>
        <v>-5.6552169504921146E-2</v>
      </c>
      <c r="W771" s="5">
        <f t="shared" si="1680"/>
        <v>0.11926342082681796</v>
      </c>
      <c r="X771" s="5">
        <f t="shared" si="1680"/>
        <v>-0.20248432721177068</v>
      </c>
      <c r="Y771" s="5">
        <f t="shared" si="1680"/>
        <v>-0.21907819903145143</v>
      </c>
    </row>
    <row r="772" spans="1:25" x14ac:dyDescent="0.2">
      <c r="A772" s="1">
        <v>2000</v>
      </c>
      <c r="D772" s="5">
        <f t="shared" si="1679"/>
        <v>-2.5903900854920003E-2</v>
      </c>
      <c r="E772" s="5">
        <f t="shared" si="1680"/>
        <v>8.5058635877715005E-3</v>
      </c>
      <c r="F772" s="5">
        <f t="shared" si="1680"/>
        <v>1.6568426347233434E-2</v>
      </c>
      <c r="G772" s="5">
        <f t="shared" si="1680"/>
        <v>7.1005736998317026E-2</v>
      </c>
      <c r="H772" s="5">
        <f t="shared" si="1680"/>
        <v>0.14697159493963596</v>
      </c>
      <c r="I772" s="5">
        <f t="shared" si="1680"/>
        <v>-4.8101609793381073E-2</v>
      </c>
      <c r="J772" s="5">
        <f t="shared" si="1680"/>
        <v>-3.8910683697999993E-2</v>
      </c>
      <c r="K772" s="5">
        <f t="shared" si="1680"/>
        <v>-3.8619222775700734E-2</v>
      </c>
      <c r="L772" s="5">
        <f t="shared" si="1680"/>
        <v>2.7878628845964037E-2</v>
      </c>
      <c r="M772" s="5">
        <f t="shared" si="1680"/>
        <v>4.2104448275297912E-2</v>
      </c>
      <c r="N772" s="5">
        <f t="shared" si="1680"/>
        <v>1.8680092290431105E-2</v>
      </c>
      <c r="O772" s="5">
        <f t="shared" si="1680"/>
        <v>6.1744075331267467E-2</v>
      </c>
      <c r="P772" s="5">
        <f t="shared" si="1680"/>
        <v>0.14884562759756559</v>
      </c>
      <c r="Q772" s="5">
        <f t="shared" si="1680"/>
        <v>0.11269987897027445</v>
      </c>
      <c r="R772" s="5">
        <f t="shared" si="1680"/>
        <v>6.946802322047585E-2</v>
      </c>
      <c r="S772" s="5">
        <f t="shared" si="1680"/>
        <v>-1.1152531950474831E-2</v>
      </c>
      <c r="T772" s="5">
        <f t="shared" si="1680"/>
        <v>9.9750402767059931E-2</v>
      </c>
      <c r="U772" s="5">
        <f t="shared" si="1680"/>
        <v>0.18943635932116809</v>
      </c>
      <c r="V772" s="5">
        <f t="shared" si="1680"/>
        <v>4.0385535649575033E-2</v>
      </c>
      <c r="W772" s="5">
        <f t="shared" si="1680"/>
        <v>-0.11261887810814919</v>
      </c>
      <c r="X772" s="5">
        <f t="shared" si="1680"/>
        <v>8.0534108174825647E-2</v>
      </c>
      <c r="Y772" s="5">
        <f t="shared" si="1680"/>
        <v>0.14520231544376738</v>
      </c>
    </row>
    <row r="773" spans="1:25" x14ac:dyDescent="0.2">
      <c r="A773" s="1">
        <v>2001</v>
      </c>
      <c r="D773" s="5">
        <f t="shared" si="1679"/>
        <v>-0.13616707163923536</v>
      </c>
      <c r="E773" s="5">
        <f t="shared" si="1680"/>
        <v>-8.2964343982025568E-2</v>
      </c>
      <c r="F773" s="5">
        <f t="shared" si="1680"/>
        <v>-0.15659890119405695</v>
      </c>
      <c r="G773" s="5">
        <f t="shared" si="1680"/>
        <v>-0.11533804666331715</v>
      </c>
      <c r="H773" s="5">
        <f t="shared" si="1680"/>
        <v>-0.10092029269509162</v>
      </c>
      <c r="I773" s="5">
        <f t="shared" si="1680"/>
        <v>-9.216139735488138E-2</v>
      </c>
      <c r="J773" s="5">
        <f t="shared" si="1680"/>
        <v>-0.16036960534291467</v>
      </c>
      <c r="K773" s="5">
        <f t="shared" si="1680"/>
        <v>-7.7007365312724119E-2</v>
      </c>
      <c r="L773" s="5">
        <f t="shared" si="1680"/>
        <v>-0.12661346953165253</v>
      </c>
      <c r="M773" s="5">
        <f t="shared" si="1680"/>
        <v>-0.10914895090429511</v>
      </c>
      <c r="N773" s="5">
        <f t="shared" si="1680"/>
        <v>-5.30750170783163E-2</v>
      </c>
      <c r="O773" s="5">
        <f t="shared" si="1680"/>
        <v>-7.6961041136128117E-2</v>
      </c>
      <c r="P773" s="5">
        <f t="shared" si="1680"/>
        <v>-4.8125491496241679E-2</v>
      </c>
      <c r="Q773" s="5">
        <f t="shared" si="1680"/>
        <v>-9.5251940382043543E-2</v>
      </c>
      <c r="R773" s="5">
        <f t="shared" si="1680"/>
        <v>-0.12956621201335317</v>
      </c>
      <c r="S773" s="5">
        <f t="shared" si="1680"/>
        <v>-3.745280641674853E-2</v>
      </c>
      <c r="T773" s="5">
        <f t="shared" si="1680"/>
        <v>-0.15309638347235222</v>
      </c>
      <c r="U773" s="5">
        <f t="shared" si="1680"/>
        <v>1.8484814674103234E-2</v>
      </c>
      <c r="V773" s="5">
        <f t="shared" si="1680"/>
        <v>-4.4028526928076239E-2</v>
      </c>
      <c r="W773" s="5">
        <f t="shared" si="1680"/>
        <v>-1.0895991576026276E-2</v>
      </c>
      <c r="X773" s="5">
        <f t="shared" si="1680"/>
        <v>-7.734431280672549E-2</v>
      </c>
      <c r="Y773" s="5">
        <f t="shared" si="1680"/>
        <v>-0.14972039541855686</v>
      </c>
    </row>
    <row r="774" spans="1:25" x14ac:dyDescent="0.2">
      <c r="A774" s="1">
        <v>2002</v>
      </c>
      <c r="D774" s="5">
        <f t="shared" si="1679"/>
        <v>7.5751808140323895E-2</v>
      </c>
      <c r="E774" s="5">
        <f t="shared" si="1680"/>
        <v>7.9438242364604505E-3</v>
      </c>
      <c r="F774" s="5">
        <f t="shared" si="1680"/>
        <v>7.7240622782143831E-2</v>
      </c>
      <c r="G774" s="5">
        <f t="shared" si="1680"/>
        <v>-6.4538521137571081E-2</v>
      </c>
      <c r="H774" s="5">
        <f t="shared" si="1680"/>
        <v>4.2002731774746671E-2</v>
      </c>
      <c r="I774" s="5">
        <f t="shared" si="1680"/>
        <v>-1.4419613169014411E-3</v>
      </c>
      <c r="J774" s="5">
        <f t="shared" si="1680"/>
        <v>-2.6550232094120219E-2</v>
      </c>
      <c r="K774" s="5">
        <f t="shared" si="1680"/>
        <v>2.7753862782170735E-2</v>
      </c>
      <c r="L774" s="5">
        <f t="shared" si="1680"/>
        <v>8.2161706960818925E-2</v>
      </c>
      <c r="M774" s="5">
        <f t="shared" si="1680"/>
        <v>3.0196399231016358E-2</v>
      </c>
      <c r="N774" s="5">
        <f t="shared" si="1680"/>
        <v>6.0070276128115552E-2</v>
      </c>
      <c r="O774" s="5">
        <f t="shared" si="1680"/>
        <v>1.1928570865274324E-2</v>
      </c>
      <c r="P774" s="5">
        <f t="shared" si="1680"/>
        <v>8.8096059826279216E-2</v>
      </c>
      <c r="Q774" s="5">
        <f t="shared" si="1680"/>
        <v>2.4676987712440202E-2</v>
      </c>
      <c r="R774" s="5">
        <f t="shared" si="1680"/>
        <v>-2.9331711717468956E-2</v>
      </c>
      <c r="S774" s="5">
        <f t="shared" si="1680"/>
        <v>-3.6223914382628841E-2</v>
      </c>
      <c r="T774" s="5">
        <f t="shared" si="1680"/>
        <v>-3.8672918014959201E-2</v>
      </c>
      <c r="U774" s="5">
        <f t="shared" si="1680"/>
        <v>7.665574423252064E-2</v>
      </c>
      <c r="V774" s="5">
        <f t="shared" si="1680"/>
        <v>-1.217285603750895E-3</v>
      </c>
      <c r="W774" s="5">
        <f t="shared" si="1680"/>
        <v>3.7627610014355994E-2</v>
      </c>
      <c r="X774" s="5">
        <f t="shared" si="1680"/>
        <v>3.1796529173799826E-3</v>
      </c>
      <c r="Y774" s="5">
        <f t="shared" si="1680"/>
        <v>-6.7107856791180254E-2</v>
      </c>
    </row>
    <row r="775" spans="1:25" x14ac:dyDescent="0.2">
      <c r="A775" s="1">
        <v>2003</v>
      </c>
      <c r="D775" s="5">
        <f t="shared" si="1679"/>
        <v>-8.6687909414433051E-2</v>
      </c>
      <c r="E775" s="5">
        <f t="shared" ref="E775:Y787" si="1681">LN(E678)-LN(E677)</f>
        <v>-1.0400827929512246E-2</v>
      </c>
      <c r="F775" s="5">
        <f t="shared" si="1681"/>
        <v>-1.8596239645502166E-2</v>
      </c>
      <c r="G775" s="5">
        <f t="shared" si="1681"/>
        <v>7.0700813832107912E-2</v>
      </c>
      <c r="H775" s="5">
        <f t="shared" si="1681"/>
        <v>2.2667637210600056E-2</v>
      </c>
      <c r="I775" s="5">
        <f t="shared" si="1681"/>
        <v>-7.333127308554932E-2</v>
      </c>
      <c r="J775" s="5">
        <f t="shared" si="1681"/>
        <v>0.1262177172674015</v>
      </c>
      <c r="K775" s="5">
        <f t="shared" si="1681"/>
        <v>-4.669382288309265E-2</v>
      </c>
      <c r="L775" s="5">
        <f t="shared" si="1681"/>
        <v>3.9323546203913651E-2</v>
      </c>
      <c r="M775" s="5">
        <f t="shared" si="1681"/>
        <v>1.4763009774984681E-2</v>
      </c>
      <c r="N775" s="5">
        <f t="shared" si="1681"/>
        <v>4.4617065488806062E-2</v>
      </c>
      <c r="O775" s="5">
        <f t="shared" si="1681"/>
        <v>7.1799644665437867E-2</v>
      </c>
      <c r="P775" s="5">
        <f t="shared" si="1681"/>
        <v>0.16383833127671643</v>
      </c>
      <c r="Q775" s="5">
        <f t="shared" si="1681"/>
        <v>-7.5282664207909633E-3</v>
      </c>
      <c r="R775" s="5">
        <f t="shared" si="1681"/>
        <v>1.7562797755354964E-2</v>
      </c>
      <c r="S775" s="5">
        <f t="shared" si="1681"/>
        <v>1.6628251437578179E-2</v>
      </c>
      <c r="T775" s="5">
        <f t="shared" si="1681"/>
        <v>0.11278089016868087</v>
      </c>
      <c r="U775" s="5">
        <f t="shared" si="1681"/>
        <v>0.18528577662267143</v>
      </c>
      <c r="V775" s="5">
        <f t="shared" si="1681"/>
        <v>-0.10387292325421349</v>
      </c>
      <c r="W775" s="5">
        <f t="shared" si="1681"/>
        <v>-0.12469431969178579</v>
      </c>
      <c r="X775" s="5">
        <f t="shared" si="1681"/>
        <v>7.9333601939612919E-4</v>
      </c>
      <c r="Y775" s="5">
        <f t="shared" si="1681"/>
        <v>2.6285862270925442E-2</v>
      </c>
    </row>
    <row r="776" spans="1:25" x14ac:dyDescent="0.2">
      <c r="A776" s="1">
        <v>2004</v>
      </c>
      <c r="D776" s="5">
        <f t="shared" si="1679"/>
        <v>0.14542672658609224</v>
      </c>
      <c r="E776" s="5">
        <f t="shared" si="1681"/>
        <v>7.2349266107724297E-2</v>
      </c>
      <c r="F776" s="5">
        <f t="shared" si="1681"/>
        <v>6.0281901758244771E-2</v>
      </c>
      <c r="G776" s="5">
        <f t="shared" si="1681"/>
        <v>-2.2085093622996155E-2</v>
      </c>
      <c r="H776" s="5">
        <f t="shared" si="1681"/>
        <v>6.7541588166058375E-2</v>
      </c>
      <c r="I776" s="5">
        <f t="shared" si="1681"/>
        <v>0.10528287289215132</v>
      </c>
      <c r="J776" s="5">
        <f t="shared" si="1681"/>
        <v>0.10615071720032709</v>
      </c>
      <c r="K776" s="5">
        <f t="shared" si="1681"/>
        <v>7.1327090053429743E-2</v>
      </c>
      <c r="L776" s="5">
        <f t="shared" si="1681"/>
        <v>3.4736678438638258E-2</v>
      </c>
      <c r="M776" s="5">
        <f t="shared" si="1681"/>
        <v>-1.0522720736099167E-2</v>
      </c>
      <c r="N776" s="5">
        <f t="shared" si="1681"/>
        <v>2.2769108261276649E-2</v>
      </c>
      <c r="O776" s="5">
        <f t="shared" si="1681"/>
        <v>2.303132104082195E-2</v>
      </c>
      <c r="P776" s="5">
        <f t="shared" si="1681"/>
        <v>-0.22350514958247825</v>
      </c>
      <c r="Q776" s="5">
        <f t="shared" si="1681"/>
        <v>-6.8408299669148853E-2</v>
      </c>
      <c r="R776" s="5">
        <f t="shared" si="1681"/>
        <v>0.1068913767180506</v>
      </c>
      <c r="S776" s="5">
        <f t="shared" si="1681"/>
        <v>3.5637072053304131E-2</v>
      </c>
      <c r="T776" s="5">
        <f t="shared" si="1681"/>
        <v>9.2459652308510165E-2</v>
      </c>
      <c r="U776" s="5">
        <f t="shared" si="1681"/>
        <v>9.7294243945214021E-2</v>
      </c>
      <c r="V776" s="5">
        <f t="shared" si="1681"/>
        <v>3.7139546949457092E-2</v>
      </c>
      <c r="W776" s="5">
        <f t="shared" si="1681"/>
        <v>3.1375122567753877E-2</v>
      </c>
      <c r="X776" s="5">
        <f t="shared" si="1681"/>
        <v>-4.7694843990351288E-3</v>
      </c>
      <c r="Y776" s="5">
        <f t="shared" si="1681"/>
        <v>7.8308935805475599E-3</v>
      </c>
    </row>
    <row r="777" spans="1:25" x14ac:dyDescent="0.2">
      <c r="A777" s="1">
        <v>2005</v>
      </c>
      <c r="D777" s="5">
        <f t="shared" si="1679"/>
        <v>2.7580347182172282E-2</v>
      </c>
      <c r="E777" s="5">
        <f t="shared" si="1681"/>
        <v>5.3464847901058654E-2</v>
      </c>
      <c r="F777" s="5">
        <f t="shared" si="1681"/>
        <v>-3.6615942762491471E-2</v>
      </c>
      <c r="G777" s="5">
        <f t="shared" si="1681"/>
        <v>7.3310126295102584E-2</v>
      </c>
      <c r="H777" s="5">
        <f t="shared" si="1681"/>
        <v>-1.2330457789149207E-3</v>
      </c>
      <c r="I777" s="5">
        <f t="shared" si="1681"/>
        <v>0.17343052957686922</v>
      </c>
      <c r="J777" s="5">
        <f t="shared" si="1681"/>
        <v>4.7281411959456676E-3</v>
      </c>
      <c r="K777" s="5">
        <f t="shared" si="1681"/>
        <v>8.5278917702209078E-2</v>
      </c>
      <c r="L777" s="5">
        <f t="shared" si="1681"/>
        <v>6.5469186630523701E-2</v>
      </c>
      <c r="M777" s="5">
        <f t="shared" si="1681"/>
        <v>8.1885426746806544E-2</v>
      </c>
      <c r="N777" s="5">
        <f t="shared" si="1681"/>
        <v>-8.0783503321904426E-2</v>
      </c>
      <c r="O777" s="5">
        <f t="shared" si="1681"/>
        <v>-3.3509074831941099E-2</v>
      </c>
      <c r="P777" s="5">
        <f t="shared" si="1681"/>
        <v>0.11999076359775618</v>
      </c>
      <c r="Q777" s="5">
        <f t="shared" si="1681"/>
        <v>0.16039259763025626</v>
      </c>
      <c r="R777" s="5">
        <f t="shared" si="1681"/>
        <v>5.8929893488330443E-2</v>
      </c>
      <c r="S777" s="5">
        <f t="shared" si="1681"/>
        <v>6.9459556546650703E-2</v>
      </c>
      <c r="T777" s="5">
        <f t="shared" si="1681"/>
        <v>0.21364271799459011</v>
      </c>
      <c r="U777" s="5">
        <f t="shared" si="1681"/>
        <v>8.2793200566675829E-2</v>
      </c>
      <c r="V777" s="5">
        <f t="shared" si="1681"/>
        <v>8.3641991703183649E-2</v>
      </c>
      <c r="W777" s="5">
        <f t="shared" si="1681"/>
        <v>4.9586562042872373E-2</v>
      </c>
      <c r="X777" s="5">
        <f t="shared" si="1681"/>
        <v>0.12983932636398254</v>
      </c>
      <c r="Y777" s="5">
        <f t="shared" si="1681"/>
        <v>0.10995214207583537</v>
      </c>
    </row>
    <row r="778" spans="1:25" x14ac:dyDescent="0.2">
      <c r="A778" s="1">
        <v>2006</v>
      </c>
      <c r="D778" s="5">
        <f t="shared" si="1679"/>
        <v>-5.8824013200026393E-2</v>
      </c>
      <c r="E778" s="5">
        <f t="shared" si="1681"/>
        <v>-4.7191659378981399E-2</v>
      </c>
      <c r="F778" s="5">
        <f t="shared" si="1681"/>
        <v>1.2562979300705379E-2</v>
      </c>
      <c r="G778" s="5">
        <f t="shared" si="1681"/>
        <v>-6.2896981177612332E-2</v>
      </c>
      <c r="H778" s="5">
        <f t="shared" si="1681"/>
        <v>4.6996599936256267E-2</v>
      </c>
      <c r="I778" s="5">
        <f t="shared" si="1681"/>
        <v>-8.775944007554326E-2</v>
      </c>
      <c r="J778" s="5">
        <f t="shared" si="1681"/>
        <v>3.647292838570948E-2</v>
      </c>
      <c r="K778" s="5">
        <f t="shared" si="1681"/>
        <v>-6.1237888845298016E-2</v>
      </c>
      <c r="L778" s="5">
        <f t="shared" si="1681"/>
        <v>8.683122573461155E-3</v>
      </c>
      <c r="M778" s="5">
        <f t="shared" si="1681"/>
        <v>-2.5667746748577969E-2</v>
      </c>
      <c r="N778" s="5">
        <f t="shared" si="1681"/>
        <v>-2.4708669238225234E-2</v>
      </c>
      <c r="O778" s="5">
        <f t="shared" si="1681"/>
        <v>-0.14582115457442857</v>
      </c>
      <c r="P778" s="5">
        <f t="shared" si="1681"/>
        <v>8.7824915803498271E-3</v>
      </c>
      <c r="Q778" s="5">
        <f t="shared" si="1681"/>
        <v>-6.8951845004351142E-2</v>
      </c>
      <c r="R778" s="5">
        <f t="shared" si="1681"/>
        <v>-7.533404682539846E-2</v>
      </c>
      <c r="S778" s="5">
        <f t="shared" si="1681"/>
        <v>-1.6163177375708493E-2</v>
      </c>
      <c r="T778" s="5">
        <f t="shared" si="1681"/>
        <v>7.6267023010414547E-2</v>
      </c>
      <c r="U778" s="5">
        <f t="shared" si="1681"/>
        <v>-9.1139958495393358E-2</v>
      </c>
      <c r="V778" s="5">
        <f t="shared" si="1681"/>
        <v>-3.101495173316593E-2</v>
      </c>
      <c r="W778" s="5">
        <f t="shared" si="1681"/>
        <v>-1.6672198463758114E-2</v>
      </c>
      <c r="X778" s="5">
        <f t="shared" si="1681"/>
        <v>-1.4005604530309412E-3</v>
      </c>
      <c r="Y778" s="5">
        <f t="shared" si="1681"/>
        <v>8.1170921186713763E-2</v>
      </c>
    </row>
    <row r="779" spans="1:25" x14ac:dyDescent="0.2">
      <c r="A779" s="1">
        <v>2007</v>
      </c>
      <c r="D779" s="5">
        <f t="shared" si="1679"/>
        <v>-0.14305645739152606</v>
      </c>
      <c r="E779" s="5">
        <f t="shared" si="1681"/>
        <v>-7.4326651767092855E-2</v>
      </c>
      <c r="F779" s="5">
        <f t="shared" si="1681"/>
        <v>8.0821080284518843E-3</v>
      </c>
      <c r="G779" s="5">
        <f t="shared" si="1681"/>
        <v>1.1671948505505902E-2</v>
      </c>
      <c r="H779" s="5">
        <f t="shared" si="1681"/>
        <v>-0.10150946165063512</v>
      </c>
      <c r="I779" s="5">
        <f t="shared" si="1681"/>
        <v>-3.5916364547991186E-2</v>
      </c>
      <c r="J779" s="5">
        <f t="shared" si="1681"/>
        <v>-0.15131218799807922</v>
      </c>
      <c r="K779" s="5">
        <f t="shared" si="1681"/>
        <v>-7.1437505905860732E-2</v>
      </c>
      <c r="L779" s="5">
        <f t="shared" si="1681"/>
        <v>-2.68707755731592E-2</v>
      </c>
      <c r="M779" s="5">
        <f t="shared" si="1681"/>
        <v>4.3697855265719454E-2</v>
      </c>
      <c r="N779" s="5">
        <f t="shared" si="1681"/>
        <v>-4.6189458562944097E-3</v>
      </c>
      <c r="O779" s="5">
        <f t="shared" si="1681"/>
        <v>0.12895102627094346</v>
      </c>
      <c r="P779" s="5">
        <f t="shared" si="1681"/>
        <v>-2.4950992549475082E-2</v>
      </c>
      <c r="Q779" s="5">
        <f t="shared" si="1681"/>
        <v>-1.7380946548825271E-2</v>
      </c>
      <c r="R779" s="5">
        <f t="shared" si="1681"/>
        <v>-1.2804272245987569E-2</v>
      </c>
      <c r="S779" s="5">
        <f t="shared" si="1681"/>
        <v>-0.10154563300693464</v>
      </c>
      <c r="T779" s="5">
        <f t="shared" si="1681"/>
        <v>-0.1754029554869172</v>
      </c>
      <c r="U779" s="5">
        <f t="shared" si="1681"/>
        <v>-0.11754128538323716</v>
      </c>
      <c r="V779" s="5">
        <f t="shared" si="1681"/>
        <v>5.2928769116805441E-2</v>
      </c>
      <c r="W779" s="5">
        <f t="shared" si="1681"/>
        <v>4.6831299684098937E-2</v>
      </c>
      <c r="X779" s="5">
        <f t="shared" si="1681"/>
        <v>-7.3407446731028614E-2</v>
      </c>
      <c r="Y779" s="5">
        <f t="shared" si="1681"/>
        <v>-4.7502333985003808E-2</v>
      </c>
    </row>
    <row r="780" spans="1:25" x14ac:dyDescent="0.2">
      <c r="A780" s="1">
        <v>2008</v>
      </c>
      <c r="D780" s="5">
        <f t="shared" si="1679"/>
        <v>6.2580880509874426E-2</v>
      </c>
      <c r="E780" s="5">
        <f t="shared" si="1681"/>
        <v>-5.3455038820792389E-2</v>
      </c>
      <c r="F780" s="5">
        <f t="shared" si="1681"/>
        <v>-8.7065226600424594E-3</v>
      </c>
      <c r="G780" s="5">
        <f t="shared" si="1681"/>
        <v>-9.6676300235368551E-2</v>
      </c>
      <c r="H780" s="5">
        <f t="shared" si="1681"/>
        <v>-4.5706902948312589E-3</v>
      </c>
      <c r="I780" s="5">
        <f t="shared" si="1681"/>
        <v>-1.3387080782459648E-2</v>
      </c>
      <c r="J780" s="5">
        <f t="shared" si="1681"/>
        <v>-6.701071028296024E-2</v>
      </c>
      <c r="K780" s="5">
        <f t="shared" si="1681"/>
        <v>-9.5932651035130156E-2</v>
      </c>
      <c r="L780" s="5">
        <f t="shared" si="1681"/>
        <v>-9.365376674221082E-2</v>
      </c>
      <c r="M780" s="5">
        <f t="shared" si="1681"/>
        <v>-8.4519849785974266E-2</v>
      </c>
      <c r="N780" s="5">
        <f t="shared" si="1681"/>
        <v>-1.9860979716295191E-3</v>
      </c>
      <c r="O780" s="5">
        <f t="shared" si="1681"/>
        <v>-3.9851031484896993E-2</v>
      </c>
      <c r="P780" s="5">
        <f t="shared" si="1681"/>
        <v>3.6018299189156444E-2</v>
      </c>
      <c r="Q780" s="5">
        <f t="shared" si="1681"/>
        <v>-7.9468879441091822E-2</v>
      </c>
      <c r="R780" s="5">
        <f t="shared" si="1681"/>
        <v>-6.385147198653307E-2</v>
      </c>
      <c r="S780" s="5">
        <f t="shared" si="1681"/>
        <v>-3.67388256457577E-2</v>
      </c>
      <c r="T780" s="5">
        <f t="shared" si="1681"/>
        <v>-0.19819872457328724</v>
      </c>
      <c r="U780" s="5">
        <f t="shared" si="1681"/>
        <v>-5.5155558036507735E-2</v>
      </c>
      <c r="V780" s="5">
        <f t="shared" si="1681"/>
        <v>-0.16870640494954614</v>
      </c>
      <c r="W780" s="5">
        <f t="shared" si="1681"/>
        <v>-8.6201463606084161E-2</v>
      </c>
      <c r="X780" s="5">
        <f t="shared" si="1681"/>
        <v>1.4227121290131706E-2</v>
      </c>
      <c r="Y780" s="5">
        <f t="shared" si="1681"/>
        <v>-6.0582392978354882E-2</v>
      </c>
    </row>
    <row r="781" spans="1:25" x14ac:dyDescent="0.2">
      <c r="A781" s="1">
        <v>2009</v>
      </c>
      <c r="D781" s="5">
        <f t="shared" si="1679"/>
        <v>-0.15675987611000419</v>
      </c>
      <c r="E781" s="5">
        <f t="shared" si="1681"/>
        <v>-0.11996564838170176</v>
      </c>
      <c r="F781" s="5">
        <f t="shared" si="1681"/>
        <v>-0.25229643969758975</v>
      </c>
      <c r="G781" s="5">
        <f t="shared" si="1681"/>
        <v>-0.19716806491094907</v>
      </c>
      <c r="H781" s="5">
        <f t="shared" si="1681"/>
        <v>-0.15088377068190972</v>
      </c>
      <c r="I781" s="5">
        <f t="shared" si="1681"/>
        <v>-0.15887882102320372</v>
      </c>
      <c r="J781" s="5">
        <f t="shared" si="1681"/>
        <v>-0.13940839809005556</v>
      </c>
      <c r="K781" s="5">
        <f t="shared" si="1681"/>
        <v>-0.13941953524974515</v>
      </c>
      <c r="L781" s="5">
        <f t="shared" si="1681"/>
        <v>-0.17894624526802527</v>
      </c>
      <c r="M781" s="5">
        <f t="shared" si="1681"/>
        <v>-9.004628068478393E-2</v>
      </c>
      <c r="N781" s="5">
        <f t="shared" si="1681"/>
        <v>-3.4381546199245605E-2</v>
      </c>
      <c r="O781" s="5">
        <f t="shared" si="1681"/>
        <v>-5.8045982154144582E-2</v>
      </c>
      <c r="P781" s="5">
        <f t="shared" si="1681"/>
        <v>-9.9959335178184894E-2</v>
      </c>
      <c r="Q781" s="5">
        <f t="shared" si="1681"/>
        <v>-7.8969837077387695E-2</v>
      </c>
      <c r="R781" s="5">
        <f t="shared" si="1681"/>
        <v>-2.1521136053880063E-2</v>
      </c>
      <c r="S781" s="5">
        <f t="shared" si="1681"/>
        <v>-5.7036127077338072E-2</v>
      </c>
      <c r="T781" s="5">
        <f t="shared" si="1681"/>
        <v>-7.1351199555078182E-2</v>
      </c>
      <c r="U781" s="5">
        <f t="shared" si="1681"/>
        <v>-9.2249733651218691E-2</v>
      </c>
      <c r="V781" s="5">
        <f t="shared" si="1681"/>
        <v>-0.15983020827885941</v>
      </c>
      <c r="W781" s="5">
        <f t="shared" si="1681"/>
        <v>-0.15750257786740729</v>
      </c>
      <c r="X781" s="5">
        <f t="shared" si="1681"/>
        <v>-0.14969963390299856</v>
      </c>
      <c r="Y781" s="5">
        <f t="shared" si="1681"/>
        <v>-0.16509815758244351</v>
      </c>
    </row>
    <row r="782" spans="1:25" x14ac:dyDescent="0.2">
      <c r="A782" s="1">
        <v>2010</v>
      </c>
      <c r="D782" s="5">
        <f t="shared" si="1679"/>
        <v>1.8841137055855661E-2</v>
      </c>
      <c r="E782" s="5">
        <f t="shared" si="1681"/>
        <v>-2.5075060076797939E-2</v>
      </c>
      <c r="F782" s="5">
        <f t="shared" si="1681"/>
        <v>8.4731180173095666E-2</v>
      </c>
      <c r="G782" s="5">
        <f t="shared" si="1681"/>
        <v>0.17512232220765522</v>
      </c>
      <c r="H782" s="5">
        <f t="shared" si="1681"/>
        <v>1.7352378057386986E-2</v>
      </c>
      <c r="I782" s="5">
        <f t="shared" si="1681"/>
        <v>6.1274907500551201E-2</v>
      </c>
      <c r="J782" s="5">
        <f t="shared" si="1681"/>
        <v>9.6049005105757423E-2</v>
      </c>
      <c r="K782" s="5">
        <f t="shared" si="1681"/>
        <v>3.9372125069688124E-2</v>
      </c>
      <c r="L782" s="5">
        <f t="shared" si="1681"/>
        <v>0.10823352303060751</v>
      </c>
      <c r="M782" s="5">
        <f t="shared" si="1681"/>
        <v>5.6144729009102612E-2</v>
      </c>
      <c r="N782" s="5">
        <f t="shared" si="1681"/>
        <v>-5.3533908240988026E-2</v>
      </c>
      <c r="O782" s="5">
        <f t="shared" si="1681"/>
        <v>7.1075482444478588E-2</v>
      </c>
      <c r="P782" s="5">
        <f t="shared" si="1681"/>
        <v>5.8219729005419829E-2</v>
      </c>
      <c r="Q782" s="5">
        <f t="shared" si="1681"/>
        <v>8.5052992030792751E-2</v>
      </c>
      <c r="R782" s="5">
        <f t="shared" si="1681"/>
        <v>-4.4483661006218256E-2</v>
      </c>
      <c r="S782" s="5">
        <f t="shared" si="1681"/>
        <v>-2.9390175453887224E-3</v>
      </c>
      <c r="T782" s="5">
        <f t="shared" si="1681"/>
        <v>3.4803922194692305E-2</v>
      </c>
      <c r="U782" s="5">
        <f t="shared" si="1681"/>
        <v>-5.6170271467054889E-2</v>
      </c>
      <c r="V782" s="5">
        <f t="shared" si="1681"/>
        <v>8.4975131122138947E-2</v>
      </c>
      <c r="W782" s="5">
        <f t="shared" si="1681"/>
        <v>8.5683733361710424E-2</v>
      </c>
      <c r="X782" s="5">
        <f t="shared" si="1681"/>
        <v>1.7972242404430183E-2</v>
      </c>
      <c r="Y782" s="5">
        <f t="shared" si="1681"/>
        <v>0.10290194971253808</v>
      </c>
    </row>
    <row r="783" spans="1:25" x14ac:dyDescent="0.2">
      <c r="A783" s="1">
        <v>2011</v>
      </c>
      <c r="D783" s="5">
        <f t="shared" si="1679"/>
        <v>-0.13424952550996316</v>
      </c>
      <c r="E783" s="5">
        <f t="shared" si="1681"/>
        <v>-4.4282043794438231E-2</v>
      </c>
      <c r="F783" s="5">
        <f t="shared" si="1681"/>
        <v>-0.10914248185277664</v>
      </c>
      <c r="G783" s="5">
        <f t="shared" si="1681"/>
        <v>-0.10356862985902993</v>
      </c>
      <c r="H783" s="5">
        <f t="shared" si="1681"/>
        <v>5.6701232975394866E-2</v>
      </c>
      <c r="I783" s="5">
        <f t="shared" si="1681"/>
        <v>-3.3235687436158123E-2</v>
      </c>
      <c r="J783" s="5">
        <f t="shared" si="1681"/>
        <v>-7.5131106444076501E-2</v>
      </c>
      <c r="K783" s="5">
        <f t="shared" si="1681"/>
        <v>-1.7564407258289449E-2</v>
      </c>
      <c r="L783" s="5">
        <f t="shared" si="1681"/>
        <v>-9.6636949315666243E-2</v>
      </c>
      <c r="M783" s="5">
        <f t="shared" si="1681"/>
        <v>-0.11482405568975818</v>
      </c>
      <c r="N783" s="5">
        <f t="shared" si="1681"/>
        <v>-7.2773006998295031E-2</v>
      </c>
      <c r="O783" s="5">
        <f t="shared" si="1681"/>
        <v>-0.16347121982781143</v>
      </c>
      <c r="P783" s="5">
        <f t="shared" si="1681"/>
        <v>-0.10263200100462289</v>
      </c>
      <c r="Q783" s="5">
        <f t="shared" si="1681"/>
        <v>-9.463655229485024E-2</v>
      </c>
      <c r="R783" s="5">
        <f t="shared" si="1681"/>
        <v>-6.1266794215917741E-2</v>
      </c>
      <c r="S783" s="5">
        <f t="shared" si="1681"/>
        <v>-4.2079837026299138E-2</v>
      </c>
      <c r="T783" s="5">
        <f t="shared" si="1681"/>
        <v>1.992097749455457E-2</v>
      </c>
      <c r="U783" s="5">
        <f t="shared" si="1681"/>
        <v>-0.12480765059334775</v>
      </c>
      <c r="V783" s="5">
        <f t="shared" si="1681"/>
        <v>-7.5258455483567133E-2</v>
      </c>
      <c r="W783" s="5">
        <f t="shared" si="1681"/>
        <v>-2.0387349361037366E-2</v>
      </c>
      <c r="X783" s="5">
        <f t="shared" si="1681"/>
        <v>-1.1087533626933599E-2</v>
      </c>
      <c r="Y783" s="5">
        <f t="shared" si="1681"/>
        <v>-5.1735674399188802E-2</v>
      </c>
    </row>
    <row r="784" spans="1:25" x14ac:dyDescent="0.2">
      <c r="A784" s="1">
        <v>2012</v>
      </c>
      <c r="D784" s="5">
        <f t="shared" si="1679"/>
        <v>7.5865750774713803E-2</v>
      </c>
      <c r="E784" s="5">
        <f t="shared" si="1681"/>
        <v>1.4723241552893285E-2</v>
      </c>
      <c r="F784" s="5">
        <f t="shared" si="1681"/>
        <v>-2.2491577009775554E-2</v>
      </c>
      <c r="G784" s="5">
        <f t="shared" si="1681"/>
        <v>8.5215173456631987E-4</v>
      </c>
      <c r="H784" s="5">
        <f t="shared" si="1681"/>
        <v>-5.6701232975394866E-2</v>
      </c>
      <c r="I784" s="5">
        <f t="shared" si="1681"/>
        <v>-6.9157466993866379E-2</v>
      </c>
      <c r="J784" s="5">
        <f t="shared" si="1681"/>
        <v>2.6710150327573956E-2</v>
      </c>
      <c r="K784" s="5">
        <f t="shared" si="1681"/>
        <v>9.2025189311613076E-3</v>
      </c>
      <c r="L784" s="5">
        <f t="shared" si="1681"/>
        <v>2.5798092321844379E-2</v>
      </c>
      <c r="M784" s="5">
        <f t="shared" si="1681"/>
        <v>1.1218066361277756E-2</v>
      </c>
      <c r="N784" s="5">
        <f t="shared" si="1681"/>
        <v>-4.3744548962857621E-2</v>
      </c>
      <c r="O784" s="5">
        <f t="shared" si="1681"/>
        <v>-3.0962225603967219E-2</v>
      </c>
      <c r="P784" s="5">
        <f t="shared" si="1681"/>
        <v>9.1919084374851856E-2</v>
      </c>
      <c r="Q784" s="5">
        <f t="shared" si="1681"/>
        <v>-5.6374407527740367E-2</v>
      </c>
      <c r="R784" s="5">
        <f t="shared" si="1681"/>
        <v>-5.6149470851355687E-2</v>
      </c>
      <c r="S784" s="5">
        <f t="shared" si="1681"/>
        <v>-3.3557577179321285E-2</v>
      </c>
      <c r="T784" s="5">
        <f t="shared" si="1681"/>
        <v>1.7595761890379258E-2</v>
      </c>
      <c r="U784" s="5">
        <f t="shared" si="1681"/>
        <v>4.6245328090245508E-2</v>
      </c>
      <c r="V784" s="5">
        <f t="shared" si="1681"/>
        <v>-2.4203319600655249E-3</v>
      </c>
      <c r="W784" s="5">
        <f t="shared" si="1681"/>
        <v>-2.1329549501416523E-3</v>
      </c>
      <c r="X784" s="5">
        <f t="shared" si="1681"/>
        <v>5.9854817430382568E-3</v>
      </c>
      <c r="Y784" s="5">
        <f t="shared" si="1681"/>
        <v>-2.4431182566661214E-2</v>
      </c>
    </row>
    <row r="785" spans="1:25" x14ac:dyDescent="0.2">
      <c r="A785" s="1">
        <v>2013</v>
      </c>
      <c r="D785" s="5">
        <f t="shared" si="1679"/>
        <v>5.4787942022193725E-2</v>
      </c>
      <c r="E785" s="5">
        <f t="shared" si="1681"/>
        <v>7.2678379344127464E-2</v>
      </c>
      <c r="F785" s="5">
        <f t="shared" si="1681"/>
        <v>3.8021108554675997E-2</v>
      </c>
      <c r="G785" s="5">
        <f t="shared" si="1681"/>
        <v>-8.5543720966585468E-3</v>
      </c>
      <c r="H785" s="5">
        <f t="shared" si="1681"/>
        <v>6.4445023872298002E-2</v>
      </c>
      <c r="I785" s="5">
        <f t="shared" si="1681"/>
        <v>8.5913380722304922E-2</v>
      </c>
      <c r="J785" s="5">
        <f t="shared" si="1681"/>
        <v>2.0714204387563662E-2</v>
      </c>
      <c r="K785" s="5">
        <f t="shared" si="1681"/>
        <v>9.3226122085795282E-2</v>
      </c>
      <c r="L785" s="5">
        <f t="shared" si="1681"/>
        <v>2.0022915875107294E-2</v>
      </c>
      <c r="M785" s="5">
        <f t="shared" si="1681"/>
        <v>5.9545999534449834E-2</v>
      </c>
      <c r="N785" s="5">
        <f t="shared" si="1681"/>
        <v>5.5350095083165129E-2</v>
      </c>
      <c r="O785" s="5">
        <f t="shared" si="1681"/>
        <v>4.5340074495044291E-2</v>
      </c>
      <c r="P785" s="5">
        <f t="shared" si="1681"/>
        <v>5.4808236494994667E-2</v>
      </c>
      <c r="Q785" s="5">
        <f t="shared" si="1681"/>
        <v>8.2691715845113478E-2</v>
      </c>
      <c r="R785" s="5">
        <f t="shared" si="1681"/>
        <v>4.1169263582681026E-3</v>
      </c>
      <c r="S785" s="5">
        <f t="shared" si="1681"/>
        <v>1.1834457647002417E-2</v>
      </c>
      <c r="T785" s="5">
        <f t="shared" si="1681"/>
        <v>-2.3530497410193973E-2</v>
      </c>
      <c r="U785" s="5">
        <f t="shared" si="1681"/>
        <v>-1.7459221371768585E-2</v>
      </c>
      <c r="V785" s="5">
        <f t="shared" si="1681"/>
        <v>9.9852644937953983E-2</v>
      </c>
      <c r="W785" s="5">
        <f t="shared" si="1681"/>
        <v>-2.8150541637110393E-2</v>
      </c>
      <c r="X785" s="5">
        <f t="shared" si="1681"/>
        <v>2.5253867321203494E-2</v>
      </c>
      <c r="Y785" s="5">
        <f t="shared" si="1681"/>
        <v>4.6707362245403949E-2</v>
      </c>
    </row>
    <row r="786" spans="1:25" x14ac:dyDescent="0.2">
      <c r="A786" s="1">
        <v>2014</v>
      </c>
      <c r="D786" s="5">
        <f t="shared" si="1679"/>
        <v>8.6083745365996833E-3</v>
      </c>
      <c r="E786" s="5">
        <f t="shared" si="1681"/>
        <v>1.4204784298317286E-2</v>
      </c>
      <c r="F786" s="5">
        <f t="shared" si="1681"/>
        <v>4.4416499774843743E-2</v>
      </c>
      <c r="G786" s="5">
        <f t="shared" si="1681"/>
        <v>9.1867835613351545E-2</v>
      </c>
      <c r="H786" s="5">
        <f t="shared" si="1681"/>
        <v>5.6573857793607907E-2</v>
      </c>
      <c r="I786" s="5">
        <f t="shared" si="1681"/>
        <v>7.7016986756999195E-2</v>
      </c>
      <c r="J786" s="5">
        <f t="shared" si="1681"/>
        <v>2.1780808461391743E-2</v>
      </c>
      <c r="K786" s="5">
        <f t="shared" si="1681"/>
        <v>4.6867660345503381E-2</v>
      </c>
      <c r="L786" s="5">
        <f t="shared" si="1681"/>
        <v>1.8188933605374658E-2</v>
      </c>
      <c r="M786" s="5">
        <f t="shared" si="1681"/>
        <v>2.1538151551131257E-2</v>
      </c>
      <c r="N786" s="5">
        <f t="shared" si="1681"/>
        <v>2.1309786586750867E-2</v>
      </c>
      <c r="O786" s="5">
        <f t="shared" si="1681"/>
        <v>2.5956221735623508E-2</v>
      </c>
      <c r="P786" s="5">
        <f t="shared" si="1681"/>
        <v>-2.8641575963384014E-2</v>
      </c>
      <c r="Q786" s="5">
        <f t="shared" si="1681"/>
        <v>-2.1668480850900451E-3</v>
      </c>
      <c r="R786" s="5">
        <f t="shared" si="1681"/>
        <v>4.6557364604998597E-2</v>
      </c>
      <c r="S786" s="5">
        <f t="shared" si="1681"/>
        <v>3.0129741452030068E-2</v>
      </c>
      <c r="T786" s="5">
        <f t="shared" si="1681"/>
        <v>-1.9029117008601659E-2</v>
      </c>
      <c r="U786" s="5">
        <f t="shared" si="1681"/>
        <v>5.1488969958080055E-2</v>
      </c>
      <c r="V786" s="5">
        <f t="shared" si="1681"/>
        <v>5.5451304536214607E-2</v>
      </c>
      <c r="W786" s="5">
        <f t="shared" si="1681"/>
        <v>7.6093032618546275E-2</v>
      </c>
      <c r="X786" s="5">
        <f t="shared" si="1681"/>
        <v>5.183346434646019E-2</v>
      </c>
      <c r="Y786" s="5">
        <f t="shared" si="1681"/>
        <v>1.7934203871392107E-2</v>
      </c>
    </row>
    <row r="787" spans="1:25" x14ac:dyDescent="0.2">
      <c r="A787" s="1">
        <v>2015</v>
      </c>
      <c r="D787" s="5">
        <f t="shared" si="1679"/>
        <v>-3.9335005398676515E-2</v>
      </c>
      <c r="E787" s="5">
        <f t="shared" si="1681"/>
        <v>-7.3131992029620285E-2</v>
      </c>
      <c r="F787" s="5">
        <f t="shared" si="1681"/>
        <v>4.5496853268567783E-2</v>
      </c>
      <c r="G787" s="5">
        <f t="shared" si="1681"/>
        <v>7.0285334245854258E-3</v>
      </c>
      <c r="H787" s="5">
        <f t="shared" ref="E787:Y788" si="1682">LN(H690)-LN(H689)</f>
        <v>-6.6291019994757505E-4</v>
      </c>
      <c r="I787" s="5">
        <f t="shared" si="1682"/>
        <v>2.1446688496746802E-2</v>
      </c>
      <c r="J787" s="5">
        <f t="shared" si="1682"/>
        <v>1.0347468525425008E-2</v>
      </c>
      <c r="K787" s="5">
        <f t="shared" si="1682"/>
        <v>-4.965317746693021E-2</v>
      </c>
      <c r="L787" s="5">
        <f t="shared" si="1682"/>
        <v>1.9279426141686429E-2</v>
      </c>
      <c r="M787" s="5">
        <f t="shared" si="1682"/>
        <v>-1.0339826241101413E-2</v>
      </c>
      <c r="N787" s="5">
        <f t="shared" si="1682"/>
        <v>-8.3176282930974565E-3</v>
      </c>
      <c r="O787" s="5">
        <f t="shared" si="1682"/>
        <v>-2.9325534212780724E-3</v>
      </c>
      <c r="P787" s="5">
        <f t="shared" si="1682"/>
        <v>-5.3887881241100111E-2</v>
      </c>
      <c r="Q787" s="5">
        <f t="shared" si="1682"/>
        <v>-2.1191878192538205E-2</v>
      </c>
      <c r="R787" s="5">
        <f t="shared" si="1682"/>
        <v>4.1480601120719385E-2</v>
      </c>
      <c r="S787" s="5">
        <f t="shared" si="1682"/>
        <v>5.8383774735249361E-2</v>
      </c>
      <c r="T787" s="5">
        <f t="shared" si="1682"/>
        <v>0.13150710043529212</v>
      </c>
      <c r="U787" s="5">
        <f t="shared" si="1682"/>
        <v>7.7752411796934595E-2</v>
      </c>
      <c r="V787" s="5">
        <f t="shared" si="1682"/>
        <v>2.9303629965299116E-2</v>
      </c>
      <c r="W787" s="5">
        <f t="shared" si="1682"/>
        <v>-2.7173929764998661E-3</v>
      </c>
      <c r="X787" s="5">
        <f t="shared" si="1682"/>
        <v>-1.5109631391766243E-2</v>
      </c>
      <c r="Y787" s="5">
        <f t="shared" si="1682"/>
        <v>-3.2197520164777949E-2</v>
      </c>
    </row>
    <row r="788" spans="1:25" x14ac:dyDescent="0.2">
      <c r="A788" s="1">
        <v>2016</v>
      </c>
      <c r="D788" s="5">
        <f t="shared" si="1679"/>
        <v>-1.647977370771958E-2</v>
      </c>
      <c r="E788" s="5">
        <f t="shared" si="1682"/>
        <v>-2.2248712123264625E-2</v>
      </c>
      <c r="F788" s="5">
        <f t="shared" si="1682"/>
        <v>-3.3927113721157198E-2</v>
      </c>
      <c r="G788" s="5">
        <f t="shared" si="1682"/>
        <v>2.1555876973475385E-2</v>
      </c>
      <c r="H788" s="5">
        <f t="shared" si="1682"/>
        <v>-3.1663136817202009E-2</v>
      </c>
      <c r="I788" s="5">
        <f t="shared" si="1682"/>
        <v>-5.4907481804162828E-3</v>
      </c>
      <c r="J788" s="5">
        <f t="shared" si="1682"/>
        <v>-5.9063341249482981E-2</v>
      </c>
      <c r="K788" s="5">
        <f t="shared" si="1682"/>
        <v>-4.2741548377271066E-2</v>
      </c>
      <c r="L788" s="5">
        <f t="shared" si="1682"/>
        <v>-9.2363001195110428E-3</v>
      </c>
      <c r="M788" s="5">
        <f t="shared" si="1682"/>
        <v>-1.571300566455669E-2</v>
      </c>
      <c r="N788" s="5">
        <f t="shared" si="1682"/>
        <v>1.4323652353310123E-2</v>
      </c>
      <c r="O788" s="5">
        <f t="shared" si="1682"/>
        <v>-5.8910332372370533E-3</v>
      </c>
      <c r="P788" s="5">
        <f t="shared" si="1682"/>
        <v>-2.5586367903249752E-3</v>
      </c>
      <c r="Q788" s="5">
        <f t="shared" si="1682"/>
        <v>6.4353865980550928E-2</v>
      </c>
      <c r="R788" s="5">
        <f t="shared" si="1682"/>
        <v>-4.3836314813177957E-2</v>
      </c>
      <c r="S788" s="5">
        <f t="shared" si="1682"/>
        <v>2.0604636583380298E-2</v>
      </c>
      <c r="T788" s="5">
        <f t="shared" si="1682"/>
        <v>-8.4114223828477108E-2</v>
      </c>
      <c r="U788" s="5">
        <f t="shared" si="1682"/>
        <v>-8.2410082070915713E-2</v>
      </c>
      <c r="V788" s="5">
        <f t="shared" si="1682"/>
        <v>-7.6746154890707352E-2</v>
      </c>
      <c r="W788" s="5">
        <f t="shared" si="1682"/>
        <v>-1.3009426888594078E-2</v>
      </c>
      <c r="X788" s="5">
        <f t="shared" si="1682"/>
        <v>-2.1053409197832273E-2</v>
      </c>
      <c r="Y788" s="5">
        <f t="shared" si="1682"/>
        <v>-2.0968510185157108E-2</v>
      </c>
    </row>
    <row r="789" spans="1:25" x14ac:dyDescent="0.2">
      <c r="A789" s="1">
        <v>2017</v>
      </c>
      <c r="D789" s="5">
        <f t="shared" ref="D789:Y789" si="1683">LN(D692)-LN(D691)</f>
        <v>-9.1047669929187336E-3</v>
      </c>
      <c r="E789" s="5">
        <f t="shared" si="1683"/>
        <v>-1.327625903912022E-2</v>
      </c>
      <c r="F789" s="5">
        <f t="shared" si="1683"/>
        <v>-3.0364341324977673E-2</v>
      </c>
      <c r="G789" s="5">
        <f t="shared" si="1683"/>
        <v>-3.4085406588408418E-2</v>
      </c>
      <c r="H789" s="5">
        <f t="shared" si="1683"/>
        <v>-3.4281829940683295E-3</v>
      </c>
      <c r="I789" s="5">
        <f t="shared" si="1683"/>
        <v>-1.945857086753211E-2</v>
      </c>
      <c r="J789" s="5">
        <f t="shared" si="1683"/>
        <v>-4.2220527914579975E-2</v>
      </c>
      <c r="K789" s="5">
        <f t="shared" si="1683"/>
        <v>-2.1857932199802477E-3</v>
      </c>
      <c r="L789" s="5">
        <f t="shared" si="1683"/>
        <v>-8.5649641539442989E-2</v>
      </c>
      <c r="M789" s="5">
        <f t="shared" si="1683"/>
        <v>-3.0630265948243363E-2</v>
      </c>
      <c r="N789" s="5">
        <f t="shared" si="1683"/>
        <v>-4.5166498064052263E-2</v>
      </c>
      <c r="O789" s="5">
        <f t="shared" si="1683"/>
        <v>-9.6475701905420763E-3</v>
      </c>
      <c r="P789" s="5">
        <f t="shared" si="1683"/>
        <v>-1.8096142240421109E-2</v>
      </c>
      <c r="Q789" s="5">
        <f t="shared" si="1683"/>
        <v>-5.2606300630600344E-2</v>
      </c>
      <c r="R789" s="5">
        <f t="shared" si="1683"/>
        <v>-3.1496089028966168E-3</v>
      </c>
      <c r="S789" s="5">
        <f t="shared" si="1683"/>
        <v>-3.5794802077355747E-2</v>
      </c>
      <c r="T789" s="5">
        <f t="shared" si="1683"/>
        <v>6.441797385275283E-2</v>
      </c>
      <c r="U789" s="5">
        <f t="shared" si="1683"/>
        <v>-1.3158084577510998E-2</v>
      </c>
      <c r="V789" s="5">
        <f t="shared" si="1683"/>
        <v>-3.6931819080056272E-2</v>
      </c>
      <c r="W789" s="5">
        <f t="shared" si="1683"/>
        <v>-6.845151957038631E-2</v>
      </c>
      <c r="X789" s="5">
        <f t="shared" si="1683"/>
        <v>4.4807495205938963E-2</v>
      </c>
      <c r="Y789" s="5">
        <f t="shared" si="1683"/>
        <v>-1.9753728736231935E-2</v>
      </c>
    </row>
    <row r="790" spans="1:25" x14ac:dyDescent="0.2">
      <c r="A790" s="1">
        <v>2018</v>
      </c>
      <c r="D790" s="5">
        <f t="shared" ref="D790:Y790" si="1684">LN(D693)-LN(D692)</f>
        <v>9.8597689162875923E-3</v>
      </c>
      <c r="E790" s="5">
        <f t="shared" si="1684"/>
        <v>2.177379954956038E-2</v>
      </c>
      <c r="F790" s="5">
        <f t="shared" si="1684"/>
        <v>7.8740564309054406E-3</v>
      </c>
      <c r="G790" s="5">
        <f t="shared" si="1684"/>
        <v>-1.6686918785014271E-2</v>
      </c>
      <c r="H790" s="5">
        <f t="shared" si="1684"/>
        <v>6.1622926945368306E-3</v>
      </c>
      <c r="I790" s="5">
        <f t="shared" si="1684"/>
        <v>0</v>
      </c>
      <c r="J790" s="5">
        <f t="shared" si="1684"/>
        <v>1.1326981944676184E-2</v>
      </c>
      <c r="K790" s="5">
        <f t="shared" si="1684"/>
        <v>1.4577262056567619E-3</v>
      </c>
      <c r="L790" s="5">
        <f t="shared" si="1684"/>
        <v>1.0827638652063598E-2</v>
      </c>
      <c r="M790" s="5">
        <f t="shared" si="1684"/>
        <v>-6.2570526302804019E-2</v>
      </c>
      <c r="N790" s="5">
        <f t="shared" si="1684"/>
        <v>-5.496676579902271E-3</v>
      </c>
      <c r="O790" s="5">
        <f t="shared" si="1684"/>
        <v>-3.4133006369458485E-2</v>
      </c>
      <c r="P790" s="5">
        <f t="shared" si="1684"/>
        <v>7.7956219824555362E-3</v>
      </c>
      <c r="Q790" s="5">
        <f t="shared" si="1684"/>
        <v>-1.4609206396754004E-3</v>
      </c>
      <c r="R790" s="5">
        <f t="shared" si="1684"/>
        <v>-3.9410005515899016E-2</v>
      </c>
      <c r="S790" s="5">
        <f t="shared" si="1684"/>
        <v>-2.9197101033346939E-3</v>
      </c>
      <c r="T790" s="5">
        <f t="shared" si="1684"/>
        <v>-1.64087546663918E-2</v>
      </c>
      <c r="U790" s="5">
        <f t="shared" si="1684"/>
        <v>4.6218946838399333E-2</v>
      </c>
      <c r="V790" s="5">
        <f t="shared" si="1684"/>
        <v>1.5677812719229856E-2</v>
      </c>
      <c r="W790" s="5">
        <f t="shared" si="1684"/>
        <v>-1.5619506838232766E-2</v>
      </c>
      <c r="X790" s="5">
        <f t="shared" si="1684"/>
        <v>-0.12662482623784399</v>
      </c>
      <c r="Y790" s="5">
        <f t="shared" si="1684"/>
        <v>-8.347293876763473E-3</v>
      </c>
    </row>
    <row r="791" spans="1:25" x14ac:dyDescent="0.2">
      <c r="A791" s="1">
        <v>2019</v>
      </c>
      <c r="D791" s="5">
        <f t="shared" ref="D791:Y791" si="1685">LN(D694)-LN(D693)</f>
        <v>-1.8940508461402494E-2</v>
      </c>
      <c r="E791" s="5">
        <f t="shared" si="1685"/>
        <v>-1.2376271068054834E-2</v>
      </c>
      <c r="F791" s="5">
        <f t="shared" si="1685"/>
        <v>-2.9570174855231279E-2</v>
      </c>
      <c r="G791" s="5">
        <f t="shared" si="1685"/>
        <v>-4.3270569428563554E-2</v>
      </c>
      <c r="H791" s="5">
        <f t="shared" si="1685"/>
        <v>-7.1272405731065192E-2</v>
      </c>
      <c r="I791" s="5">
        <f t="shared" si="1685"/>
        <v>-7.0369758811022365E-2</v>
      </c>
      <c r="J791" s="5">
        <f t="shared" si="1685"/>
        <v>-3.7291762225640568E-2</v>
      </c>
      <c r="K791" s="5">
        <f t="shared" si="1685"/>
        <v>-8.8405448965043654E-2</v>
      </c>
      <c r="L791" s="5">
        <f t="shared" si="1685"/>
        <v>-4.4579043397967588E-2</v>
      </c>
      <c r="M791" s="5">
        <f t="shared" si="1685"/>
        <v>-2.0988595178819125E-2</v>
      </c>
      <c r="N791" s="5">
        <f t="shared" si="1685"/>
        <v>-5.4506075207872762E-2</v>
      </c>
      <c r="O791" s="5">
        <f t="shared" si="1685"/>
        <v>-7.4389350768310436E-2</v>
      </c>
      <c r="P791" s="5">
        <f t="shared" si="1685"/>
        <v>-3.7439384354748917E-2</v>
      </c>
      <c r="Q791" s="5">
        <f t="shared" si="1685"/>
        <v>0.10236920403764049</v>
      </c>
      <c r="R791" s="5">
        <f t="shared" si="1685"/>
        <v>-9.0154502203866116E-2</v>
      </c>
      <c r="S791" s="5">
        <f t="shared" si="1685"/>
        <v>-0.11581950412045128</v>
      </c>
      <c r="T791" s="5">
        <f t="shared" si="1685"/>
        <v>-3.2470021023861761E-2</v>
      </c>
      <c r="U791" s="5">
        <f t="shared" si="1685"/>
        <v>-6.4059262317802457E-2</v>
      </c>
      <c r="V791" s="5">
        <f t="shared" si="1685"/>
        <v>1.028764102773394E-2</v>
      </c>
      <c r="W791" s="5">
        <f t="shared" si="1685"/>
        <v>-2.164179879507877E-2</v>
      </c>
      <c r="X791" s="5">
        <f t="shared" si="1685"/>
        <v>2.4449980376288316E-2</v>
      </c>
      <c r="Y791" s="5">
        <f t="shared" si="1685"/>
        <v>-1.0389069163538878E-2</v>
      </c>
    </row>
    <row r="792" spans="1:25" x14ac:dyDescent="0.2">
      <c r="A792" s="1">
        <v>2020</v>
      </c>
      <c r="D792" s="5">
        <f t="shared" ref="D792:Y793" si="1686">LN(D695)-LN(D694)</f>
        <v>-4.7337548980737054E-3</v>
      </c>
      <c r="E792" s="5">
        <f t="shared" si="1686"/>
        <v>-1.5666349009579861E-3</v>
      </c>
      <c r="F792" s="5">
        <f t="shared" si="1686"/>
        <v>-6.8691034480661273E-4</v>
      </c>
      <c r="G792" s="5">
        <f t="shared" si="1686"/>
        <v>-6.0004795782191422E-3</v>
      </c>
      <c r="H792" s="5">
        <f t="shared" si="1686"/>
        <v>-3.4467400657650415E-2</v>
      </c>
      <c r="I792" s="5">
        <f t="shared" si="1686"/>
        <v>-2.1437790442100813E-2</v>
      </c>
      <c r="J792" s="5">
        <f t="shared" si="1686"/>
        <v>5.4132965836952707E-3</v>
      </c>
      <c r="K792" s="5">
        <f t="shared" si="1686"/>
        <v>7.2696459011947212E-3</v>
      </c>
      <c r="L792" s="5">
        <f t="shared" si="1686"/>
        <v>1.3503088471473745E-3</v>
      </c>
      <c r="M792" s="5">
        <f t="shared" si="1686"/>
        <v>1.1005151194636298E-2</v>
      </c>
      <c r="N792" s="5">
        <f t="shared" si="1686"/>
        <v>1.9687416799909485E-3</v>
      </c>
      <c r="O792" s="5">
        <f t="shared" si="1686"/>
        <v>7.5609972485679577E-4</v>
      </c>
      <c r="P792" s="5">
        <f t="shared" si="1686"/>
        <v>-7.2822395259168893E-2</v>
      </c>
      <c r="Q792" s="5">
        <f t="shared" si="1686"/>
        <v>-2.2326496364104109E-2</v>
      </c>
      <c r="R792" s="5">
        <f t="shared" si="1686"/>
        <v>8.0793209823681877E-5</v>
      </c>
      <c r="S792" s="5">
        <f t="shared" si="1686"/>
        <v>-3.7965745408568452E-2</v>
      </c>
      <c r="T792" s="5">
        <f t="shared" si="1686"/>
        <v>-6.6984765219937792E-2</v>
      </c>
      <c r="U792" s="5">
        <f t="shared" si="1686"/>
        <v>-2.8634650037225207E-2</v>
      </c>
      <c r="V792" s="5">
        <f t="shared" si="1686"/>
        <v>3.6030333996309061E-2</v>
      </c>
      <c r="W792" s="5">
        <f t="shared" si="1686"/>
        <v>-9.5750489086325885E-3</v>
      </c>
      <c r="X792" s="5">
        <f t="shared" si="1686"/>
        <v>7.3601473417499896E-2</v>
      </c>
      <c r="Y792" s="5">
        <f t="shared" si="1686"/>
        <v>2.2055868163154635E-2</v>
      </c>
    </row>
    <row r="793" spans="1:25" x14ac:dyDescent="0.2">
      <c r="A793" s="1">
        <v>2021</v>
      </c>
      <c r="D793" s="5">
        <f t="shared" si="1686"/>
        <v>2.36742633594762E-2</v>
      </c>
      <c r="E793" s="5">
        <f t="shared" si="1686"/>
        <v>1.9313076143606445E-2</v>
      </c>
      <c r="F793" s="5">
        <f t="shared" si="1686"/>
        <v>7.7739204709454945E-2</v>
      </c>
      <c r="G793" s="5">
        <f t="shared" si="1686"/>
        <v>8.8553397341445184E-2</v>
      </c>
      <c r="H793" s="5">
        <f t="shared" si="1686"/>
        <v>9.6826480322288688E-2</v>
      </c>
      <c r="I793" s="5">
        <f t="shared" si="1686"/>
        <v>0.12153666572483335</v>
      </c>
      <c r="J793" s="5">
        <f t="shared" si="1686"/>
        <v>0.11519571209143287</v>
      </c>
      <c r="K793" s="5">
        <f t="shared" si="1686"/>
        <v>3.9494099039159458E-2</v>
      </c>
      <c r="L793" s="5">
        <f t="shared" si="1686"/>
        <v>1.9093658815579673E-2</v>
      </c>
      <c r="M793" s="5">
        <f t="shared" si="1686"/>
        <v>7.4884068428610284E-2</v>
      </c>
      <c r="N793" s="5">
        <f t="shared" si="1686"/>
        <v>0</v>
      </c>
      <c r="O793" s="5">
        <f t="shared" si="1686"/>
        <v>8.2713457506775612E-3</v>
      </c>
      <c r="P793" s="5">
        <f t="shared" si="1686"/>
        <v>0.17296514073949965</v>
      </c>
      <c r="Q793" s="5">
        <f t="shared" si="1686"/>
        <v>6.276569554978817E-2</v>
      </c>
      <c r="R793" s="5">
        <f t="shared" si="1686"/>
        <v>-2.453553336601999E-2</v>
      </c>
      <c r="S793" s="5">
        <f t="shared" si="1686"/>
        <v>-8.5287851651738578E-4</v>
      </c>
      <c r="T793" s="5">
        <f t="shared" si="1686"/>
        <v>-4.357535853863137E-2</v>
      </c>
      <c r="U793" s="5">
        <f t="shared" si="1686"/>
        <v>-2.4073379181520416E-2</v>
      </c>
      <c r="V793" s="5">
        <f t="shared" si="1686"/>
        <v>-6.1995787743272857E-2</v>
      </c>
      <c r="W793" s="5">
        <f t="shared" si="1686"/>
        <v>5.1989107937600032E-2</v>
      </c>
      <c r="X793" s="5">
        <f t="shared" si="1686"/>
        <v>2.386748140664352E-2</v>
      </c>
      <c r="Y793" s="5">
        <f t="shared" si="1686"/>
        <v>-3.9717936997121228E-2</v>
      </c>
    </row>
    <row r="796" spans="1:25" x14ac:dyDescent="0.2">
      <c r="C796" s="1" t="s">
        <v>204</v>
      </c>
      <c r="D796" s="54">
        <f>STDEV(D750:Y792)</f>
        <v>0.10137482077593263</v>
      </c>
    </row>
    <row r="797" spans="1:25" x14ac:dyDescent="0.2">
      <c r="C797" s="1" t="s">
        <v>210</v>
      </c>
      <c r="D797" s="54">
        <f>STDEV(D772:N791)</f>
        <v>6.9511421570374668E-2</v>
      </c>
    </row>
    <row r="798" spans="1:25" x14ac:dyDescent="0.2">
      <c r="C798" s="1" t="s">
        <v>211</v>
      </c>
      <c r="D798" s="54">
        <f>STDEV(P772:Y791)</f>
        <v>7.7072949887974002E-2</v>
      </c>
    </row>
    <row r="799" spans="1:25" x14ac:dyDescent="0.2">
      <c r="C799" s="1" t="s">
        <v>203</v>
      </c>
      <c r="D799" s="54">
        <f>AVERAGE(D750:Y792)</f>
        <v>1.943364355025649E-2</v>
      </c>
    </row>
    <row r="800" spans="1:25" x14ac:dyDescent="0.2">
      <c r="C800" s="1" t="s">
        <v>205</v>
      </c>
      <c r="D800" s="5">
        <f>100*AVERAGE(D792:Y792)</f>
        <v>-0.67122890591425921</v>
      </c>
    </row>
    <row r="801" spans="3:176" x14ac:dyDescent="0.2">
      <c r="C801" s="1" t="s">
        <v>206</v>
      </c>
      <c r="D801" s="5">
        <f>100*AVERAGE(D792:N792)</f>
        <v>-0.38078024195585508</v>
      </c>
    </row>
    <row r="802" spans="3:176" x14ac:dyDescent="0.2">
      <c r="C802" s="1" t="s">
        <v>207</v>
      </c>
      <c r="D802" s="5">
        <f>100*AVERAGE(O792:Y792)</f>
        <v>-0.96167756987266328</v>
      </c>
    </row>
    <row r="803" spans="3:176" x14ac:dyDescent="0.2">
      <c r="C803" s="1" t="s">
        <v>208</v>
      </c>
      <c r="D803" s="5">
        <f>AVERAGE(D744:N744)</f>
        <v>312.81606213450681</v>
      </c>
    </row>
    <row r="804" spans="3:176" x14ac:dyDescent="0.2">
      <c r="C804" s="1" t="s">
        <v>209</v>
      </c>
      <c r="D804" s="5">
        <f>AVERAGE(O744:Y744)</f>
        <v>79.918605729594091</v>
      </c>
    </row>
    <row r="805" spans="3:176" x14ac:dyDescent="0.2">
      <c r="FT805" s="1"/>
    </row>
    <row r="806" spans="3:176" x14ac:dyDescent="0.2">
      <c r="FT806" s="1"/>
    </row>
    <row r="807" spans="3:176" x14ac:dyDescent="0.2">
      <c r="FT807" s="1"/>
    </row>
    <row r="808" spans="3:176" x14ac:dyDescent="0.2">
      <c r="FT808" s="1"/>
    </row>
    <row r="809" spans="3:176" x14ac:dyDescent="0.2">
      <c r="FT809" s="1"/>
    </row>
    <row r="810" spans="3:176" x14ac:dyDescent="0.2">
      <c r="FT810" s="1"/>
    </row>
    <row r="811" spans="3:176" x14ac:dyDescent="0.2">
      <c r="FT811" s="1"/>
    </row>
    <row r="812" spans="3:176" x14ac:dyDescent="0.2">
      <c r="FT812" s="1"/>
    </row>
    <row r="813" spans="3:176" x14ac:dyDescent="0.2">
      <c r="FT813" s="1"/>
    </row>
    <row r="814" spans="3:176" x14ac:dyDescent="0.2">
      <c r="FT814" s="1"/>
    </row>
    <row r="815" spans="3:176" x14ac:dyDescent="0.2">
      <c r="FT815" s="1"/>
    </row>
    <row r="816" spans="3:176" x14ac:dyDescent="0.2">
      <c r="FT816" s="1"/>
    </row>
    <row r="817" spans="176:176" x14ac:dyDescent="0.2">
      <c r="FT817" s="1"/>
    </row>
    <row r="818" spans="176:176" x14ac:dyDescent="0.2">
      <c r="FT818" s="1"/>
    </row>
    <row r="819" spans="176:176" x14ac:dyDescent="0.2">
      <c r="FT819" s="1"/>
    </row>
    <row r="820" spans="176:176" x14ac:dyDescent="0.2">
      <c r="FT820" s="1"/>
    </row>
    <row r="821" spans="176:176" x14ac:dyDescent="0.2">
      <c r="FT821" s="1"/>
    </row>
    <row r="822" spans="176:176" x14ac:dyDescent="0.2">
      <c r="FT822" s="1"/>
    </row>
    <row r="823" spans="176:176" x14ac:dyDescent="0.2">
      <c r="FT823" s="1"/>
    </row>
    <row r="824" spans="176:176" x14ac:dyDescent="0.2">
      <c r="FT824" s="1"/>
    </row>
    <row r="825" spans="176:176" x14ac:dyDescent="0.2">
      <c r="FT825" s="1"/>
    </row>
    <row r="826" spans="176:176" x14ac:dyDescent="0.2">
      <c r="FT826" s="1"/>
    </row>
    <row r="827" spans="176:176" x14ac:dyDescent="0.2">
      <c r="FT827" s="1"/>
    </row>
    <row r="828" spans="176:176" x14ac:dyDescent="0.2">
      <c r="FT828" s="1"/>
    </row>
    <row r="829" spans="176:176" x14ac:dyDescent="0.2">
      <c r="FT829" s="1"/>
    </row>
    <row r="830" spans="176:176" x14ac:dyDescent="0.2">
      <c r="FT830" s="1"/>
    </row>
    <row r="831" spans="176:176" x14ac:dyDescent="0.2">
      <c r="FT831" s="1"/>
    </row>
    <row r="842" spans="3:176" x14ac:dyDescent="0.2">
      <c r="C842" s="3" t="s">
        <v>193</v>
      </c>
      <c r="D842" s="62">
        <f>Area_Weights_Data!$H$5</f>
        <v>6.0283958263852494E-2</v>
      </c>
      <c r="E842" s="62">
        <f>Area_Weights_Data!$H$6</f>
        <v>8.1113916813569012E-2</v>
      </c>
      <c r="F842" s="62">
        <f>Area_Weights_Data!$H$8</f>
        <v>0.10857115631997714</v>
      </c>
      <c r="G842" s="62">
        <f>Area_Weights_Data!$H$9</f>
        <v>3.4113106865500975E-3</v>
      </c>
      <c r="H842" s="62">
        <f>Area_Weights_Data!$H$11</f>
        <v>5.9535947401019577E-2</v>
      </c>
      <c r="I842" s="62">
        <f>Area_Weights_Data!$H$12</f>
        <v>4.58430606508171E-2</v>
      </c>
      <c r="J842" s="62">
        <f>Area_Weights_Data!$H$14</f>
        <v>3.5213683357949402E-2</v>
      </c>
      <c r="K842" s="62">
        <f>Area_Weights_Data!$H$15</f>
        <v>8.0313497546333795E-2</v>
      </c>
      <c r="L842" s="62">
        <f>Area_Weights_Data!$H$20</f>
        <v>0.13867740244890181</v>
      </c>
      <c r="M842" s="62">
        <f>Area_Weights_Data!$H$21</f>
        <v>3.08590213921578E-2</v>
      </c>
      <c r="N842" s="62">
        <f>Area_Weights_Data!$H$23</f>
        <v>3.7181380723235978E-2</v>
      </c>
      <c r="O842" s="62">
        <f>Area_Weights_Data!$H$24</f>
        <v>6.9769879460669884E-2</v>
      </c>
      <c r="P842" s="62">
        <f>Area_Weights_Data!$H$26</f>
        <v>7.8017056553432752E-3</v>
      </c>
      <c r="Q842" s="62">
        <f>Area_Weights_Data!$H$27</f>
        <v>4.4578112344561438E-2</v>
      </c>
      <c r="R842" s="62">
        <f>Area_Weights_Data!$H$29</f>
        <v>6.2032493210729426E-3</v>
      </c>
      <c r="S842" s="62">
        <f>Area_Weights_Data!$H$30</f>
        <v>7.6230406403354146E-5</v>
      </c>
      <c r="T842" s="62">
        <f>Area_Weights_Data!$H$32</f>
        <v>3.0206298537329077E-3</v>
      </c>
      <c r="U842" s="62">
        <f>Area_Weights_Data!$H$33</f>
        <v>5.9898041831435517E-2</v>
      </c>
      <c r="V842" s="62">
        <f>Area_Weights_Data!$H$35</f>
        <v>6.3652389346800699E-3</v>
      </c>
      <c r="W842" s="62">
        <f>Area_Weights_Data!$H$36</f>
        <v>2.3154985945018822E-3</v>
      </c>
      <c r="X842" s="62">
        <f>Area_Weights_Data!$H$38</f>
        <v>2.2688074705798273E-2</v>
      </c>
      <c r="Y842" s="62">
        <f>Area_Weights_Data!$H$39</f>
        <v>7.7669255324217451E-2</v>
      </c>
      <c r="Z842" s="62">
        <f>Area_Weights_Data!$Q$5</f>
        <v>7.4429223744292242E-2</v>
      </c>
      <c r="AA842" s="62">
        <f>Area_Weights_Data!$Q$6</f>
        <v>6.0861056751467718E-2</v>
      </c>
      <c r="AB842" s="62">
        <f>Area_Weights_Data!$Q$8</f>
        <v>5.4924983692106986E-2</v>
      </c>
      <c r="AC842" s="62">
        <f>Area_Weights_Data!$Q$9</f>
        <v>5.0880626223091981E-3</v>
      </c>
      <c r="AD842" s="62">
        <f>Area_Weights_Data!$Q$11</f>
        <v>0.15316373124592306</v>
      </c>
      <c r="AE842" s="62">
        <f>Area_Weights_Data!$Q$12</f>
        <v>9.4455316373124612E-2</v>
      </c>
      <c r="AF842" s="62">
        <f>Area_Weights_Data!$Q$14</f>
        <v>4.0052185257664713E-2</v>
      </c>
      <c r="AG842" s="62">
        <f>Area_Weights_Data!$Q$15</f>
        <v>7.7364644487932163E-2</v>
      </c>
      <c r="AH842" s="62">
        <f>Area_Weights_Data!$Q$20</f>
        <v>0.10991519895629487</v>
      </c>
      <c r="AI842" s="62">
        <f>Area_Weights_Data!$Q$21</f>
        <v>1.4416177429876062E-2</v>
      </c>
      <c r="AJ842" s="62">
        <f>Area_Weights_Data!$Q$23</f>
        <v>3.2093933463796485E-2</v>
      </c>
      <c r="AK842" s="62">
        <f>Area_Weights_Data!$Q$24</f>
        <v>3.9921722113502943E-2</v>
      </c>
      <c r="AL842" s="62">
        <f>Area_Weights_Data!$Q$26</f>
        <v>8.0234833659491214E-3</v>
      </c>
      <c r="AM842" s="62">
        <f>Area_Weights_Data!$Q$27</f>
        <v>5.8773646444879327E-2</v>
      </c>
      <c r="AN842" s="62">
        <f>Area_Weights_Data!$Q$29</f>
        <v>6.5231572080887163E-3</v>
      </c>
      <c r="AO842" s="62">
        <f>Area_Weights_Data!$Q$30</f>
        <v>0</v>
      </c>
      <c r="AP842" s="62">
        <f>Area_Weights_Data!$Q$32</f>
        <v>8.2191780821917818E-3</v>
      </c>
      <c r="AQ842" s="62">
        <f>Area_Weights_Data!$Q$33</f>
        <v>6.4840182648401842E-2</v>
      </c>
      <c r="AR842" s="62">
        <f>Area_Weights_Data!$Q$35</f>
        <v>7.3059360730593614E-3</v>
      </c>
      <c r="AS842" s="62">
        <f>Area_Weights_Data!$Q$36</f>
        <v>3.5225048923679067E-3</v>
      </c>
      <c r="AT842" s="62">
        <f>Area_Weights_Data!$Q$38</f>
        <v>2.5179386823222443E-2</v>
      </c>
      <c r="AU842" s="62">
        <f>Area_Weights_Data!$Q$39</f>
        <v>3.1311154598825837E-2</v>
      </c>
      <c r="DA842" s="1"/>
      <c r="EV842"/>
      <c r="EW842"/>
      <c r="EX842"/>
      <c r="EY842"/>
      <c r="EZ842" s="1"/>
      <c r="FT842" s="1"/>
    </row>
  </sheetData>
  <phoneticPr fontId="3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Area_Weights_Data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Prestemon, Jeff -FS</cp:lastModifiedBy>
  <dcterms:created xsi:type="dcterms:W3CDTF">1997-04-29T21:56:27Z</dcterms:created>
  <dcterms:modified xsi:type="dcterms:W3CDTF">2022-09-05T18:49:14Z</dcterms:modified>
</cp:coreProperties>
</file>