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B7DED324-FF66-4557-8B40-421B99404BA2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Dynamic_SLSQP1" sheetId="1" r:id="rId1"/>
    <sheet name="Dynamic_SLSQP2" sheetId="2" r:id="rId2"/>
    <sheet name="Dynamic_SLSQP3" sheetId="3" r:id="rId3"/>
    <sheet name="Dynamic_SLSQP4" sheetId="4" r:id="rId4"/>
    <sheet name="Dynamic_SLSQP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5" l="1"/>
  <c r="N7" i="5"/>
  <c r="P6" i="5"/>
  <c r="O6" i="5"/>
  <c r="N6" i="5"/>
  <c r="P5" i="5"/>
  <c r="O5" i="5"/>
  <c r="N5" i="5"/>
  <c r="N8" i="4" l="1"/>
  <c r="N7" i="4"/>
  <c r="P6" i="4"/>
  <c r="O6" i="4"/>
  <c r="N6" i="4"/>
  <c r="P5" i="4"/>
  <c r="O5" i="4"/>
  <c r="N5" i="4"/>
  <c r="N8" i="3"/>
  <c r="N7" i="3"/>
  <c r="P6" i="3"/>
  <c r="O6" i="3"/>
  <c r="N6" i="3"/>
  <c r="P5" i="3"/>
  <c r="O5" i="3"/>
  <c r="N5" i="3"/>
  <c r="N8" i="2"/>
  <c r="N7" i="2"/>
  <c r="P6" i="2"/>
  <c r="O6" i="2"/>
  <c r="N6" i="2"/>
  <c r="P5" i="2"/>
  <c r="O5" i="2"/>
  <c r="N5" i="2"/>
  <c r="N9" i="1"/>
  <c r="N8" i="1"/>
  <c r="N7" i="1"/>
  <c r="P6" i="1"/>
  <c r="O6" i="1"/>
  <c r="N6" i="1"/>
  <c r="P5" i="1"/>
  <c r="O5" i="1"/>
  <c r="N5" i="1"/>
</calcChain>
</file>

<file path=xl/sharedStrings.xml><?xml version="1.0" encoding="utf-8"?>
<sst xmlns="http://schemas.openxmlformats.org/spreadsheetml/2006/main" count="260" uniqueCount="39">
  <si>
    <t>Algorithm : SLSQP</t>
  </si>
  <si>
    <t>Design variables</t>
  </si>
  <si>
    <t>Starting point</t>
  </si>
  <si>
    <t>Lower Bound</t>
  </si>
  <si>
    <t xml:space="preserve">Upper Bound </t>
  </si>
  <si>
    <t>Optimum</t>
  </si>
  <si>
    <t>Chord</t>
  </si>
  <si>
    <t>Twist</t>
  </si>
  <si>
    <t>Pitch</t>
  </si>
  <si>
    <t>TSR</t>
  </si>
  <si>
    <t>tau</t>
  </si>
  <si>
    <t>Optimum Values</t>
  </si>
  <si>
    <t>Optimization Details</t>
  </si>
  <si>
    <t>Reference values</t>
  </si>
  <si>
    <t>Absolute optimum</t>
  </si>
  <si>
    <t>Blade Mass</t>
  </si>
  <si>
    <t>Time (s)</t>
  </si>
  <si>
    <t>s</t>
  </si>
  <si>
    <t>Rated wind speed</t>
  </si>
  <si>
    <t>Iterations</t>
  </si>
  <si>
    <t>Cp</t>
  </si>
  <si>
    <t>Function eval</t>
  </si>
  <si>
    <t>Deflection</t>
  </si>
  <si>
    <t>Gradient eva</t>
  </si>
  <si>
    <t>Max Stress</t>
  </si>
  <si>
    <t>-</t>
  </si>
  <si>
    <t>LCOE</t>
  </si>
  <si>
    <t>Relative LCOE</t>
  </si>
  <si>
    <t>AEP</t>
  </si>
  <si>
    <t>Suport costs</t>
  </si>
  <si>
    <t>Max Ct</t>
  </si>
  <si>
    <t>Farm Eff</t>
  </si>
  <si>
    <t>Another point</t>
  </si>
  <si>
    <t>Support costs</t>
  </si>
  <si>
    <t>Initial values</t>
  </si>
  <si>
    <t>Blade cost</t>
  </si>
  <si>
    <t>RNA cost</t>
  </si>
  <si>
    <t>BladeCost</t>
  </si>
  <si>
    <t>RNA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</si>
</sst>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6" xfId="0" applyFill="1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11" fontId="0" fillId="0" borderId="1" xfId="0" applyNumberFormat="1" applyBorder="1"/>
    <xf numFmtId="0" fontId="0" fillId="0" borderId="13" xfId="0" applyFill="1" applyBorder="1"/>
    <xf numFmtId="0" fontId="0" fillId="0" borderId="0" xfId="0" applyFill="1"/>
    <xf numFmtId="0" fontId="0" fillId="0" borderId="8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1" fontId="0" fillId="0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opLeftCell="A2" workbookViewId="0">
      <selection activeCell="E38" sqref="E38"/>
    </sheetView>
  </sheetViews>
  <sheetFormatPr defaultRowHeight="14.5" x14ac:dyDescent="0.35"/>
  <cols>
    <col min="1" max="1" width="14.8164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35">
      <c r="A3" s="1"/>
      <c r="B3" s="34" t="s">
        <v>2</v>
      </c>
      <c r="C3" s="35"/>
      <c r="D3" s="36"/>
      <c r="E3" s="1"/>
      <c r="F3" s="34" t="s">
        <v>3</v>
      </c>
      <c r="G3" s="35"/>
      <c r="H3" s="36"/>
      <c r="I3" s="1"/>
      <c r="J3" s="34" t="s">
        <v>4</v>
      </c>
      <c r="K3" s="35"/>
      <c r="L3" s="36"/>
      <c r="M3" s="1"/>
      <c r="N3" s="34" t="s">
        <v>5</v>
      </c>
      <c r="O3" s="35"/>
      <c r="P3" s="36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0.8</v>
      </c>
      <c r="C5" s="2">
        <v>0.9</v>
      </c>
      <c r="D5" s="2">
        <v>0.8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</v>
      </c>
      <c r="O5" s="2">
        <f t="shared" ref="O5:P6" si="0">O12/J12</f>
        <v>0.92000000000000015</v>
      </c>
      <c r="P5" s="2">
        <f t="shared" si="0"/>
        <v>0.87233030696065716</v>
      </c>
    </row>
    <row r="6" spans="1:16" x14ac:dyDescent="0.35">
      <c r="A6" s="1" t="s">
        <v>7</v>
      </c>
      <c r="B6" s="2">
        <v>0.9</v>
      </c>
      <c r="C6" s="2">
        <v>0.8</v>
      </c>
      <c r="D6" s="2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0.89928614367297877</v>
      </c>
      <c r="O6" s="2">
        <f t="shared" si="0"/>
        <v>0.74722222222222223</v>
      </c>
      <c r="P6" s="2">
        <f t="shared" si="0"/>
        <v>0.95648</v>
      </c>
    </row>
    <row r="7" spans="1:16" x14ac:dyDescent="0.35">
      <c r="A7" s="1" t="s">
        <v>8</v>
      </c>
      <c r="B7" s="2">
        <v>0.65</v>
      </c>
      <c r="C7" s="2"/>
      <c r="D7" s="2"/>
      <c r="E7" s="2"/>
      <c r="F7" s="32">
        <v>-0.28599999999999998</v>
      </c>
      <c r="G7" s="32"/>
      <c r="H7" s="32"/>
      <c r="I7" s="2"/>
      <c r="J7" s="32">
        <v>1</v>
      </c>
      <c r="K7" s="32"/>
      <c r="L7" s="32"/>
      <c r="M7" s="2"/>
      <c r="N7" s="32">
        <f>N14/I14</f>
        <v>0.59942857142857142</v>
      </c>
      <c r="O7" s="32"/>
      <c r="P7" s="32"/>
    </row>
    <row r="8" spans="1:16" x14ac:dyDescent="0.35">
      <c r="A8" s="1" t="s">
        <v>9</v>
      </c>
      <c r="B8" s="2">
        <v>1.03</v>
      </c>
      <c r="C8" s="2"/>
      <c r="D8" s="2"/>
      <c r="E8" s="2"/>
      <c r="F8" s="32">
        <v>0.85499999999999998</v>
      </c>
      <c r="G8" s="32"/>
      <c r="H8" s="32"/>
      <c r="I8" s="2"/>
      <c r="J8" s="32">
        <v>1.1180000000000001</v>
      </c>
      <c r="K8" s="32"/>
      <c r="L8" s="32"/>
      <c r="M8" s="2"/>
      <c r="N8" s="32">
        <f>N15/I15</f>
        <v>0.95447368421052625</v>
      </c>
      <c r="O8" s="32"/>
      <c r="P8" s="32"/>
    </row>
    <row r="9" spans="1:16" x14ac:dyDescent="0.35">
      <c r="A9" s="1" t="s">
        <v>10</v>
      </c>
      <c r="B9" s="2">
        <v>0.8</v>
      </c>
      <c r="C9" s="2"/>
      <c r="D9" s="2"/>
      <c r="E9" s="2"/>
      <c r="F9" s="32">
        <v>0.7</v>
      </c>
      <c r="G9" s="32"/>
      <c r="H9" s="32"/>
      <c r="I9" s="2"/>
      <c r="J9" s="32">
        <v>1.3</v>
      </c>
      <c r="K9" s="32"/>
      <c r="L9" s="32"/>
      <c r="M9" s="2"/>
      <c r="N9" s="32">
        <f>N16</f>
        <v>0.7</v>
      </c>
      <c r="O9" s="32"/>
      <c r="P9" s="32"/>
    </row>
    <row r="10" spans="1:16" ht="15" thickBot="1" x14ac:dyDescent="0.4">
      <c r="N10" s="31"/>
      <c r="O10" s="31"/>
      <c r="P10" s="31"/>
    </row>
    <row r="11" spans="1:16" x14ac:dyDescent="0.35">
      <c r="A11" s="38" t="s">
        <v>11</v>
      </c>
      <c r="B11" s="38"/>
      <c r="D11" s="39" t="s">
        <v>12</v>
      </c>
      <c r="E11" s="39"/>
      <c r="H11" s="40" t="s">
        <v>13</v>
      </c>
      <c r="I11" s="41"/>
      <c r="J11" s="41"/>
      <c r="K11" s="41"/>
      <c r="L11" s="4"/>
      <c r="M11" s="4"/>
      <c r="N11" s="41" t="s">
        <v>14</v>
      </c>
      <c r="O11" s="41"/>
      <c r="P11" s="42"/>
    </row>
    <row r="12" spans="1:16" x14ac:dyDescent="0.35">
      <c r="A12" s="1" t="s">
        <v>15</v>
      </c>
      <c r="B12" s="1">
        <v>12181.3489255481</v>
      </c>
      <c r="D12" s="1" t="s">
        <v>16</v>
      </c>
      <c r="E12" s="1">
        <v>6148.62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7">
        <v>2.6564999999999999</v>
      </c>
      <c r="O12" s="7">
        <v>2.7692000000000001</v>
      </c>
      <c r="P12" s="8">
        <v>2.0177</v>
      </c>
    </row>
    <row r="13" spans="1:16" x14ac:dyDescent="0.35">
      <c r="A13" s="1" t="s">
        <v>18</v>
      </c>
      <c r="B13" s="1">
        <v>11.52</v>
      </c>
      <c r="D13" s="1" t="s">
        <v>19</v>
      </c>
      <c r="E13" s="1">
        <v>2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7">
        <v>11.967700000000001</v>
      </c>
      <c r="O13" s="7">
        <v>6.7249999999999996</v>
      </c>
      <c r="P13" s="8">
        <v>2.9889999999999999</v>
      </c>
    </row>
    <row r="14" spans="1:16" x14ac:dyDescent="0.35">
      <c r="A14" s="1" t="s">
        <v>20</v>
      </c>
      <c r="B14" s="1">
        <v>0.45381890000000003</v>
      </c>
      <c r="D14" s="9" t="s">
        <v>21</v>
      </c>
      <c r="E14" s="1">
        <v>3</v>
      </c>
      <c r="H14" s="5" t="s">
        <v>8</v>
      </c>
      <c r="I14" s="43">
        <v>3.5</v>
      </c>
      <c r="J14" s="43"/>
      <c r="K14" s="43"/>
      <c r="L14" s="6"/>
      <c r="M14" s="6"/>
      <c r="N14" s="44">
        <v>2.0979999999999999</v>
      </c>
      <c r="O14" s="44"/>
      <c r="P14" s="45"/>
    </row>
    <row r="15" spans="1:16" x14ac:dyDescent="0.35">
      <c r="A15" s="1" t="s">
        <v>22</v>
      </c>
      <c r="B15" s="1">
        <v>6.5490000000000004</v>
      </c>
      <c r="D15" s="12" t="s">
        <v>23</v>
      </c>
      <c r="E15" s="1">
        <v>2</v>
      </c>
      <c r="H15" s="5" t="s">
        <v>9</v>
      </c>
      <c r="I15" s="43">
        <v>7.6</v>
      </c>
      <c r="J15" s="43"/>
      <c r="K15" s="43"/>
      <c r="L15" s="6"/>
      <c r="M15" s="6"/>
      <c r="N15" s="44">
        <v>7.2539999999999996</v>
      </c>
      <c r="O15" s="44"/>
      <c r="P15" s="45"/>
    </row>
    <row r="16" spans="1:16" x14ac:dyDescent="0.35">
      <c r="A16" s="1" t="s">
        <v>24</v>
      </c>
      <c r="B16" s="1">
        <v>617.95233318051498</v>
      </c>
      <c r="H16" s="5" t="s">
        <v>10</v>
      </c>
      <c r="I16" s="43" t="s">
        <v>25</v>
      </c>
      <c r="J16" s="43"/>
      <c r="K16" s="43"/>
      <c r="L16" s="6"/>
      <c r="M16" s="6"/>
      <c r="N16" s="44">
        <v>0.7</v>
      </c>
      <c r="O16" s="44"/>
      <c r="P16" s="45"/>
    </row>
    <row r="17" spans="1:16" ht="15" thickBot="1" x14ac:dyDescent="0.4">
      <c r="A17" s="1" t="s">
        <v>26</v>
      </c>
      <c r="B17" s="13">
        <v>8.3761809889161096</v>
      </c>
      <c r="H17" s="14"/>
      <c r="I17" s="47"/>
      <c r="J17" s="47"/>
      <c r="K17" s="47"/>
      <c r="L17" s="15"/>
      <c r="M17" s="15"/>
      <c r="N17" s="48"/>
      <c r="O17" s="48"/>
      <c r="P17" s="49"/>
    </row>
    <row r="18" spans="1:16" x14ac:dyDescent="0.35">
      <c r="A18" s="1" t="s">
        <v>27</v>
      </c>
      <c r="B18" s="1">
        <v>0.95848277708200003</v>
      </c>
    </row>
    <row r="19" spans="1:16" x14ac:dyDescent="0.35">
      <c r="A19" s="1" t="s">
        <v>28</v>
      </c>
      <c r="B19" s="16">
        <v>1334727740000</v>
      </c>
    </row>
    <row r="20" spans="1:16" x14ac:dyDescent="0.35">
      <c r="A20" s="17" t="s">
        <v>29</v>
      </c>
      <c r="B20">
        <v>339258547.78525603</v>
      </c>
    </row>
    <row r="21" spans="1:16" x14ac:dyDescent="0.35">
      <c r="A21" s="17" t="s">
        <v>30</v>
      </c>
      <c r="B21">
        <v>0.65750297999999996</v>
      </c>
    </row>
    <row r="22" spans="1:16" x14ac:dyDescent="0.35">
      <c r="A22" s="17" t="s">
        <v>31</v>
      </c>
      <c r="B22">
        <v>0.93306878999999998</v>
      </c>
    </row>
    <row r="27" spans="1:16" x14ac:dyDescent="0.35">
      <c r="A27" s="37" t="s">
        <v>32</v>
      </c>
      <c r="B27" s="37"/>
      <c r="C27" s="18"/>
      <c r="D27" s="18"/>
      <c r="E27" s="18"/>
      <c r="F27" s="18"/>
      <c r="G27" s="18"/>
      <c r="H27" s="19" t="s">
        <v>6</v>
      </c>
      <c r="I27" s="20">
        <v>3.5419999999999998</v>
      </c>
      <c r="J27" s="20">
        <v>3.01</v>
      </c>
      <c r="K27" s="20">
        <v>2.3130000000000002</v>
      </c>
      <c r="L27" s="20"/>
      <c r="M27" s="20"/>
      <c r="N27" s="7">
        <v>2.6564999999999999</v>
      </c>
      <c r="O27" s="7">
        <v>2.7061999999999999</v>
      </c>
      <c r="P27" s="8">
        <v>1.9787999999999999</v>
      </c>
    </row>
    <row r="28" spans="1:16" x14ac:dyDescent="0.35">
      <c r="A28" s="21" t="s">
        <v>15</v>
      </c>
      <c r="B28" s="21">
        <v>12402.111411358999</v>
      </c>
      <c r="C28" s="18"/>
      <c r="D28" s="18"/>
      <c r="E28" s="18"/>
      <c r="F28" s="18"/>
      <c r="G28" s="18"/>
      <c r="H28" s="19" t="s">
        <v>7</v>
      </c>
      <c r="I28" s="20">
        <v>13.308</v>
      </c>
      <c r="J28" s="20">
        <v>9</v>
      </c>
      <c r="K28" s="20">
        <v>3.125</v>
      </c>
      <c r="L28" s="20"/>
      <c r="M28" s="20"/>
      <c r="N28" s="7">
        <v>11.962400000000001</v>
      </c>
      <c r="O28" s="7">
        <v>6.9962999999999997</v>
      </c>
      <c r="P28" s="8">
        <v>3.0636000000000001</v>
      </c>
    </row>
    <row r="29" spans="1:16" x14ac:dyDescent="0.35">
      <c r="A29" s="21" t="s">
        <v>18</v>
      </c>
      <c r="B29" s="21">
        <v>11.468</v>
      </c>
      <c r="C29" s="18"/>
      <c r="D29" s="18"/>
      <c r="E29" s="18"/>
      <c r="F29" s="18"/>
      <c r="G29" s="18"/>
      <c r="H29" s="19" t="s">
        <v>8</v>
      </c>
      <c r="I29" s="46">
        <v>3.5</v>
      </c>
      <c r="J29" s="46"/>
      <c r="K29" s="46"/>
      <c r="L29" s="20"/>
      <c r="M29" s="20"/>
      <c r="N29" s="44">
        <v>2.1166</v>
      </c>
      <c r="O29" s="44"/>
      <c r="P29" s="45"/>
    </row>
    <row r="30" spans="1:16" x14ac:dyDescent="0.35">
      <c r="A30" s="21" t="s">
        <v>20</v>
      </c>
      <c r="B30" s="21">
        <v>0.46</v>
      </c>
      <c r="C30" s="18"/>
      <c r="D30" s="18"/>
      <c r="E30" s="18"/>
      <c r="F30" s="18"/>
      <c r="G30" s="18"/>
      <c r="H30" s="19" t="s">
        <v>9</v>
      </c>
      <c r="I30" s="46">
        <v>7.6</v>
      </c>
      <c r="J30" s="46"/>
      <c r="K30" s="46"/>
      <c r="L30" s="20"/>
      <c r="M30" s="20"/>
      <c r="N30" s="44">
        <v>8.4739000000000004</v>
      </c>
      <c r="O30" s="44"/>
      <c r="P30" s="45"/>
    </row>
    <row r="31" spans="1:16" x14ac:dyDescent="0.35">
      <c r="A31" s="21" t="s">
        <v>22</v>
      </c>
      <c r="B31" s="21">
        <v>6.9530399999999997</v>
      </c>
      <c r="C31" s="18"/>
      <c r="D31" s="18"/>
      <c r="E31" s="18"/>
      <c r="F31" s="18"/>
      <c r="G31" s="18"/>
      <c r="H31" s="19" t="s">
        <v>10</v>
      </c>
      <c r="I31" s="22" t="s">
        <v>25</v>
      </c>
      <c r="J31" s="22"/>
      <c r="K31" s="22"/>
      <c r="L31" s="20"/>
      <c r="M31" s="20"/>
      <c r="N31" s="7">
        <v>0.72399999999999998</v>
      </c>
      <c r="O31" s="7"/>
      <c r="P31" s="8"/>
    </row>
    <row r="32" spans="1:16" ht="15" thickBot="1" x14ac:dyDescent="0.4">
      <c r="A32" s="21" t="s">
        <v>24</v>
      </c>
      <c r="B32" s="21">
        <v>619.85783691402298</v>
      </c>
      <c r="C32" s="18"/>
      <c r="D32" s="18"/>
      <c r="E32" s="18"/>
      <c r="F32" s="18"/>
      <c r="G32" s="18"/>
      <c r="H32" s="23"/>
      <c r="I32" s="24"/>
      <c r="J32" s="24"/>
      <c r="K32" s="24"/>
      <c r="L32" s="25"/>
      <c r="M32" s="25"/>
      <c r="N32" s="26"/>
      <c r="O32" s="26"/>
      <c r="P32" s="27"/>
    </row>
    <row r="33" spans="1:16" x14ac:dyDescent="0.35">
      <c r="A33" s="21" t="s">
        <v>26</v>
      </c>
      <c r="B33" s="21">
        <v>8.3846172800000005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35">
      <c r="A34" s="21" t="s">
        <v>27</v>
      </c>
      <c r="B34" s="21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35">
      <c r="A35" s="21" t="s">
        <v>28</v>
      </c>
      <c r="B35" s="28">
        <v>1337575190000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35">
      <c r="A36" s="17" t="s">
        <v>33</v>
      </c>
      <c r="B36" s="18">
        <v>348533061.87695098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35">
      <c r="A37" s="17" t="s">
        <v>30</v>
      </c>
      <c r="B37">
        <v>0.69708634999999997</v>
      </c>
      <c r="N37" s="18"/>
      <c r="O37" s="18"/>
      <c r="P37" s="18"/>
    </row>
    <row r="38" spans="1:16" x14ac:dyDescent="0.35">
      <c r="A38" s="17" t="s">
        <v>31</v>
      </c>
      <c r="B38">
        <v>0.92947384</v>
      </c>
      <c r="N38" s="18"/>
      <c r="O38" s="18"/>
      <c r="P38" s="18"/>
    </row>
  </sheetData>
  <mergeCells count="32">
    <mergeCell ref="I29:K29"/>
    <mergeCell ref="N29:P29"/>
    <mergeCell ref="I30:K30"/>
    <mergeCell ref="N30:P30"/>
    <mergeCell ref="I16:K16"/>
    <mergeCell ref="N16:P16"/>
    <mergeCell ref="I17:K17"/>
    <mergeCell ref="N17:P17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workbookViewId="0">
      <selection activeCell="F20" sqref="F20"/>
    </sheetView>
  </sheetViews>
  <sheetFormatPr defaultRowHeight="14.5" x14ac:dyDescent="0.35"/>
  <cols>
    <col min="1" max="1" width="14.8164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35">
      <c r="A3" s="1"/>
      <c r="B3" s="34" t="s">
        <v>2</v>
      </c>
      <c r="C3" s="35"/>
      <c r="D3" s="36"/>
      <c r="E3" s="1"/>
      <c r="F3" s="34" t="s">
        <v>3</v>
      </c>
      <c r="G3" s="35"/>
      <c r="H3" s="36"/>
      <c r="I3" s="1"/>
      <c r="J3" s="34" t="s">
        <v>4</v>
      </c>
      <c r="K3" s="35"/>
      <c r="L3" s="36"/>
      <c r="M3" s="1"/>
      <c r="N3" s="34" t="s">
        <v>5</v>
      </c>
      <c r="O3" s="35"/>
      <c r="P3" s="36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1</v>
      </c>
      <c r="C5" s="2">
        <v>1</v>
      </c>
      <c r="D5" s="2">
        <v>1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</v>
      </c>
      <c r="O5" s="2">
        <f t="shared" ref="O5:P6" si="0">O12/J12</f>
        <v>0.90578073089701006</v>
      </c>
      <c r="P5" s="2">
        <f t="shared" si="0"/>
        <v>0.88370082144401207</v>
      </c>
    </row>
    <row r="6" spans="1:16" x14ac:dyDescent="0.35">
      <c r="A6" s="1" t="s">
        <v>7</v>
      </c>
      <c r="B6" s="2">
        <v>1</v>
      </c>
      <c r="C6" s="2">
        <v>1</v>
      </c>
      <c r="D6" s="2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1.0106702735196873</v>
      </c>
      <c r="O6" s="2">
        <f t="shared" si="0"/>
        <v>0.93055555555555558</v>
      </c>
      <c r="P6" s="2">
        <f t="shared" si="0"/>
        <v>1.0245440000000001</v>
      </c>
    </row>
    <row r="7" spans="1:16" x14ac:dyDescent="0.35">
      <c r="A7" s="1" t="s">
        <v>8</v>
      </c>
      <c r="B7" s="2">
        <v>0.03</v>
      </c>
      <c r="C7" s="2"/>
      <c r="D7" s="2"/>
      <c r="E7" s="2"/>
      <c r="F7" s="32">
        <v>-0.28599999999999998</v>
      </c>
      <c r="G7" s="32"/>
      <c r="H7" s="32"/>
      <c r="I7" s="2"/>
      <c r="J7" s="32">
        <v>1</v>
      </c>
      <c r="K7" s="32"/>
      <c r="L7" s="32"/>
      <c r="M7" s="2"/>
      <c r="N7" s="32">
        <f>N14/I14</f>
        <v>0.11585142857142858</v>
      </c>
      <c r="O7" s="32"/>
      <c r="P7" s="32"/>
    </row>
    <row r="8" spans="1:16" x14ac:dyDescent="0.35">
      <c r="A8" s="1" t="s">
        <v>9</v>
      </c>
      <c r="B8" s="2">
        <v>1</v>
      </c>
      <c r="C8" s="2"/>
      <c r="D8" s="2"/>
      <c r="E8" s="2"/>
      <c r="F8" s="32">
        <v>0.85499999999999998</v>
      </c>
      <c r="G8" s="32"/>
      <c r="H8" s="32"/>
      <c r="I8" s="2"/>
      <c r="J8" s="32">
        <v>1.1180000000000001</v>
      </c>
      <c r="K8" s="32"/>
      <c r="L8" s="32"/>
      <c r="M8" s="2"/>
      <c r="N8" s="32">
        <f>N15/I15</f>
        <v>0.85500000000000009</v>
      </c>
      <c r="O8" s="32"/>
      <c r="P8" s="32"/>
    </row>
    <row r="9" spans="1:16" x14ac:dyDescent="0.35">
      <c r="A9" s="1" t="s">
        <v>10</v>
      </c>
      <c r="B9" s="2">
        <v>0.9</v>
      </c>
      <c r="C9" s="2"/>
      <c r="D9" s="2"/>
      <c r="E9" s="2"/>
      <c r="F9" s="32">
        <v>0.7</v>
      </c>
      <c r="G9" s="32"/>
      <c r="H9" s="32"/>
      <c r="I9" s="2"/>
      <c r="J9" s="32">
        <v>1.3</v>
      </c>
      <c r="K9" s="32"/>
      <c r="L9" s="32"/>
      <c r="M9" s="2"/>
      <c r="N9" s="32"/>
      <c r="O9" s="32"/>
      <c r="P9" s="32"/>
    </row>
    <row r="10" spans="1:16" ht="15" thickBot="1" x14ac:dyDescent="0.4">
      <c r="N10" s="31"/>
      <c r="O10" s="31"/>
      <c r="P10" s="31"/>
    </row>
    <row r="11" spans="1:16" x14ac:dyDescent="0.35">
      <c r="A11" s="38" t="s">
        <v>11</v>
      </c>
      <c r="B11" s="38"/>
      <c r="D11" s="39" t="s">
        <v>12</v>
      </c>
      <c r="E11" s="39"/>
      <c r="H11" s="40" t="s">
        <v>13</v>
      </c>
      <c r="I11" s="41"/>
      <c r="J11" s="41"/>
      <c r="K11" s="41"/>
      <c r="L11" s="4"/>
      <c r="M11" s="4"/>
      <c r="N11" s="41" t="s">
        <v>14</v>
      </c>
      <c r="O11" s="41"/>
      <c r="P11" s="42"/>
    </row>
    <row r="12" spans="1:16" x14ac:dyDescent="0.35">
      <c r="A12" s="1" t="s">
        <v>15</v>
      </c>
      <c r="B12" s="1">
        <v>11915.1809228277</v>
      </c>
      <c r="D12" s="1" t="s">
        <v>16</v>
      </c>
      <c r="E12" s="1">
        <v>11760.44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7">
        <v>2.6564999999999999</v>
      </c>
      <c r="O12" s="7">
        <v>2.7263999999999999</v>
      </c>
      <c r="P12" s="8">
        <v>2.044</v>
      </c>
    </row>
    <row r="13" spans="1:16" x14ac:dyDescent="0.35">
      <c r="A13" s="1" t="s">
        <v>18</v>
      </c>
      <c r="B13" s="1">
        <v>11.5788335167</v>
      </c>
      <c r="D13" s="1" t="s">
        <v>19</v>
      </c>
      <c r="E13" s="1">
        <v>4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7">
        <v>13.45</v>
      </c>
      <c r="O13" s="7">
        <v>8.375</v>
      </c>
      <c r="P13" s="8">
        <v>3.2017000000000002</v>
      </c>
    </row>
    <row r="14" spans="1:16" x14ac:dyDescent="0.35">
      <c r="A14" s="1" t="s">
        <v>20</v>
      </c>
      <c r="B14" s="1">
        <v>0.44700541999999999</v>
      </c>
      <c r="D14" s="9" t="s">
        <v>21</v>
      </c>
      <c r="E14" s="1">
        <v>5</v>
      </c>
      <c r="H14" s="5" t="s">
        <v>8</v>
      </c>
      <c r="I14" s="43">
        <v>3.5</v>
      </c>
      <c r="J14" s="43"/>
      <c r="K14" s="43"/>
      <c r="L14" s="6"/>
      <c r="M14" s="6"/>
      <c r="N14" s="44">
        <v>0.40548000000000001</v>
      </c>
      <c r="O14" s="44"/>
      <c r="P14" s="45"/>
    </row>
    <row r="15" spans="1:16" x14ac:dyDescent="0.35">
      <c r="A15" s="1" t="s">
        <v>22</v>
      </c>
      <c r="B15" s="1">
        <v>6.9297300000000002</v>
      </c>
      <c r="D15" s="12" t="s">
        <v>23</v>
      </c>
      <c r="E15" s="1">
        <v>4</v>
      </c>
      <c r="H15" s="5" t="s">
        <v>9</v>
      </c>
      <c r="I15" s="43">
        <v>7.6</v>
      </c>
      <c r="J15" s="43"/>
      <c r="K15" s="43"/>
      <c r="L15" s="6"/>
      <c r="M15" s="6"/>
      <c r="N15" s="44">
        <v>6.4980000000000002</v>
      </c>
      <c r="O15" s="44"/>
      <c r="P15" s="45"/>
    </row>
    <row r="16" spans="1:16" x14ac:dyDescent="0.35">
      <c r="A16" s="1" t="s">
        <v>24</v>
      </c>
      <c r="B16" s="1">
        <v>610.88562024576504</v>
      </c>
      <c r="H16" s="5" t="s">
        <v>10</v>
      </c>
      <c r="I16" s="43" t="s">
        <v>25</v>
      </c>
      <c r="J16" s="43"/>
      <c r="K16" s="43"/>
      <c r="L16" s="6"/>
      <c r="M16" s="6"/>
      <c r="N16" s="44">
        <v>0.7</v>
      </c>
      <c r="O16" s="44"/>
      <c r="P16" s="45"/>
    </row>
    <row r="17" spans="1:16" ht="15" thickBot="1" x14ac:dyDescent="0.4">
      <c r="A17" s="1" t="s">
        <v>26</v>
      </c>
      <c r="B17" s="13">
        <v>8.4808327999999999</v>
      </c>
      <c r="H17" s="14"/>
      <c r="I17" s="47"/>
      <c r="J17" s="47"/>
      <c r="K17" s="47"/>
      <c r="L17" s="15"/>
      <c r="M17" s="15"/>
      <c r="N17" s="48"/>
      <c r="O17" s="48"/>
      <c r="P17" s="49"/>
    </row>
    <row r="18" spans="1:16" x14ac:dyDescent="0.35">
      <c r="A18" s="1" t="s">
        <v>27</v>
      </c>
      <c r="B18" s="1">
        <v>0.95179999999999998</v>
      </c>
    </row>
    <row r="19" spans="1:16" x14ac:dyDescent="0.35">
      <c r="A19" s="1" t="s">
        <v>28</v>
      </c>
      <c r="B19" s="16">
        <v>1325032240000</v>
      </c>
    </row>
    <row r="20" spans="1:16" x14ac:dyDescent="0.35">
      <c r="A20" s="17" t="s">
        <v>29</v>
      </c>
      <c r="B20">
        <v>341693812.79913098</v>
      </c>
    </row>
    <row r="21" spans="1:16" x14ac:dyDescent="0.35">
      <c r="A21" s="17" t="s">
        <v>30</v>
      </c>
      <c r="B21">
        <v>0.65718586999999995</v>
      </c>
    </row>
    <row r="22" spans="1:16" x14ac:dyDescent="0.35">
      <c r="A22" s="17" t="s">
        <v>31</v>
      </c>
      <c r="B22">
        <v>0.93234625999999998</v>
      </c>
    </row>
    <row r="24" spans="1:16" x14ac:dyDescent="0.35">
      <c r="A24" s="38" t="s">
        <v>34</v>
      </c>
      <c r="B24" s="38"/>
      <c r="H24" s="5"/>
      <c r="I24" s="6"/>
      <c r="J24" s="6"/>
      <c r="K24" s="6"/>
      <c r="L24" s="6"/>
      <c r="M24" s="6"/>
      <c r="N24" s="7"/>
      <c r="O24" s="7"/>
      <c r="P24" s="8"/>
    </row>
    <row r="25" spans="1:16" x14ac:dyDescent="0.35">
      <c r="A25" s="1" t="s">
        <v>15</v>
      </c>
      <c r="B25" s="1">
        <v>17393.3449182597</v>
      </c>
      <c r="H25" s="5"/>
      <c r="I25" s="6"/>
      <c r="J25" s="6"/>
      <c r="K25" s="6"/>
      <c r="L25" s="6"/>
      <c r="M25" s="6"/>
      <c r="N25" s="7"/>
      <c r="O25" s="7"/>
      <c r="P25" s="8"/>
    </row>
    <row r="26" spans="1:16" x14ac:dyDescent="0.35">
      <c r="A26" s="1" t="s">
        <v>18</v>
      </c>
      <c r="B26" s="1">
        <v>11.3019319496</v>
      </c>
      <c r="H26" s="5"/>
      <c r="I26" s="29"/>
      <c r="J26" s="29"/>
      <c r="K26" s="29"/>
      <c r="L26" s="6"/>
      <c r="M26" s="6"/>
      <c r="N26" s="7"/>
      <c r="O26" s="7"/>
      <c r="P26" s="8"/>
    </row>
    <row r="27" spans="1:16" x14ac:dyDescent="0.35">
      <c r="A27" s="1" t="s">
        <v>20</v>
      </c>
      <c r="B27" s="1">
        <v>0.48067236000000002</v>
      </c>
      <c r="H27" s="5"/>
      <c r="I27" s="29"/>
      <c r="J27" s="29"/>
      <c r="K27" s="29"/>
      <c r="L27" s="6"/>
      <c r="M27" s="6"/>
      <c r="N27" s="7"/>
      <c r="O27" s="7"/>
      <c r="P27" s="8"/>
    </row>
    <row r="28" spans="1:16" x14ac:dyDescent="0.35">
      <c r="A28" s="1" t="s">
        <v>22</v>
      </c>
      <c r="B28" s="1">
        <v>5.5366799999999996</v>
      </c>
      <c r="H28" s="5"/>
      <c r="I28" s="29"/>
      <c r="J28" s="29"/>
      <c r="K28" s="29"/>
      <c r="L28" s="6"/>
      <c r="M28" s="6"/>
      <c r="N28" s="7"/>
      <c r="O28" s="7"/>
      <c r="P28" s="8"/>
    </row>
    <row r="29" spans="1:16" ht="15" thickBot="1" x14ac:dyDescent="0.4">
      <c r="A29" s="1" t="s">
        <v>24</v>
      </c>
      <c r="B29" s="1">
        <v>557.95529069583904</v>
      </c>
      <c r="H29" s="14"/>
      <c r="I29" s="30"/>
      <c r="J29" s="30"/>
      <c r="K29" s="30"/>
      <c r="L29" s="15"/>
      <c r="M29" s="15"/>
      <c r="N29" s="26"/>
      <c r="O29" s="26"/>
      <c r="P29" s="27"/>
    </row>
    <row r="30" spans="1:16" x14ac:dyDescent="0.35">
      <c r="A30" s="1" t="s">
        <v>26</v>
      </c>
      <c r="B30" s="13">
        <v>8.9101244299999998</v>
      </c>
    </row>
    <row r="31" spans="1:16" x14ac:dyDescent="0.35">
      <c r="A31" s="1" t="s">
        <v>27</v>
      </c>
      <c r="B31" s="1" t="s">
        <v>25</v>
      </c>
    </row>
    <row r="32" spans="1:16" x14ac:dyDescent="0.35">
      <c r="A32" s="1" t="s">
        <v>28</v>
      </c>
      <c r="B32" s="16">
        <v>1348603030000</v>
      </c>
    </row>
    <row r="33" spans="1:2" x14ac:dyDescent="0.35">
      <c r="A33" s="17" t="s">
        <v>29</v>
      </c>
      <c r="B33">
        <v>380827767.69564599</v>
      </c>
    </row>
    <row r="34" spans="1:2" x14ac:dyDescent="0.35">
      <c r="A34" s="17" t="s">
        <v>30</v>
      </c>
      <c r="B34">
        <v>0.80298902999999999</v>
      </c>
    </row>
    <row r="35" spans="1:2" x14ac:dyDescent="0.35">
      <c r="A35" s="17" t="s">
        <v>31</v>
      </c>
      <c r="B35">
        <v>0.91900406999999995</v>
      </c>
    </row>
  </sheetData>
  <mergeCells count="28">
    <mergeCell ref="A11:B11"/>
    <mergeCell ref="D11:E11"/>
    <mergeCell ref="H11:K11"/>
    <mergeCell ref="N11:P11"/>
    <mergeCell ref="A24:B24"/>
    <mergeCell ref="I15:K15"/>
    <mergeCell ref="N15:P15"/>
    <mergeCell ref="I16:K16"/>
    <mergeCell ref="N16:P16"/>
    <mergeCell ref="I17:K17"/>
    <mergeCell ref="N17:P17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tabSelected="1" topLeftCell="A3" workbookViewId="0">
      <selection activeCell="F20" sqref="F20"/>
    </sheetView>
  </sheetViews>
  <sheetFormatPr defaultRowHeight="14.5" x14ac:dyDescent="0.35"/>
  <cols>
    <col min="1" max="1" width="14.8164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35">
      <c r="A3" s="1"/>
      <c r="B3" s="34" t="s">
        <v>2</v>
      </c>
      <c r="C3" s="35"/>
      <c r="D3" s="36"/>
      <c r="E3" s="1"/>
      <c r="F3" s="34" t="s">
        <v>3</v>
      </c>
      <c r="G3" s="35"/>
      <c r="H3" s="36"/>
      <c r="I3" s="1"/>
      <c r="J3" s="34" t="s">
        <v>4</v>
      </c>
      <c r="K3" s="35"/>
      <c r="L3" s="36"/>
      <c r="M3" s="1"/>
      <c r="N3" s="34" t="s">
        <v>5</v>
      </c>
      <c r="O3" s="35"/>
      <c r="P3" s="36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0.8</v>
      </c>
      <c r="C5" s="2">
        <v>1</v>
      </c>
      <c r="D5" s="2">
        <v>0.75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</v>
      </c>
      <c r="O5" s="2">
        <f t="shared" ref="O5:P6" si="0">O12/J12</f>
        <v>0.92069767441860473</v>
      </c>
      <c r="P5" s="2">
        <f t="shared" si="0"/>
        <v>0.87328145265888446</v>
      </c>
    </row>
    <row r="6" spans="1:16" x14ac:dyDescent="0.35">
      <c r="A6" s="1" t="s">
        <v>7</v>
      </c>
      <c r="B6" s="2">
        <v>0.75</v>
      </c>
      <c r="C6" s="2">
        <v>0.85</v>
      </c>
      <c r="D6" s="2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0.75503456567478211</v>
      </c>
      <c r="O6" s="2">
        <f t="shared" si="0"/>
        <v>0.79131111111111119</v>
      </c>
      <c r="P6" s="2">
        <f t="shared" si="0"/>
        <v>0.95475200000000005</v>
      </c>
    </row>
    <row r="7" spans="1:16" x14ac:dyDescent="0.35">
      <c r="A7" s="1" t="s">
        <v>8</v>
      </c>
      <c r="B7" s="2">
        <v>0.7</v>
      </c>
      <c r="C7" s="2"/>
      <c r="D7" s="2"/>
      <c r="E7" s="2"/>
      <c r="F7" s="32">
        <v>-0.28599999999999998</v>
      </c>
      <c r="G7" s="32"/>
      <c r="H7" s="32"/>
      <c r="I7" s="2"/>
      <c r="J7" s="32">
        <v>1</v>
      </c>
      <c r="K7" s="32"/>
      <c r="L7" s="32"/>
      <c r="M7" s="2"/>
      <c r="N7" s="32">
        <f>N14/I14</f>
        <v>0.6490285714285714</v>
      </c>
      <c r="O7" s="32"/>
      <c r="P7" s="32"/>
    </row>
    <row r="8" spans="1:16" x14ac:dyDescent="0.35">
      <c r="A8" s="1" t="s">
        <v>9</v>
      </c>
      <c r="B8" s="2">
        <v>1.1000000000000001</v>
      </c>
      <c r="C8" s="2"/>
      <c r="D8" s="2"/>
      <c r="E8" s="2"/>
      <c r="F8" s="32">
        <v>0.85499999999999998</v>
      </c>
      <c r="G8" s="32"/>
      <c r="H8" s="32"/>
      <c r="I8" s="2"/>
      <c r="J8" s="32">
        <v>1.1180000000000001</v>
      </c>
      <c r="K8" s="32"/>
      <c r="L8" s="32"/>
      <c r="M8" s="2"/>
      <c r="N8" s="32">
        <f>N15/I15</f>
        <v>1.0723684210526316</v>
      </c>
      <c r="O8" s="32"/>
      <c r="P8" s="32"/>
    </row>
    <row r="9" spans="1:16" x14ac:dyDescent="0.35">
      <c r="A9" s="1" t="s">
        <v>10</v>
      </c>
      <c r="B9" s="2">
        <v>0.85</v>
      </c>
      <c r="C9" s="2"/>
      <c r="D9" s="2"/>
      <c r="E9" s="2"/>
      <c r="F9" s="32">
        <v>0.7</v>
      </c>
      <c r="G9" s="32"/>
      <c r="H9" s="32"/>
      <c r="I9" s="2"/>
      <c r="J9" s="32">
        <v>1.3</v>
      </c>
      <c r="K9" s="32"/>
      <c r="L9" s="32"/>
      <c r="M9" s="2"/>
      <c r="N9" s="32">
        <v>0.7</v>
      </c>
      <c r="O9" s="32"/>
      <c r="P9" s="32"/>
    </row>
    <row r="10" spans="1:16" ht="15" thickBot="1" x14ac:dyDescent="0.4">
      <c r="N10" s="31"/>
      <c r="O10" s="31"/>
      <c r="P10" s="31"/>
    </row>
    <row r="11" spans="1:16" x14ac:dyDescent="0.35">
      <c r="A11" s="38" t="s">
        <v>11</v>
      </c>
      <c r="B11" s="38"/>
      <c r="D11" s="39" t="s">
        <v>12</v>
      </c>
      <c r="E11" s="39"/>
      <c r="H11" s="40" t="s">
        <v>13</v>
      </c>
      <c r="I11" s="41"/>
      <c r="J11" s="41"/>
      <c r="K11" s="41"/>
      <c r="L11" s="4"/>
      <c r="M11" s="4"/>
      <c r="N11" s="41" t="s">
        <v>14</v>
      </c>
      <c r="O11" s="41"/>
      <c r="P11" s="42"/>
    </row>
    <row r="12" spans="1:16" x14ac:dyDescent="0.35">
      <c r="A12" s="1" t="s">
        <v>15</v>
      </c>
      <c r="B12" s="1">
        <v>12185.6733769035</v>
      </c>
      <c r="D12" s="1" t="s">
        <v>16</v>
      </c>
      <c r="E12" s="1">
        <v>11993.99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7">
        <v>2.6564999999999999</v>
      </c>
      <c r="O12" s="7">
        <v>2.7713000000000001</v>
      </c>
      <c r="P12" s="8">
        <v>2.0198999999999998</v>
      </c>
    </row>
    <row r="13" spans="1:16" x14ac:dyDescent="0.35">
      <c r="A13" s="1" t="s">
        <v>18</v>
      </c>
      <c r="B13" s="1">
        <v>11.477</v>
      </c>
      <c r="D13" s="1" t="s">
        <v>19</v>
      </c>
      <c r="E13" s="1">
        <v>3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7">
        <v>10.048</v>
      </c>
      <c r="O13" s="7">
        <v>7.1218000000000004</v>
      </c>
      <c r="P13" s="8">
        <v>2.9836</v>
      </c>
    </row>
    <row r="14" spans="1:16" x14ac:dyDescent="0.35">
      <c r="A14" s="1" t="s">
        <v>20</v>
      </c>
      <c r="B14" s="1">
        <v>0.45900527000000002</v>
      </c>
      <c r="D14" s="9" t="s">
        <v>21</v>
      </c>
      <c r="E14" s="1">
        <v>8</v>
      </c>
      <c r="H14" s="5" t="s">
        <v>8</v>
      </c>
      <c r="I14" s="43">
        <v>3.5</v>
      </c>
      <c r="J14" s="43"/>
      <c r="K14" s="43"/>
      <c r="L14" s="6"/>
      <c r="M14" s="6"/>
      <c r="N14" s="44">
        <v>2.2715999999999998</v>
      </c>
      <c r="O14" s="44"/>
      <c r="P14" s="45"/>
    </row>
    <row r="15" spans="1:16" x14ac:dyDescent="0.35">
      <c r="A15" s="1" t="s">
        <v>22</v>
      </c>
      <c r="B15" s="1">
        <v>6.8009700000000004</v>
      </c>
      <c r="D15" s="12" t="s">
        <v>23</v>
      </c>
      <c r="E15" s="1">
        <v>3</v>
      </c>
      <c r="H15" s="5" t="s">
        <v>9</v>
      </c>
      <c r="I15" s="43">
        <v>7.6</v>
      </c>
      <c r="J15" s="43"/>
      <c r="K15" s="43"/>
      <c r="L15" s="6"/>
      <c r="M15" s="6"/>
      <c r="N15" s="44">
        <v>8.15</v>
      </c>
      <c r="O15" s="44"/>
      <c r="P15" s="45"/>
    </row>
    <row r="16" spans="1:16" x14ac:dyDescent="0.35">
      <c r="A16" s="1" t="s">
        <v>24</v>
      </c>
      <c r="B16" s="1">
        <v>650.71106501933798</v>
      </c>
      <c r="H16" s="5" t="s">
        <v>10</v>
      </c>
      <c r="I16" s="43" t="s">
        <v>25</v>
      </c>
      <c r="J16" s="43"/>
      <c r="K16" s="43"/>
      <c r="L16" s="6"/>
      <c r="M16" s="6"/>
      <c r="N16" s="44">
        <v>0.7</v>
      </c>
      <c r="O16" s="44"/>
      <c r="P16" s="45"/>
    </row>
    <row r="17" spans="1:16" ht="15" thickBot="1" x14ac:dyDescent="0.4">
      <c r="A17" s="1" t="s">
        <v>26</v>
      </c>
      <c r="B17" s="13">
        <v>8.3719999999999999</v>
      </c>
      <c r="H17" s="14"/>
      <c r="I17" s="47"/>
      <c r="J17" s="47"/>
      <c r="K17" s="47"/>
      <c r="L17" s="15"/>
      <c r="M17" s="15"/>
      <c r="N17" s="48"/>
      <c r="O17" s="48"/>
      <c r="P17" s="49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6">
        <v>1337465500000</v>
      </c>
    </row>
    <row r="20" spans="1:16" x14ac:dyDescent="0.35">
      <c r="A20" s="17" t="s">
        <v>29</v>
      </c>
      <c r="B20">
        <v>346221590.28012598</v>
      </c>
    </row>
    <row r="21" spans="1:16" x14ac:dyDescent="0.35">
      <c r="A21" s="17" t="s">
        <v>30</v>
      </c>
      <c r="B21">
        <v>0.68818283999999996</v>
      </c>
    </row>
    <row r="22" spans="1:16" x14ac:dyDescent="0.35">
      <c r="A22" s="17" t="s">
        <v>31</v>
      </c>
      <c r="B22">
        <v>0.93033781000000004</v>
      </c>
    </row>
    <row r="24" spans="1:16" x14ac:dyDescent="0.35">
      <c r="A24" s="38" t="s">
        <v>34</v>
      </c>
      <c r="B24" s="38"/>
      <c r="H24" s="5"/>
      <c r="I24" s="6"/>
      <c r="J24" s="6"/>
      <c r="K24" s="6"/>
      <c r="L24" s="6"/>
      <c r="M24" s="6"/>
      <c r="N24" s="7"/>
      <c r="O24" s="7"/>
      <c r="P24" s="8"/>
    </row>
    <row r="25" spans="1:16" x14ac:dyDescent="0.35">
      <c r="A25" s="1" t="s">
        <v>15</v>
      </c>
      <c r="B25" s="1">
        <v>17210.962773464798</v>
      </c>
      <c r="H25" s="5"/>
      <c r="I25" s="6"/>
      <c r="J25" s="6"/>
      <c r="K25" s="6"/>
      <c r="L25" s="6"/>
      <c r="M25" s="6"/>
      <c r="N25" s="7"/>
      <c r="O25" s="7"/>
      <c r="P25" s="8"/>
    </row>
    <row r="26" spans="1:16" x14ac:dyDescent="0.35">
      <c r="A26" s="1" t="s">
        <v>18</v>
      </c>
      <c r="B26" s="1">
        <v>11.501635999099999</v>
      </c>
      <c r="H26" s="5"/>
      <c r="I26" s="29"/>
      <c r="J26" s="29"/>
      <c r="K26" s="29"/>
      <c r="L26" s="6"/>
      <c r="M26" s="6"/>
      <c r="N26" s="7"/>
      <c r="O26" s="7"/>
      <c r="P26" s="8"/>
    </row>
    <row r="27" spans="1:16" x14ac:dyDescent="0.35">
      <c r="A27" s="1" t="s">
        <v>20</v>
      </c>
      <c r="B27" s="1">
        <v>0.45606669</v>
      </c>
      <c r="H27" s="5"/>
      <c r="I27" s="29"/>
      <c r="J27" s="29"/>
      <c r="K27" s="29"/>
      <c r="L27" s="6"/>
      <c r="M27" s="6"/>
      <c r="N27" s="7"/>
      <c r="O27" s="7"/>
      <c r="P27" s="8"/>
    </row>
    <row r="28" spans="1:16" x14ac:dyDescent="0.35">
      <c r="A28" s="1" t="s">
        <v>22</v>
      </c>
      <c r="B28" s="1">
        <v>3.9889999999999999</v>
      </c>
      <c r="H28" s="5"/>
      <c r="I28" s="29"/>
      <c r="J28" s="29"/>
      <c r="K28" s="29"/>
      <c r="L28" s="6"/>
      <c r="M28" s="6"/>
      <c r="N28" s="7"/>
      <c r="O28" s="7"/>
      <c r="P28" s="8"/>
    </row>
    <row r="29" spans="1:16" ht="15" thickBot="1" x14ac:dyDescent="0.4">
      <c r="A29" s="1" t="s">
        <v>24</v>
      </c>
      <c r="B29" s="1">
        <v>479.02600000000001</v>
      </c>
      <c r="H29" s="14"/>
      <c r="I29" s="30"/>
      <c r="J29" s="30"/>
      <c r="K29" s="30"/>
      <c r="L29" s="15"/>
      <c r="M29" s="15"/>
      <c r="N29" s="26"/>
      <c r="O29" s="26"/>
      <c r="P29" s="27"/>
    </row>
    <row r="30" spans="1:16" x14ac:dyDescent="0.35">
      <c r="A30" s="1" t="s">
        <v>26</v>
      </c>
      <c r="B30" s="13">
        <v>8.6077283500000004</v>
      </c>
    </row>
    <row r="31" spans="1:16" x14ac:dyDescent="0.35">
      <c r="A31" s="1" t="s">
        <v>27</v>
      </c>
      <c r="B31" s="1" t="s">
        <v>25</v>
      </c>
    </row>
    <row r="32" spans="1:16" x14ac:dyDescent="0.35">
      <c r="A32" s="1" t="s">
        <v>28</v>
      </c>
      <c r="B32" s="16">
        <v>1334250680000</v>
      </c>
    </row>
    <row r="33" spans="1:2" x14ac:dyDescent="0.35">
      <c r="A33" s="17" t="s">
        <v>29</v>
      </c>
      <c r="B33">
        <v>349376636.99379098</v>
      </c>
    </row>
    <row r="34" spans="1:2" x14ac:dyDescent="0.35">
      <c r="A34" s="17" t="s">
        <v>30</v>
      </c>
      <c r="B34">
        <v>0.68187781999999997</v>
      </c>
    </row>
    <row r="35" spans="1:2" x14ac:dyDescent="0.35">
      <c r="A35" s="17" t="s">
        <v>31</v>
      </c>
      <c r="B35">
        <v>0.93070465999999996</v>
      </c>
    </row>
  </sheetData>
  <mergeCells count="28">
    <mergeCell ref="A11:B11"/>
    <mergeCell ref="D11:E11"/>
    <mergeCell ref="H11:K11"/>
    <mergeCell ref="N11:P11"/>
    <mergeCell ref="A24:B24"/>
    <mergeCell ref="I15:K15"/>
    <mergeCell ref="N15:P15"/>
    <mergeCell ref="I16:K16"/>
    <mergeCell ref="N16:P16"/>
    <mergeCell ref="I17:K17"/>
    <mergeCell ref="N17:P17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topLeftCell="A3" workbookViewId="0">
      <selection activeCell="D39" sqref="D39"/>
    </sheetView>
  </sheetViews>
  <sheetFormatPr defaultRowHeight="14.5" x14ac:dyDescent="0.35"/>
  <cols>
    <col min="1" max="1" width="14.8164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35">
      <c r="A3" s="1"/>
      <c r="B3" s="34" t="s">
        <v>2</v>
      </c>
      <c r="C3" s="35"/>
      <c r="D3" s="36"/>
      <c r="E3" s="1"/>
      <c r="F3" s="34" t="s">
        <v>3</v>
      </c>
      <c r="G3" s="35"/>
      <c r="H3" s="36"/>
      <c r="I3" s="1"/>
      <c r="J3" s="34" t="s">
        <v>4</v>
      </c>
      <c r="K3" s="35"/>
      <c r="L3" s="36"/>
      <c r="M3" s="1"/>
      <c r="N3" s="34" t="s">
        <v>5</v>
      </c>
      <c r="O3" s="35"/>
      <c r="P3" s="36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0.75</v>
      </c>
      <c r="C5" s="2">
        <v>0.9</v>
      </c>
      <c r="D5" s="2">
        <v>0.87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</v>
      </c>
      <c r="O5" s="2">
        <f t="shared" ref="O5:P6" si="0">O12/J12</f>
        <v>0.91999372757475084</v>
      </c>
      <c r="P5" s="2">
        <f t="shared" si="0"/>
        <v>0.89200902723735409</v>
      </c>
    </row>
    <row r="6" spans="1:16" x14ac:dyDescent="0.35">
      <c r="A6" s="1" t="s">
        <v>7</v>
      </c>
      <c r="B6" s="2">
        <v>0.75</v>
      </c>
      <c r="C6" s="2">
        <v>0.75</v>
      </c>
      <c r="D6" s="2">
        <v>0.75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0.76904185001502856</v>
      </c>
      <c r="O6" s="2">
        <f t="shared" si="0"/>
        <v>0.7529252488888889</v>
      </c>
      <c r="P6" s="2">
        <f t="shared" si="0"/>
        <v>0.75781268800000001</v>
      </c>
    </row>
    <row r="7" spans="1:16" x14ac:dyDescent="0.35">
      <c r="A7" s="1" t="s">
        <v>8</v>
      </c>
      <c r="B7" s="2">
        <v>0.08</v>
      </c>
      <c r="C7" s="2"/>
      <c r="D7" s="2"/>
      <c r="E7" s="2"/>
      <c r="F7" s="32">
        <v>-0.28599999999999998</v>
      </c>
      <c r="G7" s="32"/>
      <c r="H7" s="32"/>
      <c r="I7" s="2"/>
      <c r="J7" s="32">
        <v>1</v>
      </c>
      <c r="K7" s="32"/>
      <c r="L7" s="32"/>
      <c r="M7" s="2"/>
      <c r="N7" s="32">
        <f>N14/I14</f>
        <v>0.13922857142857142</v>
      </c>
      <c r="O7" s="32"/>
      <c r="P7" s="32"/>
    </row>
    <row r="8" spans="1:16" x14ac:dyDescent="0.35">
      <c r="A8" s="1" t="s">
        <v>9</v>
      </c>
      <c r="B8" s="2">
        <v>0.9</v>
      </c>
      <c r="C8" s="2"/>
      <c r="D8" s="2"/>
      <c r="E8" s="2"/>
      <c r="F8" s="32">
        <v>0.85499999999999998</v>
      </c>
      <c r="G8" s="32"/>
      <c r="H8" s="32"/>
      <c r="I8" s="2"/>
      <c r="J8" s="32">
        <v>1.1180000000000001</v>
      </c>
      <c r="K8" s="32"/>
      <c r="L8" s="32"/>
      <c r="M8" s="2"/>
      <c r="N8" s="32">
        <f>N15/I15</f>
        <v>0.85500000000000009</v>
      </c>
      <c r="O8" s="32"/>
      <c r="P8" s="32"/>
    </row>
    <row r="9" spans="1:16" x14ac:dyDescent="0.35">
      <c r="A9" s="1" t="s">
        <v>10</v>
      </c>
      <c r="B9" s="2">
        <v>0.75</v>
      </c>
      <c r="C9" s="2"/>
      <c r="D9" s="2"/>
      <c r="E9" s="2"/>
      <c r="F9" s="32">
        <v>0.7</v>
      </c>
      <c r="G9" s="32"/>
      <c r="H9" s="32"/>
      <c r="I9" s="2"/>
      <c r="J9" s="32">
        <v>1.3</v>
      </c>
      <c r="K9" s="32"/>
      <c r="L9" s="32"/>
      <c r="M9" s="2"/>
      <c r="N9" s="32">
        <v>0.7</v>
      </c>
      <c r="O9" s="32"/>
      <c r="P9" s="32"/>
    </row>
    <row r="10" spans="1:16" ht="15" thickBot="1" x14ac:dyDescent="0.4">
      <c r="N10" s="31"/>
      <c r="O10" s="31"/>
      <c r="P10" s="31"/>
    </row>
    <row r="11" spans="1:16" x14ac:dyDescent="0.35">
      <c r="A11" s="38" t="s">
        <v>11</v>
      </c>
      <c r="B11" s="38"/>
      <c r="D11" s="39" t="s">
        <v>12</v>
      </c>
      <c r="E11" s="39"/>
      <c r="H11" s="40" t="s">
        <v>13</v>
      </c>
      <c r="I11" s="41"/>
      <c r="J11" s="41"/>
      <c r="K11" s="41"/>
      <c r="L11" s="4"/>
      <c r="M11" s="4"/>
      <c r="N11" s="41" t="s">
        <v>14</v>
      </c>
      <c r="O11" s="41"/>
      <c r="P11" s="42"/>
    </row>
    <row r="12" spans="1:16" x14ac:dyDescent="0.35">
      <c r="A12" s="1" t="s">
        <v>15</v>
      </c>
      <c r="B12" s="1">
        <v>12063.205061503601</v>
      </c>
      <c r="D12" s="1" t="s">
        <v>16</v>
      </c>
      <c r="E12" s="1">
        <v>4973.6000000000004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7">
        <v>2.6564999999999999</v>
      </c>
      <c r="O12" s="10">
        <v>2.7691811199999998</v>
      </c>
      <c r="P12" s="11">
        <v>2.0632168800000001</v>
      </c>
    </row>
    <row r="13" spans="1:16" x14ac:dyDescent="0.35">
      <c r="A13" s="1" t="s">
        <v>18</v>
      </c>
      <c r="B13" s="1">
        <v>11.5</v>
      </c>
      <c r="D13" s="1" t="s">
        <v>19</v>
      </c>
      <c r="E13" s="1">
        <v>2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10">
        <v>10.23440894</v>
      </c>
      <c r="O13" s="10">
        <v>6.7763272399999996</v>
      </c>
      <c r="P13" s="11">
        <v>2.3681646500000002</v>
      </c>
    </row>
    <row r="14" spans="1:16" x14ac:dyDescent="0.35">
      <c r="A14" s="1" t="s">
        <v>20</v>
      </c>
      <c r="B14" s="1">
        <v>0.45574741000000002</v>
      </c>
      <c r="D14" s="9" t="s">
        <v>21</v>
      </c>
      <c r="E14" s="1">
        <v>3</v>
      </c>
      <c r="H14" s="5" t="s">
        <v>8</v>
      </c>
      <c r="I14" s="43">
        <v>3.5</v>
      </c>
      <c r="J14" s="43"/>
      <c r="K14" s="43"/>
      <c r="L14" s="6"/>
      <c r="M14" s="6"/>
      <c r="N14" s="44">
        <v>0.48730000000000001</v>
      </c>
      <c r="O14" s="44"/>
      <c r="P14" s="45"/>
    </row>
    <row r="15" spans="1:16" x14ac:dyDescent="0.35">
      <c r="A15" s="1" t="s">
        <v>22</v>
      </c>
      <c r="B15" s="1">
        <v>6.8054100000000002</v>
      </c>
      <c r="D15" s="12" t="s">
        <v>23</v>
      </c>
      <c r="E15" s="1">
        <v>2</v>
      </c>
      <c r="H15" s="5" t="s">
        <v>9</v>
      </c>
      <c r="I15" s="43">
        <v>7.6</v>
      </c>
      <c r="J15" s="43"/>
      <c r="K15" s="43"/>
      <c r="L15" s="6"/>
      <c r="M15" s="6"/>
      <c r="N15" s="44">
        <v>6.4980000000000002</v>
      </c>
      <c r="O15" s="44"/>
      <c r="P15" s="45"/>
    </row>
    <row r="16" spans="1:16" x14ac:dyDescent="0.35">
      <c r="A16" s="1" t="s">
        <v>24</v>
      </c>
      <c r="B16" s="1">
        <v>623.89938618267001</v>
      </c>
      <c r="H16" s="5" t="s">
        <v>10</v>
      </c>
      <c r="I16" s="43" t="s">
        <v>25</v>
      </c>
      <c r="J16" s="43"/>
      <c r="K16" s="43"/>
      <c r="L16" s="6"/>
      <c r="M16" s="6"/>
      <c r="N16" s="44">
        <v>0.7</v>
      </c>
      <c r="O16" s="44"/>
      <c r="P16" s="45"/>
    </row>
    <row r="17" spans="1:16" ht="15" thickBot="1" x14ac:dyDescent="0.4">
      <c r="A17" s="1" t="s">
        <v>26</v>
      </c>
      <c r="B17" s="13">
        <v>8.5176090500000008</v>
      </c>
      <c r="H17" s="14"/>
      <c r="I17" s="47"/>
      <c r="J17" s="47"/>
      <c r="K17" s="47"/>
      <c r="L17" s="15"/>
      <c r="M17" s="15"/>
      <c r="N17" s="48"/>
      <c r="O17" s="48"/>
      <c r="P17" s="49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6">
        <v>1332306020000</v>
      </c>
    </row>
    <row r="20" spans="1:16" x14ac:dyDescent="0.35">
      <c r="A20" s="17" t="s">
        <v>29</v>
      </c>
      <c r="B20">
        <v>349747338.15270901</v>
      </c>
    </row>
    <row r="21" spans="1:16" x14ac:dyDescent="0.35">
      <c r="A21" s="17" t="s">
        <v>30</v>
      </c>
      <c r="B21">
        <v>0.69164323999999999</v>
      </c>
    </row>
    <row r="22" spans="1:16" x14ac:dyDescent="0.35">
      <c r="A22" s="17" t="s">
        <v>31</v>
      </c>
      <c r="B22">
        <v>0.92961358999999999</v>
      </c>
    </row>
    <row r="23" spans="1:16" x14ac:dyDescent="0.35">
      <c r="A23" s="17" t="s">
        <v>35</v>
      </c>
      <c r="B23">
        <v>548799.67811018997</v>
      </c>
    </row>
    <row r="24" spans="1:16" x14ac:dyDescent="0.35">
      <c r="A24" s="17" t="s">
        <v>36</v>
      </c>
      <c r="B24">
        <v>3621480.1981279501</v>
      </c>
      <c r="H24" s="5"/>
      <c r="I24" s="6"/>
      <c r="J24" s="6"/>
      <c r="K24" s="6"/>
      <c r="L24" s="6"/>
      <c r="M24" s="6"/>
      <c r="N24" s="7"/>
      <c r="O24" s="7"/>
      <c r="P24" s="8"/>
    </row>
    <row r="25" spans="1:16" x14ac:dyDescent="0.35">
      <c r="H25" s="5"/>
      <c r="I25" s="6"/>
      <c r="J25" s="6"/>
      <c r="K25" s="6"/>
      <c r="L25" s="6"/>
      <c r="M25" s="6"/>
      <c r="N25" s="7"/>
      <c r="O25" s="7"/>
      <c r="P25" s="8"/>
    </row>
    <row r="26" spans="1:16" x14ac:dyDescent="0.35">
      <c r="H26" s="5"/>
      <c r="I26" s="29"/>
      <c r="J26" s="29"/>
      <c r="K26" s="29"/>
      <c r="L26" s="6"/>
      <c r="M26" s="6"/>
      <c r="N26" s="7"/>
      <c r="O26" s="7"/>
      <c r="P26" s="8"/>
    </row>
    <row r="27" spans="1:16" x14ac:dyDescent="0.35">
      <c r="H27" s="5"/>
      <c r="I27" s="29"/>
      <c r="J27" s="29"/>
      <c r="K27" s="29"/>
      <c r="L27" s="6"/>
      <c r="M27" s="6"/>
      <c r="N27" s="7"/>
      <c r="O27" s="7"/>
      <c r="P27" s="8"/>
    </row>
    <row r="28" spans="1:16" x14ac:dyDescent="0.35">
      <c r="A28" s="38" t="s">
        <v>34</v>
      </c>
      <c r="B28" s="38"/>
      <c r="H28" s="5"/>
      <c r="I28" s="29"/>
      <c r="J28" s="29"/>
      <c r="K28" s="29"/>
      <c r="L28" s="6"/>
      <c r="M28" s="6"/>
      <c r="N28" s="7"/>
      <c r="O28" s="7"/>
      <c r="P28" s="8"/>
    </row>
    <row r="29" spans="1:16" ht="15" thickBot="1" x14ac:dyDescent="0.4">
      <c r="A29" s="1" t="s">
        <v>15</v>
      </c>
      <c r="B29" s="1">
        <v>12744.503007965401</v>
      </c>
      <c r="H29" s="14"/>
      <c r="I29" s="30"/>
      <c r="J29" s="30"/>
      <c r="K29" s="30"/>
      <c r="L29" s="15"/>
      <c r="M29" s="15"/>
      <c r="N29" s="26"/>
      <c r="O29" s="26"/>
      <c r="P29" s="27"/>
    </row>
    <row r="30" spans="1:16" x14ac:dyDescent="0.35">
      <c r="A30" s="1" t="s">
        <v>18</v>
      </c>
      <c r="B30" s="1">
        <v>11.424551898900001</v>
      </c>
    </row>
    <row r="31" spans="1:16" x14ac:dyDescent="0.35">
      <c r="A31" s="1" t="s">
        <v>20</v>
      </c>
      <c r="B31" s="1">
        <v>0.46536068000000003</v>
      </c>
    </row>
    <row r="32" spans="1:16" x14ac:dyDescent="0.35">
      <c r="A32" s="1" t="s">
        <v>22</v>
      </c>
      <c r="B32" s="1">
        <v>6.7476900000000004</v>
      </c>
    </row>
    <row r="33" spans="1:2" x14ac:dyDescent="0.35">
      <c r="A33" s="1" t="s">
        <v>24</v>
      </c>
      <c r="B33" s="1">
        <v>607.97464588661205</v>
      </c>
    </row>
    <row r="34" spans="1:2" x14ac:dyDescent="0.35">
      <c r="A34" s="1" t="s">
        <v>26</v>
      </c>
      <c r="B34" s="13">
        <v>8.5340460900000004</v>
      </c>
    </row>
    <row r="35" spans="1:2" x14ac:dyDescent="0.35">
      <c r="A35" s="1" t="s">
        <v>27</v>
      </c>
      <c r="B35" s="1"/>
    </row>
    <row r="36" spans="1:2" x14ac:dyDescent="0.35">
      <c r="A36" s="1" t="s">
        <v>28</v>
      </c>
      <c r="B36" s="16">
        <v>1341026540000</v>
      </c>
    </row>
    <row r="37" spans="1:2" x14ac:dyDescent="0.35">
      <c r="A37" s="17" t="s">
        <v>29</v>
      </c>
      <c r="B37">
        <v>356325912.74340701</v>
      </c>
    </row>
    <row r="38" spans="1:2" x14ac:dyDescent="0.35">
      <c r="A38" s="17" t="s">
        <v>30</v>
      </c>
      <c r="B38">
        <v>0.72270964999999998</v>
      </c>
    </row>
    <row r="39" spans="1:2" x14ac:dyDescent="0.35">
      <c r="A39" s="17" t="s">
        <v>31</v>
      </c>
      <c r="B39">
        <v>0.92716982000000003</v>
      </c>
    </row>
    <row r="40" spans="1:2" x14ac:dyDescent="0.35">
      <c r="A40" s="17" t="s">
        <v>35</v>
      </c>
      <c r="B40">
        <v>579794.43379984004</v>
      </c>
    </row>
    <row r="41" spans="1:2" x14ac:dyDescent="0.35">
      <c r="A41" s="17" t="s">
        <v>36</v>
      </c>
      <c r="B41">
        <v>3636952.8886391399</v>
      </c>
    </row>
  </sheetData>
  <mergeCells count="28">
    <mergeCell ref="A11:B11"/>
    <mergeCell ref="D11:E11"/>
    <mergeCell ref="H11:K11"/>
    <mergeCell ref="N11:P11"/>
    <mergeCell ref="A28:B28"/>
    <mergeCell ref="I15:K15"/>
    <mergeCell ref="N15:P15"/>
    <mergeCell ref="I16:K16"/>
    <mergeCell ref="N16:P16"/>
    <mergeCell ref="I17:K17"/>
    <mergeCell ref="N17:P17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7"/>
  <sheetViews>
    <sheetView workbookViewId="0">
      <selection activeCell="E15" sqref="E15"/>
    </sheetView>
  </sheetViews>
  <sheetFormatPr defaultRowHeight="14.5" x14ac:dyDescent="0.35"/>
  <cols>
    <col min="1" max="1" width="14.8164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35">
      <c r="A3" s="1"/>
      <c r="B3" s="34" t="s">
        <v>2</v>
      </c>
      <c r="C3" s="35"/>
      <c r="D3" s="36"/>
      <c r="E3" s="1"/>
      <c r="F3" s="34" t="s">
        <v>3</v>
      </c>
      <c r="G3" s="35"/>
      <c r="H3" s="36"/>
      <c r="I3" s="1"/>
      <c r="J3" s="34" t="s">
        <v>4</v>
      </c>
      <c r="K3" s="35"/>
      <c r="L3" s="36"/>
      <c r="M3" s="1"/>
      <c r="N3" s="34" t="s">
        <v>5</v>
      </c>
      <c r="O3" s="35"/>
      <c r="P3" s="36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3">
        <v>0.75</v>
      </c>
      <c r="C5" s="3">
        <v>0.93</v>
      </c>
      <c r="D5" s="3">
        <v>0.88</v>
      </c>
      <c r="E5" s="3"/>
      <c r="F5" s="3">
        <v>0.75</v>
      </c>
      <c r="G5" s="3">
        <v>0.75</v>
      </c>
      <c r="H5" s="3">
        <v>0.75</v>
      </c>
      <c r="I5" s="3"/>
      <c r="J5" s="3">
        <v>1.25</v>
      </c>
      <c r="K5" s="3">
        <v>1.25</v>
      </c>
      <c r="L5" s="3">
        <v>1.25</v>
      </c>
      <c r="M5" s="3"/>
      <c r="N5" s="3">
        <f>N12/I12</f>
        <v>0.75</v>
      </c>
      <c r="O5" s="3">
        <f t="shared" ref="O5:P6" si="0">O12/J12</f>
        <v>0.92971972093023258</v>
      </c>
      <c r="P5" s="3">
        <f t="shared" si="0"/>
        <v>0.88154264159100726</v>
      </c>
    </row>
    <row r="6" spans="1:16" x14ac:dyDescent="0.35">
      <c r="A6" s="1" t="s">
        <v>7</v>
      </c>
      <c r="B6" s="3">
        <v>0.75</v>
      </c>
      <c r="C6" s="3">
        <v>0.79</v>
      </c>
      <c r="D6" s="3">
        <v>0.95</v>
      </c>
      <c r="E6" s="3"/>
      <c r="F6" s="3">
        <v>0.7</v>
      </c>
      <c r="G6" s="3">
        <v>0.7</v>
      </c>
      <c r="H6" s="3">
        <v>0.7</v>
      </c>
      <c r="I6" s="3"/>
      <c r="J6" s="3">
        <v>1.3</v>
      </c>
      <c r="K6" s="3">
        <v>1.3</v>
      </c>
      <c r="L6" s="3">
        <v>1.3</v>
      </c>
      <c r="M6" s="3"/>
      <c r="N6" s="3">
        <f>N13/I13</f>
        <v>0.75007543207093474</v>
      </c>
      <c r="O6" s="3">
        <f t="shared" si="0"/>
        <v>0.7885765033333334</v>
      </c>
      <c r="P6" s="3">
        <f t="shared" si="0"/>
        <v>0.94905583680000005</v>
      </c>
    </row>
    <row r="7" spans="1:16" x14ac:dyDescent="0.35">
      <c r="A7" s="1" t="s">
        <v>8</v>
      </c>
      <c r="B7" s="3">
        <v>0.65</v>
      </c>
      <c r="C7" s="3"/>
      <c r="D7" s="3"/>
      <c r="E7" s="3"/>
      <c r="F7" s="32">
        <v>-0.28599999999999998</v>
      </c>
      <c r="G7" s="32"/>
      <c r="H7" s="32"/>
      <c r="I7" s="3"/>
      <c r="J7" s="32">
        <v>1</v>
      </c>
      <c r="K7" s="32"/>
      <c r="L7" s="32"/>
      <c r="M7" s="3"/>
      <c r="N7" s="32">
        <f>N14/I14</f>
        <v>0.64962857142857133</v>
      </c>
      <c r="O7" s="32"/>
      <c r="P7" s="32"/>
    </row>
    <row r="8" spans="1:16" x14ac:dyDescent="0.35">
      <c r="A8" s="1" t="s">
        <v>9</v>
      </c>
      <c r="B8" s="3">
        <v>1.05</v>
      </c>
      <c r="C8" s="3"/>
      <c r="D8" s="3"/>
      <c r="E8" s="3"/>
      <c r="F8" s="32">
        <v>0.85499999999999998</v>
      </c>
      <c r="G8" s="32"/>
      <c r="H8" s="32"/>
      <c r="I8" s="3"/>
      <c r="J8" s="32">
        <v>1.1180000000000001</v>
      </c>
      <c r="K8" s="32"/>
      <c r="L8" s="32"/>
      <c r="M8" s="3"/>
      <c r="N8" s="32">
        <f>N15/I15</f>
        <v>1.0486842105263159</v>
      </c>
      <c r="O8" s="32"/>
      <c r="P8" s="32"/>
    </row>
    <row r="9" spans="1:16" x14ac:dyDescent="0.35">
      <c r="A9" s="1" t="s">
        <v>10</v>
      </c>
      <c r="B9" s="3">
        <v>0.7</v>
      </c>
      <c r="C9" s="3"/>
      <c r="D9" s="3"/>
      <c r="E9" s="3"/>
      <c r="F9" s="32">
        <v>0.7</v>
      </c>
      <c r="G9" s="32"/>
      <c r="H9" s="32"/>
      <c r="I9" s="3"/>
      <c r="J9" s="32">
        <v>1.3</v>
      </c>
      <c r="K9" s="32"/>
      <c r="L9" s="32"/>
      <c r="M9" s="3"/>
      <c r="N9" s="32">
        <v>0.7</v>
      </c>
      <c r="O9" s="32"/>
      <c r="P9" s="32"/>
    </row>
    <row r="10" spans="1:16" ht="15" thickBot="1" x14ac:dyDescent="0.4">
      <c r="N10" s="31"/>
      <c r="O10" s="31"/>
      <c r="P10" s="31"/>
    </row>
    <row r="11" spans="1:16" x14ac:dyDescent="0.35">
      <c r="A11" s="38" t="s">
        <v>11</v>
      </c>
      <c r="B11" s="38"/>
      <c r="D11" s="39" t="s">
        <v>12</v>
      </c>
      <c r="E11" s="39"/>
      <c r="H11" s="40" t="s">
        <v>13</v>
      </c>
      <c r="I11" s="41"/>
      <c r="J11" s="41"/>
      <c r="K11" s="41"/>
      <c r="L11" s="4"/>
      <c r="M11" s="4"/>
      <c r="N11" s="41" t="s">
        <v>14</v>
      </c>
      <c r="O11" s="41"/>
      <c r="P11" s="42"/>
    </row>
    <row r="12" spans="1:16" x14ac:dyDescent="0.35">
      <c r="A12" s="1" t="s">
        <v>15</v>
      </c>
      <c r="B12" s="1">
        <v>12259.4993529202</v>
      </c>
      <c r="D12" s="1" t="s">
        <v>16</v>
      </c>
      <c r="E12" s="1">
        <v>3876.04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10">
        <v>2.6564999999999999</v>
      </c>
      <c r="O12" s="10">
        <v>2.7984563599999999</v>
      </c>
      <c r="P12" s="11">
        <v>2.03900813</v>
      </c>
    </row>
    <row r="13" spans="1:16" x14ac:dyDescent="0.35">
      <c r="A13" s="1" t="s">
        <v>18</v>
      </c>
      <c r="B13" s="1">
        <v>11.48</v>
      </c>
      <c r="D13" s="1" t="s">
        <v>19</v>
      </c>
      <c r="E13" s="1">
        <v>1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10">
        <v>9.9820038499999999</v>
      </c>
      <c r="O13" s="10">
        <v>7.0971885300000004</v>
      </c>
      <c r="P13" s="11">
        <v>2.9657994900000002</v>
      </c>
    </row>
    <row r="14" spans="1:16" x14ac:dyDescent="0.35">
      <c r="A14" s="1" t="s">
        <v>20</v>
      </c>
      <c r="B14" s="1">
        <v>0.45916674000000002</v>
      </c>
      <c r="D14" s="9" t="s">
        <v>21</v>
      </c>
      <c r="E14" s="1">
        <v>5</v>
      </c>
      <c r="H14" s="5" t="s">
        <v>8</v>
      </c>
      <c r="I14" s="43">
        <v>3.5</v>
      </c>
      <c r="J14" s="43"/>
      <c r="K14" s="43"/>
      <c r="L14" s="6"/>
      <c r="M14" s="6"/>
      <c r="N14" s="44">
        <v>2.2736999999999998</v>
      </c>
      <c r="O14" s="44"/>
      <c r="P14" s="45"/>
    </row>
    <row r="15" spans="1:16" x14ac:dyDescent="0.35">
      <c r="A15" s="1" t="s">
        <v>22</v>
      </c>
      <c r="B15" s="1">
        <v>6.6400199999999998</v>
      </c>
      <c r="D15" s="12" t="s">
        <v>23</v>
      </c>
      <c r="E15" s="1">
        <v>1</v>
      </c>
      <c r="H15" s="5" t="s">
        <v>9</v>
      </c>
      <c r="I15" s="43">
        <v>7.6</v>
      </c>
      <c r="J15" s="43"/>
      <c r="K15" s="43"/>
      <c r="L15" s="6"/>
      <c r="M15" s="6"/>
      <c r="N15" s="44">
        <v>7.97</v>
      </c>
      <c r="O15" s="44"/>
      <c r="P15" s="45"/>
    </row>
    <row r="16" spans="1:16" x14ac:dyDescent="0.35">
      <c r="A16" s="1" t="s">
        <v>24</v>
      </c>
      <c r="B16" s="1">
        <v>645.67119394572205</v>
      </c>
      <c r="H16" s="5" t="s">
        <v>10</v>
      </c>
      <c r="I16" s="43" t="s">
        <v>25</v>
      </c>
      <c r="J16" s="43"/>
      <c r="K16" s="43"/>
      <c r="L16" s="6"/>
      <c r="M16" s="6"/>
      <c r="N16" s="44">
        <v>0.7</v>
      </c>
      <c r="O16" s="44"/>
      <c r="P16" s="45"/>
    </row>
    <row r="17" spans="1:16" ht="15" thickBot="1" x14ac:dyDescent="0.4">
      <c r="A17" s="1" t="s">
        <v>26</v>
      </c>
      <c r="B17" s="13">
        <v>8.3763258199999999</v>
      </c>
      <c r="H17" s="14"/>
      <c r="I17" s="47"/>
      <c r="J17" s="47"/>
      <c r="K17" s="47"/>
      <c r="L17" s="15"/>
      <c r="M17" s="15"/>
      <c r="N17" s="48"/>
      <c r="O17" s="48"/>
      <c r="P17" s="49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6">
        <v>1338081020000</v>
      </c>
    </row>
    <row r="20" spans="1:16" x14ac:dyDescent="0.35">
      <c r="A20" s="17" t="s">
        <v>29</v>
      </c>
      <c r="B20">
        <v>345653860.39089501</v>
      </c>
    </row>
    <row r="21" spans="1:16" x14ac:dyDescent="0.35">
      <c r="A21" s="17" t="s">
        <v>30</v>
      </c>
      <c r="B21">
        <v>0.68569113999999998</v>
      </c>
    </row>
    <row r="22" spans="1:16" x14ac:dyDescent="0.35">
      <c r="A22" s="17" t="s">
        <v>31</v>
      </c>
      <c r="B22">
        <v>0.93062781999999999</v>
      </c>
    </row>
    <row r="24" spans="1:16" x14ac:dyDescent="0.35">
      <c r="A24" s="38" t="s">
        <v>34</v>
      </c>
      <c r="B24" s="38"/>
      <c r="H24" s="5"/>
      <c r="I24" s="6"/>
      <c r="J24" s="6"/>
      <c r="K24" s="6"/>
      <c r="L24" s="6"/>
      <c r="M24" s="6"/>
      <c r="N24" s="10"/>
      <c r="O24" s="10"/>
      <c r="P24" s="11"/>
    </row>
    <row r="25" spans="1:16" x14ac:dyDescent="0.35">
      <c r="A25" s="1" t="s">
        <v>15</v>
      </c>
      <c r="B25" s="1">
        <v>12274.936896598399</v>
      </c>
      <c r="H25" s="5"/>
      <c r="I25" s="6"/>
      <c r="J25" s="6"/>
      <c r="K25" s="6"/>
      <c r="L25" s="6"/>
      <c r="M25" s="6"/>
      <c r="N25" s="10"/>
      <c r="O25" s="10"/>
      <c r="P25" s="11"/>
    </row>
    <row r="26" spans="1:16" x14ac:dyDescent="0.35">
      <c r="A26" s="1" t="s">
        <v>18</v>
      </c>
      <c r="B26" s="1">
        <v>11.48</v>
      </c>
      <c r="H26" s="5"/>
      <c r="I26" s="29"/>
      <c r="J26" s="29"/>
      <c r="K26" s="29"/>
      <c r="L26" s="6"/>
      <c r="M26" s="6"/>
      <c r="N26" s="10"/>
      <c r="O26" s="10"/>
      <c r="P26" s="11"/>
    </row>
    <row r="27" spans="1:16" x14ac:dyDescent="0.35">
      <c r="A27" s="1" t="s">
        <v>20</v>
      </c>
      <c r="B27" s="1">
        <v>0.45907861</v>
      </c>
      <c r="H27" s="5"/>
      <c r="I27" s="29"/>
      <c r="J27" s="29"/>
      <c r="K27" s="29"/>
      <c r="L27" s="6"/>
      <c r="M27" s="6"/>
      <c r="N27" s="10"/>
      <c r="O27" s="10"/>
      <c r="P27" s="11"/>
    </row>
    <row r="28" spans="1:16" x14ac:dyDescent="0.35">
      <c r="A28" s="1" t="s">
        <v>22</v>
      </c>
      <c r="B28" s="1">
        <v>6.5867399999999998</v>
      </c>
      <c r="H28" s="5"/>
      <c r="I28" s="29"/>
      <c r="J28" s="29"/>
      <c r="K28" s="29"/>
      <c r="L28" s="6"/>
      <c r="M28" s="6"/>
      <c r="N28" s="10"/>
      <c r="O28" s="10"/>
      <c r="P28" s="11"/>
    </row>
    <row r="29" spans="1:16" ht="15" thickBot="1" x14ac:dyDescent="0.4">
      <c r="A29" s="1" t="s">
        <v>24</v>
      </c>
      <c r="B29" s="1">
        <v>644.31272680956795</v>
      </c>
      <c r="H29" s="14"/>
      <c r="I29" s="30"/>
      <c r="J29" s="30"/>
      <c r="K29" s="30"/>
      <c r="L29" s="15"/>
      <c r="M29" s="15"/>
      <c r="N29" s="26"/>
      <c r="O29" s="26"/>
      <c r="P29" s="27"/>
    </row>
    <row r="30" spans="1:16" x14ac:dyDescent="0.35">
      <c r="A30" s="1" t="s">
        <v>26</v>
      </c>
      <c r="B30" s="13">
        <v>8.3773676600000009</v>
      </c>
    </row>
    <row r="31" spans="1:16" x14ac:dyDescent="0.35">
      <c r="A31" s="1" t="s">
        <v>27</v>
      </c>
      <c r="B31" s="1" t="s">
        <v>25</v>
      </c>
    </row>
    <row r="32" spans="1:16" x14ac:dyDescent="0.35">
      <c r="A32" s="1" t="s">
        <v>28</v>
      </c>
      <c r="B32" s="16">
        <v>1337955580000</v>
      </c>
    </row>
    <row r="33" spans="1:2" x14ac:dyDescent="0.35">
      <c r="A33" s="17" t="s">
        <v>29</v>
      </c>
      <c r="B33">
        <v>345692752.54938501</v>
      </c>
    </row>
    <row r="34" spans="1:2" x14ac:dyDescent="0.35">
      <c r="A34" s="17" t="s">
        <v>30</v>
      </c>
      <c r="B34">
        <v>0.68573026000000004</v>
      </c>
    </row>
    <row r="35" spans="1:2" x14ac:dyDescent="0.35">
      <c r="A35" s="17" t="s">
        <v>31</v>
      </c>
      <c r="B35">
        <v>0.93070465999999996</v>
      </c>
    </row>
    <row r="36" spans="1:2" x14ac:dyDescent="0.35">
      <c r="A36" s="17" t="s">
        <v>37</v>
      </c>
      <c r="B36">
        <v>558432.13999351999</v>
      </c>
    </row>
    <row r="37" spans="1:2" x14ac:dyDescent="0.35">
      <c r="A37" s="17" t="s">
        <v>38</v>
      </c>
      <c r="B37">
        <v>3472051.53253006</v>
      </c>
    </row>
  </sheetData>
  <mergeCells count="28"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1:B11"/>
    <mergeCell ref="D11:E11"/>
    <mergeCell ref="H11:K11"/>
    <mergeCell ref="N11:P11"/>
    <mergeCell ref="A24:B24"/>
    <mergeCell ref="I15:K15"/>
    <mergeCell ref="N15:P15"/>
    <mergeCell ref="I16:K16"/>
    <mergeCell ref="N16:P16"/>
    <mergeCell ref="I17:K17"/>
    <mergeCell ref="N17:P17"/>
    <mergeCell ref="I14:K14"/>
    <mergeCell ref="N14:P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Dynamic_SLSQP1</vt:lpstr>
      <vt:lpstr>Dynamic_SLSQP2</vt:lpstr>
      <vt:lpstr>Dynamic_SLSQP3</vt:lpstr>
      <vt:lpstr>Dynamic_SLSQP4</vt:lpstr>
      <vt:lpstr>Dynamic_SLSQP5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2019-05-21T18:36:42Z</dcterms:modified>
</cp:coreProperties>
</file>