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 filterPrivacy="1"/>
  <xr:revisionPtr revIDLastSave="0" documentId="13_ncr:1_{719F5BDF-BFB0-406D-9937-22B59AC9D2EE}" xr6:coauthVersionLast="43" xr6:coauthVersionMax="43" xr10:uidLastSave="{00000000-0000-0000-0000-000000000000}"/>
  <bookViews>
    <workbookView xWindow="-110" yWindow="-110" windowWidth="19420" windowHeight="10420" activeTab="6" xr2:uid="{00000000-000D-0000-FFFF-FFFF00000000}"/>
  </bookViews>
  <sheets>
    <sheet name="Static_GA1" sheetId="1" r:id="rId1"/>
    <sheet name="Static_GA2" sheetId="2" r:id="rId2"/>
    <sheet name="Static_GA3" sheetId="3" r:id="rId3"/>
    <sheet name="Static_GA4" sheetId="4" r:id="rId4"/>
    <sheet name="Static_GA5" sheetId="5" r:id="rId5"/>
    <sheet name="Mutation_0.5" sheetId="7" r:id="rId6"/>
    <sheet name="Sheet1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14" i="7" l="1"/>
  <c r="N13" i="7"/>
  <c r="N9" i="7"/>
  <c r="P6" i="7"/>
  <c r="O6" i="7"/>
  <c r="N6" i="7"/>
  <c r="P5" i="7"/>
  <c r="O5" i="7"/>
  <c r="N5" i="7"/>
  <c r="N9" i="5" l="1"/>
  <c r="N8" i="5"/>
  <c r="N7" i="5"/>
  <c r="P6" i="5"/>
  <c r="O6" i="5"/>
  <c r="N6" i="5"/>
  <c r="P5" i="5"/>
  <c r="O5" i="5"/>
  <c r="N5" i="5"/>
  <c r="N9" i="4" l="1"/>
  <c r="N8" i="4"/>
  <c r="N7" i="4"/>
  <c r="P6" i="4"/>
  <c r="O6" i="4"/>
  <c r="N6" i="4"/>
  <c r="P5" i="4"/>
  <c r="O5" i="4"/>
  <c r="N5" i="4"/>
  <c r="N9" i="3" l="1"/>
  <c r="N8" i="3"/>
  <c r="N7" i="3"/>
  <c r="P6" i="3"/>
  <c r="O6" i="3"/>
  <c r="N6" i="3"/>
  <c r="P5" i="3"/>
  <c r="O5" i="3"/>
  <c r="N5" i="3"/>
  <c r="N9" i="2"/>
  <c r="N8" i="2"/>
  <c r="N7" i="2"/>
  <c r="P6" i="2" l="1"/>
  <c r="O6" i="2"/>
  <c r="N6" i="2"/>
  <c r="P5" i="2"/>
  <c r="O5" i="2"/>
  <c r="N5" i="2"/>
  <c r="P6" i="1" l="1"/>
  <c r="O6" i="1"/>
  <c r="N6" i="1"/>
  <c r="P5" i="1"/>
  <c r="O5" i="1"/>
  <c r="N5" i="1"/>
</calcChain>
</file>

<file path=xl/sharedStrings.xml><?xml version="1.0" encoding="utf-8"?>
<sst xmlns="http://schemas.openxmlformats.org/spreadsheetml/2006/main" count="286" uniqueCount="61">
  <si>
    <t>Algorithm : GA</t>
  </si>
  <si>
    <t>Design variables</t>
  </si>
  <si>
    <t>Starting point</t>
  </si>
  <si>
    <t>Lower Bound</t>
  </si>
  <si>
    <t xml:space="preserve">Upper Bound </t>
  </si>
  <si>
    <t>Optimum</t>
  </si>
  <si>
    <t>Chord</t>
  </si>
  <si>
    <t>Twist</t>
  </si>
  <si>
    <t>Pitch</t>
  </si>
  <si>
    <t>TSR</t>
  </si>
  <si>
    <t>tau</t>
  </si>
  <si>
    <t>Optimum Values</t>
  </si>
  <si>
    <t>Optimization Details</t>
  </si>
  <si>
    <t>Reference values</t>
  </si>
  <si>
    <t>Absolute optimum</t>
  </si>
  <si>
    <t>Blade Mass</t>
  </si>
  <si>
    <t>Time (s)</t>
  </si>
  <si>
    <t>Rated wind speed</t>
  </si>
  <si>
    <t>Pop size</t>
  </si>
  <si>
    <t>Cp</t>
  </si>
  <si>
    <t>Max gen</t>
  </si>
  <si>
    <t>Deflection</t>
  </si>
  <si>
    <t>Evaluations</t>
  </si>
  <si>
    <t>Max Stress</t>
  </si>
  <si>
    <t>Penalty coeff</t>
  </si>
  <si>
    <t>-</t>
  </si>
  <si>
    <t>LCOE</t>
  </si>
  <si>
    <t>Penalty expo</t>
  </si>
  <si>
    <t>Relative LCOE</t>
  </si>
  <si>
    <t>AEP</t>
  </si>
  <si>
    <t>Max Ct</t>
  </si>
  <si>
    <t>Efficiency</t>
  </si>
  <si>
    <t>Blade cost</t>
  </si>
  <si>
    <t>RNA cost</t>
  </si>
  <si>
    <t>Most values between 8.41-8.51</t>
  </si>
  <si>
    <t>Support costs</t>
  </si>
  <si>
    <t>There were values lower, but it still did not show as optimum due to constraint violation</t>
  </si>
  <si>
    <t>Mutation</t>
  </si>
  <si>
    <t xml:space="preserve">Tip deflection </t>
  </si>
  <si>
    <t>RNA mass</t>
  </si>
  <si>
    <t>O&amp;M costs</t>
  </si>
  <si>
    <t>Decomm costs</t>
  </si>
  <si>
    <t>Gearbox costs</t>
  </si>
  <si>
    <t>Parameter</t>
  </si>
  <si>
    <t>Case 1</t>
  </si>
  <si>
    <t>Case 2</t>
  </si>
  <si>
    <t>Case 3</t>
  </si>
  <si>
    <t>Population size</t>
  </si>
  <si>
    <t>Mutation rate</t>
  </si>
  <si>
    <t>No. of generations</t>
  </si>
  <si>
    <t>Decomm</t>
  </si>
  <si>
    <t>Value</t>
  </si>
  <si>
    <t>Bits</t>
  </si>
  <si>
    <t>Penalty exponent</t>
  </si>
  <si>
    <t>Penalty coefficient</t>
  </si>
  <si>
    <t>When run with Dynamic model</t>
  </si>
  <si>
    <t>Static model</t>
  </si>
  <si>
    <t>Static_opt</t>
  </si>
  <si>
    <t>Dynamic model</t>
  </si>
  <si>
    <t>Tip deflection</t>
  </si>
  <si>
    <t>Spar stress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</si>
</sst>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5" borderId="7" xfId="0" applyFill="1" applyBorder="1"/>
    <xf numFmtId="0" fontId="0" fillId="0" borderId="9" xfId="0" applyBorder="1"/>
    <xf numFmtId="0" fontId="0" fillId="0" borderId="0" xfId="0" applyBorder="1"/>
    <xf numFmtId="0" fontId="0" fillId="0" borderId="1" xfId="0" applyBorder="1" applyAlignment="1"/>
    <xf numFmtId="0" fontId="0" fillId="0" borderId="0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0" xfId="0" applyBorder="1" applyAlignment="1">
      <alignment wrapText="1"/>
    </xf>
    <xf numFmtId="0" fontId="0" fillId="0" borderId="11" xfId="0" applyFill="1" applyBorder="1"/>
    <xf numFmtId="0" fontId="0" fillId="0" borderId="12" xfId="0" applyFill="1" applyBorder="1" applyAlignment="1"/>
    <xf numFmtId="0" fontId="0" fillId="5" borderId="1" xfId="0" applyFill="1" applyBorder="1"/>
    <xf numFmtId="0" fontId="0" fillId="0" borderId="13" xfId="0" applyBorder="1"/>
    <xf numFmtId="0" fontId="0" fillId="0" borderId="14" xfId="0" applyBorder="1"/>
    <xf numFmtId="11" fontId="0" fillId="0" borderId="2" xfId="0" applyNumberFormat="1" applyBorder="1"/>
    <xf numFmtId="0" fontId="0" fillId="0" borderId="0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1" fillId="0" borderId="0" xfId="0" applyFont="1"/>
    <xf numFmtId="0" fontId="0" fillId="0" borderId="0" xfId="0" applyFont="1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0" borderId="14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5"/>
  <sheetViews>
    <sheetView topLeftCell="A2" workbookViewId="0">
      <selection activeCell="D18" sqref="D18"/>
    </sheetView>
  </sheetViews>
  <sheetFormatPr defaultRowHeight="14.5" x14ac:dyDescent="0.35"/>
  <cols>
    <col min="1" max="1" width="12" customWidth="1"/>
    <col min="4" max="4" width="11" customWidth="1"/>
  </cols>
  <sheetData>
    <row r="1" spans="1:16" x14ac:dyDescent="0.35">
      <c r="A1" t="s">
        <v>0</v>
      </c>
    </row>
    <row r="2" spans="1:16" x14ac:dyDescent="0.35">
      <c r="A2" s="36" t="s">
        <v>1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</row>
    <row r="3" spans="1:16" x14ac:dyDescent="0.35">
      <c r="A3" s="1"/>
      <c r="B3" s="37" t="s">
        <v>2</v>
      </c>
      <c r="C3" s="38"/>
      <c r="D3" s="39"/>
      <c r="E3" s="1"/>
      <c r="F3" s="37" t="s">
        <v>3</v>
      </c>
      <c r="G3" s="38"/>
      <c r="H3" s="39"/>
      <c r="I3" s="1"/>
      <c r="J3" s="37" t="s">
        <v>4</v>
      </c>
      <c r="K3" s="38"/>
      <c r="L3" s="39"/>
      <c r="M3" s="1"/>
      <c r="N3" s="37" t="s">
        <v>5</v>
      </c>
      <c r="O3" s="38"/>
      <c r="P3" s="39"/>
    </row>
    <row r="4" spans="1:16" x14ac:dyDescent="0.3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x14ac:dyDescent="0.35">
      <c r="A5" s="1" t="s">
        <v>6</v>
      </c>
      <c r="B5" s="2">
        <v>0.75</v>
      </c>
      <c r="C5" s="2">
        <v>0.92</v>
      </c>
      <c r="D5" s="2">
        <v>0.873</v>
      </c>
      <c r="E5" s="2"/>
      <c r="F5" s="2">
        <v>0.75</v>
      </c>
      <c r="G5" s="2">
        <v>0.75</v>
      </c>
      <c r="H5" s="2">
        <v>0.75</v>
      </c>
      <c r="I5" s="2"/>
      <c r="J5" s="2">
        <v>1.1000000000000001</v>
      </c>
      <c r="K5" s="2">
        <v>1.1000000000000001</v>
      </c>
      <c r="L5" s="2">
        <v>1.1000000000000001</v>
      </c>
      <c r="M5" s="2"/>
      <c r="N5" s="2">
        <f>N11/I11</f>
        <v>0.7838709683794467</v>
      </c>
      <c r="O5" s="2">
        <f t="shared" ref="O5:P6" si="0">O11/J11</f>
        <v>0.9645161295681064</v>
      </c>
      <c r="P5" s="2">
        <f t="shared" si="0"/>
        <v>0.82903225680933845</v>
      </c>
    </row>
    <row r="6" spans="1:16" x14ac:dyDescent="0.35">
      <c r="A6" s="1" t="s">
        <v>7</v>
      </c>
      <c r="B6" s="2">
        <v>0.755</v>
      </c>
      <c r="C6" s="2">
        <v>0.7913</v>
      </c>
      <c r="D6" s="2">
        <v>0.95469999999999999</v>
      </c>
      <c r="E6" s="2"/>
      <c r="F6" s="2">
        <v>0.6</v>
      </c>
      <c r="G6" s="2">
        <v>0.6</v>
      </c>
      <c r="H6" s="2">
        <v>0.6</v>
      </c>
      <c r="I6" s="2"/>
      <c r="J6" s="2">
        <v>1.4</v>
      </c>
      <c r="K6" s="2">
        <v>1.4</v>
      </c>
      <c r="L6" s="2">
        <v>1.4</v>
      </c>
      <c r="M6" s="2"/>
      <c r="N6" s="2">
        <f>N12/I12</f>
        <v>0.93225806281935675</v>
      </c>
      <c r="O6" s="2">
        <f t="shared" si="0"/>
        <v>0.81612903222222222</v>
      </c>
      <c r="P6" s="2">
        <f t="shared" si="0"/>
        <v>0.85483871039999992</v>
      </c>
    </row>
    <row r="7" spans="1:16" x14ac:dyDescent="0.35">
      <c r="A7" s="1" t="s">
        <v>8</v>
      </c>
      <c r="B7" s="2">
        <v>0.64900000000000002</v>
      </c>
      <c r="C7" s="2"/>
      <c r="D7" s="2"/>
      <c r="E7" s="2"/>
      <c r="F7" s="35">
        <v>-0.28599999999999998</v>
      </c>
      <c r="G7" s="35"/>
      <c r="H7" s="35"/>
      <c r="I7" s="2"/>
      <c r="J7" s="35">
        <v>1</v>
      </c>
      <c r="K7" s="35"/>
      <c r="L7" s="35"/>
      <c r="M7" s="2"/>
      <c r="N7" s="35">
        <v>0.70155000000000001</v>
      </c>
      <c r="O7" s="35"/>
      <c r="P7" s="35"/>
    </row>
    <row r="8" spans="1:16" x14ac:dyDescent="0.35">
      <c r="A8" s="1" t="s">
        <v>9</v>
      </c>
      <c r="B8" s="2">
        <v>1.07</v>
      </c>
      <c r="C8" s="2"/>
      <c r="D8" s="2"/>
      <c r="E8" s="2"/>
      <c r="F8" s="35">
        <v>0.85</v>
      </c>
      <c r="G8" s="35"/>
      <c r="H8" s="35"/>
      <c r="I8" s="2"/>
      <c r="J8" s="35">
        <v>1.1499999999999999</v>
      </c>
      <c r="K8" s="35"/>
      <c r="L8" s="35"/>
      <c r="M8" s="2"/>
      <c r="N8" s="35">
        <v>0.98225799999999996</v>
      </c>
      <c r="O8" s="35"/>
      <c r="P8" s="35"/>
    </row>
    <row r="9" spans="1:16" ht="15" thickBot="1" x14ac:dyDescent="0.4">
      <c r="A9" s="1" t="s">
        <v>10</v>
      </c>
      <c r="B9" s="2">
        <v>0.85</v>
      </c>
      <c r="C9" s="2"/>
      <c r="D9" s="2"/>
      <c r="E9" s="2"/>
      <c r="F9" s="35">
        <v>0.7</v>
      </c>
      <c r="G9" s="35"/>
      <c r="H9" s="35"/>
      <c r="I9" s="2"/>
      <c r="J9" s="35">
        <v>1.1000000000000001</v>
      </c>
      <c r="K9" s="35"/>
      <c r="L9" s="35"/>
      <c r="M9" s="2"/>
      <c r="N9" s="35">
        <v>0.7</v>
      </c>
      <c r="O9" s="35"/>
      <c r="P9" s="35"/>
    </row>
    <row r="10" spans="1:16" x14ac:dyDescent="0.35">
      <c r="A10" s="40" t="s">
        <v>11</v>
      </c>
      <c r="B10" s="40"/>
      <c r="D10" s="41" t="s">
        <v>12</v>
      </c>
      <c r="E10" s="41"/>
      <c r="H10" s="42" t="s">
        <v>13</v>
      </c>
      <c r="I10" s="43"/>
      <c r="J10" s="43"/>
      <c r="K10" s="43"/>
      <c r="L10" s="4"/>
      <c r="M10" s="4"/>
      <c r="N10" s="43" t="s">
        <v>14</v>
      </c>
      <c r="O10" s="43"/>
      <c r="P10" s="44"/>
    </row>
    <row r="11" spans="1:16" x14ac:dyDescent="0.35">
      <c r="A11" s="1" t="s">
        <v>15</v>
      </c>
      <c r="B11" s="1">
        <v>13205.9809359387</v>
      </c>
      <c r="D11" s="1" t="s">
        <v>16</v>
      </c>
      <c r="E11" s="1">
        <v>36900.25</v>
      </c>
      <c r="H11" s="5" t="s">
        <v>6</v>
      </c>
      <c r="I11" s="6">
        <v>3.5419999999999998</v>
      </c>
      <c r="J11" s="6">
        <v>3.01</v>
      </c>
      <c r="K11" s="6">
        <v>2.3130000000000002</v>
      </c>
      <c r="L11" s="6"/>
      <c r="M11" s="6"/>
      <c r="N11" s="8">
        <v>2.7764709700000001</v>
      </c>
      <c r="O11" s="8">
        <v>2.9031935500000001</v>
      </c>
      <c r="P11" s="9">
        <v>1.9175516100000001</v>
      </c>
    </row>
    <row r="12" spans="1:16" x14ac:dyDescent="0.35">
      <c r="A12" s="1" t="s">
        <v>17</v>
      </c>
      <c r="B12" s="1"/>
      <c r="D12" s="1" t="s">
        <v>18</v>
      </c>
      <c r="E12" s="1">
        <v>20</v>
      </c>
      <c r="H12" s="5" t="s">
        <v>7</v>
      </c>
      <c r="I12" s="6">
        <v>13.308</v>
      </c>
      <c r="J12" s="6">
        <v>9</v>
      </c>
      <c r="K12" s="6">
        <v>3.125</v>
      </c>
      <c r="L12" s="6"/>
      <c r="M12" s="6"/>
      <c r="N12" s="8">
        <v>12.4064903</v>
      </c>
      <c r="O12" s="8">
        <v>7.3451612900000001</v>
      </c>
      <c r="P12" s="9">
        <v>2.6713709699999999</v>
      </c>
    </row>
    <row r="13" spans="1:16" x14ac:dyDescent="0.35">
      <c r="A13" s="1" t="s">
        <v>19</v>
      </c>
      <c r="B13" s="1"/>
      <c r="D13" s="7" t="s">
        <v>20</v>
      </c>
      <c r="E13" s="1">
        <v>15</v>
      </c>
      <c r="H13" s="5" t="s">
        <v>8</v>
      </c>
      <c r="I13" s="45">
        <v>3.5</v>
      </c>
      <c r="J13" s="45"/>
      <c r="K13" s="45"/>
      <c r="L13" s="6"/>
      <c r="M13" s="6"/>
      <c r="N13" s="46">
        <v>2.4550000000000001</v>
      </c>
      <c r="O13" s="46"/>
      <c r="P13" s="47"/>
    </row>
    <row r="14" spans="1:16" x14ac:dyDescent="0.35">
      <c r="A14" s="1" t="s">
        <v>21</v>
      </c>
      <c r="B14" s="1">
        <v>6.3460400000000003</v>
      </c>
      <c r="D14" s="10" t="s">
        <v>22</v>
      </c>
      <c r="E14" s="11">
        <v>320</v>
      </c>
      <c r="H14" s="5" t="s">
        <v>9</v>
      </c>
      <c r="I14" s="45">
        <v>7.6</v>
      </c>
      <c r="J14" s="45"/>
      <c r="K14" s="45"/>
      <c r="L14" s="6"/>
      <c r="M14" s="6"/>
      <c r="N14" s="46">
        <v>7.46516</v>
      </c>
      <c r="O14" s="46"/>
      <c r="P14" s="47"/>
    </row>
    <row r="15" spans="1:16" x14ac:dyDescent="0.35">
      <c r="A15" s="1" t="s">
        <v>23</v>
      </c>
      <c r="B15" s="1">
        <v>605.04</v>
      </c>
      <c r="D15" s="12" t="s">
        <v>24</v>
      </c>
      <c r="E15" s="11">
        <v>15</v>
      </c>
      <c r="H15" s="5" t="s">
        <v>10</v>
      </c>
      <c r="I15" s="45" t="s">
        <v>25</v>
      </c>
      <c r="J15" s="45"/>
      <c r="K15" s="45"/>
      <c r="L15" s="6"/>
      <c r="M15" s="6"/>
      <c r="N15" s="46">
        <v>0.7</v>
      </c>
      <c r="O15" s="46"/>
      <c r="P15" s="47"/>
    </row>
    <row r="16" spans="1:16" ht="15" thickBot="1" x14ac:dyDescent="0.4">
      <c r="A16" s="1" t="s">
        <v>26</v>
      </c>
      <c r="B16" s="13">
        <v>8.4131517962436497</v>
      </c>
      <c r="D16" s="12" t="s">
        <v>27</v>
      </c>
      <c r="E16" s="11">
        <v>1</v>
      </c>
      <c r="H16" s="14"/>
      <c r="I16" s="48"/>
      <c r="J16" s="48"/>
      <c r="K16" s="48"/>
      <c r="L16" s="15"/>
      <c r="M16" s="15"/>
      <c r="N16" s="49"/>
      <c r="O16" s="49"/>
      <c r="P16" s="50"/>
    </row>
    <row r="17" spans="1:2" x14ac:dyDescent="0.35">
      <c r="A17" s="1" t="s">
        <v>28</v>
      </c>
      <c r="B17" s="1"/>
    </row>
    <row r="18" spans="1:2" x14ac:dyDescent="0.35">
      <c r="A18" s="1" t="s">
        <v>29</v>
      </c>
      <c r="B18" s="16">
        <v>1336171800000</v>
      </c>
    </row>
    <row r="19" spans="1:2" x14ac:dyDescent="0.35">
      <c r="A19" s="11" t="s">
        <v>30</v>
      </c>
      <c r="B19">
        <v>0.65981981999999995</v>
      </c>
    </row>
    <row r="20" spans="1:2" x14ac:dyDescent="0.35">
      <c r="A20" s="11" t="s">
        <v>31</v>
      </c>
      <c r="B20">
        <v>0.93296285999999995</v>
      </c>
    </row>
    <row r="21" spans="1:2" x14ac:dyDescent="0.35">
      <c r="A21" s="11" t="s">
        <v>32</v>
      </c>
      <c r="B21">
        <v>600788.76632055</v>
      </c>
    </row>
    <row r="22" spans="1:2" x14ac:dyDescent="0.35">
      <c r="A22" s="11" t="s">
        <v>33</v>
      </c>
      <c r="B22">
        <v>3597161.0802891799</v>
      </c>
    </row>
    <row r="24" spans="1:2" x14ac:dyDescent="0.35">
      <c r="A24" t="s">
        <v>34</v>
      </c>
    </row>
    <row r="25" spans="1:2" x14ac:dyDescent="0.35">
      <c r="A25" t="s">
        <v>36</v>
      </c>
    </row>
  </sheetData>
  <mergeCells count="26">
    <mergeCell ref="I14:K14"/>
    <mergeCell ref="N14:P14"/>
    <mergeCell ref="I15:K15"/>
    <mergeCell ref="N15:P15"/>
    <mergeCell ref="I16:K16"/>
    <mergeCell ref="N16:P16"/>
    <mergeCell ref="A10:B10"/>
    <mergeCell ref="D10:E10"/>
    <mergeCell ref="H10:K10"/>
    <mergeCell ref="N10:P10"/>
    <mergeCell ref="I13:K13"/>
    <mergeCell ref="N13:P13"/>
    <mergeCell ref="F8:H8"/>
    <mergeCell ref="J8:L8"/>
    <mergeCell ref="N8:P8"/>
    <mergeCell ref="F9:H9"/>
    <mergeCell ref="J9:L9"/>
    <mergeCell ref="N9:P9"/>
    <mergeCell ref="F7:H7"/>
    <mergeCell ref="J7:L7"/>
    <mergeCell ref="N7:P7"/>
    <mergeCell ref="A2:P2"/>
    <mergeCell ref="B3:D3"/>
    <mergeCell ref="F3:H3"/>
    <mergeCell ref="J3:L3"/>
    <mergeCell ref="N3:P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B7BDAA-A730-4762-A836-6DE499AC8B0A}">
  <dimension ref="A1:P26"/>
  <sheetViews>
    <sheetView workbookViewId="0">
      <selection activeCell="E22" sqref="E22"/>
    </sheetView>
  </sheetViews>
  <sheetFormatPr defaultRowHeight="14.5" x14ac:dyDescent="0.35"/>
  <cols>
    <col min="1" max="1" width="16.81640625" customWidth="1"/>
    <col min="4" max="4" width="11" customWidth="1"/>
  </cols>
  <sheetData>
    <row r="1" spans="1:16" x14ac:dyDescent="0.35">
      <c r="A1" t="s">
        <v>0</v>
      </c>
    </row>
    <row r="2" spans="1:16" x14ac:dyDescent="0.35">
      <c r="A2" s="36" t="s">
        <v>1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</row>
    <row r="3" spans="1:16" x14ac:dyDescent="0.35">
      <c r="A3" s="1"/>
      <c r="B3" s="37" t="s">
        <v>2</v>
      </c>
      <c r="C3" s="38"/>
      <c r="D3" s="39"/>
      <c r="E3" s="1"/>
      <c r="F3" s="37" t="s">
        <v>3</v>
      </c>
      <c r="G3" s="38"/>
      <c r="H3" s="39"/>
      <c r="I3" s="1"/>
      <c r="J3" s="37" t="s">
        <v>4</v>
      </c>
      <c r="K3" s="38"/>
      <c r="L3" s="39"/>
      <c r="M3" s="1"/>
      <c r="N3" s="37" t="s">
        <v>5</v>
      </c>
      <c r="O3" s="38"/>
      <c r="P3" s="39"/>
    </row>
    <row r="4" spans="1:16" x14ac:dyDescent="0.3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x14ac:dyDescent="0.35">
      <c r="A5" s="1" t="s">
        <v>6</v>
      </c>
      <c r="B5" s="3">
        <v>0.75</v>
      </c>
      <c r="C5" s="3">
        <v>0.92</v>
      </c>
      <c r="D5" s="3">
        <v>0.85</v>
      </c>
      <c r="E5" s="3"/>
      <c r="F5" s="3">
        <v>0.75</v>
      </c>
      <c r="G5" s="3">
        <v>0.75</v>
      </c>
      <c r="H5" s="3">
        <v>0.75</v>
      </c>
      <c r="I5" s="3"/>
      <c r="J5" s="3">
        <v>1.1000000000000001</v>
      </c>
      <c r="K5" s="3">
        <v>1.1000000000000001</v>
      </c>
      <c r="L5" s="3">
        <v>1.1000000000000001</v>
      </c>
      <c r="M5" s="3"/>
      <c r="N5" s="3">
        <f>N11/I11</f>
        <v>0.75</v>
      </c>
      <c r="O5" s="3">
        <f t="shared" ref="O5:P6" si="0">O11/J11</f>
        <v>0.91935483720930244</v>
      </c>
      <c r="P5" s="3">
        <f t="shared" si="0"/>
        <v>0.75</v>
      </c>
    </row>
    <row r="6" spans="1:16" x14ac:dyDescent="0.35">
      <c r="A6" s="1" t="s">
        <v>7</v>
      </c>
      <c r="B6" s="3">
        <v>0.755</v>
      </c>
      <c r="C6" s="3">
        <v>0.7913</v>
      </c>
      <c r="D6" s="3">
        <v>0.95469999999999999</v>
      </c>
      <c r="E6" s="3"/>
      <c r="F6" s="3">
        <v>0.6</v>
      </c>
      <c r="G6" s="3">
        <v>0.6</v>
      </c>
      <c r="H6" s="3">
        <v>0.6</v>
      </c>
      <c r="I6" s="3"/>
      <c r="J6" s="3">
        <v>1.4</v>
      </c>
      <c r="K6" s="3">
        <v>1.4</v>
      </c>
      <c r="L6" s="3">
        <v>1.4</v>
      </c>
      <c r="M6" s="3"/>
      <c r="N6" s="3">
        <f>N12/I12</f>
        <v>0.75804027652539818</v>
      </c>
      <c r="O6" s="3">
        <f t="shared" si="0"/>
        <v>0.77741111111111105</v>
      </c>
      <c r="P6" s="3">
        <f t="shared" si="0"/>
        <v>0.87417599999999995</v>
      </c>
    </row>
    <row r="7" spans="1:16" x14ac:dyDescent="0.35">
      <c r="A7" s="1" t="s">
        <v>8</v>
      </c>
      <c r="B7" s="3">
        <v>0.64900000000000002</v>
      </c>
      <c r="C7" s="3"/>
      <c r="D7" s="3"/>
      <c r="E7" s="3"/>
      <c r="F7" s="35">
        <v>-0.28599999999999998</v>
      </c>
      <c r="G7" s="35"/>
      <c r="H7" s="35"/>
      <c r="I7" s="3"/>
      <c r="J7" s="35">
        <v>1</v>
      </c>
      <c r="K7" s="35"/>
      <c r="L7" s="35"/>
      <c r="M7" s="3"/>
      <c r="N7" s="35">
        <f>N13/I13</f>
        <v>0.70154285714285713</v>
      </c>
      <c r="O7" s="35"/>
      <c r="P7" s="35"/>
    </row>
    <row r="8" spans="1:16" x14ac:dyDescent="0.35">
      <c r="A8" s="1" t="s">
        <v>9</v>
      </c>
      <c r="B8" s="3">
        <v>1.07</v>
      </c>
      <c r="C8" s="3"/>
      <c r="D8" s="3"/>
      <c r="E8" s="3"/>
      <c r="F8" s="35">
        <v>0.85</v>
      </c>
      <c r="G8" s="35"/>
      <c r="H8" s="35"/>
      <c r="I8" s="3"/>
      <c r="J8" s="35">
        <v>1.1499999999999999</v>
      </c>
      <c r="K8" s="35"/>
      <c r="L8" s="35"/>
      <c r="M8" s="3"/>
      <c r="N8" s="35">
        <f>N14/I14</f>
        <v>1.0670921052631579</v>
      </c>
      <c r="O8" s="35"/>
      <c r="P8" s="35"/>
    </row>
    <row r="9" spans="1:16" ht="15" thickBot="1" x14ac:dyDescent="0.4">
      <c r="A9" s="1" t="s">
        <v>10</v>
      </c>
      <c r="B9" s="3">
        <v>0.85</v>
      </c>
      <c r="C9" s="3"/>
      <c r="D9" s="3"/>
      <c r="E9" s="3"/>
      <c r="F9" s="35">
        <v>0.7</v>
      </c>
      <c r="G9" s="35"/>
      <c r="H9" s="35"/>
      <c r="I9" s="3"/>
      <c r="J9" s="35">
        <v>1.1000000000000001</v>
      </c>
      <c r="K9" s="35"/>
      <c r="L9" s="35"/>
      <c r="M9" s="3"/>
      <c r="N9" s="35">
        <f>N15</f>
        <v>0.7</v>
      </c>
      <c r="O9" s="35"/>
      <c r="P9" s="35"/>
    </row>
    <row r="10" spans="1:16" x14ac:dyDescent="0.35">
      <c r="A10" s="40" t="s">
        <v>11</v>
      </c>
      <c r="B10" s="40"/>
      <c r="D10" s="41" t="s">
        <v>12</v>
      </c>
      <c r="E10" s="41"/>
      <c r="H10" s="42" t="s">
        <v>13</v>
      </c>
      <c r="I10" s="43"/>
      <c r="J10" s="43"/>
      <c r="K10" s="43"/>
      <c r="L10" s="4"/>
      <c r="M10" s="4"/>
      <c r="N10" s="43" t="s">
        <v>14</v>
      </c>
      <c r="O10" s="43"/>
      <c r="P10" s="44"/>
    </row>
    <row r="11" spans="1:16" x14ac:dyDescent="0.35">
      <c r="A11" s="1" t="s">
        <v>15</v>
      </c>
      <c r="B11" s="1">
        <v>12898.864560637399</v>
      </c>
      <c r="D11" s="1" t="s">
        <v>16</v>
      </c>
      <c r="E11" s="1">
        <v>35749.42</v>
      </c>
      <c r="H11" s="5" t="s">
        <v>6</v>
      </c>
      <c r="I11" s="6">
        <v>3.5419999999999998</v>
      </c>
      <c r="J11" s="6">
        <v>3.01</v>
      </c>
      <c r="K11" s="6">
        <v>2.3130000000000002</v>
      </c>
      <c r="L11" s="6"/>
      <c r="M11" s="6"/>
      <c r="N11" s="8">
        <v>2.6564999999999999</v>
      </c>
      <c r="O11" s="8">
        <v>2.7672580600000001</v>
      </c>
      <c r="P11" s="9">
        <v>1.73475</v>
      </c>
    </row>
    <row r="12" spans="1:16" x14ac:dyDescent="0.35">
      <c r="A12" s="1" t="s">
        <v>17</v>
      </c>
      <c r="B12" s="1">
        <v>11.505000000000001</v>
      </c>
      <c r="D12" s="1" t="s">
        <v>18</v>
      </c>
      <c r="E12" s="1">
        <v>20</v>
      </c>
      <c r="H12" s="5" t="s">
        <v>7</v>
      </c>
      <c r="I12" s="6">
        <v>13.308</v>
      </c>
      <c r="J12" s="6">
        <v>9</v>
      </c>
      <c r="K12" s="6">
        <v>3.125</v>
      </c>
      <c r="L12" s="6"/>
      <c r="M12" s="6"/>
      <c r="N12" s="8">
        <v>10.087999999999999</v>
      </c>
      <c r="O12" s="8">
        <v>6.9966999999999997</v>
      </c>
      <c r="P12" s="9">
        <v>2.7317999999999998</v>
      </c>
    </row>
    <row r="13" spans="1:16" x14ac:dyDescent="0.35">
      <c r="A13" s="1" t="s">
        <v>19</v>
      </c>
      <c r="B13" s="1">
        <v>0.45557999999999998</v>
      </c>
      <c r="D13" s="7" t="s">
        <v>20</v>
      </c>
      <c r="E13" s="1">
        <v>15</v>
      </c>
      <c r="H13" s="5" t="s">
        <v>8</v>
      </c>
      <c r="I13" s="45">
        <v>3.5</v>
      </c>
      <c r="J13" s="45"/>
      <c r="K13" s="45"/>
      <c r="L13" s="6"/>
      <c r="M13" s="6"/>
      <c r="N13" s="46">
        <v>2.4554</v>
      </c>
      <c r="O13" s="46"/>
      <c r="P13" s="47"/>
    </row>
    <row r="14" spans="1:16" x14ac:dyDescent="0.35">
      <c r="A14" s="1" t="s">
        <v>21</v>
      </c>
      <c r="B14" s="1">
        <v>6.7779800000000003</v>
      </c>
      <c r="D14" s="10" t="s">
        <v>22</v>
      </c>
      <c r="E14" s="11">
        <v>320</v>
      </c>
      <c r="H14" s="5" t="s">
        <v>9</v>
      </c>
      <c r="I14" s="45">
        <v>7.6</v>
      </c>
      <c r="J14" s="45"/>
      <c r="K14" s="45"/>
      <c r="L14" s="6"/>
      <c r="M14" s="6"/>
      <c r="N14" s="46">
        <v>8.1098999999999997</v>
      </c>
      <c r="O14" s="46"/>
      <c r="P14" s="47"/>
    </row>
    <row r="15" spans="1:16" x14ac:dyDescent="0.35">
      <c r="A15" s="1" t="s">
        <v>23</v>
      </c>
      <c r="B15" s="1">
        <v>624.44000000000005</v>
      </c>
      <c r="D15" s="12" t="s">
        <v>24</v>
      </c>
      <c r="E15" s="11">
        <v>1</v>
      </c>
      <c r="H15" s="5" t="s">
        <v>10</v>
      </c>
      <c r="I15" s="45" t="s">
        <v>25</v>
      </c>
      <c r="J15" s="45"/>
      <c r="K15" s="45"/>
      <c r="L15" s="6"/>
      <c r="M15" s="6"/>
      <c r="N15" s="46">
        <v>0.7</v>
      </c>
      <c r="O15" s="46"/>
      <c r="P15" s="47"/>
    </row>
    <row r="16" spans="1:16" ht="15" thickBot="1" x14ac:dyDescent="0.4">
      <c r="A16" s="1" t="s">
        <v>26</v>
      </c>
      <c r="B16" s="13">
        <v>8.3750274299999994</v>
      </c>
      <c r="D16" s="12" t="s">
        <v>27</v>
      </c>
      <c r="E16" s="11">
        <v>1</v>
      </c>
      <c r="H16" s="14"/>
      <c r="I16" s="48"/>
      <c r="J16" s="48"/>
      <c r="K16" s="48"/>
      <c r="L16" s="15"/>
      <c r="M16" s="15"/>
      <c r="N16" s="49"/>
      <c r="O16" s="49"/>
      <c r="P16" s="50"/>
    </row>
    <row r="17" spans="1:2" x14ac:dyDescent="0.35">
      <c r="A17" s="1" t="s">
        <v>28</v>
      </c>
      <c r="B17" s="1"/>
    </row>
    <row r="18" spans="1:2" x14ac:dyDescent="0.35">
      <c r="A18" s="1" t="s">
        <v>29</v>
      </c>
      <c r="B18" s="16">
        <v>1335551990000</v>
      </c>
    </row>
    <row r="19" spans="1:2" x14ac:dyDescent="0.35">
      <c r="A19" s="11" t="s">
        <v>30</v>
      </c>
      <c r="B19">
        <v>0.66883199999999998</v>
      </c>
    </row>
    <row r="20" spans="1:2" x14ac:dyDescent="0.35">
      <c r="A20" s="11" t="s">
        <v>31</v>
      </c>
      <c r="B20">
        <v>0.93206171000000004</v>
      </c>
    </row>
    <row r="21" spans="1:2" x14ac:dyDescent="0.35">
      <c r="A21" s="11" t="s">
        <v>32</v>
      </c>
      <c r="B21">
        <v>586816.90999809001</v>
      </c>
    </row>
    <row r="22" spans="1:2" x14ac:dyDescent="0.35">
      <c r="A22" s="11" t="s">
        <v>33</v>
      </c>
      <c r="B22">
        <v>3499297.20943894</v>
      </c>
    </row>
    <row r="23" spans="1:2" x14ac:dyDescent="0.35">
      <c r="A23" s="11" t="s">
        <v>35</v>
      </c>
      <c r="B23">
        <v>342004001.99369597</v>
      </c>
    </row>
    <row r="26" spans="1:2" x14ac:dyDescent="0.35">
      <c r="A26" t="s">
        <v>36</v>
      </c>
    </row>
  </sheetData>
  <mergeCells count="26">
    <mergeCell ref="F7:H7"/>
    <mergeCell ref="J7:L7"/>
    <mergeCell ref="N7:P7"/>
    <mergeCell ref="A2:P2"/>
    <mergeCell ref="B3:D3"/>
    <mergeCell ref="F3:H3"/>
    <mergeCell ref="J3:L3"/>
    <mergeCell ref="N3:P3"/>
    <mergeCell ref="F8:H8"/>
    <mergeCell ref="J8:L8"/>
    <mergeCell ref="N8:P8"/>
    <mergeCell ref="F9:H9"/>
    <mergeCell ref="J9:L9"/>
    <mergeCell ref="N9:P9"/>
    <mergeCell ref="A10:B10"/>
    <mergeCell ref="D10:E10"/>
    <mergeCell ref="H10:K10"/>
    <mergeCell ref="N10:P10"/>
    <mergeCell ref="I13:K13"/>
    <mergeCell ref="N13:P13"/>
    <mergeCell ref="I14:K14"/>
    <mergeCell ref="N14:P14"/>
    <mergeCell ref="I15:K15"/>
    <mergeCell ref="N15:P15"/>
    <mergeCell ref="I16:K16"/>
    <mergeCell ref="N16:P1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3C153-ADB0-4787-B6A1-BD24153E9C9C}">
  <dimension ref="A1:P27"/>
  <sheetViews>
    <sheetView topLeftCell="A3" workbookViewId="0">
      <selection activeCell="F22" sqref="F22"/>
    </sheetView>
  </sheetViews>
  <sheetFormatPr defaultRowHeight="14.5" x14ac:dyDescent="0.35"/>
  <cols>
    <col min="1" max="1" width="16.81640625" customWidth="1"/>
    <col min="4" max="4" width="11" customWidth="1"/>
  </cols>
  <sheetData>
    <row r="1" spans="1:16" x14ac:dyDescent="0.35">
      <c r="A1" t="s">
        <v>0</v>
      </c>
    </row>
    <row r="2" spans="1:16" x14ac:dyDescent="0.35">
      <c r="A2" s="36" t="s">
        <v>1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</row>
    <row r="3" spans="1:16" x14ac:dyDescent="0.35">
      <c r="A3" s="1"/>
      <c r="B3" s="37" t="s">
        <v>2</v>
      </c>
      <c r="C3" s="38"/>
      <c r="D3" s="39"/>
      <c r="E3" s="1"/>
      <c r="F3" s="37" t="s">
        <v>3</v>
      </c>
      <c r="G3" s="38"/>
      <c r="H3" s="39"/>
      <c r="I3" s="1"/>
      <c r="J3" s="37" t="s">
        <v>4</v>
      </c>
      <c r="K3" s="38"/>
      <c r="L3" s="39"/>
      <c r="M3" s="1"/>
      <c r="N3" s="37" t="s">
        <v>5</v>
      </c>
      <c r="O3" s="38"/>
      <c r="P3" s="39"/>
    </row>
    <row r="4" spans="1:16" x14ac:dyDescent="0.3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x14ac:dyDescent="0.35">
      <c r="A5" s="1" t="s">
        <v>6</v>
      </c>
      <c r="B5" s="19">
        <v>0.75</v>
      </c>
      <c r="C5" s="19">
        <v>0.92</v>
      </c>
      <c r="D5" s="19">
        <v>0.75</v>
      </c>
      <c r="E5" s="19"/>
      <c r="F5" s="19">
        <v>0.75</v>
      </c>
      <c r="G5" s="19">
        <v>0.75</v>
      </c>
      <c r="H5" s="19">
        <v>0.75</v>
      </c>
      <c r="I5" s="19"/>
      <c r="J5" s="19">
        <v>1.1000000000000001</v>
      </c>
      <c r="K5" s="19">
        <v>1.1000000000000001</v>
      </c>
      <c r="L5" s="19">
        <v>1.1000000000000001</v>
      </c>
      <c r="M5" s="19"/>
      <c r="N5" s="19">
        <f>N11/I11</f>
        <v>0.75</v>
      </c>
      <c r="O5" s="19">
        <f t="shared" ref="O5:P6" si="0">O11/J11</f>
        <v>0.91935215946843862</v>
      </c>
      <c r="P5" s="19">
        <f t="shared" si="0"/>
        <v>0.76129031560743621</v>
      </c>
    </row>
    <row r="6" spans="1:16" x14ac:dyDescent="0.35">
      <c r="A6" s="1" t="s">
        <v>7</v>
      </c>
      <c r="B6" s="19">
        <v>0.75804000000000005</v>
      </c>
      <c r="C6" s="19">
        <v>0.77700000000000002</v>
      </c>
      <c r="D6" s="19">
        <v>0.87417599999999995</v>
      </c>
      <c r="E6" s="19"/>
      <c r="F6" s="19">
        <v>0.6</v>
      </c>
      <c r="G6" s="19">
        <v>0.6</v>
      </c>
      <c r="H6" s="19">
        <v>0.6</v>
      </c>
      <c r="I6" s="19"/>
      <c r="J6" s="19">
        <v>1.4</v>
      </c>
      <c r="K6" s="19">
        <v>1.4</v>
      </c>
      <c r="L6" s="19">
        <v>1.4</v>
      </c>
      <c r="M6" s="19"/>
      <c r="N6" s="19">
        <f>N12/I12</f>
        <v>0.83548384430417799</v>
      </c>
      <c r="O6" s="19">
        <f t="shared" si="0"/>
        <v>0.79677419333333332</v>
      </c>
      <c r="P6" s="19">
        <f t="shared" si="0"/>
        <v>0.8741935488</v>
      </c>
    </row>
    <row r="7" spans="1:16" x14ac:dyDescent="0.35">
      <c r="A7" s="1" t="s">
        <v>8</v>
      </c>
      <c r="B7" s="19">
        <v>0.70150000000000001</v>
      </c>
      <c r="C7" s="19"/>
      <c r="D7" s="19"/>
      <c r="E7" s="19"/>
      <c r="F7" s="35">
        <v>-0.28599999999999998</v>
      </c>
      <c r="G7" s="35"/>
      <c r="H7" s="35"/>
      <c r="I7" s="19"/>
      <c r="J7" s="35">
        <v>1</v>
      </c>
      <c r="K7" s="35"/>
      <c r="L7" s="35"/>
      <c r="M7" s="19"/>
      <c r="N7" s="35">
        <f>N13/I13</f>
        <v>0.70154828571428574</v>
      </c>
      <c r="O7" s="35"/>
      <c r="P7" s="35"/>
    </row>
    <row r="8" spans="1:16" x14ac:dyDescent="0.35">
      <c r="A8" s="1" t="s">
        <v>9</v>
      </c>
      <c r="B8" s="19">
        <v>1.0669999999999999</v>
      </c>
      <c r="C8" s="19"/>
      <c r="D8" s="19"/>
      <c r="E8" s="19"/>
      <c r="F8" s="35">
        <v>0.85</v>
      </c>
      <c r="G8" s="35"/>
      <c r="H8" s="35"/>
      <c r="I8" s="19"/>
      <c r="J8" s="35">
        <v>1.1499999999999999</v>
      </c>
      <c r="K8" s="35"/>
      <c r="L8" s="35"/>
      <c r="M8" s="19"/>
      <c r="N8" s="35">
        <f>N14/I14</f>
        <v>1.0670967736842107</v>
      </c>
      <c r="O8" s="35"/>
      <c r="P8" s="35"/>
    </row>
    <row r="9" spans="1:16" ht="15" thickBot="1" x14ac:dyDescent="0.4">
      <c r="A9" s="1" t="s">
        <v>10</v>
      </c>
      <c r="B9" s="19">
        <v>0.7</v>
      </c>
      <c r="C9" s="19"/>
      <c r="D9" s="19"/>
      <c r="E9" s="19"/>
      <c r="F9" s="35">
        <v>0.7</v>
      </c>
      <c r="G9" s="35"/>
      <c r="H9" s="35"/>
      <c r="I9" s="19"/>
      <c r="J9" s="35">
        <v>1.1000000000000001</v>
      </c>
      <c r="K9" s="35"/>
      <c r="L9" s="35"/>
      <c r="M9" s="19"/>
      <c r="N9" s="35">
        <f>N15</f>
        <v>0.7</v>
      </c>
      <c r="O9" s="35"/>
      <c r="P9" s="35"/>
    </row>
    <row r="10" spans="1:16" x14ac:dyDescent="0.35">
      <c r="A10" s="40" t="s">
        <v>11</v>
      </c>
      <c r="B10" s="40"/>
      <c r="D10" s="41" t="s">
        <v>12</v>
      </c>
      <c r="E10" s="41"/>
      <c r="H10" s="42" t="s">
        <v>13</v>
      </c>
      <c r="I10" s="43"/>
      <c r="J10" s="43"/>
      <c r="K10" s="43"/>
      <c r="L10" s="4"/>
      <c r="M10" s="4"/>
      <c r="N10" s="43" t="s">
        <v>14</v>
      </c>
      <c r="O10" s="43"/>
      <c r="P10" s="44"/>
    </row>
    <row r="11" spans="1:16" x14ac:dyDescent="0.35">
      <c r="A11" s="1" t="s">
        <v>15</v>
      </c>
      <c r="B11" s="1">
        <v>12828.1803129893</v>
      </c>
      <c r="D11" s="1" t="s">
        <v>16</v>
      </c>
      <c r="E11" s="1">
        <v>36457.06</v>
      </c>
      <c r="H11" s="5" t="s">
        <v>6</v>
      </c>
      <c r="I11" s="6">
        <v>3.5419999999999998</v>
      </c>
      <c r="J11" s="6">
        <v>3.01</v>
      </c>
      <c r="K11" s="6">
        <v>2.3130000000000002</v>
      </c>
      <c r="L11" s="6"/>
      <c r="M11" s="6"/>
      <c r="N11" s="17">
        <v>2.6564999999999999</v>
      </c>
      <c r="O11" s="17">
        <v>2.7672500000000002</v>
      </c>
      <c r="P11" s="18">
        <v>1.7608645000000001</v>
      </c>
    </row>
    <row r="12" spans="1:16" x14ac:dyDescent="0.35">
      <c r="A12" s="1" t="s">
        <v>17</v>
      </c>
      <c r="B12" s="1">
        <v>11.514200000000001</v>
      </c>
      <c r="D12" s="1" t="s">
        <v>18</v>
      </c>
      <c r="E12" s="1">
        <v>20</v>
      </c>
      <c r="H12" s="5" t="s">
        <v>7</v>
      </c>
      <c r="I12" s="6">
        <v>13.308</v>
      </c>
      <c r="J12" s="6">
        <v>9</v>
      </c>
      <c r="K12" s="6">
        <v>3.125</v>
      </c>
      <c r="L12" s="6"/>
      <c r="M12" s="6"/>
      <c r="N12" s="17">
        <v>11.118619000000001</v>
      </c>
      <c r="O12" s="17">
        <v>7.17096774</v>
      </c>
      <c r="P12" s="22">
        <v>2.73185484</v>
      </c>
    </row>
    <row r="13" spans="1:16" x14ac:dyDescent="0.35">
      <c r="A13" s="1" t="s">
        <v>19</v>
      </c>
      <c r="B13" s="1">
        <v>0.45457682999999999</v>
      </c>
      <c r="D13" s="7" t="s">
        <v>20</v>
      </c>
      <c r="E13" s="1">
        <v>15</v>
      </c>
      <c r="H13" s="5" t="s">
        <v>8</v>
      </c>
      <c r="I13" s="45">
        <v>3.5</v>
      </c>
      <c r="J13" s="45"/>
      <c r="K13" s="45"/>
      <c r="L13" s="6"/>
      <c r="M13" s="6"/>
      <c r="N13" s="46">
        <v>2.455419</v>
      </c>
      <c r="O13" s="46"/>
      <c r="P13" s="47"/>
    </row>
    <row r="14" spans="1:16" x14ac:dyDescent="0.35">
      <c r="A14" s="1" t="s">
        <v>21</v>
      </c>
      <c r="B14" s="1">
        <v>6.9367524206954796</v>
      </c>
      <c r="D14" s="10" t="s">
        <v>22</v>
      </c>
      <c r="E14" s="11">
        <v>320</v>
      </c>
      <c r="H14" s="5" t="s">
        <v>9</v>
      </c>
      <c r="I14" s="45">
        <v>7.6</v>
      </c>
      <c r="J14" s="45"/>
      <c r="K14" s="45"/>
      <c r="L14" s="6"/>
      <c r="M14" s="6"/>
      <c r="N14" s="46">
        <v>8.1099354800000008</v>
      </c>
      <c r="O14" s="46"/>
      <c r="P14" s="47"/>
    </row>
    <row r="15" spans="1:16" x14ac:dyDescent="0.35">
      <c r="A15" s="1" t="s">
        <v>23</v>
      </c>
      <c r="B15" s="1">
        <v>634.10990000000004</v>
      </c>
      <c r="D15" s="12" t="s">
        <v>24</v>
      </c>
      <c r="E15" s="11">
        <v>0.5</v>
      </c>
      <c r="H15" s="5" t="s">
        <v>10</v>
      </c>
      <c r="I15" s="45" t="s">
        <v>25</v>
      </c>
      <c r="J15" s="45"/>
      <c r="K15" s="45"/>
      <c r="L15" s="6"/>
      <c r="M15" s="6"/>
      <c r="N15" s="46">
        <v>0.7</v>
      </c>
      <c r="O15" s="46"/>
      <c r="P15" s="47"/>
    </row>
    <row r="16" spans="1:16" ht="15" thickBot="1" x14ac:dyDescent="0.4">
      <c r="A16" s="1" t="s">
        <v>26</v>
      </c>
      <c r="B16" s="13">
        <v>8.3700726499999991</v>
      </c>
      <c r="D16" s="12" t="s">
        <v>27</v>
      </c>
      <c r="E16" s="11">
        <v>1</v>
      </c>
      <c r="H16" s="14"/>
      <c r="I16" s="48"/>
      <c r="J16" s="48"/>
      <c r="K16" s="48"/>
      <c r="L16" s="15"/>
      <c r="M16" s="15"/>
      <c r="N16" s="49"/>
      <c r="O16" s="49"/>
      <c r="P16" s="50"/>
    </row>
    <row r="17" spans="1:8" x14ac:dyDescent="0.35">
      <c r="A17" s="1" t="s">
        <v>28</v>
      </c>
      <c r="B17" s="1"/>
    </row>
    <row r="18" spans="1:8" x14ac:dyDescent="0.35">
      <c r="A18" s="1" t="s">
        <v>29</v>
      </c>
      <c r="B18" s="16">
        <v>1334609670000</v>
      </c>
    </row>
    <row r="19" spans="1:8" x14ac:dyDescent="0.35">
      <c r="A19" s="11" t="s">
        <v>30</v>
      </c>
      <c r="B19">
        <v>0.66551797000000001</v>
      </c>
    </row>
    <row r="20" spans="1:8" x14ac:dyDescent="0.35">
      <c r="A20" s="11" t="s">
        <v>31</v>
      </c>
      <c r="B20">
        <v>0.93230338000000001</v>
      </c>
    </row>
    <row r="21" spans="1:8" x14ac:dyDescent="0.35">
      <c r="A21" s="11" t="s">
        <v>32</v>
      </c>
      <c r="B21">
        <v>583601.22294320003</v>
      </c>
    </row>
    <row r="22" spans="1:8" x14ac:dyDescent="0.35">
      <c r="A22" s="11" t="s">
        <v>33</v>
      </c>
      <c r="B22">
        <v>3493117.7580261198</v>
      </c>
    </row>
    <row r="23" spans="1:8" x14ac:dyDescent="0.35">
      <c r="A23" s="11" t="s">
        <v>35</v>
      </c>
      <c r="B23">
        <v>341200727.15143198</v>
      </c>
      <c r="H23" t="s">
        <v>36</v>
      </c>
    </row>
    <row r="24" spans="1:8" x14ac:dyDescent="0.35">
      <c r="A24" s="11" t="s">
        <v>39</v>
      </c>
      <c r="B24">
        <v>290011.18789787003</v>
      </c>
    </row>
    <row r="25" spans="1:8" x14ac:dyDescent="0.35">
      <c r="A25" s="11" t="s">
        <v>40</v>
      </c>
      <c r="B25">
        <v>23607810.89373</v>
      </c>
    </row>
    <row r="26" spans="1:8" x14ac:dyDescent="0.35">
      <c r="A26" s="11" t="s">
        <v>41</v>
      </c>
      <c r="B26">
        <v>48636005.9708957</v>
      </c>
    </row>
    <row r="27" spans="1:8" x14ac:dyDescent="0.35">
      <c r="A27" s="11" t="s">
        <v>42</v>
      </c>
      <c r="B27">
        <v>637858.63593292003</v>
      </c>
    </row>
  </sheetData>
  <mergeCells count="26">
    <mergeCell ref="I14:K14"/>
    <mergeCell ref="N14:P14"/>
    <mergeCell ref="I15:K15"/>
    <mergeCell ref="N15:P15"/>
    <mergeCell ref="I16:K16"/>
    <mergeCell ref="N16:P16"/>
    <mergeCell ref="A10:B10"/>
    <mergeCell ref="D10:E10"/>
    <mergeCell ref="H10:K10"/>
    <mergeCell ref="N10:P10"/>
    <mergeCell ref="I13:K13"/>
    <mergeCell ref="N13:P13"/>
    <mergeCell ref="F8:H8"/>
    <mergeCell ref="J8:L8"/>
    <mergeCell ref="N8:P8"/>
    <mergeCell ref="F9:H9"/>
    <mergeCell ref="J9:L9"/>
    <mergeCell ref="N9:P9"/>
    <mergeCell ref="F7:H7"/>
    <mergeCell ref="J7:L7"/>
    <mergeCell ref="N7:P7"/>
    <mergeCell ref="A2:P2"/>
    <mergeCell ref="B3:D3"/>
    <mergeCell ref="F3:H3"/>
    <mergeCell ref="J3:L3"/>
    <mergeCell ref="N3:P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A1E15-9FA3-4708-8249-998A4257479C}">
  <dimension ref="A1:P27"/>
  <sheetViews>
    <sheetView topLeftCell="A4" workbookViewId="0">
      <selection activeCell="G22" sqref="G22:G23"/>
    </sheetView>
  </sheetViews>
  <sheetFormatPr defaultRowHeight="14.5" x14ac:dyDescent="0.35"/>
  <cols>
    <col min="1" max="1" width="16.81640625" customWidth="1"/>
    <col min="4" max="4" width="11" customWidth="1"/>
  </cols>
  <sheetData>
    <row r="1" spans="1:16" x14ac:dyDescent="0.35">
      <c r="A1" t="s">
        <v>0</v>
      </c>
    </row>
    <row r="2" spans="1:16" x14ac:dyDescent="0.35">
      <c r="A2" s="36" t="s">
        <v>1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</row>
    <row r="3" spans="1:16" x14ac:dyDescent="0.35">
      <c r="A3" s="1"/>
      <c r="B3" s="37" t="s">
        <v>2</v>
      </c>
      <c r="C3" s="38"/>
      <c r="D3" s="39"/>
      <c r="E3" s="1"/>
      <c r="F3" s="37" t="s">
        <v>3</v>
      </c>
      <c r="G3" s="38"/>
      <c r="H3" s="39"/>
      <c r="I3" s="1"/>
      <c r="J3" s="37" t="s">
        <v>4</v>
      </c>
      <c r="K3" s="38"/>
      <c r="L3" s="39"/>
      <c r="M3" s="1"/>
      <c r="N3" s="37" t="s">
        <v>5</v>
      </c>
      <c r="O3" s="38"/>
      <c r="P3" s="39"/>
    </row>
    <row r="4" spans="1:16" x14ac:dyDescent="0.3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x14ac:dyDescent="0.35">
      <c r="A5" s="1" t="s">
        <v>6</v>
      </c>
      <c r="B5" s="20">
        <v>0.75</v>
      </c>
      <c r="C5" s="20">
        <v>0.92</v>
      </c>
      <c r="D5" s="20">
        <v>0.75</v>
      </c>
      <c r="E5" s="20"/>
      <c r="F5" s="20">
        <v>0.75</v>
      </c>
      <c r="G5" s="20">
        <v>0.75</v>
      </c>
      <c r="H5" s="20">
        <v>0.75</v>
      </c>
      <c r="I5" s="20"/>
      <c r="J5" s="20">
        <v>1.1000000000000001</v>
      </c>
      <c r="K5" s="20">
        <v>1.1000000000000001</v>
      </c>
      <c r="L5" s="20">
        <v>1.1000000000000001</v>
      </c>
      <c r="M5" s="20"/>
      <c r="N5" s="20">
        <f>N11/I11</f>
        <v>0.75</v>
      </c>
      <c r="O5" s="20">
        <f t="shared" ref="O5:P6" si="0">O11/J11</f>
        <v>0.91935481727574753</v>
      </c>
      <c r="P5" s="20">
        <f t="shared" si="0"/>
        <v>0.75</v>
      </c>
    </row>
    <row r="6" spans="1:16" x14ac:dyDescent="0.35">
      <c r="A6" s="1" t="s">
        <v>7</v>
      </c>
      <c r="B6" s="20">
        <v>0.75804000000000005</v>
      </c>
      <c r="C6" s="20">
        <v>0.77700000000000002</v>
      </c>
      <c r="D6" s="20">
        <v>0.87417599999999995</v>
      </c>
      <c r="E6" s="20"/>
      <c r="F6" s="20">
        <v>0.6</v>
      </c>
      <c r="G6" s="20">
        <v>0.6</v>
      </c>
      <c r="H6" s="20">
        <v>0.6</v>
      </c>
      <c r="I6" s="20"/>
      <c r="J6" s="20">
        <v>1.4</v>
      </c>
      <c r="K6" s="20">
        <v>1.4</v>
      </c>
      <c r="L6" s="20">
        <v>1.4</v>
      </c>
      <c r="M6" s="20"/>
      <c r="N6" s="20">
        <f>N12/I12</f>
        <v>0.83548387060414786</v>
      </c>
      <c r="O6" s="20">
        <f t="shared" si="0"/>
        <v>0.79677419333333332</v>
      </c>
      <c r="P6" s="20">
        <f t="shared" si="0"/>
        <v>0.7193388383999999</v>
      </c>
    </row>
    <row r="7" spans="1:16" x14ac:dyDescent="0.35">
      <c r="A7" s="1" t="s">
        <v>8</v>
      </c>
      <c r="B7" s="20">
        <v>0.70150000000000001</v>
      </c>
      <c r="C7" s="20"/>
      <c r="D7" s="20"/>
      <c r="E7" s="20"/>
      <c r="F7" s="35">
        <v>-0.28599999999999998</v>
      </c>
      <c r="G7" s="35"/>
      <c r="H7" s="35"/>
      <c r="I7" s="20"/>
      <c r="J7" s="35">
        <v>1</v>
      </c>
      <c r="K7" s="35"/>
      <c r="L7" s="35"/>
      <c r="M7" s="20"/>
      <c r="N7" s="35">
        <f>N13/I13</f>
        <v>0.63522571428571428</v>
      </c>
      <c r="O7" s="35"/>
      <c r="P7" s="35"/>
    </row>
    <row r="8" spans="1:16" x14ac:dyDescent="0.35">
      <c r="A8" s="1" t="s">
        <v>9</v>
      </c>
      <c r="B8" s="20">
        <v>1.0669999999999999</v>
      </c>
      <c r="C8" s="20"/>
      <c r="D8" s="20"/>
      <c r="E8" s="20"/>
      <c r="F8" s="35">
        <v>0.85</v>
      </c>
      <c r="G8" s="35"/>
      <c r="H8" s="35"/>
      <c r="I8" s="20"/>
      <c r="J8" s="35">
        <v>1.1499999999999999</v>
      </c>
      <c r="K8" s="35"/>
      <c r="L8" s="35"/>
      <c r="M8" s="20"/>
      <c r="N8" s="35">
        <f>N14/I14</f>
        <v>1.0670967736842107</v>
      </c>
      <c r="O8" s="35"/>
      <c r="P8" s="35"/>
    </row>
    <row r="9" spans="1:16" ht="15" thickBot="1" x14ac:dyDescent="0.4">
      <c r="A9" s="1" t="s">
        <v>10</v>
      </c>
      <c r="B9" s="20">
        <v>0.7</v>
      </c>
      <c r="C9" s="20"/>
      <c r="D9" s="20"/>
      <c r="E9" s="20"/>
      <c r="F9" s="35">
        <v>0.7</v>
      </c>
      <c r="G9" s="35"/>
      <c r="H9" s="35"/>
      <c r="I9" s="20"/>
      <c r="J9" s="35">
        <v>1.1000000000000001</v>
      </c>
      <c r="K9" s="35"/>
      <c r="L9" s="35"/>
      <c r="M9" s="20"/>
      <c r="N9" s="35">
        <f>N15</f>
        <v>0.7</v>
      </c>
      <c r="O9" s="35"/>
      <c r="P9" s="35"/>
    </row>
    <row r="10" spans="1:16" x14ac:dyDescent="0.35">
      <c r="A10" s="40" t="s">
        <v>11</v>
      </c>
      <c r="B10" s="40"/>
      <c r="D10" s="41" t="s">
        <v>12</v>
      </c>
      <c r="E10" s="41"/>
      <c r="H10" s="42" t="s">
        <v>13</v>
      </c>
      <c r="I10" s="43"/>
      <c r="J10" s="43"/>
      <c r="K10" s="43"/>
      <c r="L10" s="4"/>
      <c r="M10" s="4"/>
      <c r="N10" s="43" t="s">
        <v>14</v>
      </c>
      <c r="O10" s="43"/>
      <c r="P10" s="44"/>
    </row>
    <row r="11" spans="1:16" x14ac:dyDescent="0.35">
      <c r="A11" s="1" t="s">
        <v>15</v>
      </c>
      <c r="B11" s="1">
        <v>12898.864560637399</v>
      </c>
      <c r="D11" s="1" t="s">
        <v>16</v>
      </c>
      <c r="E11" s="1">
        <v>89364.25</v>
      </c>
      <c r="H11" s="5" t="s">
        <v>6</v>
      </c>
      <c r="I11" s="6">
        <v>3.5419999999999998</v>
      </c>
      <c r="J11" s="6">
        <v>3.01</v>
      </c>
      <c r="K11" s="6">
        <v>2.3130000000000002</v>
      </c>
      <c r="L11" s="6"/>
      <c r="M11" s="6"/>
      <c r="N11" s="21">
        <v>2.6564999999999999</v>
      </c>
      <c r="O11" s="21">
        <v>2.767258</v>
      </c>
      <c r="P11" s="22">
        <v>1.73475</v>
      </c>
    </row>
    <row r="12" spans="1:16" x14ac:dyDescent="0.35">
      <c r="A12" s="1" t="s">
        <v>17</v>
      </c>
      <c r="B12" s="1">
        <v>11.428900000000001</v>
      </c>
      <c r="D12" s="1" t="s">
        <v>18</v>
      </c>
      <c r="E12" s="1">
        <v>50</v>
      </c>
      <c r="H12" s="5" t="s">
        <v>7</v>
      </c>
      <c r="I12" s="6">
        <v>13.308</v>
      </c>
      <c r="J12" s="6">
        <v>9</v>
      </c>
      <c r="K12" s="6">
        <v>3.125</v>
      </c>
      <c r="L12" s="6"/>
      <c r="M12" s="6"/>
      <c r="N12" s="21">
        <v>11.118619349999999</v>
      </c>
      <c r="O12" s="21">
        <v>7.17096774</v>
      </c>
      <c r="P12" s="22">
        <v>2.2479338699999998</v>
      </c>
    </row>
    <row r="13" spans="1:16" x14ac:dyDescent="0.35">
      <c r="A13" s="1" t="s">
        <v>19</v>
      </c>
      <c r="B13" s="1">
        <v>0.46481836999999998</v>
      </c>
      <c r="D13" s="7" t="s">
        <v>20</v>
      </c>
      <c r="E13" s="1">
        <v>15</v>
      </c>
      <c r="H13" s="5" t="s">
        <v>8</v>
      </c>
      <c r="I13" s="45">
        <v>3.5</v>
      </c>
      <c r="J13" s="45"/>
      <c r="K13" s="45"/>
      <c r="L13" s="6"/>
      <c r="M13" s="6"/>
      <c r="N13" s="46">
        <v>2.22329</v>
      </c>
      <c r="O13" s="46"/>
      <c r="P13" s="47"/>
    </row>
    <row r="14" spans="1:16" x14ac:dyDescent="0.35">
      <c r="A14" s="1" t="s">
        <v>21</v>
      </c>
      <c r="B14" s="1">
        <v>6.9875306033934601</v>
      </c>
      <c r="D14" s="10" t="s">
        <v>22</v>
      </c>
      <c r="E14" s="11">
        <v>800</v>
      </c>
      <c r="H14" s="5" t="s">
        <v>9</v>
      </c>
      <c r="I14" s="45">
        <v>7.6</v>
      </c>
      <c r="J14" s="45"/>
      <c r="K14" s="45"/>
      <c r="L14" s="6"/>
      <c r="M14" s="6"/>
      <c r="N14" s="46">
        <v>8.1099354800000008</v>
      </c>
      <c r="O14" s="46"/>
      <c r="P14" s="47"/>
    </row>
    <row r="15" spans="1:16" x14ac:dyDescent="0.35">
      <c r="A15" s="1" t="s">
        <v>23</v>
      </c>
      <c r="B15" s="1">
        <v>642.09172381122596</v>
      </c>
      <c r="D15" s="12" t="s">
        <v>24</v>
      </c>
      <c r="E15" s="11">
        <v>0.5</v>
      </c>
      <c r="H15" s="5" t="s">
        <v>10</v>
      </c>
      <c r="I15" s="45" t="s">
        <v>25</v>
      </c>
      <c r="J15" s="45"/>
      <c r="K15" s="45"/>
      <c r="L15" s="6"/>
      <c r="M15" s="6"/>
      <c r="N15" s="46">
        <v>0.7</v>
      </c>
      <c r="O15" s="46"/>
      <c r="P15" s="47"/>
    </row>
    <row r="16" spans="1:16" ht="15" thickBot="1" x14ac:dyDescent="0.4">
      <c r="A16" s="1" t="s">
        <v>26</v>
      </c>
      <c r="B16" s="13">
        <v>8.3687492799999994</v>
      </c>
      <c r="D16" s="12" t="s">
        <v>27</v>
      </c>
      <c r="E16" s="11">
        <v>1</v>
      </c>
      <c r="H16" s="14"/>
      <c r="I16" s="48"/>
      <c r="J16" s="48"/>
      <c r="K16" s="48"/>
      <c r="L16" s="15"/>
      <c r="M16" s="15"/>
      <c r="N16" s="49"/>
      <c r="O16" s="49"/>
      <c r="P16" s="50"/>
    </row>
    <row r="17" spans="1:2" x14ac:dyDescent="0.35">
      <c r="A17" s="1" t="s">
        <v>28</v>
      </c>
      <c r="B17" s="1"/>
    </row>
    <row r="18" spans="1:2" x14ac:dyDescent="0.35">
      <c r="A18" s="1" t="s">
        <v>29</v>
      </c>
      <c r="B18" s="16">
        <v>1344987210000</v>
      </c>
    </row>
    <row r="19" spans="1:2" x14ac:dyDescent="0.35">
      <c r="A19" s="11" t="s">
        <v>30</v>
      </c>
      <c r="B19">
        <v>0.69295220000000002</v>
      </c>
    </row>
    <row r="20" spans="1:2" x14ac:dyDescent="0.35">
      <c r="A20" s="11" t="s">
        <v>31</v>
      </c>
      <c r="B20">
        <v>0.93043502</v>
      </c>
    </row>
    <row r="21" spans="1:2" x14ac:dyDescent="0.35">
      <c r="A21" s="11" t="s">
        <v>32</v>
      </c>
      <c r="B21">
        <v>586816.90999809001</v>
      </c>
    </row>
    <row r="22" spans="1:2" x14ac:dyDescent="0.35">
      <c r="A22" s="11" t="s">
        <v>33</v>
      </c>
      <c r="B22">
        <v>3506414.6104329601</v>
      </c>
    </row>
    <row r="23" spans="1:2" x14ac:dyDescent="0.35">
      <c r="A23" s="11" t="s">
        <v>35</v>
      </c>
      <c r="B23">
        <v>346602909.05287403</v>
      </c>
    </row>
    <row r="24" spans="1:2" x14ac:dyDescent="0.35">
      <c r="A24" s="11" t="s">
        <v>39</v>
      </c>
      <c r="B24">
        <v>291624.30572862999</v>
      </c>
    </row>
    <row r="25" spans="1:2" x14ac:dyDescent="0.35">
      <c r="A25" s="11" t="s">
        <v>40</v>
      </c>
      <c r="B25">
        <v>23839152.9296492</v>
      </c>
    </row>
    <row r="26" spans="1:2" x14ac:dyDescent="0.35">
      <c r="A26" s="11" t="s">
        <v>41</v>
      </c>
      <c r="B26">
        <v>48655119.392297097</v>
      </c>
    </row>
    <row r="27" spans="1:2" x14ac:dyDescent="0.35">
      <c r="A27" s="11" t="s">
        <v>42</v>
      </c>
      <c r="B27">
        <v>642857.17470033001</v>
      </c>
    </row>
  </sheetData>
  <mergeCells count="26">
    <mergeCell ref="F7:H7"/>
    <mergeCell ref="J7:L7"/>
    <mergeCell ref="N7:P7"/>
    <mergeCell ref="A2:P2"/>
    <mergeCell ref="B3:D3"/>
    <mergeCell ref="F3:H3"/>
    <mergeCell ref="J3:L3"/>
    <mergeCell ref="N3:P3"/>
    <mergeCell ref="F8:H8"/>
    <mergeCell ref="J8:L8"/>
    <mergeCell ref="N8:P8"/>
    <mergeCell ref="F9:H9"/>
    <mergeCell ref="J9:L9"/>
    <mergeCell ref="N9:P9"/>
    <mergeCell ref="A10:B10"/>
    <mergeCell ref="D10:E10"/>
    <mergeCell ref="H10:K10"/>
    <mergeCell ref="N10:P10"/>
    <mergeCell ref="I13:K13"/>
    <mergeCell ref="N13:P13"/>
    <mergeCell ref="I14:K14"/>
    <mergeCell ref="N14:P14"/>
    <mergeCell ref="I15:K15"/>
    <mergeCell ref="N15:P15"/>
    <mergeCell ref="I16:K16"/>
    <mergeCell ref="N16:P1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593B8-A6E8-4BAB-B228-DB72DC80778A}">
  <dimension ref="A1:P29"/>
  <sheetViews>
    <sheetView topLeftCell="A4" workbookViewId="0">
      <selection activeCell="F32" sqref="F32"/>
    </sheetView>
  </sheetViews>
  <sheetFormatPr defaultRowHeight="14.5" x14ac:dyDescent="0.35"/>
  <cols>
    <col min="1" max="1" width="16.81640625" customWidth="1"/>
    <col min="4" max="4" width="11" customWidth="1"/>
  </cols>
  <sheetData>
    <row r="1" spans="1:16" x14ac:dyDescent="0.35">
      <c r="A1" t="s">
        <v>0</v>
      </c>
    </row>
    <row r="2" spans="1:16" x14ac:dyDescent="0.35">
      <c r="A2" s="36" t="s">
        <v>1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</row>
    <row r="3" spans="1:16" x14ac:dyDescent="0.35">
      <c r="A3" s="1"/>
      <c r="B3" s="37" t="s">
        <v>2</v>
      </c>
      <c r="C3" s="38"/>
      <c r="D3" s="39"/>
      <c r="E3" s="1"/>
      <c r="F3" s="37" t="s">
        <v>3</v>
      </c>
      <c r="G3" s="38"/>
      <c r="H3" s="39"/>
      <c r="I3" s="1"/>
      <c r="J3" s="37" t="s">
        <v>4</v>
      </c>
      <c r="K3" s="38"/>
      <c r="L3" s="39"/>
      <c r="M3" s="1"/>
      <c r="N3" s="37" t="s">
        <v>5</v>
      </c>
      <c r="O3" s="38"/>
      <c r="P3" s="39"/>
    </row>
    <row r="4" spans="1:16" x14ac:dyDescent="0.3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x14ac:dyDescent="0.35">
      <c r="A5" s="1" t="s">
        <v>6</v>
      </c>
      <c r="B5" s="25">
        <v>0.75</v>
      </c>
      <c r="C5" s="25">
        <v>0.92</v>
      </c>
      <c r="D5" s="25">
        <v>0.75</v>
      </c>
      <c r="E5" s="25"/>
      <c r="F5" s="25">
        <v>0.75</v>
      </c>
      <c r="G5" s="25">
        <v>0.75</v>
      </c>
      <c r="H5" s="25">
        <v>0.75</v>
      </c>
      <c r="I5" s="25"/>
      <c r="J5" s="25">
        <v>1.1000000000000001</v>
      </c>
      <c r="K5" s="25">
        <v>1.1000000000000001</v>
      </c>
      <c r="L5" s="25">
        <v>1.1000000000000001</v>
      </c>
      <c r="M5" s="25"/>
      <c r="N5" s="25">
        <f>N11/I11</f>
        <v>0.75</v>
      </c>
      <c r="O5" s="25">
        <f t="shared" ref="O5:P6" si="0">O11/J11</f>
        <v>0.91935483720930244</v>
      </c>
      <c r="P5" s="25">
        <f t="shared" si="0"/>
        <v>0.75</v>
      </c>
    </row>
    <row r="6" spans="1:16" x14ac:dyDescent="0.35">
      <c r="A6" s="1" t="s">
        <v>7</v>
      </c>
      <c r="B6" s="25">
        <v>0.83499999999999996</v>
      </c>
      <c r="C6" s="25">
        <v>0.79700000000000004</v>
      </c>
      <c r="D6" s="25">
        <v>0.71899999999999997</v>
      </c>
      <c r="E6" s="25"/>
      <c r="F6" s="25">
        <v>0.6</v>
      </c>
      <c r="G6" s="25">
        <v>0.6</v>
      </c>
      <c r="H6" s="25">
        <v>0.6</v>
      </c>
      <c r="I6" s="25"/>
      <c r="J6" s="25">
        <v>1.4</v>
      </c>
      <c r="K6" s="25">
        <v>1.4</v>
      </c>
      <c r="L6" s="25">
        <v>1.4</v>
      </c>
      <c r="M6" s="25"/>
      <c r="N6" s="25">
        <f>N12/I12</f>
        <v>1.0483870964833182</v>
      </c>
      <c r="O6" s="25">
        <f t="shared" si="0"/>
        <v>0.77741935444444443</v>
      </c>
      <c r="P6" s="25">
        <f t="shared" si="0"/>
        <v>0.75806451519999996</v>
      </c>
    </row>
    <row r="7" spans="1:16" x14ac:dyDescent="0.35">
      <c r="A7" s="1" t="s">
        <v>8</v>
      </c>
      <c r="B7" s="25">
        <v>0.63519999999999999</v>
      </c>
      <c r="C7" s="25"/>
      <c r="D7" s="25"/>
      <c r="E7" s="25"/>
      <c r="F7" s="35">
        <v>-0.28599999999999998</v>
      </c>
      <c r="G7" s="35"/>
      <c r="H7" s="35"/>
      <c r="I7" s="25"/>
      <c r="J7" s="35">
        <v>1</v>
      </c>
      <c r="K7" s="35"/>
      <c r="L7" s="35"/>
      <c r="M7" s="25"/>
      <c r="N7" s="35">
        <f>N13/I13</f>
        <v>0.66838708571428573</v>
      </c>
      <c r="O7" s="35"/>
      <c r="P7" s="35"/>
    </row>
    <row r="8" spans="1:16" x14ac:dyDescent="0.35">
      <c r="A8" s="1" t="s">
        <v>9</v>
      </c>
      <c r="B8" s="25">
        <v>1.0669999999999999</v>
      </c>
      <c r="C8" s="25"/>
      <c r="D8" s="25"/>
      <c r="E8" s="25"/>
      <c r="F8" s="35">
        <v>0.85</v>
      </c>
      <c r="G8" s="35"/>
      <c r="H8" s="35"/>
      <c r="I8" s="25"/>
      <c r="J8" s="35">
        <v>1.1499999999999999</v>
      </c>
      <c r="K8" s="35"/>
      <c r="L8" s="35"/>
      <c r="M8" s="25"/>
      <c r="N8" s="35">
        <f>N14/I14</f>
        <v>1.0331657894736843</v>
      </c>
      <c r="O8" s="35"/>
      <c r="P8" s="35"/>
    </row>
    <row r="9" spans="1:16" ht="15" thickBot="1" x14ac:dyDescent="0.4">
      <c r="A9" s="1" t="s">
        <v>10</v>
      </c>
      <c r="B9" s="25">
        <v>0.7</v>
      </c>
      <c r="C9" s="25"/>
      <c r="D9" s="25"/>
      <c r="E9" s="25"/>
      <c r="F9" s="35">
        <v>0.7</v>
      </c>
      <c r="G9" s="35"/>
      <c r="H9" s="35"/>
      <c r="I9" s="25"/>
      <c r="J9" s="35">
        <v>1.1000000000000001</v>
      </c>
      <c r="K9" s="35"/>
      <c r="L9" s="35"/>
      <c r="M9" s="25"/>
      <c r="N9" s="35">
        <f>N15</f>
        <v>0.7</v>
      </c>
      <c r="O9" s="35"/>
      <c r="P9" s="35"/>
    </row>
    <row r="10" spans="1:16" x14ac:dyDescent="0.35">
      <c r="A10" s="40" t="s">
        <v>11</v>
      </c>
      <c r="B10" s="40"/>
      <c r="D10" s="41" t="s">
        <v>12</v>
      </c>
      <c r="E10" s="41"/>
      <c r="H10" s="42" t="s">
        <v>13</v>
      </c>
      <c r="I10" s="43"/>
      <c r="J10" s="43"/>
      <c r="K10" s="43"/>
      <c r="L10" s="4"/>
      <c r="M10" s="4"/>
      <c r="N10" s="43" t="s">
        <v>14</v>
      </c>
      <c r="O10" s="43"/>
      <c r="P10" s="44"/>
    </row>
    <row r="11" spans="1:16" x14ac:dyDescent="0.35">
      <c r="A11" s="1" t="s">
        <v>15</v>
      </c>
      <c r="B11" s="1">
        <v>12898.864560637399</v>
      </c>
      <c r="D11" s="1" t="s">
        <v>16</v>
      </c>
      <c r="E11" s="1">
        <v>46721.07</v>
      </c>
      <c r="H11" s="5" t="s">
        <v>6</v>
      </c>
      <c r="I11" s="6">
        <v>3.5419999999999998</v>
      </c>
      <c r="J11" s="6">
        <v>3.01</v>
      </c>
      <c r="K11" s="6">
        <v>2.3130000000000002</v>
      </c>
      <c r="L11" s="6"/>
      <c r="M11" s="6"/>
      <c r="N11" s="23">
        <v>2.6564999999999999</v>
      </c>
      <c r="O11" s="23">
        <v>2.7672580600000001</v>
      </c>
      <c r="P11" s="24">
        <v>1.73475</v>
      </c>
    </row>
    <row r="12" spans="1:16" x14ac:dyDescent="0.35">
      <c r="A12" s="1" t="s">
        <v>17</v>
      </c>
      <c r="B12" s="1">
        <v>11.4832</v>
      </c>
      <c r="D12" s="1" t="s">
        <v>18</v>
      </c>
      <c r="E12" s="1">
        <v>20</v>
      </c>
      <c r="H12" s="5" t="s">
        <v>7</v>
      </c>
      <c r="I12" s="6">
        <v>13.308</v>
      </c>
      <c r="J12" s="6">
        <v>9</v>
      </c>
      <c r="K12" s="6">
        <v>3.125</v>
      </c>
      <c r="L12" s="6"/>
      <c r="M12" s="6"/>
      <c r="N12" s="26">
        <v>13.95193548</v>
      </c>
      <c r="O12" s="26">
        <v>6.99677419</v>
      </c>
      <c r="P12" s="27">
        <v>2.3689516099999999</v>
      </c>
    </row>
    <row r="13" spans="1:16" x14ac:dyDescent="0.35">
      <c r="A13" s="1" t="s">
        <v>19</v>
      </c>
      <c r="B13" s="1">
        <v>0.45827000000000001</v>
      </c>
      <c r="D13" s="7" t="s">
        <v>20</v>
      </c>
      <c r="E13" s="1">
        <v>20</v>
      </c>
      <c r="H13" s="5" t="s">
        <v>8</v>
      </c>
      <c r="I13" s="45">
        <v>3.5</v>
      </c>
      <c r="J13" s="45"/>
      <c r="K13" s="45"/>
      <c r="L13" s="6"/>
      <c r="M13" s="6"/>
      <c r="N13" s="46">
        <v>2.3393548000000002</v>
      </c>
      <c r="O13" s="46"/>
      <c r="P13" s="47"/>
    </row>
    <row r="14" spans="1:16" x14ac:dyDescent="0.35">
      <c r="A14" s="1" t="s">
        <v>21</v>
      </c>
      <c r="B14" s="1">
        <v>6.76088649087764</v>
      </c>
      <c r="D14" s="10" t="s">
        <v>22</v>
      </c>
      <c r="E14" s="11">
        <v>420</v>
      </c>
      <c r="H14" s="5" t="s">
        <v>9</v>
      </c>
      <c r="I14" s="45">
        <v>7.6</v>
      </c>
      <c r="J14" s="45"/>
      <c r="K14" s="45"/>
      <c r="L14" s="6"/>
      <c r="M14" s="6"/>
      <c r="N14" s="46">
        <v>7.8520599999999998</v>
      </c>
      <c r="O14" s="46"/>
      <c r="P14" s="47"/>
    </row>
    <row r="15" spans="1:16" x14ac:dyDescent="0.35">
      <c r="A15" s="1" t="s">
        <v>23</v>
      </c>
      <c r="B15" s="1">
        <v>619.36599999999999</v>
      </c>
      <c r="D15" s="12" t="s">
        <v>24</v>
      </c>
      <c r="E15" s="11">
        <v>0.5</v>
      </c>
      <c r="H15" s="5" t="s">
        <v>10</v>
      </c>
      <c r="I15" s="45" t="s">
        <v>25</v>
      </c>
      <c r="J15" s="45"/>
      <c r="K15" s="45"/>
      <c r="L15" s="6"/>
      <c r="M15" s="6"/>
      <c r="N15" s="46">
        <v>0.7</v>
      </c>
      <c r="O15" s="46"/>
      <c r="P15" s="47"/>
    </row>
    <row r="16" spans="1:16" ht="15" thickBot="1" x14ac:dyDescent="0.4">
      <c r="A16" s="1" t="s">
        <v>26</v>
      </c>
      <c r="B16" s="13">
        <v>8.3585465299999999</v>
      </c>
      <c r="D16" s="12" t="s">
        <v>27</v>
      </c>
      <c r="E16" s="11">
        <v>1</v>
      </c>
      <c r="H16" s="14"/>
      <c r="I16" s="48"/>
      <c r="J16" s="48"/>
      <c r="K16" s="48"/>
      <c r="L16" s="15"/>
      <c r="M16" s="15"/>
      <c r="N16" s="49"/>
      <c r="O16" s="49"/>
      <c r="P16" s="50"/>
    </row>
    <row r="17" spans="1:5" x14ac:dyDescent="0.35">
      <c r="A17" s="1" t="s">
        <v>28</v>
      </c>
      <c r="B17" s="1"/>
      <c r="D17" s="12" t="s">
        <v>37</v>
      </c>
      <c r="E17" s="11">
        <v>0.01</v>
      </c>
    </row>
    <row r="18" spans="1:5" x14ac:dyDescent="0.35">
      <c r="A18" s="1" t="s">
        <v>29</v>
      </c>
      <c r="B18" s="16">
        <v>1339670100000</v>
      </c>
    </row>
    <row r="19" spans="1:5" x14ac:dyDescent="0.35">
      <c r="A19" s="11" t="s">
        <v>30</v>
      </c>
      <c r="B19">
        <v>0.66694681</v>
      </c>
    </row>
    <row r="20" spans="1:5" x14ac:dyDescent="0.35">
      <c r="A20" s="11" t="s">
        <v>31</v>
      </c>
      <c r="B20">
        <v>0.93255714000000001</v>
      </c>
    </row>
    <row r="21" spans="1:5" x14ac:dyDescent="0.35">
      <c r="A21" s="11" t="s">
        <v>32</v>
      </c>
      <c r="B21">
        <v>586816.90999800002</v>
      </c>
    </row>
    <row r="22" spans="1:5" x14ac:dyDescent="0.35">
      <c r="A22" s="11" t="s">
        <v>33</v>
      </c>
      <c r="B22">
        <v>3522428.17886408</v>
      </c>
    </row>
    <row r="23" spans="1:5" x14ac:dyDescent="0.35">
      <c r="A23" s="11" t="s">
        <v>35</v>
      </c>
      <c r="B23">
        <v>340858424.09081</v>
      </c>
    </row>
    <row r="24" spans="1:5" x14ac:dyDescent="0.35">
      <c r="A24" s="11" t="s">
        <v>39</v>
      </c>
      <c r="B24">
        <v>292955.68617329001</v>
      </c>
    </row>
    <row r="27" spans="1:5" x14ac:dyDescent="0.35">
      <c r="A27" t="s">
        <v>55</v>
      </c>
    </row>
    <row r="28" spans="1:5" x14ac:dyDescent="0.35">
      <c r="A28" s="1" t="s">
        <v>21</v>
      </c>
      <c r="B28" s="1">
        <v>5.2591000000000001</v>
      </c>
    </row>
    <row r="29" spans="1:5" x14ac:dyDescent="0.35">
      <c r="A29" s="1" t="s">
        <v>23</v>
      </c>
      <c r="B29" s="1">
        <v>565.49</v>
      </c>
    </row>
  </sheetData>
  <mergeCells count="26">
    <mergeCell ref="I14:K14"/>
    <mergeCell ref="N14:P14"/>
    <mergeCell ref="I15:K15"/>
    <mergeCell ref="N15:P15"/>
    <mergeCell ref="I16:K16"/>
    <mergeCell ref="N16:P16"/>
    <mergeCell ref="A10:B10"/>
    <mergeCell ref="D10:E10"/>
    <mergeCell ref="H10:K10"/>
    <mergeCell ref="N10:P10"/>
    <mergeCell ref="I13:K13"/>
    <mergeCell ref="N13:P13"/>
    <mergeCell ref="F8:H8"/>
    <mergeCell ref="J8:L8"/>
    <mergeCell ref="N8:P8"/>
    <mergeCell ref="F9:H9"/>
    <mergeCell ref="J9:L9"/>
    <mergeCell ref="N9:P9"/>
    <mergeCell ref="F7:H7"/>
    <mergeCell ref="J7:L7"/>
    <mergeCell ref="N7:P7"/>
    <mergeCell ref="A2:P2"/>
    <mergeCell ref="B3:D3"/>
    <mergeCell ref="F3:H3"/>
    <mergeCell ref="J3:L3"/>
    <mergeCell ref="N3:P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A75538-A605-4C66-85C8-6DE63487234A}">
  <dimension ref="A1:P29"/>
  <sheetViews>
    <sheetView workbookViewId="0">
      <selection activeCell="B24" sqref="B24"/>
    </sheetView>
  </sheetViews>
  <sheetFormatPr defaultRowHeight="14.5" x14ac:dyDescent="0.35"/>
  <cols>
    <col min="1" max="1" width="16.81640625" customWidth="1"/>
    <col min="4" max="4" width="11" customWidth="1"/>
  </cols>
  <sheetData>
    <row r="1" spans="1:16" x14ac:dyDescent="0.35">
      <c r="A1" t="s">
        <v>0</v>
      </c>
    </row>
    <row r="2" spans="1:16" x14ac:dyDescent="0.35">
      <c r="A2" s="36" t="s">
        <v>1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</row>
    <row r="3" spans="1:16" x14ac:dyDescent="0.35">
      <c r="A3" s="1"/>
      <c r="B3" s="37" t="s">
        <v>2</v>
      </c>
      <c r="C3" s="38"/>
      <c r="D3" s="39"/>
      <c r="E3" s="1"/>
      <c r="F3" s="37" t="s">
        <v>3</v>
      </c>
      <c r="G3" s="38"/>
      <c r="H3" s="39"/>
      <c r="I3" s="1"/>
      <c r="J3" s="37" t="s">
        <v>4</v>
      </c>
      <c r="K3" s="38"/>
      <c r="L3" s="39"/>
      <c r="M3" s="1"/>
      <c r="N3" s="37" t="s">
        <v>5</v>
      </c>
      <c r="O3" s="38"/>
      <c r="P3" s="39"/>
    </row>
    <row r="4" spans="1:16" x14ac:dyDescent="0.3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x14ac:dyDescent="0.35">
      <c r="A5" s="1" t="s">
        <v>6</v>
      </c>
      <c r="B5" s="28">
        <v>0.75</v>
      </c>
      <c r="C5" s="28">
        <v>0.92</v>
      </c>
      <c r="D5" s="28">
        <v>0.75</v>
      </c>
      <c r="E5" s="28"/>
      <c r="F5" s="28">
        <v>0.75</v>
      </c>
      <c r="G5" s="28">
        <v>0.75</v>
      </c>
      <c r="H5" s="28">
        <v>0.75</v>
      </c>
      <c r="I5" s="28"/>
      <c r="J5" s="28">
        <v>1.1000000000000001</v>
      </c>
      <c r="K5" s="28">
        <v>1.1000000000000001</v>
      </c>
      <c r="L5" s="28">
        <v>1.1000000000000001</v>
      </c>
      <c r="M5" s="28"/>
      <c r="N5" s="28">
        <f>N11/I11</f>
        <v>0.75</v>
      </c>
      <c r="O5" s="28">
        <f t="shared" ref="O5:P6" si="0">O11/J11</f>
        <v>0.88709677408637877</v>
      </c>
      <c r="P5" s="28">
        <f t="shared" si="0"/>
        <v>0.75</v>
      </c>
    </row>
    <row r="6" spans="1:16" x14ac:dyDescent="0.35">
      <c r="A6" s="1" t="s">
        <v>7</v>
      </c>
      <c r="B6" s="28">
        <v>0.83499999999999996</v>
      </c>
      <c r="C6" s="28">
        <v>0.79700000000000004</v>
      </c>
      <c r="D6" s="28">
        <v>0.71899999999999997</v>
      </c>
      <c r="E6" s="28"/>
      <c r="F6" s="28">
        <v>0.6</v>
      </c>
      <c r="G6" s="28">
        <v>0.6</v>
      </c>
      <c r="H6" s="28">
        <v>0.6</v>
      </c>
      <c r="I6" s="28"/>
      <c r="J6" s="28">
        <v>1.4</v>
      </c>
      <c r="K6" s="28">
        <v>1.4</v>
      </c>
      <c r="L6" s="28">
        <v>1.4</v>
      </c>
      <c r="M6" s="28"/>
      <c r="N6" s="28">
        <f>N12/I12</f>
        <v>0.91290322587917039</v>
      </c>
      <c r="O6" s="28">
        <f t="shared" si="0"/>
        <v>0.77741935444444443</v>
      </c>
      <c r="P6" s="28">
        <f t="shared" si="0"/>
        <v>0.8741935488</v>
      </c>
    </row>
    <row r="7" spans="1:16" x14ac:dyDescent="0.35">
      <c r="A7" s="1" t="s">
        <v>8</v>
      </c>
      <c r="B7" s="28">
        <v>0.63519999999999999</v>
      </c>
      <c r="C7" s="28"/>
      <c r="D7" s="28"/>
      <c r="E7" s="28"/>
      <c r="F7" s="35">
        <v>-0.28599999999999998</v>
      </c>
      <c r="G7" s="35"/>
      <c r="H7" s="35"/>
      <c r="I7" s="28"/>
      <c r="J7" s="35">
        <v>1</v>
      </c>
      <c r="K7" s="35"/>
      <c r="L7" s="35"/>
      <c r="M7" s="28"/>
      <c r="N7" s="35">
        <v>0.66838710000000001</v>
      </c>
      <c r="O7" s="35"/>
      <c r="P7" s="35"/>
    </row>
    <row r="8" spans="1:16" x14ac:dyDescent="0.35">
      <c r="A8" s="1" t="s">
        <v>9</v>
      </c>
      <c r="B8" s="28">
        <v>1.0669999999999999</v>
      </c>
      <c r="C8" s="28"/>
      <c r="D8" s="28"/>
      <c r="E8" s="28"/>
      <c r="F8" s="35">
        <v>0.85</v>
      </c>
      <c r="G8" s="35"/>
      <c r="H8" s="35"/>
      <c r="I8" s="28"/>
      <c r="J8" s="35">
        <v>1.1499999999999999</v>
      </c>
      <c r="K8" s="35"/>
      <c r="L8" s="35"/>
      <c r="M8" s="28"/>
      <c r="N8" s="35">
        <v>0.98225806000000004</v>
      </c>
      <c r="O8" s="35"/>
      <c r="P8" s="35"/>
    </row>
    <row r="9" spans="1:16" ht="15" thickBot="1" x14ac:dyDescent="0.4">
      <c r="A9" s="1" t="s">
        <v>10</v>
      </c>
      <c r="B9" s="28">
        <v>0.7</v>
      </c>
      <c r="C9" s="28"/>
      <c r="D9" s="28"/>
      <c r="E9" s="28"/>
      <c r="F9" s="35">
        <v>0.7</v>
      </c>
      <c r="G9" s="35"/>
      <c r="H9" s="35"/>
      <c r="I9" s="28"/>
      <c r="J9" s="35">
        <v>1.1000000000000001</v>
      </c>
      <c r="K9" s="35"/>
      <c r="L9" s="35"/>
      <c r="M9" s="28"/>
      <c r="N9" s="35">
        <f>N15</f>
        <v>0.71289999999999998</v>
      </c>
      <c r="O9" s="35"/>
      <c r="P9" s="35"/>
    </row>
    <row r="10" spans="1:16" x14ac:dyDescent="0.35">
      <c r="A10" s="40" t="s">
        <v>11</v>
      </c>
      <c r="B10" s="40"/>
      <c r="D10" s="41" t="s">
        <v>12</v>
      </c>
      <c r="E10" s="41"/>
      <c r="H10" s="42" t="s">
        <v>13</v>
      </c>
      <c r="I10" s="43"/>
      <c r="J10" s="43"/>
      <c r="K10" s="43"/>
      <c r="L10" s="4"/>
      <c r="M10" s="4"/>
      <c r="N10" s="43" t="s">
        <v>14</v>
      </c>
      <c r="O10" s="43"/>
      <c r="P10" s="44"/>
    </row>
    <row r="11" spans="1:16" x14ac:dyDescent="0.35">
      <c r="A11" s="1" t="s">
        <v>15</v>
      </c>
      <c r="B11" s="1">
        <v>12673.6092785114</v>
      </c>
      <c r="D11" s="1" t="s">
        <v>16</v>
      </c>
      <c r="E11" s="1">
        <v>46013.86</v>
      </c>
      <c r="H11" s="5" t="s">
        <v>6</v>
      </c>
      <c r="I11" s="6">
        <v>3.5419999999999998</v>
      </c>
      <c r="J11" s="6">
        <v>3.01</v>
      </c>
      <c r="K11" s="6">
        <v>2.3130000000000002</v>
      </c>
      <c r="L11" s="6"/>
      <c r="M11" s="6"/>
      <c r="N11" s="29">
        <v>2.6564999999999999</v>
      </c>
      <c r="O11" s="29">
        <v>2.6701612899999998</v>
      </c>
      <c r="P11" s="30">
        <v>1.73475</v>
      </c>
    </row>
    <row r="12" spans="1:16" x14ac:dyDescent="0.35">
      <c r="A12" s="1" t="s">
        <v>17</v>
      </c>
      <c r="B12" s="1">
        <v>11.585000000000001</v>
      </c>
      <c r="D12" s="1" t="s">
        <v>18</v>
      </c>
      <c r="E12" s="1">
        <v>20</v>
      </c>
      <c r="H12" s="5" t="s">
        <v>7</v>
      </c>
      <c r="I12" s="6">
        <v>13.308</v>
      </c>
      <c r="J12" s="6">
        <v>9</v>
      </c>
      <c r="K12" s="6">
        <v>3.125</v>
      </c>
      <c r="L12" s="6"/>
      <c r="M12" s="6"/>
      <c r="N12" s="29">
        <v>12.14891613</v>
      </c>
      <c r="O12" s="29">
        <v>6.99677419</v>
      </c>
      <c r="P12" s="30">
        <v>2.73185484</v>
      </c>
    </row>
    <row r="13" spans="1:16" x14ac:dyDescent="0.35">
      <c r="A13" s="1" t="s">
        <v>19</v>
      </c>
      <c r="B13" s="1">
        <v>0.44600000000000001</v>
      </c>
      <c r="D13" s="7" t="s">
        <v>20</v>
      </c>
      <c r="E13" s="1">
        <v>20</v>
      </c>
      <c r="H13" s="5" t="s">
        <v>8</v>
      </c>
      <c r="I13" s="45">
        <v>3.5</v>
      </c>
      <c r="J13" s="45"/>
      <c r="K13" s="45"/>
      <c r="L13" s="6"/>
      <c r="M13" s="6"/>
      <c r="N13" s="46">
        <f>N7*I13</f>
        <v>2.3393548499999999</v>
      </c>
      <c r="O13" s="46"/>
      <c r="P13" s="47"/>
    </row>
    <row r="14" spans="1:16" x14ac:dyDescent="0.35">
      <c r="A14" s="1" t="s">
        <v>21</v>
      </c>
      <c r="B14" s="1">
        <v>7.0460000000000003</v>
      </c>
      <c r="D14" s="10" t="s">
        <v>22</v>
      </c>
      <c r="E14" s="11">
        <v>420</v>
      </c>
      <c r="H14" s="5" t="s">
        <v>9</v>
      </c>
      <c r="I14" s="45">
        <v>7.6</v>
      </c>
      <c r="J14" s="45"/>
      <c r="K14" s="45"/>
      <c r="L14" s="6"/>
      <c r="M14" s="6"/>
      <c r="N14" s="46">
        <f>N8*I14</f>
        <v>7.465161256</v>
      </c>
      <c r="O14" s="46"/>
      <c r="P14" s="47"/>
    </row>
    <row r="15" spans="1:16" x14ac:dyDescent="0.35">
      <c r="A15" s="1" t="s">
        <v>23</v>
      </c>
      <c r="B15" s="1">
        <v>604.39700000000005</v>
      </c>
      <c r="D15" s="12" t="s">
        <v>24</v>
      </c>
      <c r="E15" s="11">
        <v>0.5</v>
      </c>
      <c r="H15" s="5" t="s">
        <v>10</v>
      </c>
      <c r="I15" s="45" t="s">
        <v>25</v>
      </c>
      <c r="J15" s="45"/>
      <c r="K15" s="45"/>
      <c r="L15" s="6"/>
      <c r="M15" s="6"/>
      <c r="N15" s="46">
        <v>0.71289999999999998</v>
      </c>
      <c r="O15" s="46"/>
      <c r="P15" s="47"/>
    </row>
    <row r="16" spans="1:16" ht="15" thickBot="1" x14ac:dyDescent="0.4">
      <c r="A16" s="1" t="s">
        <v>26</v>
      </c>
      <c r="B16" s="13">
        <v>8.3675274898284293</v>
      </c>
      <c r="D16" s="12" t="s">
        <v>27</v>
      </c>
      <c r="E16" s="11">
        <v>1</v>
      </c>
      <c r="H16" s="14"/>
      <c r="I16" s="48"/>
      <c r="J16" s="48"/>
      <c r="K16" s="48"/>
      <c r="L16" s="15"/>
      <c r="M16" s="15"/>
      <c r="N16" s="49"/>
      <c r="O16" s="49"/>
      <c r="P16" s="50"/>
    </row>
    <row r="17" spans="1:5" x14ac:dyDescent="0.35">
      <c r="A17" s="1" t="s">
        <v>28</v>
      </c>
      <c r="B17" s="1"/>
      <c r="D17" s="12" t="s">
        <v>37</v>
      </c>
      <c r="E17" s="11">
        <v>5.0000000000000001E-3</v>
      </c>
    </row>
    <row r="18" spans="1:5" x14ac:dyDescent="0.35">
      <c r="A18" s="1" t="s">
        <v>29</v>
      </c>
      <c r="B18" s="16">
        <v>1327528230000</v>
      </c>
    </row>
    <row r="19" spans="1:5" x14ac:dyDescent="0.35">
      <c r="A19" s="11" t="s">
        <v>30</v>
      </c>
      <c r="B19">
        <v>0.63260817999999996</v>
      </c>
    </row>
    <row r="20" spans="1:5" x14ac:dyDescent="0.35">
      <c r="A20" s="11" t="s">
        <v>31</v>
      </c>
      <c r="B20">
        <v>0.93482206000000001</v>
      </c>
    </row>
    <row r="21" spans="1:5" x14ac:dyDescent="0.35">
      <c r="A21" s="11" t="s">
        <v>32</v>
      </c>
      <c r="B21">
        <v>576569.21664519003</v>
      </c>
    </row>
    <row r="22" spans="1:5" x14ac:dyDescent="0.35">
      <c r="A22" s="11" t="s">
        <v>33</v>
      </c>
      <c r="B22">
        <v>3530269.6037107501</v>
      </c>
    </row>
    <row r="23" spans="1:5" x14ac:dyDescent="0.35">
      <c r="A23" s="11" t="s">
        <v>35</v>
      </c>
      <c r="B23">
        <v>333797185.287422</v>
      </c>
    </row>
    <row r="24" spans="1:5" x14ac:dyDescent="0.35">
      <c r="A24" s="11" t="s">
        <v>39</v>
      </c>
      <c r="B24">
        <v>292541.82815844001</v>
      </c>
    </row>
    <row r="25" spans="1:5" x14ac:dyDescent="0.35">
      <c r="A25" s="11" t="s">
        <v>40</v>
      </c>
      <c r="B25">
        <v>23419279.0519806</v>
      </c>
    </row>
    <row r="26" spans="1:5" x14ac:dyDescent="0.35">
      <c r="A26" s="11" t="s">
        <v>50</v>
      </c>
      <c r="B26">
        <v>48665990.881355003</v>
      </c>
    </row>
    <row r="27" spans="1:5" x14ac:dyDescent="0.35">
      <c r="A27" s="11" t="s">
        <v>40</v>
      </c>
      <c r="B27">
        <v>23690876.2213751</v>
      </c>
    </row>
    <row r="28" spans="1:5" x14ac:dyDescent="0.35">
      <c r="A28" s="11" t="s">
        <v>41</v>
      </c>
      <c r="B28">
        <v>48670894.579328902</v>
      </c>
    </row>
    <row r="29" spans="1:5" x14ac:dyDescent="0.35">
      <c r="A29" s="11" t="s">
        <v>42</v>
      </c>
      <c r="B29">
        <v>658860.17367193999</v>
      </c>
    </row>
  </sheetData>
  <mergeCells count="26">
    <mergeCell ref="F7:H7"/>
    <mergeCell ref="J7:L7"/>
    <mergeCell ref="N7:P7"/>
    <mergeCell ref="A2:P2"/>
    <mergeCell ref="B3:D3"/>
    <mergeCell ref="F3:H3"/>
    <mergeCell ref="J3:L3"/>
    <mergeCell ref="N3:P3"/>
    <mergeCell ref="F8:H8"/>
    <mergeCell ref="J8:L8"/>
    <mergeCell ref="N8:P8"/>
    <mergeCell ref="F9:H9"/>
    <mergeCell ref="J9:L9"/>
    <mergeCell ref="N9:P9"/>
    <mergeCell ref="A10:B10"/>
    <mergeCell ref="D10:E10"/>
    <mergeCell ref="H10:K10"/>
    <mergeCell ref="N10:P10"/>
    <mergeCell ref="I13:K13"/>
    <mergeCell ref="N13:P13"/>
    <mergeCell ref="I14:K14"/>
    <mergeCell ref="N14:P14"/>
    <mergeCell ref="I15:K15"/>
    <mergeCell ref="N15:P15"/>
    <mergeCell ref="I16:K16"/>
    <mergeCell ref="N16:P1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E2038C-5FDC-4863-B496-46CBB44A26EC}">
  <dimension ref="C3:N21"/>
  <sheetViews>
    <sheetView tabSelected="1" workbookViewId="0">
      <selection activeCell="F15" sqref="F15"/>
    </sheetView>
  </sheetViews>
  <sheetFormatPr defaultRowHeight="14.5" x14ac:dyDescent="0.35"/>
  <cols>
    <col min="3" max="3" width="13.54296875" customWidth="1"/>
    <col min="8" max="8" width="17.26953125" customWidth="1"/>
    <col min="10" max="10" width="20" customWidth="1"/>
    <col min="12" max="12" width="15.26953125" customWidth="1"/>
    <col min="13" max="13" width="11.90625" customWidth="1"/>
  </cols>
  <sheetData>
    <row r="3" spans="3:14" x14ac:dyDescent="0.35">
      <c r="C3" t="s">
        <v>24</v>
      </c>
      <c r="D3" t="s">
        <v>26</v>
      </c>
      <c r="E3" t="s">
        <v>38</v>
      </c>
      <c r="J3" s="33" t="s">
        <v>43</v>
      </c>
      <c r="K3" s="33" t="s">
        <v>44</v>
      </c>
      <c r="L3" s="33" t="s">
        <v>45</v>
      </c>
      <c r="M3" s="33" t="s">
        <v>46</v>
      </c>
    </row>
    <row r="4" spans="3:14" x14ac:dyDescent="0.35">
      <c r="C4">
        <v>15</v>
      </c>
      <c r="D4">
        <v>8.4130000000000003</v>
      </c>
      <c r="E4">
        <v>6.35</v>
      </c>
      <c r="J4" t="s">
        <v>47</v>
      </c>
      <c r="K4" s="31">
        <v>20</v>
      </c>
      <c r="L4" s="31">
        <v>20</v>
      </c>
      <c r="M4" s="31">
        <v>20</v>
      </c>
    </row>
    <row r="5" spans="3:14" x14ac:dyDescent="0.35">
      <c r="C5">
        <v>10</v>
      </c>
      <c r="D5">
        <v>8.4030000000000005</v>
      </c>
      <c r="E5">
        <v>6.45</v>
      </c>
      <c r="J5" t="s">
        <v>49</v>
      </c>
      <c r="K5" s="31">
        <v>15</v>
      </c>
      <c r="L5" s="31">
        <v>20</v>
      </c>
      <c r="M5" s="31">
        <v>20</v>
      </c>
    </row>
    <row r="6" spans="3:14" x14ac:dyDescent="0.35">
      <c r="C6">
        <v>5</v>
      </c>
      <c r="D6">
        <v>8.3699999999999992</v>
      </c>
      <c r="E6">
        <v>6.69</v>
      </c>
      <c r="J6" t="s">
        <v>48</v>
      </c>
      <c r="K6" s="31">
        <v>0</v>
      </c>
      <c r="L6" s="32">
        <v>5.0000000000000001E-3</v>
      </c>
      <c r="M6" s="32">
        <v>0.01</v>
      </c>
    </row>
    <row r="7" spans="3:14" x14ac:dyDescent="0.35">
      <c r="C7">
        <v>5</v>
      </c>
      <c r="D7">
        <v>8.3960000000000008</v>
      </c>
      <c r="E7">
        <v>6.92</v>
      </c>
    </row>
    <row r="8" spans="3:14" x14ac:dyDescent="0.35">
      <c r="C8">
        <v>2</v>
      </c>
      <c r="D8">
        <v>8.39</v>
      </c>
      <c r="E8">
        <v>6.55</v>
      </c>
    </row>
    <row r="9" spans="3:14" x14ac:dyDescent="0.35">
      <c r="C9">
        <v>2</v>
      </c>
      <c r="D9">
        <v>8.3759999999999994</v>
      </c>
      <c r="E9">
        <v>6.82</v>
      </c>
    </row>
    <row r="10" spans="3:14" x14ac:dyDescent="0.35">
      <c r="C10">
        <v>1</v>
      </c>
      <c r="D10">
        <v>8.375</v>
      </c>
      <c r="E10">
        <v>6.78</v>
      </c>
    </row>
    <row r="11" spans="3:14" x14ac:dyDescent="0.35">
      <c r="C11">
        <v>1</v>
      </c>
      <c r="D11">
        <v>8.3640000000000008</v>
      </c>
      <c r="E11">
        <v>6.77</v>
      </c>
    </row>
    <row r="12" spans="3:14" x14ac:dyDescent="0.35">
      <c r="C12">
        <v>0.5</v>
      </c>
      <c r="D12">
        <v>8.3699999999999992</v>
      </c>
      <c r="E12">
        <v>6.94</v>
      </c>
    </row>
    <row r="13" spans="3:14" x14ac:dyDescent="0.35">
      <c r="C13">
        <v>0.5</v>
      </c>
      <c r="D13">
        <v>8.3800000000000008</v>
      </c>
      <c r="E13">
        <v>6.7</v>
      </c>
    </row>
    <row r="14" spans="3:14" x14ac:dyDescent="0.35">
      <c r="M14" s="51" t="s">
        <v>57</v>
      </c>
      <c r="N14" s="51"/>
    </row>
    <row r="15" spans="3:14" x14ac:dyDescent="0.35">
      <c r="H15" s="33" t="s">
        <v>43</v>
      </c>
      <c r="I15" s="33" t="s">
        <v>51</v>
      </c>
      <c r="M15" t="s">
        <v>59</v>
      </c>
      <c r="N15" t="s">
        <v>60</v>
      </c>
    </row>
    <row r="16" spans="3:14" x14ac:dyDescent="0.35">
      <c r="H16" s="34" t="s">
        <v>52</v>
      </c>
      <c r="I16" s="34">
        <v>5</v>
      </c>
      <c r="L16" t="s">
        <v>56</v>
      </c>
      <c r="M16">
        <v>6.76</v>
      </c>
      <c r="N16">
        <v>619.37</v>
      </c>
    </row>
    <row r="17" spans="8:14" x14ac:dyDescent="0.35">
      <c r="H17" t="s">
        <v>47</v>
      </c>
      <c r="I17">
        <v>20</v>
      </c>
      <c r="L17" t="s">
        <v>58</v>
      </c>
      <c r="M17">
        <v>5.26</v>
      </c>
      <c r="N17">
        <v>565.49</v>
      </c>
    </row>
    <row r="18" spans="8:14" x14ac:dyDescent="0.35">
      <c r="H18" t="s">
        <v>49</v>
      </c>
      <c r="I18">
        <v>20</v>
      </c>
    </row>
    <row r="19" spans="8:14" x14ac:dyDescent="0.35">
      <c r="H19" t="s">
        <v>48</v>
      </c>
      <c r="I19">
        <v>0.01</v>
      </c>
    </row>
    <row r="20" spans="8:14" x14ac:dyDescent="0.35">
      <c r="H20" t="s">
        <v>54</v>
      </c>
      <c r="I20">
        <v>0.5</v>
      </c>
    </row>
    <row r="21" spans="8:14" x14ac:dyDescent="0.35">
      <c r="H21" t="s">
        <v>53</v>
      </c>
      <c r="I21">
        <v>1</v>
      </c>
    </row>
  </sheetData>
  <mergeCells count="1">
    <mergeCell ref="M14:N1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Static_GA1</vt:lpstr>
      <vt:lpstr>Static_GA2</vt:lpstr>
      <vt:lpstr>Static_GA3</vt:lpstr>
      <vt:lpstr>Static_GA4</vt:lpstr>
      <vt:lpstr>Static_GA5</vt:lpstr>
      <vt:lpstr>Mutation_0.5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2019-06-26T10:30:49Z</dcterms:modified>
</cp:coreProperties>
</file>