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7754D05D-BA4C-40A9-A1C3-E34D01A69D04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14" i="1"/>
  <c r="N14" i="1" l="1"/>
  <c r="N13" i="1"/>
  <c r="P6" i="1"/>
  <c r="O6" i="1"/>
  <c r="N6" i="1"/>
  <c r="P5" i="1"/>
  <c r="O5" i="1"/>
  <c r="N5" i="1"/>
</calcChain>
</file>

<file path=xl/sharedStrings.xml><?xml version="1.0" encoding="utf-8"?>
<sst xmlns="http://schemas.openxmlformats.org/spreadsheetml/2006/main" count="43" uniqueCount="38">
  <si>
    <t>Algorithm : GA</t>
  </si>
  <si>
    <t>Design variables</t>
  </si>
  <si>
    <t>Starting point</t>
  </si>
  <si>
    <t>Lower Bound</t>
  </si>
  <si>
    <t xml:space="preserve">Upper Bound </t>
  </si>
  <si>
    <t>Optimum</t>
  </si>
  <si>
    <t>Chord</t>
  </si>
  <si>
    <t>Twist</t>
  </si>
  <si>
    <t>Pitch</t>
  </si>
  <si>
    <t>TSR</t>
  </si>
  <si>
    <t>tau</t>
  </si>
  <si>
    <t>Optimum Values</t>
  </si>
  <si>
    <t>Optimization Details</t>
  </si>
  <si>
    <t>Reference values</t>
  </si>
  <si>
    <t>Absolute optimum</t>
  </si>
  <si>
    <t>Blade Mass</t>
  </si>
  <si>
    <t>Time (s)</t>
  </si>
  <si>
    <t>s</t>
  </si>
  <si>
    <t>Rated wind speed</t>
  </si>
  <si>
    <t>Pop size</t>
  </si>
  <si>
    <t>Cp</t>
  </si>
  <si>
    <t>Max gen</t>
  </si>
  <si>
    <t>Deflection</t>
  </si>
  <si>
    <t>Evaluations</t>
  </si>
  <si>
    <t>Max Stress</t>
  </si>
  <si>
    <t>Penalty coeff</t>
  </si>
  <si>
    <t>-</t>
  </si>
  <si>
    <t>LCOE</t>
  </si>
  <si>
    <t>Penalty expo</t>
  </si>
  <si>
    <t>Relative LCOE</t>
  </si>
  <si>
    <t>Mutation</t>
  </si>
  <si>
    <t>AEP</t>
  </si>
  <si>
    <t>Max Ct</t>
  </si>
  <si>
    <t>Efficiency</t>
  </si>
  <si>
    <t>Blade cost</t>
  </si>
  <si>
    <t>RNA cost</t>
  </si>
  <si>
    <t>Support costs</t>
  </si>
  <si>
    <t>RNA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</si>
</sst>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5" borderId="7" xfId="0" applyFill="1" applyBorder="1"/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1" xfId="0" applyBorder="1"/>
    <xf numFmtId="0" fontId="0" fillId="0" borderId="12" xfId="0" applyBorder="1"/>
    <xf numFmtId="0" fontId="0" fillId="5" borderId="1" xfId="0" applyFill="1" applyBorder="1"/>
    <xf numFmtId="0" fontId="0" fillId="0" borderId="13" xfId="0" applyBorder="1"/>
    <xf numFmtId="0" fontId="0" fillId="0" borderId="14" xfId="0" applyBorder="1"/>
    <xf numFmtId="11" fontId="0" fillId="0" borderId="2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tabSelected="1" topLeftCell="A5" workbookViewId="0">
      <selection activeCell="F22" sqref="F22"/>
    </sheetView>
  </sheetViews>
  <sheetFormatPr defaultRowHeight="14.5" x14ac:dyDescent="0.35"/>
  <cols>
    <col min="1" max="1" width="16.81640625" customWidth="1"/>
    <col min="4" max="4" width="11" customWidth="1"/>
  </cols>
  <sheetData>
    <row r="1" spans="1:16" x14ac:dyDescent="0.35">
      <c r="A1" t="s">
        <v>0</v>
      </c>
    </row>
    <row r="2" spans="1:16" x14ac:dyDescent="0.35">
      <c r="A2" s="26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</row>
    <row r="3" spans="1:16" x14ac:dyDescent="0.35">
      <c r="A3" s="1"/>
      <c r="B3" s="27" t="s">
        <v>2</v>
      </c>
      <c r="C3" s="28"/>
      <c r="D3" s="29"/>
      <c r="E3" s="1"/>
      <c r="F3" s="27" t="s">
        <v>3</v>
      </c>
      <c r="G3" s="28"/>
      <c r="H3" s="29"/>
      <c r="I3" s="1"/>
      <c r="J3" s="27" t="s">
        <v>4</v>
      </c>
      <c r="K3" s="28"/>
      <c r="L3" s="29"/>
      <c r="M3" s="1"/>
      <c r="N3" s="27" t="s">
        <v>5</v>
      </c>
      <c r="O3" s="28"/>
      <c r="P3" s="29"/>
    </row>
    <row r="4" spans="1:16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35">
      <c r="A5" s="1" t="s">
        <v>6</v>
      </c>
      <c r="B5" s="2">
        <v>0.75</v>
      </c>
      <c r="C5" s="2">
        <v>1.008</v>
      </c>
      <c r="D5" s="2">
        <v>0.79830000000000001</v>
      </c>
      <c r="E5" s="2"/>
      <c r="F5" s="2">
        <v>0.75</v>
      </c>
      <c r="G5" s="2">
        <v>0.75</v>
      </c>
      <c r="H5" s="2">
        <v>0.75</v>
      </c>
      <c r="I5" s="2"/>
      <c r="J5" s="2">
        <v>1.2</v>
      </c>
      <c r="K5" s="2">
        <v>1.2</v>
      </c>
      <c r="L5" s="2">
        <v>1.2</v>
      </c>
      <c r="M5" s="2"/>
      <c r="N5" s="2">
        <f>N11/I11</f>
        <v>0.75</v>
      </c>
      <c r="O5" s="2">
        <f>O11/J11</f>
        <v>0.92419354817275756</v>
      </c>
      <c r="P5" s="2">
        <f t="shared" ref="O5:P6" si="0">P11/K11</f>
        <v>0.76451613056636403</v>
      </c>
    </row>
    <row r="6" spans="1:16" x14ac:dyDescent="0.35">
      <c r="A6" s="1" t="s">
        <v>7</v>
      </c>
      <c r="B6" s="2">
        <v>1</v>
      </c>
      <c r="C6" s="2">
        <v>0.8</v>
      </c>
      <c r="D6" s="2">
        <v>0.77741925000000001</v>
      </c>
      <c r="E6" s="2"/>
      <c r="F6" s="2">
        <v>0.6</v>
      </c>
      <c r="G6" s="2">
        <v>0.6</v>
      </c>
      <c r="H6" s="2">
        <v>0.6</v>
      </c>
      <c r="I6" s="2"/>
      <c r="J6" s="2">
        <v>1.4</v>
      </c>
      <c r="K6" s="2">
        <v>1.4</v>
      </c>
      <c r="L6" s="2">
        <v>1.4</v>
      </c>
      <c r="M6" s="2"/>
      <c r="N6" s="2">
        <f>N12/I12</f>
        <v>1.3</v>
      </c>
      <c r="O6" s="2">
        <f t="shared" si="0"/>
        <v>0.93225806444444437</v>
      </c>
      <c r="P6" s="2">
        <f t="shared" si="0"/>
        <v>1.0870967744</v>
      </c>
    </row>
    <row r="7" spans="1:16" x14ac:dyDescent="0.35">
      <c r="A7" s="1" t="s">
        <v>8</v>
      </c>
      <c r="B7" s="2">
        <v>0.63519999999999999</v>
      </c>
      <c r="C7" s="2"/>
      <c r="D7" s="2"/>
      <c r="E7" s="2"/>
      <c r="F7" s="25">
        <v>-0.28599999999999998</v>
      </c>
      <c r="G7" s="25"/>
      <c r="H7" s="25"/>
      <c r="I7" s="2"/>
      <c r="J7" s="25">
        <v>1</v>
      </c>
      <c r="K7" s="25"/>
      <c r="L7" s="25"/>
      <c r="M7" s="2"/>
      <c r="N7" s="25">
        <v>0.33641290000000001</v>
      </c>
      <c r="O7" s="25"/>
      <c r="P7" s="25"/>
    </row>
    <row r="8" spans="1:16" x14ac:dyDescent="0.35">
      <c r="A8" s="1" t="s">
        <v>9</v>
      </c>
      <c r="B8" s="2">
        <v>1.0669999999999999</v>
      </c>
      <c r="C8" s="2"/>
      <c r="D8" s="2"/>
      <c r="E8" s="2"/>
      <c r="F8" s="25">
        <v>0.85</v>
      </c>
      <c r="G8" s="25"/>
      <c r="H8" s="25"/>
      <c r="I8" s="2"/>
      <c r="J8" s="25">
        <v>1.1499999999999999</v>
      </c>
      <c r="K8" s="25"/>
      <c r="L8" s="25"/>
      <c r="M8" s="2"/>
      <c r="N8" s="25">
        <v>1.0246774199999999</v>
      </c>
      <c r="O8" s="25"/>
      <c r="P8" s="25"/>
    </row>
    <row r="9" spans="1:16" ht="15" thickBot="1" x14ac:dyDescent="0.4">
      <c r="A9" s="1" t="s">
        <v>10</v>
      </c>
      <c r="B9" s="2">
        <v>0.7</v>
      </c>
      <c r="C9" s="2"/>
      <c r="D9" s="2"/>
      <c r="E9" s="2"/>
      <c r="F9" s="25">
        <v>0.7</v>
      </c>
      <c r="G9" s="25"/>
      <c r="H9" s="25"/>
      <c r="I9" s="2"/>
      <c r="J9" s="25">
        <v>1.1000000000000001</v>
      </c>
      <c r="K9" s="25"/>
      <c r="L9" s="25"/>
      <c r="M9" s="2"/>
      <c r="N9" s="25">
        <v>0.7</v>
      </c>
      <c r="O9" s="25"/>
      <c r="P9" s="25"/>
    </row>
    <row r="10" spans="1:16" x14ac:dyDescent="0.35">
      <c r="A10" s="20" t="s">
        <v>11</v>
      </c>
      <c r="B10" s="20"/>
      <c r="D10" s="21" t="s">
        <v>12</v>
      </c>
      <c r="E10" s="21"/>
      <c r="H10" s="22" t="s">
        <v>13</v>
      </c>
      <c r="I10" s="23"/>
      <c r="J10" s="23"/>
      <c r="K10" s="23"/>
      <c r="L10" s="3"/>
      <c r="M10" s="3"/>
      <c r="N10" s="23" t="s">
        <v>14</v>
      </c>
      <c r="O10" s="23"/>
      <c r="P10" s="24"/>
    </row>
    <row r="11" spans="1:16" x14ac:dyDescent="0.35">
      <c r="A11" s="1" t="s">
        <v>15</v>
      </c>
      <c r="B11" s="1">
        <v>12278.474723810001</v>
      </c>
      <c r="D11" s="1" t="s">
        <v>16</v>
      </c>
      <c r="E11" s="1">
        <v>154384.74</v>
      </c>
      <c r="F11" t="s">
        <v>17</v>
      </c>
      <c r="H11" s="4" t="s">
        <v>6</v>
      </c>
      <c r="I11">
        <v>3.5419999999999998</v>
      </c>
      <c r="J11">
        <v>3.01</v>
      </c>
      <c r="K11">
        <v>2.3130000000000002</v>
      </c>
      <c r="N11" s="5">
        <v>2.6564999999999999</v>
      </c>
      <c r="O11" s="5">
        <v>2.78182258</v>
      </c>
      <c r="P11" s="6">
        <v>1.7683258100000001</v>
      </c>
    </row>
    <row r="12" spans="1:16" x14ac:dyDescent="0.35">
      <c r="A12" s="1" t="s">
        <v>18</v>
      </c>
      <c r="B12" s="1">
        <v>11.45</v>
      </c>
      <c r="D12" s="1" t="s">
        <v>19</v>
      </c>
      <c r="E12" s="1">
        <v>20</v>
      </c>
      <c r="H12" s="4" t="s">
        <v>7</v>
      </c>
      <c r="I12">
        <v>13.308</v>
      </c>
      <c r="J12">
        <v>9</v>
      </c>
      <c r="K12">
        <v>3.125</v>
      </c>
      <c r="N12" s="5">
        <v>17.3004</v>
      </c>
      <c r="O12" s="5">
        <v>8.3903225799999994</v>
      </c>
      <c r="P12" s="6">
        <v>3.3971774199999998</v>
      </c>
    </row>
    <row r="13" spans="1:16" x14ac:dyDescent="0.35">
      <c r="A13" s="1" t="s">
        <v>20</v>
      </c>
      <c r="B13" s="1">
        <v>0.46259526000000001</v>
      </c>
      <c r="D13" s="1" t="s">
        <v>21</v>
      </c>
      <c r="E13" s="1">
        <v>20</v>
      </c>
      <c r="H13" s="4" t="s">
        <v>8</v>
      </c>
      <c r="I13" s="14">
        <v>3.5</v>
      </c>
      <c r="J13" s="14"/>
      <c r="K13" s="14"/>
      <c r="N13" s="15">
        <f>N7*I13</f>
        <v>1.1774451500000001</v>
      </c>
      <c r="O13" s="15"/>
      <c r="P13" s="16"/>
    </row>
    <row r="14" spans="1:16" x14ac:dyDescent="0.35">
      <c r="A14" s="1" t="s">
        <v>22</v>
      </c>
      <c r="B14" s="1">
        <v>6.7496</v>
      </c>
      <c r="C14">
        <f>B14/7.07</f>
        <v>0.95468175388967469</v>
      </c>
      <c r="D14" s="7" t="s">
        <v>23</v>
      </c>
      <c r="E14" s="8">
        <v>420</v>
      </c>
      <c r="H14" s="4" t="s">
        <v>9</v>
      </c>
      <c r="I14" s="14">
        <v>7.6</v>
      </c>
      <c r="J14" s="14"/>
      <c r="K14" s="14"/>
      <c r="N14" s="15">
        <f>N8*I14</f>
        <v>7.7875483919999988</v>
      </c>
      <c r="O14" s="15"/>
      <c r="P14" s="16"/>
    </row>
    <row r="15" spans="1:16" x14ac:dyDescent="0.35">
      <c r="A15" s="1" t="s">
        <v>24</v>
      </c>
      <c r="B15" s="1">
        <v>576.41349088463403</v>
      </c>
      <c r="C15">
        <f>B15/1047</f>
        <v>0.55053819568732953</v>
      </c>
      <c r="D15" s="9" t="s">
        <v>25</v>
      </c>
      <c r="E15" s="8">
        <v>0.5</v>
      </c>
      <c r="H15" s="4" t="s">
        <v>10</v>
      </c>
      <c r="I15" s="14" t="s">
        <v>26</v>
      </c>
      <c r="J15" s="14"/>
      <c r="K15" s="14"/>
      <c r="N15" s="15">
        <v>0.7</v>
      </c>
      <c r="O15" s="15"/>
      <c r="P15" s="16"/>
    </row>
    <row r="16" spans="1:16" ht="15" thickBot="1" x14ac:dyDescent="0.4">
      <c r="A16" s="1" t="s">
        <v>27</v>
      </c>
      <c r="B16" s="10">
        <v>8.3501385500000005</v>
      </c>
      <c r="D16" s="9" t="s">
        <v>28</v>
      </c>
      <c r="E16" s="8">
        <v>1</v>
      </c>
      <c r="H16" s="11"/>
      <c r="I16" s="17"/>
      <c r="J16" s="17"/>
      <c r="K16" s="17"/>
      <c r="L16" s="12"/>
      <c r="M16" s="12"/>
      <c r="N16" s="18"/>
      <c r="O16" s="18"/>
      <c r="P16" s="19"/>
    </row>
    <row r="17" spans="1:5" x14ac:dyDescent="0.35">
      <c r="A17" s="1" t="s">
        <v>29</v>
      </c>
      <c r="B17" s="1"/>
      <c r="D17" s="9" t="s">
        <v>30</v>
      </c>
      <c r="E17" s="8">
        <v>5.0000000000000001E-3</v>
      </c>
    </row>
    <row r="18" spans="1:5" x14ac:dyDescent="0.35">
      <c r="A18" s="1" t="s">
        <v>31</v>
      </c>
      <c r="B18" s="13">
        <v>1343362550000</v>
      </c>
    </row>
    <row r="19" spans="1:5" x14ac:dyDescent="0.35">
      <c r="A19" s="8" t="s">
        <v>32</v>
      </c>
      <c r="B19">
        <v>0.68309131999999995</v>
      </c>
    </row>
    <row r="20" spans="1:5" x14ac:dyDescent="0.35">
      <c r="A20" s="8" t="s">
        <v>33</v>
      </c>
      <c r="B20">
        <v>0.93127961000000004</v>
      </c>
    </row>
    <row r="21" spans="1:5" x14ac:dyDescent="0.35">
      <c r="A21" s="8" t="s">
        <v>34</v>
      </c>
      <c r="B21">
        <v>558593.08879816998</v>
      </c>
    </row>
    <row r="22" spans="1:5" x14ac:dyDescent="0.35">
      <c r="A22" s="8" t="s">
        <v>35</v>
      </c>
      <c r="B22">
        <v>3493341.8390375199</v>
      </c>
    </row>
    <row r="23" spans="1:5" x14ac:dyDescent="0.35">
      <c r="A23" s="8" t="s">
        <v>36</v>
      </c>
      <c r="B23">
        <v>344089929.94494301</v>
      </c>
    </row>
    <row r="24" spans="1:5" x14ac:dyDescent="0.35">
      <c r="A24" s="8" t="s">
        <v>37</v>
      </c>
      <c r="B24">
        <v>289432.04097227001</v>
      </c>
    </row>
  </sheetData>
  <mergeCells count="26">
    <mergeCell ref="F7:H7"/>
    <mergeCell ref="J7:L7"/>
    <mergeCell ref="N7:P7"/>
    <mergeCell ref="A2:P2"/>
    <mergeCell ref="B3:D3"/>
    <mergeCell ref="F3:H3"/>
    <mergeCell ref="J3:L3"/>
    <mergeCell ref="N3:P3"/>
    <mergeCell ref="F8:H8"/>
    <mergeCell ref="J8:L8"/>
    <mergeCell ref="N8:P8"/>
    <mergeCell ref="F9:H9"/>
    <mergeCell ref="J9:L9"/>
    <mergeCell ref="N9:P9"/>
    <mergeCell ref="A10:B10"/>
    <mergeCell ref="D10:E10"/>
    <mergeCell ref="H10:K10"/>
    <mergeCell ref="N10:P10"/>
    <mergeCell ref="I13:K13"/>
    <mergeCell ref="N13:P13"/>
    <mergeCell ref="I14:K14"/>
    <mergeCell ref="N14:P14"/>
    <mergeCell ref="I15:K15"/>
    <mergeCell ref="N15:P15"/>
    <mergeCell ref="I16:K16"/>
    <mergeCell ref="N16:P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2019-07-06T19:58:25Z</dcterms:modified>
</cp:coreProperties>
</file>