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55F15CA-DCCA-4E0B-8863-0EC4D9198852}" xr6:coauthVersionLast="43" xr6:coauthVersionMax="43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Dynamic_SLSQP1" sheetId="1" r:id="rId1"/>
    <sheet name="Dynamic_GA1" sheetId="2" r:id="rId2"/>
    <sheet name="Static_SLSQP1" sheetId="3" r:id="rId3"/>
    <sheet name="Static_SLSQP1_Cpchanged" sheetId="4" r:id="rId4"/>
    <sheet name="Static_GA1" sheetId="6" r:id="rId5"/>
    <sheet name="Dynamic_GA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7" l="1"/>
  <c r="N16" i="7"/>
  <c r="N15" i="7"/>
  <c r="N14" i="7"/>
  <c r="O13" i="7"/>
  <c r="P13" i="7"/>
  <c r="N13" i="7"/>
  <c r="O12" i="7"/>
  <c r="P12" i="7"/>
  <c r="N12" i="7"/>
  <c r="N18" i="6" l="1"/>
  <c r="N17" i="6"/>
  <c r="N16" i="6"/>
  <c r="N15" i="6"/>
  <c r="N10" i="4" l="1"/>
  <c r="N9" i="4"/>
  <c r="N8" i="4"/>
  <c r="N7" i="4"/>
  <c r="P6" i="4"/>
  <c r="O6" i="4"/>
  <c r="N6" i="4"/>
  <c r="P5" i="4"/>
  <c r="O5" i="4"/>
  <c r="N5" i="4"/>
  <c r="N10" i="3"/>
  <c r="N9" i="3"/>
  <c r="N8" i="3"/>
  <c r="N7" i="3"/>
  <c r="P6" i="3"/>
  <c r="O6" i="3"/>
  <c r="N6" i="3"/>
  <c r="P5" i="3"/>
  <c r="O5" i="3"/>
  <c r="N5" i="3"/>
  <c r="N9" i="2" l="1"/>
  <c r="N8" i="2"/>
  <c r="N7" i="2"/>
  <c r="P6" i="2"/>
  <c r="O6" i="2"/>
  <c r="N6" i="2"/>
  <c r="P5" i="2"/>
  <c r="O5" i="2"/>
  <c r="N5" i="2"/>
  <c r="N18" i="1" l="1"/>
  <c r="N17" i="1"/>
  <c r="N16" i="1"/>
  <c r="N15" i="1"/>
  <c r="O14" i="1"/>
  <c r="P14" i="1"/>
  <c r="N14" i="1"/>
  <c r="O13" i="1"/>
  <c r="P13" i="1"/>
  <c r="N13" i="1"/>
</calcChain>
</file>

<file path=xl/sharedStrings.xml><?xml version="1.0" encoding="utf-8"?>
<sst xmlns="http://schemas.openxmlformats.org/spreadsheetml/2006/main" count="247" uniqueCount="43">
  <si>
    <t>Starting point</t>
  </si>
  <si>
    <t>Chord</t>
  </si>
  <si>
    <t>Twist</t>
  </si>
  <si>
    <t>Pitch</t>
  </si>
  <si>
    <t>TSR</t>
  </si>
  <si>
    <t>tau_root</t>
  </si>
  <si>
    <t>tau_75</t>
  </si>
  <si>
    <t>Lower Bound</t>
  </si>
  <si>
    <t xml:space="preserve">Upper Bound </t>
  </si>
  <si>
    <t>Optimum</t>
  </si>
  <si>
    <t>Design variables</t>
  </si>
  <si>
    <t>Optimum Values</t>
  </si>
  <si>
    <t>Blade Mass</t>
  </si>
  <si>
    <t>Rated wind speed</t>
  </si>
  <si>
    <t>Cp</t>
  </si>
  <si>
    <t>Deflection</t>
  </si>
  <si>
    <t>Max Stress</t>
  </si>
  <si>
    <t>LCOE</t>
  </si>
  <si>
    <t>AEP</t>
  </si>
  <si>
    <t>Optimization Details</t>
  </si>
  <si>
    <t>Iterations</t>
  </si>
  <si>
    <t>Function eval</t>
  </si>
  <si>
    <t>Relative LCOE</t>
  </si>
  <si>
    <t>Gradient eva</t>
  </si>
  <si>
    <t>FAST was not run everytime. Tip deflection is not sensitive to really small changes</t>
  </si>
  <si>
    <t>Reference values</t>
  </si>
  <si>
    <t>Absolute optimum</t>
  </si>
  <si>
    <t>-</t>
  </si>
  <si>
    <t>Algorithm : SLSQP</t>
  </si>
  <si>
    <t>Algorithm : GA</t>
  </si>
  <si>
    <t>tau</t>
  </si>
  <si>
    <t>Pop size</t>
  </si>
  <si>
    <t>Max gen</t>
  </si>
  <si>
    <t>Time (s)</t>
  </si>
  <si>
    <t>Design variables : Normalized</t>
  </si>
  <si>
    <t>Reference values for scaling</t>
  </si>
  <si>
    <t xml:space="preserve">Starting at the optimum point of previous result gives : </t>
  </si>
  <si>
    <t>Stuck at a local minima : Tweaking few things manually gave a better result ( chord and TSR)</t>
  </si>
  <si>
    <t>Did not converge completely. Last generation still had few values slightly higher than the optimum. Maybe a few generations more would help</t>
  </si>
  <si>
    <t>Population size too low as well</t>
  </si>
  <si>
    <t>15 is too low for a population size of 30</t>
  </si>
  <si>
    <t xml:space="preserve">When used as a starting point for SLSQP, no progress. Optimizer gets stuck for 12 hours with no reduction in LCOE. </t>
  </si>
  <si>
    <t>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</si>
</sst>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6" xfId="0" applyFill="1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1" xfId="0" applyFill="1" applyBorder="1"/>
    <xf numFmtId="0" fontId="0" fillId="2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Fill="1" applyBorder="1"/>
    <xf numFmtId="11" fontId="0" fillId="0" borderId="2" xfId="0" applyNumberFormat="1" applyBorder="1"/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opLeftCell="A3" workbookViewId="0">
      <selection activeCell="D20" sqref="D20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28</v>
      </c>
    </row>
    <row r="2" spans="1:16" x14ac:dyDescent="0.35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5">
      <c r="A3" s="1"/>
      <c r="B3" s="42" t="s">
        <v>0</v>
      </c>
      <c r="C3" s="43"/>
      <c r="D3" s="44"/>
      <c r="E3" s="1"/>
      <c r="F3" s="42" t="s">
        <v>7</v>
      </c>
      <c r="G3" s="43"/>
      <c r="H3" s="44"/>
      <c r="I3" s="1"/>
      <c r="J3" s="42" t="s">
        <v>8</v>
      </c>
      <c r="K3" s="43"/>
      <c r="L3" s="44"/>
      <c r="M3" s="1"/>
      <c r="N3" s="42" t="s">
        <v>9</v>
      </c>
      <c r="O3" s="43"/>
      <c r="P3" s="44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2">
        <v>0.91</v>
      </c>
      <c r="C5" s="2">
        <v>0.97</v>
      </c>
      <c r="D5" s="2">
        <v>1</v>
      </c>
      <c r="E5" s="2"/>
      <c r="F5" s="2">
        <v>0.87</v>
      </c>
      <c r="G5" s="2">
        <v>0.87</v>
      </c>
      <c r="H5" s="2">
        <v>0.87</v>
      </c>
      <c r="I5" s="2"/>
      <c r="J5" s="2">
        <v>1.2</v>
      </c>
      <c r="K5" s="2">
        <v>1.2</v>
      </c>
      <c r="L5" s="2">
        <v>1.2</v>
      </c>
      <c r="M5" s="2"/>
      <c r="N5" s="2">
        <v>0.87</v>
      </c>
      <c r="O5" s="2">
        <v>0.87</v>
      </c>
      <c r="P5" s="2">
        <v>0.872</v>
      </c>
    </row>
    <row r="6" spans="1:16" x14ac:dyDescent="0.35">
      <c r="A6" s="1" t="s">
        <v>2</v>
      </c>
      <c r="B6" s="2">
        <v>0.8</v>
      </c>
      <c r="C6" s="2">
        <v>0.8</v>
      </c>
      <c r="D6" s="2">
        <v>0.8</v>
      </c>
      <c r="E6" s="2"/>
      <c r="F6" s="2">
        <v>0.8</v>
      </c>
      <c r="G6" s="2">
        <v>0.8</v>
      </c>
      <c r="H6" s="2">
        <v>0.8</v>
      </c>
      <c r="I6" s="2"/>
      <c r="J6" s="2">
        <v>1.2</v>
      </c>
      <c r="K6" s="2">
        <v>1.2</v>
      </c>
      <c r="L6" s="2">
        <v>1.2</v>
      </c>
      <c r="M6" s="2"/>
      <c r="N6" s="2">
        <v>0.82</v>
      </c>
      <c r="O6" s="2">
        <v>0.8</v>
      </c>
      <c r="P6" s="2">
        <v>0.83</v>
      </c>
    </row>
    <row r="7" spans="1:16" x14ac:dyDescent="0.35">
      <c r="A7" s="1" t="s">
        <v>3</v>
      </c>
      <c r="B7" s="2">
        <v>5.5E-2</v>
      </c>
      <c r="C7" s="2"/>
      <c r="D7" s="2"/>
      <c r="E7" s="2"/>
      <c r="F7" s="34">
        <v>-0.28599999999999998</v>
      </c>
      <c r="G7" s="34"/>
      <c r="H7" s="34"/>
      <c r="I7" s="2"/>
      <c r="J7" s="34">
        <v>1</v>
      </c>
      <c r="K7" s="34"/>
      <c r="L7" s="34"/>
      <c r="M7" s="2"/>
      <c r="N7" s="34">
        <v>0.14299999999999999</v>
      </c>
      <c r="O7" s="34"/>
      <c r="P7" s="34"/>
    </row>
    <row r="8" spans="1:16" x14ac:dyDescent="0.35">
      <c r="A8" s="1" t="s">
        <v>4</v>
      </c>
      <c r="B8" s="2">
        <v>0.9</v>
      </c>
      <c r="C8" s="2"/>
      <c r="D8" s="2"/>
      <c r="E8" s="2"/>
      <c r="F8" s="34">
        <v>0.9</v>
      </c>
      <c r="G8" s="34"/>
      <c r="H8" s="34"/>
      <c r="I8" s="2"/>
      <c r="J8" s="34">
        <v>1.05</v>
      </c>
      <c r="K8" s="34"/>
      <c r="L8" s="34"/>
      <c r="M8" s="2"/>
      <c r="N8" s="34">
        <v>0.9546</v>
      </c>
      <c r="O8" s="34"/>
      <c r="P8" s="34"/>
    </row>
    <row r="9" spans="1:16" x14ac:dyDescent="0.35">
      <c r="A9" s="1" t="s">
        <v>5</v>
      </c>
      <c r="B9" s="2">
        <v>0.85</v>
      </c>
      <c r="C9" s="2"/>
      <c r="D9" s="2"/>
      <c r="E9" s="2"/>
      <c r="F9" s="34">
        <v>0.8</v>
      </c>
      <c r="G9" s="34"/>
      <c r="H9" s="34"/>
      <c r="I9" s="2"/>
      <c r="J9" s="34">
        <v>1.2</v>
      </c>
      <c r="K9" s="34"/>
      <c r="L9" s="34"/>
      <c r="M9" s="2"/>
      <c r="N9" s="34">
        <v>0.8</v>
      </c>
      <c r="O9" s="34"/>
      <c r="P9" s="34"/>
    </row>
    <row r="10" spans="1:16" x14ac:dyDescent="0.35">
      <c r="A10" s="1" t="s">
        <v>6</v>
      </c>
      <c r="B10" s="2">
        <v>0.85</v>
      </c>
      <c r="C10" s="2"/>
      <c r="D10" s="2"/>
      <c r="E10" s="2"/>
      <c r="F10" s="34">
        <v>0.8</v>
      </c>
      <c r="G10" s="34"/>
      <c r="H10" s="34"/>
      <c r="I10" s="2"/>
      <c r="J10" s="34">
        <v>1.2</v>
      </c>
      <c r="K10" s="34"/>
      <c r="L10" s="34"/>
      <c r="M10" s="2"/>
      <c r="N10" s="34">
        <v>0.8</v>
      </c>
      <c r="O10" s="34"/>
      <c r="P10" s="34"/>
    </row>
    <row r="11" spans="1:16" ht="15" thickBot="1" x14ac:dyDescent="0.4">
      <c r="N11" s="37"/>
      <c r="O11" s="37"/>
      <c r="P11" s="37"/>
    </row>
    <row r="12" spans="1:16" x14ac:dyDescent="0.35">
      <c r="A12" s="35" t="s">
        <v>11</v>
      </c>
      <c r="B12" s="35"/>
      <c r="D12" s="36" t="s">
        <v>19</v>
      </c>
      <c r="E12" s="36"/>
      <c r="H12" s="40" t="s">
        <v>25</v>
      </c>
      <c r="I12" s="38"/>
      <c r="J12" s="38"/>
      <c r="K12" s="38"/>
      <c r="L12" s="11"/>
      <c r="M12" s="11"/>
      <c r="N12" s="38" t="s">
        <v>26</v>
      </c>
      <c r="O12" s="38"/>
      <c r="P12" s="39"/>
    </row>
    <row r="13" spans="1:16" x14ac:dyDescent="0.35">
      <c r="A13" s="1" t="s">
        <v>12</v>
      </c>
      <c r="B13" s="1">
        <v>13667.9461441565</v>
      </c>
      <c r="D13" s="1" t="s">
        <v>33</v>
      </c>
      <c r="E13" s="1">
        <v>13423.57</v>
      </c>
      <c r="H13" s="5" t="s">
        <v>1</v>
      </c>
      <c r="I13" s="6">
        <v>3.5419999999999998</v>
      </c>
      <c r="J13" s="6">
        <v>3.01</v>
      </c>
      <c r="K13" s="6">
        <v>2.3130000000000002</v>
      </c>
      <c r="L13" s="6"/>
      <c r="M13" s="6"/>
      <c r="N13" s="9">
        <f>N5*I13</f>
        <v>3.0815399999999999</v>
      </c>
      <c r="O13" s="9">
        <f t="shared" ref="O13:P13" si="0">O5*J13</f>
        <v>2.6186999999999996</v>
      </c>
      <c r="P13" s="10">
        <f t="shared" si="0"/>
        <v>2.0169360000000003</v>
      </c>
    </row>
    <row r="14" spans="1:16" x14ac:dyDescent="0.35">
      <c r="A14" s="1" t="s">
        <v>13</v>
      </c>
      <c r="B14" s="1">
        <v>11.369</v>
      </c>
      <c r="D14" s="1" t="s">
        <v>20</v>
      </c>
      <c r="E14" s="1">
        <v>7</v>
      </c>
      <c r="H14" s="5" t="s">
        <v>2</v>
      </c>
      <c r="I14" s="6">
        <v>13.308</v>
      </c>
      <c r="J14" s="6">
        <v>9</v>
      </c>
      <c r="K14" s="6">
        <v>3.125</v>
      </c>
      <c r="L14" s="6"/>
      <c r="M14" s="6"/>
      <c r="N14" s="9">
        <f>N6*I14</f>
        <v>10.912559999999999</v>
      </c>
      <c r="O14" s="9">
        <f t="shared" ref="O14:P14" si="1">O6*J14</f>
        <v>7.2</v>
      </c>
      <c r="P14" s="10">
        <f t="shared" si="1"/>
        <v>2.59375</v>
      </c>
    </row>
    <row r="15" spans="1:16" x14ac:dyDescent="0.35">
      <c r="A15" s="1" t="s">
        <v>14</v>
      </c>
      <c r="B15" s="1">
        <v>0.47220000000000001</v>
      </c>
      <c r="D15" s="3" t="s">
        <v>21</v>
      </c>
      <c r="E15" s="1">
        <v>14</v>
      </c>
      <c r="H15" s="5" t="s">
        <v>3</v>
      </c>
      <c r="I15" s="45">
        <v>3.5</v>
      </c>
      <c r="J15" s="45"/>
      <c r="K15" s="45"/>
      <c r="L15" s="6"/>
      <c r="M15" s="6"/>
      <c r="N15" s="47">
        <f>N7*I15</f>
        <v>0.50049999999999994</v>
      </c>
      <c r="O15" s="47"/>
      <c r="P15" s="48"/>
    </row>
    <row r="16" spans="1:16" x14ac:dyDescent="0.35">
      <c r="A16" s="1" t="s">
        <v>15</v>
      </c>
      <c r="B16" s="1">
        <v>7.0457000000000001</v>
      </c>
      <c r="D16" s="4" t="s">
        <v>23</v>
      </c>
      <c r="E16" s="1">
        <v>7</v>
      </c>
      <c r="H16" s="5" t="s">
        <v>4</v>
      </c>
      <c r="I16" s="45">
        <v>7.6</v>
      </c>
      <c r="J16" s="45"/>
      <c r="K16" s="45"/>
      <c r="L16" s="6"/>
      <c r="M16" s="6"/>
      <c r="N16" s="47">
        <f>N8*I16</f>
        <v>7.2549599999999996</v>
      </c>
      <c r="O16" s="47"/>
      <c r="P16" s="48"/>
    </row>
    <row r="17" spans="1:16" x14ac:dyDescent="0.35">
      <c r="A17" s="1" t="s">
        <v>16</v>
      </c>
      <c r="B17" s="1">
        <v>630.33000000000004</v>
      </c>
      <c r="H17" s="5" t="s">
        <v>5</v>
      </c>
      <c r="I17" s="45" t="s">
        <v>27</v>
      </c>
      <c r="J17" s="45"/>
      <c r="K17" s="45"/>
      <c r="L17" s="6"/>
      <c r="M17" s="6"/>
      <c r="N17" s="47">
        <f>N9</f>
        <v>0.8</v>
      </c>
      <c r="O17" s="47"/>
      <c r="P17" s="48"/>
    </row>
    <row r="18" spans="1:16" ht="15" thickBot="1" x14ac:dyDescent="0.4">
      <c r="A18" s="1" t="s">
        <v>17</v>
      </c>
      <c r="B18" s="21">
        <v>8.38016425027641</v>
      </c>
      <c r="H18" s="7" t="s">
        <v>6</v>
      </c>
      <c r="I18" s="46" t="s">
        <v>27</v>
      </c>
      <c r="J18" s="46"/>
      <c r="K18" s="46"/>
      <c r="L18" s="8"/>
      <c r="M18" s="8"/>
      <c r="N18" s="49">
        <f>N10</f>
        <v>0.8</v>
      </c>
      <c r="O18" s="49"/>
      <c r="P18" s="50"/>
    </row>
    <row r="19" spans="1:16" x14ac:dyDescent="0.35">
      <c r="A19" s="1" t="s">
        <v>22</v>
      </c>
      <c r="B19" s="1">
        <v>0.95889999999999997</v>
      </c>
    </row>
    <row r="20" spans="1:16" x14ac:dyDescent="0.35">
      <c r="A20" s="1" t="s">
        <v>18</v>
      </c>
      <c r="B20" s="1">
        <v>1413694336826.8999</v>
      </c>
    </row>
    <row r="22" spans="1:16" x14ac:dyDescent="0.35">
      <c r="A22" t="s">
        <v>24</v>
      </c>
    </row>
  </sheetData>
  <mergeCells count="30">
    <mergeCell ref="I15:K15"/>
    <mergeCell ref="I16:K16"/>
    <mergeCell ref="I17:K17"/>
    <mergeCell ref="I18:K18"/>
    <mergeCell ref="N15:P15"/>
    <mergeCell ref="N16:P16"/>
    <mergeCell ref="N17:P17"/>
    <mergeCell ref="N18:P18"/>
    <mergeCell ref="A2:P2"/>
    <mergeCell ref="B3:D3"/>
    <mergeCell ref="J3:L3"/>
    <mergeCell ref="F3:H3"/>
    <mergeCell ref="F7:H7"/>
    <mergeCell ref="J7:L7"/>
    <mergeCell ref="N3:P3"/>
    <mergeCell ref="N7:P7"/>
    <mergeCell ref="A12:B12"/>
    <mergeCell ref="D12:E12"/>
    <mergeCell ref="N9:P9"/>
    <mergeCell ref="N10:P10"/>
    <mergeCell ref="N11:P11"/>
    <mergeCell ref="N12:P12"/>
    <mergeCell ref="H12:K12"/>
    <mergeCell ref="N8:P8"/>
    <mergeCell ref="F8:H8"/>
    <mergeCell ref="F9:H9"/>
    <mergeCell ref="F10:H10"/>
    <mergeCell ref="J8:L8"/>
    <mergeCell ref="J9:L9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9866-780F-4455-A386-E9F18D86B17B}">
  <dimension ref="A1:P22"/>
  <sheetViews>
    <sheetView workbookViewId="0">
      <selection activeCell="F17" sqref="F17"/>
    </sheetView>
  </sheetViews>
  <sheetFormatPr defaultRowHeight="14.5" x14ac:dyDescent="0.35"/>
  <sheetData>
    <row r="1" spans="1:16" x14ac:dyDescent="0.35">
      <c r="A1" t="s">
        <v>29</v>
      </c>
    </row>
    <row r="2" spans="1:16" x14ac:dyDescent="0.35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5">
      <c r="A3" s="1"/>
      <c r="B3" s="42" t="s">
        <v>0</v>
      </c>
      <c r="C3" s="43"/>
      <c r="D3" s="44"/>
      <c r="E3" s="1"/>
      <c r="F3" s="42" t="s">
        <v>7</v>
      </c>
      <c r="G3" s="43"/>
      <c r="H3" s="44"/>
      <c r="I3" s="1"/>
      <c r="J3" s="42" t="s">
        <v>8</v>
      </c>
      <c r="K3" s="43"/>
      <c r="L3" s="44"/>
      <c r="M3" s="1"/>
      <c r="N3" s="42" t="s">
        <v>9</v>
      </c>
      <c r="O3" s="43"/>
      <c r="P3" s="44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14">
        <v>0.9</v>
      </c>
      <c r="C5" s="14">
        <v>0.9</v>
      </c>
      <c r="D5" s="14">
        <v>0.9</v>
      </c>
      <c r="E5" s="14"/>
      <c r="F5" s="14">
        <v>0.87</v>
      </c>
      <c r="G5" s="14">
        <v>0.87</v>
      </c>
      <c r="H5" s="14">
        <v>0.87</v>
      </c>
      <c r="I5" s="14"/>
      <c r="J5" s="14">
        <v>1.2</v>
      </c>
      <c r="K5" s="14">
        <v>1.2</v>
      </c>
      <c r="L5" s="14">
        <v>1.2</v>
      </c>
      <c r="M5" s="14"/>
      <c r="N5" s="14">
        <f t="shared" ref="N5:P6" si="0">N12/I12</f>
        <v>0.87</v>
      </c>
      <c r="O5" s="14">
        <f t="shared" si="0"/>
        <v>0.9019354850498339</v>
      </c>
      <c r="P5" s="14">
        <f t="shared" si="0"/>
        <v>0.88064516212710753</v>
      </c>
    </row>
    <row r="6" spans="1:16" x14ac:dyDescent="0.35">
      <c r="A6" s="1" t="s">
        <v>2</v>
      </c>
      <c r="B6" s="14">
        <v>1</v>
      </c>
      <c r="C6" s="14">
        <v>1</v>
      </c>
      <c r="D6" s="14">
        <v>1</v>
      </c>
      <c r="E6" s="14"/>
      <c r="F6" s="14">
        <v>0.7</v>
      </c>
      <c r="G6" s="14">
        <v>0.7</v>
      </c>
      <c r="H6" s="14">
        <v>0.7</v>
      </c>
      <c r="I6" s="14"/>
      <c r="J6" s="14">
        <v>1.2</v>
      </c>
      <c r="K6" s="14">
        <v>1.2</v>
      </c>
      <c r="L6" s="14">
        <v>1.2</v>
      </c>
      <c r="M6" s="14"/>
      <c r="N6" s="14">
        <f t="shared" si="0"/>
        <v>1.1677419356777878</v>
      </c>
      <c r="O6" s="14">
        <f t="shared" si="0"/>
        <v>0.7483870966666667</v>
      </c>
      <c r="P6" s="14">
        <f t="shared" si="0"/>
        <v>1.1193548384000001</v>
      </c>
    </row>
    <row r="7" spans="1:16" x14ac:dyDescent="0.35">
      <c r="A7" s="1" t="s">
        <v>3</v>
      </c>
      <c r="B7" s="14">
        <v>2.8000000000000001E-2</v>
      </c>
      <c r="C7" s="14"/>
      <c r="D7" s="14"/>
      <c r="E7" s="14"/>
      <c r="F7" s="34">
        <v>-0.28599999999999998</v>
      </c>
      <c r="G7" s="34"/>
      <c r="H7" s="34"/>
      <c r="I7" s="14"/>
      <c r="J7" s="34">
        <v>1</v>
      </c>
      <c r="K7" s="34"/>
      <c r="L7" s="34"/>
      <c r="M7" s="14"/>
      <c r="N7" s="34">
        <f>N14/I14</f>
        <v>0.21180571428571429</v>
      </c>
      <c r="O7" s="34"/>
      <c r="P7" s="34"/>
    </row>
    <row r="8" spans="1:16" x14ac:dyDescent="0.35">
      <c r="A8" s="1" t="s">
        <v>4</v>
      </c>
      <c r="B8" s="14">
        <v>1</v>
      </c>
      <c r="C8" s="14"/>
      <c r="D8" s="14"/>
      <c r="E8" s="14"/>
      <c r="F8" s="34">
        <v>0.9</v>
      </c>
      <c r="G8" s="34"/>
      <c r="H8" s="34"/>
      <c r="I8" s="14"/>
      <c r="J8" s="34">
        <v>1.05</v>
      </c>
      <c r="K8" s="34"/>
      <c r="L8" s="34"/>
      <c r="M8" s="14"/>
      <c r="N8" s="34">
        <f>N15/I15</f>
        <v>0.98225806451578956</v>
      </c>
      <c r="O8" s="34"/>
      <c r="P8" s="34"/>
    </row>
    <row r="9" spans="1:16" x14ac:dyDescent="0.35">
      <c r="A9" s="1" t="s">
        <v>30</v>
      </c>
      <c r="B9" s="14">
        <v>0.9</v>
      </c>
      <c r="C9" s="14"/>
      <c r="D9" s="14"/>
      <c r="E9" s="14"/>
      <c r="F9" s="34">
        <v>0.8</v>
      </c>
      <c r="G9" s="34"/>
      <c r="H9" s="34"/>
      <c r="I9" s="14"/>
      <c r="J9" s="34">
        <v>1.2</v>
      </c>
      <c r="K9" s="34"/>
      <c r="L9" s="34"/>
      <c r="M9" s="14"/>
      <c r="N9" s="34">
        <f>N16</f>
        <v>0.81290322999999998</v>
      </c>
      <c r="O9" s="34"/>
      <c r="P9" s="34"/>
    </row>
    <row r="10" spans="1:16" ht="15" thickBot="1" x14ac:dyDescent="0.4">
      <c r="N10" s="37"/>
      <c r="O10" s="37"/>
      <c r="P10" s="37"/>
    </row>
    <row r="11" spans="1:16" x14ac:dyDescent="0.35">
      <c r="A11" s="35" t="s">
        <v>11</v>
      </c>
      <c r="B11" s="35"/>
      <c r="D11" s="36" t="s">
        <v>19</v>
      </c>
      <c r="E11" s="36"/>
      <c r="H11" s="40" t="s">
        <v>25</v>
      </c>
      <c r="I11" s="38"/>
      <c r="J11" s="38"/>
      <c r="K11" s="38"/>
      <c r="L11" s="11"/>
      <c r="M11" s="11"/>
      <c r="N11" s="38" t="s">
        <v>26</v>
      </c>
      <c r="O11" s="38"/>
      <c r="P11" s="39"/>
    </row>
    <row r="12" spans="1:16" x14ac:dyDescent="0.35">
      <c r="A12" s="1" t="s">
        <v>12</v>
      </c>
      <c r="B12" s="1">
        <v>14340.8780184221</v>
      </c>
      <c r="D12" s="1" t="s">
        <v>33</v>
      </c>
      <c r="E12" s="1">
        <v>86709.05</v>
      </c>
      <c r="H12" s="5" t="s">
        <v>1</v>
      </c>
      <c r="I12" s="6">
        <v>3.5419999999999998</v>
      </c>
      <c r="J12" s="6">
        <v>3.01</v>
      </c>
      <c r="K12" s="6">
        <v>2.3130000000000002</v>
      </c>
      <c r="L12" s="6"/>
      <c r="M12" s="6"/>
      <c r="N12" s="12">
        <v>3.0815399999999999</v>
      </c>
      <c r="O12" s="12">
        <v>2.7148258099999998</v>
      </c>
      <c r="P12" s="13">
        <v>2.0369322599999999</v>
      </c>
    </row>
    <row r="13" spans="1:16" x14ac:dyDescent="0.35">
      <c r="A13" s="1" t="s">
        <v>13</v>
      </c>
      <c r="B13" s="1">
        <v>11.371</v>
      </c>
      <c r="D13" s="1" t="s">
        <v>31</v>
      </c>
      <c r="E13" s="1">
        <v>18</v>
      </c>
      <c r="H13" s="5" t="s">
        <v>2</v>
      </c>
      <c r="I13" s="6">
        <v>13.308</v>
      </c>
      <c r="J13" s="6">
        <v>9</v>
      </c>
      <c r="K13" s="6">
        <v>3.125</v>
      </c>
      <c r="L13" s="6"/>
      <c r="M13" s="6"/>
      <c r="N13" s="12">
        <v>15.54030968</v>
      </c>
      <c r="O13" s="12">
        <v>6.7354838700000004</v>
      </c>
      <c r="P13" s="13">
        <v>3.4979838700000001</v>
      </c>
    </row>
    <row r="14" spans="1:16" x14ac:dyDescent="0.35">
      <c r="A14" s="1" t="s">
        <v>14</v>
      </c>
      <c r="B14" s="1">
        <v>0.47189999999999999</v>
      </c>
      <c r="D14" s="3" t="s">
        <v>32</v>
      </c>
      <c r="E14" s="1">
        <v>10</v>
      </c>
      <c r="H14" s="5" t="s">
        <v>3</v>
      </c>
      <c r="I14" s="45">
        <v>3.5</v>
      </c>
      <c r="J14" s="45"/>
      <c r="K14" s="45"/>
      <c r="L14" s="6"/>
      <c r="M14" s="6"/>
      <c r="N14" s="47">
        <v>0.74131999999999998</v>
      </c>
      <c r="O14" s="47"/>
      <c r="P14" s="48"/>
    </row>
    <row r="15" spans="1:16" x14ac:dyDescent="0.35">
      <c r="A15" s="1" t="s">
        <v>15</v>
      </c>
      <c r="B15" s="1">
        <v>6.3360000000000003</v>
      </c>
      <c r="D15" s="18"/>
      <c r="E15" s="6"/>
      <c r="H15" s="5" t="s">
        <v>4</v>
      </c>
      <c r="I15" s="45">
        <v>7.6</v>
      </c>
      <c r="J15" s="45"/>
      <c r="K15" s="45"/>
      <c r="L15" s="6"/>
      <c r="M15" s="6"/>
      <c r="N15" s="47">
        <v>7.4651612903200002</v>
      </c>
      <c r="O15" s="47"/>
      <c r="P15" s="48"/>
    </row>
    <row r="16" spans="1:16" x14ac:dyDescent="0.35">
      <c r="A16" s="1" t="s">
        <v>16</v>
      </c>
      <c r="B16" s="1">
        <v>585.04999999999995</v>
      </c>
      <c r="H16" s="5" t="s">
        <v>30</v>
      </c>
      <c r="I16" s="45" t="s">
        <v>27</v>
      </c>
      <c r="J16" s="45"/>
      <c r="K16" s="45"/>
      <c r="L16" s="6"/>
      <c r="M16" s="6"/>
      <c r="N16" s="47">
        <v>0.81290322999999998</v>
      </c>
      <c r="O16" s="47"/>
      <c r="P16" s="48"/>
    </row>
    <row r="17" spans="1:16" ht="15" thickBot="1" x14ac:dyDescent="0.4">
      <c r="A17" s="1" t="s">
        <v>17</v>
      </c>
      <c r="B17" s="21">
        <v>8.3739000000000008</v>
      </c>
      <c r="H17" s="7"/>
      <c r="I17" s="46"/>
      <c r="J17" s="46"/>
      <c r="K17" s="46"/>
      <c r="L17" s="8"/>
      <c r="M17" s="8"/>
      <c r="N17" s="49"/>
      <c r="O17" s="49"/>
      <c r="P17" s="50"/>
    </row>
    <row r="18" spans="1:16" x14ac:dyDescent="0.35">
      <c r="A18" s="1" t="s">
        <v>22</v>
      </c>
      <c r="B18" s="1">
        <v>0.95879999999999999</v>
      </c>
    </row>
    <row r="19" spans="1:16" x14ac:dyDescent="0.35">
      <c r="A19" s="1" t="s">
        <v>18</v>
      </c>
      <c r="B19" s="1">
        <v>1415233371588.6499</v>
      </c>
    </row>
    <row r="21" spans="1:16" x14ac:dyDescent="0.35">
      <c r="A21" t="s">
        <v>38</v>
      </c>
    </row>
    <row r="22" spans="1:16" x14ac:dyDescent="0.35">
      <c r="A22" t="s">
        <v>39</v>
      </c>
    </row>
  </sheetData>
  <mergeCells count="27">
    <mergeCell ref="I17:K17"/>
    <mergeCell ref="N17:P17"/>
    <mergeCell ref="I14:K14"/>
    <mergeCell ref="N14:P14"/>
    <mergeCell ref="I15:K15"/>
    <mergeCell ref="N15:P15"/>
    <mergeCell ref="I16:K16"/>
    <mergeCell ref="N16:P16"/>
    <mergeCell ref="N10:P10"/>
    <mergeCell ref="A11:B11"/>
    <mergeCell ref="D11:E11"/>
    <mergeCell ref="H11:K11"/>
    <mergeCell ref="N11:P11"/>
    <mergeCell ref="F8:H8"/>
    <mergeCell ref="J8:L8"/>
    <mergeCell ref="N8:P8"/>
    <mergeCell ref="F9:H9"/>
    <mergeCell ref="J9:L9"/>
    <mergeCell ref="N9:P9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C3EA-DB35-422A-9970-08669BB2D7AB}">
  <dimension ref="A1:P20"/>
  <sheetViews>
    <sheetView topLeftCell="A2" workbookViewId="0">
      <selection activeCell="B18" sqref="B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28</v>
      </c>
    </row>
    <row r="2" spans="1:16" x14ac:dyDescent="0.35">
      <c r="A2" s="41" t="s">
        <v>34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5">
      <c r="A3" s="1"/>
      <c r="B3" s="42" t="s">
        <v>0</v>
      </c>
      <c r="C3" s="43"/>
      <c r="D3" s="44"/>
      <c r="E3" s="1"/>
      <c r="F3" s="42" t="s">
        <v>7</v>
      </c>
      <c r="G3" s="43"/>
      <c r="H3" s="44"/>
      <c r="I3" s="1"/>
      <c r="J3" s="42" t="s">
        <v>8</v>
      </c>
      <c r="K3" s="43"/>
      <c r="L3" s="44"/>
      <c r="M3" s="1"/>
      <c r="N3" s="42" t="s">
        <v>9</v>
      </c>
      <c r="O3" s="43"/>
      <c r="P3" s="44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15">
        <v>1</v>
      </c>
      <c r="C5" s="15">
        <v>1</v>
      </c>
      <c r="D5" s="15">
        <v>1</v>
      </c>
      <c r="E5" s="15"/>
      <c r="F5" s="15">
        <v>0.75</v>
      </c>
      <c r="G5" s="15">
        <v>0.75</v>
      </c>
      <c r="H5" s="15">
        <v>0.75</v>
      </c>
      <c r="I5" s="15"/>
      <c r="J5" s="15">
        <v>1.25</v>
      </c>
      <c r="K5" s="15">
        <v>1.25</v>
      </c>
      <c r="L5" s="15">
        <v>1.25</v>
      </c>
      <c r="M5" s="15"/>
      <c r="N5" s="15">
        <f t="shared" ref="N5:P6" si="0">N13/I13</f>
        <v>0.75</v>
      </c>
      <c r="O5" s="15">
        <f t="shared" si="0"/>
        <v>0.9245182724252492</v>
      </c>
      <c r="P5" s="15">
        <f t="shared" si="0"/>
        <v>0.75049718979680069</v>
      </c>
    </row>
    <row r="6" spans="1:16" x14ac:dyDescent="0.35">
      <c r="A6" s="1" t="s">
        <v>2</v>
      </c>
      <c r="B6" s="15">
        <v>1</v>
      </c>
      <c r="C6" s="15">
        <v>1</v>
      </c>
      <c r="D6" s="15">
        <v>1</v>
      </c>
      <c r="E6" s="15"/>
      <c r="F6" s="15">
        <v>0.5</v>
      </c>
      <c r="G6" s="15">
        <v>0.5</v>
      </c>
      <c r="H6" s="15">
        <v>0.5</v>
      </c>
      <c r="I6" s="15"/>
      <c r="J6" s="15">
        <v>1.5</v>
      </c>
      <c r="K6" s="15">
        <v>1.5</v>
      </c>
      <c r="L6" s="15">
        <v>1.5</v>
      </c>
      <c r="M6" s="15"/>
      <c r="N6" s="15">
        <f t="shared" si="0"/>
        <v>1.0282010820559062</v>
      </c>
      <c r="O6" s="15">
        <f t="shared" si="0"/>
        <v>0.89913333333333334</v>
      </c>
      <c r="P6" s="15">
        <f t="shared" si="0"/>
        <v>1.0720640000000001</v>
      </c>
    </row>
    <row r="7" spans="1:16" x14ac:dyDescent="0.35">
      <c r="A7" s="1" t="s">
        <v>3</v>
      </c>
      <c r="B7" s="15">
        <v>2.8000000000000001E-2</v>
      </c>
      <c r="C7" s="15"/>
      <c r="D7" s="15"/>
      <c r="E7" s="15"/>
      <c r="F7" s="34">
        <v>-1.5</v>
      </c>
      <c r="G7" s="34"/>
      <c r="H7" s="34"/>
      <c r="I7" s="15"/>
      <c r="J7" s="34">
        <v>1.5</v>
      </c>
      <c r="K7" s="34"/>
      <c r="L7" s="34"/>
      <c r="M7" s="15"/>
      <c r="N7" s="34">
        <f>N15/I15</f>
        <v>0.11414285714285714</v>
      </c>
      <c r="O7" s="34"/>
      <c r="P7" s="34"/>
    </row>
    <row r="8" spans="1:16" x14ac:dyDescent="0.35">
      <c r="A8" s="1" t="s">
        <v>4</v>
      </c>
      <c r="B8" s="15">
        <v>1</v>
      </c>
      <c r="C8" s="15"/>
      <c r="D8" s="15"/>
      <c r="E8" s="15"/>
      <c r="F8" s="34">
        <v>0.8</v>
      </c>
      <c r="G8" s="34"/>
      <c r="H8" s="34"/>
      <c r="I8" s="15"/>
      <c r="J8" s="34">
        <v>1.2</v>
      </c>
      <c r="K8" s="34"/>
      <c r="L8" s="34"/>
      <c r="M8" s="15"/>
      <c r="N8" s="34">
        <f>N16/I16</f>
        <v>1.0764473684210525</v>
      </c>
      <c r="O8" s="34"/>
      <c r="P8" s="34"/>
    </row>
    <row r="9" spans="1:16" x14ac:dyDescent="0.35">
      <c r="A9" s="1" t="s">
        <v>5</v>
      </c>
      <c r="B9" s="15">
        <v>0.9</v>
      </c>
      <c r="C9" s="15"/>
      <c r="D9" s="15"/>
      <c r="E9" s="15"/>
      <c r="F9" s="34">
        <v>0.6</v>
      </c>
      <c r="G9" s="34"/>
      <c r="H9" s="34"/>
      <c r="I9" s="15"/>
      <c r="J9" s="34">
        <v>1.4</v>
      </c>
      <c r="K9" s="34"/>
      <c r="L9" s="34"/>
      <c r="M9" s="15"/>
      <c r="N9" s="34">
        <f>N17</f>
        <v>0.6</v>
      </c>
      <c r="O9" s="34"/>
      <c r="P9" s="34"/>
    </row>
    <row r="10" spans="1:16" x14ac:dyDescent="0.35">
      <c r="A10" s="1" t="s">
        <v>6</v>
      </c>
      <c r="B10" s="15">
        <v>0.9</v>
      </c>
      <c r="C10" s="15"/>
      <c r="D10" s="15"/>
      <c r="E10" s="15"/>
      <c r="F10" s="34">
        <v>0.6</v>
      </c>
      <c r="G10" s="34"/>
      <c r="H10" s="34"/>
      <c r="I10" s="15"/>
      <c r="J10" s="34">
        <v>1.4</v>
      </c>
      <c r="K10" s="34"/>
      <c r="L10" s="34"/>
      <c r="M10" s="15"/>
      <c r="N10" s="34">
        <f>N18</f>
        <v>0.89659999999999995</v>
      </c>
      <c r="O10" s="34"/>
      <c r="P10" s="34"/>
    </row>
    <row r="11" spans="1:16" ht="15" thickBot="1" x14ac:dyDescent="0.4">
      <c r="N11" s="37"/>
      <c r="O11" s="37"/>
      <c r="P11" s="37"/>
    </row>
    <row r="12" spans="1:16" x14ac:dyDescent="0.35">
      <c r="A12" s="35" t="s">
        <v>11</v>
      </c>
      <c r="B12" s="35"/>
      <c r="D12" s="36" t="s">
        <v>19</v>
      </c>
      <c r="E12" s="36"/>
      <c r="H12" s="40" t="s">
        <v>35</v>
      </c>
      <c r="I12" s="38"/>
      <c r="J12" s="38"/>
      <c r="K12" s="38"/>
      <c r="L12" s="11"/>
      <c r="M12" s="11"/>
      <c r="N12" s="38" t="s">
        <v>26</v>
      </c>
      <c r="O12" s="38"/>
      <c r="P12" s="39"/>
    </row>
    <row r="13" spans="1:16" x14ac:dyDescent="0.35">
      <c r="A13" s="1" t="s">
        <v>12</v>
      </c>
      <c r="B13" s="1">
        <v>12012.369528999299</v>
      </c>
      <c r="D13" s="1" t="s">
        <v>33</v>
      </c>
      <c r="E13" s="1">
        <v>21347.01</v>
      </c>
      <c r="H13" s="5" t="s">
        <v>1</v>
      </c>
      <c r="I13" s="6">
        <v>3.5419999999999998</v>
      </c>
      <c r="J13" s="6">
        <v>3.01</v>
      </c>
      <c r="K13" s="6">
        <v>2.3130000000000002</v>
      </c>
      <c r="L13" s="6"/>
      <c r="M13" s="6"/>
      <c r="N13" s="16">
        <v>2.6564999999999999</v>
      </c>
      <c r="O13" s="16">
        <v>2.7827999999999999</v>
      </c>
      <c r="P13" s="17">
        <v>1.7359</v>
      </c>
    </row>
    <row r="14" spans="1:16" x14ac:dyDescent="0.35">
      <c r="A14" s="1" t="s">
        <v>13</v>
      </c>
      <c r="B14" s="1">
        <v>11.17</v>
      </c>
      <c r="D14" s="1" t="s">
        <v>20</v>
      </c>
      <c r="E14" s="1">
        <v>13</v>
      </c>
      <c r="H14" s="5" t="s">
        <v>2</v>
      </c>
      <c r="I14" s="6">
        <v>13.308</v>
      </c>
      <c r="J14" s="6">
        <v>9</v>
      </c>
      <c r="K14" s="6">
        <v>3.125</v>
      </c>
      <c r="L14" s="6"/>
      <c r="M14" s="6"/>
      <c r="N14" s="16">
        <v>13.683299999999999</v>
      </c>
      <c r="O14" s="16">
        <v>8.0922000000000001</v>
      </c>
      <c r="P14" s="17">
        <v>3.3502000000000001</v>
      </c>
    </row>
    <row r="15" spans="1:16" x14ac:dyDescent="0.35">
      <c r="A15" s="1" t="s">
        <v>14</v>
      </c>
      <c r="B15" s="1">
        <v>0.49786828999999999</v>
      </c>
      <c r="D15" s="3" t="s">
        <v>21</v>
      </c>
      <c r="E15" s="1">
        <v>70</v>
      </c>
      <c r="H15" s="5" t="s">
        <v>3</v>
      </c>
      <c r="I15" s="45">
        <v>3.5</v>
      </c>
      <c r="J15" s="45"/>
      <c r="K15" s="45"/>
      <c r="L15" s="6"/>
      <c r="M15" s="6"/>
      <c r="N15" s="47">
        <v>0.39950000000000002</v>
      </c>
      <c r="O15" s="47"/>
      <c r="P15" s="48"/>
    </row>
    <row r="16" spans="1:16" x14ac:dyDescent="0.35">
      <c r="A16" s="1" t="s">
        <v>15</v>
      </c>
      <c r="B16" s="1">
        <v>7.0663547766010604</v>
      </c>
      <c r="D16" s="4" t="s">
        <v>23</v>
      </c>
      <c r="E16" s="1">
        <v>13</v>
      </c>
      <c r="H16" s="5" t="s">
        <v>4</v>
      </c>
      <c r="I16" s="45">
        <v>7.6</v>
      </c>
      <c r="J16" s="45"/>
      <c r="K16" s="45"/>
      <c r="L16" s="6"/>
      <c r="M16" s="6"/>
      <c r="N16" s="47">
        <v>8.1809999999999992</v>
      </c>
      <c r="O16" s="47"/>
      <c r="P16" s="48"/>
    </row>
    <row r="17" spans="1:16" x14ac:dyDescent="0.35">
      <c r="A17" s="1" t="s">
        <v>16</v>
      </c>
      <c r="B17" s="1">
        <v>559.94697904175405</v>
      </c>
      <c r="H17" s="5" t="s">
        <v>5</v>
      </c>
      <c r="I17" s="45" t="s">
        <v>27</v>
      </c>
      <c r="J17" s="45"/>
      <c r="K17" s="45"/>
      <c r="L17" s="6"/>
      <c r="M17" s="6"/>
      <c r="N17" s="47">
        <v>0.6</v>
      </c>
      <c r="O17" s="47"/>
      <c r="P17" s="48"/>
    </row>
    <row r="18" spans="1:16" ht="15" thickBot="1" x14ac:dyDescent="0.4">
      <c r="A18" s="1" t="s">
        <v>17</v>
      </c>
      <c r="B18" s="1">
        <v>8.2450614800000004</v>
      </c>
      <c r="H18" s="7" t="s">
        <v>6</v>
      </c>
      <c r="I18" s="46" t="s">
        <v>27</v>
      </c>
      <c r="J18" s="46"/>
      <c r="K18" s="46"/>
      <c r="L18" s="8"/>
      <c r="M18" s="8"/>
      <c r="N18" s="49">
        <v>0.89659999999999995</v>
      </c>
      <c r="O18" s="49"/>
      <c r="P18" s="50"/>
    </row>
    <row r="19" spans="1:16" x14ac:dyDescent="0.35">
      <c r="A19" s="1" t="s">
        <v>22</v>
      </c>
      <c r="B19" s="1">
        <v>0.94347882877699996</v>
      </c>
    </row>
    <row r="20" spans="1:16" x14ac:dyDescent="0.35">
      <c r="A20" s="1" t="s">
        <v>18</v>
      </c>
      <c r="B20" s="1">
        <v>1422619566899.9399</v>
      </c>
    </row>
  </sheetData>
  <mergeCells count="30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F10:H10"/>
    <mergeCell ref="J10:L10"/>
    <mergeCell ref="N10:P10"/>
    <mergeCell ref="N11:P11"/>
    <mergeCell ref="A12:B12"/>
    <mergeCell ref="D12:E12"/>
    <mergeCell ref="H12:K12"/>
    <mergeCell ref="N12:P12"/>
    <mergeCell ref="I18:K18"/>
    <mergeCell ref="N18:P18"/>
    <mergeCell ref="I15:K15"/>
    <mergeCell ref="N15:P15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94B9-AF94-4D31-845F-FA3E0A8915E6}">
  <dimension ref="A1:P44"/>
  <sheetViews>
    <sheetView topLeftCell="A6" workbookViewId="0">
      <selection activeCell="F24" sqref="F24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28</v>
      </c>
    </row>
    <row r="2" spans="1:16" x14ac:dyDescent="0.35">
      <c r="A2" s="41" t="s">
        <v>34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5">
      <c r="A3" s="1"/>
      <c r="B3" s="42" t="s">
        <v>0</v>
      </c>
      <c r="C3" s="43"/>
      <c r="D3" s="44"/>
      <c r="E3" s="1"/>
      <c r="F3" s="42" t="s">
        <v>7</v>
      </c>
      <c r="G3" s="43"/>
      <c r="H3" s="44"/>
      <c r="I3" s="1"/>
      <c r="J3" s="42" t="s">
        <v>8</v>
      </c>
      <c r="K3" s="43"/>
      <c r="L3" s="44"/>
      <c r="M3" s="1"/>
      <c r="N3" s="42" t="s">
        <v>9</v>
      </c>
      <c r="O3" s="43"/>
      <c r="P3" s="44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15">
        <v>1</v>
      </c>
      <c r="C5" s="15">
        <v>1</v>
      </c>
      <c r="D5" s="15">
        <v>1</v>
      </c>
      <c r="E5" s="15"/>
      <c r="F5" s="15">
        <v>0.75</v>
      </c>
      <c r="G5" s="15">
        <v>0.75</v>
      </c>
      <c r="H5" s="15">
        <v>0.75</v>
      </c>
      <c r="I5" s="15"/>
      <c r="J5" s="15">
        <v>1.25</v>
      </c>
      <c r="K5" s="15">
        <v>1.25</v>
      </c>
      <c r="L5" s="15">
        <v>1.25</v>
      </c>
      <c r="M5" s="15"/>
      <c r="N5" s="15">
        <f t="shared" ref="N5:P6" si="0">N13/I13</f>
        <v>0.7500785827216262</v>
      </c>
      <c r="O5" s="15">
        <f t="shared" si="0"/>
        <v>0.92454115282392035</v>
      </c>
      <c r="P5" s="15">
        <f t="shared" si="0"/>
        <v>0.82513528750540421</v>
      </c>
    </row>
    <row r="6" spans="1:16" x14ac:dyDescent="0.35">
      <c r="A6" s="1" t="s">
        <v>2</v>
      </c>
      <c r="B6" s="15">
        <v>1</v>
      </c>
      <c r="C6" s="15">
        <v>1</v>
      </c>
      <c r="D6" s="15">
        <v>1</v>
      </c>
      <c r="E6" s="15"/>
      <c r="F6" s="15">
        <v>0.5</v>
      </c>
      <c r="G6" s="15">
        <v>0.5</v>
      </c>
      <c r="H6" s="15">
        <v>0.5</v>
      </c>
      <c r="I6" s="15"/>
      <c r="J6" s="15">
        <v>1.5</v>
      </c>
      <c r="K6" s="15">
        <v>1.5</v>
      </c>
      <c r="L6" s="15">
        <v>1.5</v>
      </c>
      <c r="M6" s="15"/>
      <c r="N6" s="15">
        <f t="shared" si="0"/>
        <v>1.0156955222422603</v>
      </c>
      <c r="O6" s="15">
        <f t="shared" si="0"/>
        <v>0.92768575333333336</v>
      </c>
      <c r="P6" s="15">
        <f t="shared" si="0"/>
        <v>1.020367088</v>
      </c>
    </row>
    <row r="7" spans="1:16" x14ac:dyDescent="0.35">
      <c r="A7" s="1" t="s">
        <v>3</v>
      </c>
      <c r="B7" s="15">
        <v>2.8000000000000001E-2</v>
      </c>
      <c r="C7" s="15"/>
      <c r="D7" s="15"/>
      <c r="E7" s="15"/>
      <c r="F7" s="34">
        <v>-1.5</v>
      </c>
      <c r="G7" s="34"/>
      <c r="H7" s="34"/>
      <c r="I7" s="15"/>
      <c r="J7" s="34">
        <v>1.5</v>
      </c>
      <c r="K7" s="34"/>
      <c r="L7" s="34"/>
      <c r="M7" s="15"/>
      <c r="N7" s="34">
        <f>N15/I15</f>
        <v>8.7914285714285709E-2</v>
      </c>
      <c r="O7" s="34"/>
      <c r="P7" s="34"/>
    </row>
    <row r="8" spans="1:16" x14ac:dyDescent="0.35">
      <c r="A8" s="1" t="s">
        <v>4</v>
      </c>
      <c r="B8" s="15">
        <v>1</v>
      </c>
      <c r="C8" s="15"/>
      <c r="D8" s="15"/>
      <c r="E8" s="15"/>
      <c r="F8" s="34">
        <v>0.8</v>
      </c>
      <c r="G8" s="34"/>
      <c r="H8" s="34"/>
      <c r="I8" s="15"/>
      <c r="J8" s="34">
        <v>1.2</v>
      </c>
      <c r="K8" s="34"/>
      <c r="L8" s="34"/>
      <c r="M8" s="15"/>
      <c r="N8" s="34">
        <f>N16/I16</f>
        <v>0.8</v>
      </c>
      <c r="O8" s="34"/>
      <c r="P8" s="34"/>
    </row>
    <row r="9" spans="1:16" x14ac:dyDescent="0.35">
      <c r="A9" s="1" t="s">
        <v>5</v>
      </c>
      <c r="B9" s="15">
        <v>0.9</v>
      </c>
      <c r="C9" s="15"/>
      <c r="D9" s="15"/>
      <c r="E9" s="15"/>
      <c r="F9" s="34">
        <v>0.6</v>
      </c>
      <c r="G9" s="34"/>
      <c r="H9" s="34"/>
      <c r="I9" s="15"/>
      <c r="J9" s="34">
        <v>1.4</v>
      </c>
      <c r="K9" s="34"/>
      <c r="L9" s="34"/>
      <c r="M9" s="15"/>
      <c r="N9" s="34">
        <f>N17</f>
        <v>0.6</v>
      </c>
      <c r="O9" s="34"/>
      <c r="P9" s="34"/>
    </row>
    <row r="10" spans="1:16" x14ac:dyDescent="0.35">
      <c r="A10" s="1" t="s">
        <v>6</v>
      </c>
      <c r="B10" s="15">
        <v>0.9</v>
      </c>
      <c r="C10" s="15"/>
      <c r="D10" s="15"/>
      <c r="E10" s="15"/>
      <c r="F10" s="34">
        <v>0.6</v>
      </c>
      <c r="G10" s="34"/>
      <c r="H10" s="34"/>
      <c r="I10" s="15"/>
      <c r="J10" s="34">
        <v>1.4</v>
      </c>
      <c r="K10" s="34"/>
      <c r="L10" s="34"/>
      <c r="M10" s="15"/>
      <c r="N10" s="34">
        <f>N18</f>
        <v>0.84399999999999997</v>
      </c>
      <c r="O10" s="34"/>
      <c r="P10" s="34"/>
    </row>
    <row r="11" spans="1:16" ht="15" thickBot="1" x14ac:dyDescent="0.4">
      <c r="N11" s="37"/>
      <c r="O11" s="37"/>
      <c r="P11" s="37"/>
    </row>
    <row r="12" spans="1:16" x14ac:dyDescent="0.35">
      <c r="A12" s="35" t="s">
        <v>11</v>
      </c>
      <c r="B12" s="35"/>
      <c r="D12" s="36" t="s">
        <v>19</v>
      </c>
      <c r="E12" s="36"/>
      <c r="H12" s="40" t="s">
        <v>35</v>
      </c>
      <c r="I12" s="38"/>
      <c r="J12" s="38"/>
      <c r="K12" s="38"/>
      <c r="L12" s="11"/>
      <c r="M12" s="11"/>
      <c r="N12" s="38" t="s">
        <v>26</v>
      </c>
      <c r="O12" s="38"/>
      <c r="P12" s="39"/>
    </row>
    <row r="13" spans="1:16" x14ac:dyDescent="0.35">
      <c r="A13" s="1" t="s">
        <v>12</v>
      </c>
      <c r="B13" s="1">
        <v>11453.9884135259</v>
      </c>
      <c r="D13" s="1" t="s">
        <v>33</v>
      </c>
      <c r="E13" s="1">
        <v>9152.4500000000007</v>
      </c>
      <c r="H13" s="5" t="s">
        <v>1</v>
      </c>
      <c r="I13" s="6">
        <v>3.5419999999999998</v>
      </c>
      <c r="J13" s="6">
        <v>3.01</v>
      </c>
      <c r="K13" s="6">
        <v>2.3130000000000002</v>
      </c>
      <c r="L13" s="6"/>
      <c r="M13" s="6"/>
      <c r="N13" s="19">
        <v>2.6567783399999998</v>
      </c>
      <c r="O13" s="19">
        <v>2.7828688700000002</v>
      </c>
      <c r="P13" s="20">
        <v>1.9085379200000001</v>
      </c>
    </row>
    <row r="14" spans="1:16" x14ac:dyDescent="0.35">
      <c r="A14" s="1" t="s">
        <v>13</v>
      </c>
      <c r="B14" s="1">
        <v>11.6919</v>
      </c>
      <c r="D14" s="1" t="s">
        <v>20</v>
      </c>
      <c r="E14" s="1">
        <v>5</v>
      </c>
      <c r="H14" s="5" t="s">
        <v>2</v>
      </c>
      <c r="I14" s="6">
        <v>13.308</v>
      </c>
      <c r="J14" s="6">
        <v>9</v>
      </c>
      <c r="K14" s="6">
        <v>3.125</v>
      </c>
      <c r="L14" s="6"/>
      <c r="M14" s="6"/>
      <c r="N14" s="19">
        <v>13.516876010000001</v>
      </c>
      <c r="O14" s="19">
        <v>8.3491717800000007</v>
      </c>
      <c r="P14" s="20">
        <v>3.18864715</v>
      </c>
    </row>
    <row r="15" spans="1:16" x14ac:dyDescent="0.35">
      <c r="A15" s="1" t="s">
        <v>14</v>
      </c>
      <c r="B15" s="1">
        <v>0.43416750999999998</v>
      </c>
      <c r="D15" s="3" t="s">
        <v>21</v>
      </c>
      <c r="E15" s="1">
        <v>16</v>
      </c>
      <c r="H15" s="5" t="s">
        <v>3</v>
      </c>
      <c r="I15" s="45">
        <v>3.5</v>
      </c>
      <c r="J15" s="45"/>
      <c r="K15" s="45"/>
      <c r="L15" s="6"/>
      <c r="M15" s="6"/>
      <c r="N15" s="47">
        <v>0.30769999999999997</v>
      </c>
      <c r="O15" s="47"/>
      <c r="P15" s="48"/>
    </row>
    <row r="16" spans="1:16" x14ac:dyDescent="0.35">
      <c r="A16" s="1" t="s">
        <v>15</v>
      </c>
      <c r="B16" s="1">
        <v>6.8716168768760699</v>
      </c>
      <c r="D16" s="4" t="s">
        <v>23</v>
      </c>
      <c r="E16" s="1">
        <v>5</v>
      </c>
      <c r="H16" s="5" t="s">
        <v>4</v>
      </c>
      <c r="I16" s="45">
        <v>7.6</v>
      </c>
      <c r="J16" s="45"/>
      <c r="K16" s="45"/>
      <c r="L16" s="6"/>
      <c r="M16" s="6"/>
      <c r="N16" s="47">
        <v>6.08</v>
      </c>
      <c r="O16" s="47"/>
      <c r="P16" s="48"/>
    </row>
    <row r="17" spans="1:16" x14ac:dyDescent="0.35">
      <c r="A17" s="1" t="s">
        <v>16</v>
      </c>
      <c r="B17" s="1">
        <v>532.75776190532997</v>
      </c>
      <c r="H17" s="5" t="s">
        <v>5</v>
      </c>
      <c r="I17" s="45" t="s">
        <v>27</v>
      </c>
      <c r="J17" s="45"/>
      <c r="K17" s="45"/>
      <c r="L17" s="6"/>
      <c r="M17" s="6"/>
      <c r="N17" s="47">
        <v>0.6</v>
      </c>
      <c r="O17" s="47"/>
      <c r="P17" s="48"/>
    </row>
    <row r="18" spans="1:16" ht="15" thickBot="1" x14ac:dyDescent="0.4">
      <c r="A18" s="21" t="s">
        <v>17</v>
      </c>
      <c r="B18" s="21">
        <v>8.5109890000000004</v>
      </c>
      <c r="H18" s="7" t="s">
        <v>6</v>
      </c>
      <c r="I18" s="46" t="s">
        <v>27</v>
      </c>
      <c r="J18" s="46"/>
      <c r="K18" s="46"/>
      <c r="L18" s="8"/>
      <c r="M18" s="8"/>
      <c r="N18" s="49">
        <v>0.84399999999999997</v>
      </c>
      <c r="O18" s="49"/>
      <c r="P18" s="50"/>
    </row>
    <row r="19" spans="1:16" x14ac:dyDescent="0.35">
      <c r="A19" s="1" t="s">
        <v>22</v>
      </c>
      <c r="B19" s="1">
        <v>0.97390880725100004</v>
      </c>
    </row>
    <row r="20" spans="1:16" x14ac:dyDescent="0.35">
      <c r="A20" s="1" t="s">
        <v>18</v>
      </c>
      <c r="B20" s="1">
        <v>1351533559352.1299</v>
      </c>
    </row>
    <row r="22" spans="1:16" x14ac:dyDescent="0.35">
      <c r="A22" t="s">
        <v>37</v>
      </c>
    </row>
    <row r="23" spans="1:16" ht="15" thickBot="1" x14ac:dyDescent="0.4"/>
    <row r="24" spans="1:16" x14ac:dyDescent="0.35">
      <c r="A24" s="35" t="s">
        <v>11</v>
      </c>
      <c r="B24" s="35"/>
      <c r="H24" s="40" t="s">
        <v>35</v>
      </c>
      <c r="I24" s="38"/>
      <c r="J24" s="38"/>
      <c r="K24" s="38"/>
      <c r="L24" s="11"/>
      <c r="M24" s="11"/>
      <c r="N24" s="38" t="s">
        <v>26</v>
      </c>
      <c r="O24" s="38"/>
      <c r="P24" s="39"/>
    </row>
    <row r="25" spans="1:16" x14ac:dyDescent="0.35">
      <c r="A25" s="1" t="s">
        <v>12</v>
      </c>
      <c r="B25" s="1">
        <v>11751.257</v>
      </c>
      <c r="H25" s="5" t="s">
        <v>1</v>
      </c>
      <c r="I25" s="6">
        <v>3.5419999999999998</v>
      </c>
      <c r="J25" s="6">
        <v>3.01</v>
      </c>
      <c r="K25" s="6">
        <v>2.3130000000000002</v>
      </c>
      <c r="L25" s="6"/>
      <c r="M25" s="6"/>
      <c r="N25" s="19">
        <v>2.6567783399999998</v>
      </c>
      <c r="O25" s="19">
        <v>2.7828688700000002</v>
      </c>
      <c r="P25" s="22">
        <v>1.7809999999999999</v>
      </c>
    </row>
    <row r="26" spans="1:16" x14ac:dyDescent="0.35">
      <c r="A26" s="1" t="s">
        <v>13</v>
      </c>
      <c r="B26" s="1">
        <v>11.4542</v>
      </c>
      <c r="H26" s="5" t="s">
        <v>2</v>
      </c>
      <c r="I26" s="6">
        <v>13.308</v>
      </c>
      <c r="J26" s="6">
        <v>9</v>
      </c>
      <c r="K26" s="6">
        <v>3.125</v>
      </c>
      <c r="L26" s="6"/>
      <c r="M26" s="6"/>
      <c r="N26" s="19">
        <v>13.516876010000001</v>
      </c>
      <c r="O26" s="19">
        <v>8.3491717800000007</v>
      </c>
      <c r="P26" s="20">
        <v>3.18864715</v>
      </c>
    </row>
    <row r="27" spans="1:16" x14ac:dyDescent="0.35">
      <c r="A27" s="1" t="s">
        <v>14</v>
      </c>
      <c r="B27" s="1">
        <v>0.46183516000000002</v>
      </c>
      <c r="H27" s="5" t="s">
        <v>3</v>
      </c>
      <c r="I27" s="45">
        <v>3.5</v>
      </c>
      <c r="J27" s="45"/>
      <c r="K27" s="45"/>
      <c r="L27" s="6"/>
      <c r="M27" s="6"/>
      <c r="N27" s="47">
        <v>0.30769999999999997</v>
      </c>
      <c r="O27" s="47"/>
      <c r="P27" s="48"/>
    </row>
    <row r="28" spans="1:16" x14ac:dyDescent="0.35">
      <c r="A28" s="1" t="s">
        <v>15</v>
      </c>
      <c r="B28" s="1">
        <v>6.7894325792161299</v>
      </c>
      <c r="H28" s="5" t="s">
        <v>4</v>
      </c>
      <c r="I28" s="45">
        <v>7.6</v>
      </c>
      <c r="J28" s="45"/>
      <c r="K28" s="45"/>
      <c r="L28" s="6"/>
      <c r="M28" s="6"/>
      <c r="N28" s="51">
        <v>6.84</v>
      </c>
      <c r="O28" s="51"/>
      <c r="P28" s="52"/>
    </row>
    <row r="29" spans="1:16" x14ac:dyDescent="0.35">
      <c r="A29" s="1" t="s">
        <v>16</v>
      </c>
      <c r="B29" s="1">
        <v>528.25599867468895</v>
      </c>
      <c r="H29" s="5" t="s">
        <v>5</v>
      </c>
      <c r="I29" s="45" t="s">
        <v>27</v>
      </c>
      <c r="J29" s="45"/>
      <c r="K29" s="45"/>
      <c r="L29" s="6"/>
      <c r="M29" s="6"/>
      <c r="N29" s="47">
        <v>0.6</v>
      </c>
      <c r="O29" s="47"/>
      <c r="P29" s="48"/>
    </row>
    <row r="30" spans="1:16" ht="15" thickBot="1" x14ac:dyDescent="0.4">
      <c r="A30" s="21" t="s">
        <v>17</v>
      </c>
      <c r="B30" s="21">
        <v>8.4043901699999992</v>
      </c>
      <c r="H30" s="7" t="s">
        <v>6</v>
      </c>
      <c r="I30" s="46" t="s">
        <v>27</v>
      </c>
      <c r="J30" s="46"/>
      <c r="K30" s="46"/>
      <c r="L30" s="8"/>
      <c r="M30" s="8"/>
      <c r="N30" s="49">
        <v>0.84399999999999997</v>
      </c>
      <c r="O30" s="49"/>
      <c r="P30" s="50"/>
    </row>
    <row r="31" spans="1:16" x14ac:dyDescent="0.35">
      <c r="A31" s="1" t="s">
        <v>22</v>
      </c>
      <c r="B31" s="1">
        <v>0.96179999999999999</v>
      </c>
    </row>
    <row r="32" spans="1:16" x14ac:dyDescent="0.35">
      <c r="A32" s="1" t="s">
        <v>18</v>
      </c>
      <c r="B32" s="1">
        <v>1383158934234.1101</v>
      </c>
    </row>
    <row r="34" spans="1:2" x14ac:dyDescent="0.35">
      <c r="A34" t="s">
        <v>36</v>
      </c>
    </row>
    <row r="36" spans="1:2" x14ac:dyDescent="0.35">
      <c r="A36" s="35" t="s">
        <v>11</v>
      </c>
      <c r="B36" s="35"/>
    </row>
    <row r="37" spans="1:2" x14ac:dyDescent="0.35">
      <c r="A37" s="1" t="s">
        <v>12</v>
      </c>
      <c r="B37" s="1">
        <v>12013.271252996999</v>
      </c>
    </row>
    <row r="38" spans="1:2" x14ac:dyDescent="0.35">
      <c r="A38" s="1" t="s">
        <v>13</v>
      </c>
      <c r="B38" s="1">
        <v>11.288500000000001</v>
      </c>
    </row>
    <row r="39" spans="1:2" x14ac:dyDescent="0.35">
      <c r="A39" s="1" t="s">
        <v>14</v>
      </c>
      <c r="B39" s="1">
        <v>0.4824</v>
      </c>
    </row>
    <row r="40" spans="1:2" x14ac:dyDescent="0.35">
      <c r="A40" s="1" t="s">
        <v>15</v>
      </c>
      <c r="B40" s="1">
        <v>7.2165999999999997</v>
      </c>
    </row>
    <row r="41" spans="1:2" x14ac:dyDescent="0.35">
      <c r="A41" s="1" t="s">
        <v>16</v>
      </c>
      <c r="B41" s="1">
        <v>571.534175020769</v>
      </c>
    </row>
    <row r="42" spans="1:2" x14ac:dyDescent="0.35">
      <c r="A42" s="21" t="s">
        <v>17</v>
      </c>
      <c r="B42" s="21">
        <v>8.3917986467928003</v>
      </c>
    </row>
    <row r="43" spans="1:2" x14ac:dyDescent="0.35">
      <c r="A43" s="1" t="s">
        <v>22</v>
      </c>
      <c r="B43" s="1">
        <v>0.96030000000000004</v>
      </c>
    </row>
    <row r="44" spans="1:2" x14ac:dyDescent="0.35">
      <c r="A44" s="1" t="s">
        <v>18</v>
      </c>
      <c r="B44" s="1">
        <v>1400192469200.55</v>
      </c>
    </row>
  </sheetData>
  <mergeCells count="42">
    <mergeCell ref="I30:K30"/>
    <mergeCell ref="N30:P30"/>
    <mergeCell ref="A36:B36"/>
    <mergeCell ref="I27:K27"/>
    <mergeCell ref="N27:P27"/>
    <mergeCell ref="I28:K28"/>
    <mergeCell ref="N28:P28"/>
    <mergeCell ref="I29:K29"/>
    <mergeCell ref="N29:P29"/>
    <mergeCell ref="F7:H7"/>
    <mergeCell ref="J7:L7"/>
    <mergeCell ref="N7:P7"/>
    <mergeCell ref="A24:B24"/>
    <mergeCell ref="H24:K24"/>
    <mergeCell ref="N24:P24"/>
    <mergeCell ref="F8:H8"/>
    <mergeCell ref="J8:L8"/>
    <mergeCell ref="N8:P8"/>
    <mergeCell ref="F9:H9"/>
    <mergeCell ref="J9:L9"/>
    <mergeCell ref="N9:P9"/>
    <mergeCell ref="F10:H10"/>
    <mergeCell ref="J10:L10"/>
    <mergeCell ref="N10:P10"/>
    <mergeCell ref="N11:P11"/>
    <mergeCell ref="A2:P2"/>
    <mergeCell ref="B3:D3"/>
    <mergeCell ref="F3:H3"/>
    <mergeCell ref="J3:L3"/>
    <mergeCell ref="N3:P3"/>
    <mergeCell ref="A12:B12"/>
    <mergeCell ref="D12:E12"/>
    <mergeCell ref="H12:K12"/>
    <mergeCell ref="N12:P12"/>
    <mergeCell ref="I18:K18"/>
    <mergeCell ref="N18:P18"/>
    <mergeCell ref="I15:K15"/>
    <mergeCell ref="N15:P15"/>
    <mergeCell ref="I16:K16"/>
    <mergeCell ref="N16:P16"/>
    <mergeCell ref="I17:K17"/>
    <mergeCell ref="N17:P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1D21-D9DD-4C0C-BFC6-2C129177C294}">
  <dimension ref="A1:P24"/>
  <sheetViews>
    <sheetView topLeftCell="A4" workbookViewId="0">
      <selection activeCell="N16" sqref="N16:P16"/>
    </sheetView>
  </sheetViews>
  <sheetFormatPr defaultRowHeight="14.5" x14ac:dyDescent="0.35"/>
  <cols>
    <col min="1" max="1" width="15.453125" customWidth="1"/>
  </cols>
  <sheetData>
    <row r="1" spans="1:16" x14ac:dyDescent="0.35">
      <c r="A1" t="s">
        <v>29</v>
      </c>
    </row>
    <row r="2" spans="1:16" x14ac:dyDescent="0.35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5">
      <c r="A3" s="1"/>
      <c r="B3" s="42" t="s">
        <v>0</v>
      </c>
      <c r="C3" s="43"/>
      <c r="D3" s="44"/>
      <c r="E3" s="1"/>
      <c r="F3" s="42" t="s">
        <v>7</v>
      </c>
      <c r="G3" s="43"/>
      <c r="H3" s="44"/>
      <c r="I3" s="1"/>
      <c r="J3" s="42" t="s">
        <v>8</v>
      </c>
      <c r="K3" s="43"/>
      <c r="L3" s="44"/>
      <c r="M3" s="1"/>
      <c r="N3" s="42" t="s">
        <v>9</v>
      </c>
      <c r="O3" s="43"/>
      <c r="P3" s="44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25">
        <v>1</v>
      </c>
      <c r="C5" s="25">
        <v>1</v>
      </c>
      <c r="D5" s="25">
        <v>1</v>
      </c>
      <c r="E5" s="25"/>
      <c r="F5" s="25">
        <v>0.75</v>
      </c>
      <c r="G5" s="25">
        <v>0.75</v>
      </c>
      <c r="H5" s="25">
        <v>0.75</v>
      </c>
      <c r="I5" s="25"/>
      <c r="J5" s="25">
        <v>1.25</v>
      </c>
      <c r="K5" s="25">
        <v>1.25</v>
      </c>
      <c r="L5" s="25">
        <v>1.25</v>
      </c>
      <c r="M5" s="25"/>
      <c r="N5" s="25">
        <v>0.75</v>
      </c>
      <c r="O5" s="25">
        <v>0.91120000000000001</v>
      </c>
      <c r="P5" s="25">
        <v>0.76600000000000001</v>
      </c>
    </row>
    <row r="6" spans="1:16" x14ac:dyDescent="0.35">
      <c r="A6" s="1" t="s">
        <v>2</v>
      </c>
      <c r="B6" s="25">
        <v>1</v>
      </c>
      <c r="C6" s="25">
        <v>1</v>
      </c>
      <c r="D6" s="25">
        <v>1</v>
      </c>
      <c r="E6" s="25"/>
      <c r="F6" s="25">
        <v>0.6</v>
      </c>
      <c r="G6" s="25">
        <v>0.6</v>
      </c>
      <c r="H6" s="25">
        <v>0.6</v>
      </c>
      <c r="I6" s="25"/>
      <c r="J6" s="25">
        <v>1.4</v>
      </c>
      <c r="K6" s="25">
        <v>1.4</v>
      </c>
      <c r="L6" s="25">
        <v>1.4</v>
      </c>
      <c r="M6" s="25"/>
      <c r="N6" s="25">
        <v>1.2967</v>
      </c>
      <c r="O6" s="25">
        <v>0.80600000000000005</v>
      </c>
      <c r="P6" s="25">
        <v>1.29677</v>
      </c>
    </row>
    <row r="7" spans="1:16" x14ac:dyDescent="0.35">
      <c r="A7" s="1" t="s">
        <v>3</v>
      </c>
      <c r="B7" s="25">
        <v>2.8000000000000001E-2</v>
      </c>
      <c r="C7" s="25"/>
      <c r="D7" s="25"/>
      <c r="E7" s="25"/>
      <c r="F7" s="34">
        <v>-1</v>
      </c>
      <c r="G7" s="34"/>
      <c r="H7" s="34"/>
      <c r="I7" s="25"/>
      <c r="J7" s="34">
        <v>1</v>
      </c>
      <c r="K7" s="34"/>
      <c r="L7" s="34"/>
      <c r="M7" s="25"/>
      <c r="N7" s="34">
        <v>0.3387</v>
      </c>
      <c r="O7" s="34"/>
      <c r="P7" s="34"/>
    </row>
    <row r="8" spans="1:16" x14ac:dyDescent="0.35">
      <c r="A8" s="1" t="s">
        <v>4</v>
      </c>
      <c r="B8" s="25">
        <v>1</v>
      </c>
      <c r="C8" s="25"/>
      <c r="D8" s="25"/>
      <c r="E8" s="25"/>
      <c r="F8" s="34">
        <v>0.8</v>
      </c>
      <c r="G8" s="34"/>
      <c r="H8" s="34"/>
      <c r="I8" s="25"/>
      <c r="J8" s="34">
        <v>1.2</v>
      </c>
      <c r="K8" s="34"/>
      <c r="L8" s="34"/>
      <c r="M8" s="25"/>
      <c r="N8" s="34">
        <v>0.9677</v>
      </c>
      <c r="O8" s="34"/>
      <c r="P8" s="34"/>
    </row>
    <row r="9" spans="1:16" x14ac:dyDescent="0.35">
      <c r="A9" s="1" t="s">
        <v>5</v>
      </c>
      <c r="B9" s="25">
        <v>0.9</v>
      </c>
      <c r="C9" s="25"/>
      <c r="D9" s="25"/>
      <c r="E9" s="25"/>
      <c r="F9" s="34">
        <v>0.7</v>
      </c>
      <c r="G9" s="34"/>
      <c r="H9" s="34"/>
      <c r="I9" s="25"/>
      <c r="J9" s="34">
        <v>1.4</v>
      </c>
      <c r="K9" s="34"/>
      <c r="L9" s="34"/>
      <c r="M9" s="25"/>
      <c r="N9" s="34">
        <v>0.72250000000000003</v>
      </c>
      <c r="O9" s="34"/>
      <c r="P9" s="34"/>
    </row>
    <row r="10" spans="1:16" x14ac:dyDescent="0.35">
      <c r="A10" s="27" t="s">
        <v>6</v>
      </c>
      <c r="B10" s="25">
        <v>0.9</v>
      </c>
      <c r="C10" s="25"/>
      <c r="D10" s="25"/>
      <c r="E10" s="25"/>
      <c r="F10" s="55">
        <v>0.7</v>
      </c>
      <c r="G10" s="56"/>
      <c r="H10" s="57"/>
      <c r="I10" s="25"/>
      <c r="J10" s="55">
        <v>1.4</v>
      </c>
      <c r="K10" s="56"/>
      <c r="L10" s="57"/>
      <c r="M10" s="25"/>
      <c r="N10" s="55">
        <v>0.7903</v>
      </c>
      <c r="O10" s="56"/>
      <c r="P10" s="57"/>
    </row>
    <row r="11" spans="1:16" ht="15" thickBot="1" x14ac:dyDescent="0.4">
      <c r="N11" s="37"/>
      <c r="O11" s="37"/>
      <c r="P11" s="37"/>
    </row>
    <row r="12" spans="1:16" x14ac:dyDescent="0.35">
      <c r="A12" s="35" t="s">
        <v>11</v>
      </c>
      <c r="B12" s="35"/>
      <c r="D12" s="36" t="s">
        <v>19</v>
      </c>
      <c r="E12" s="36"/>
      <c r="H12" s="40" t="s">
        <v>25</v>
      </c>
      <c r="I12" s="38"/>
      <c r="J12" s="38"/>
      <c r="K12" s="38"/>
      <c r="L12" s="11"/>
      <c r="M12" s="11"/>
      <c r="N12" s="38" t="s">
        <v>26</v>
      </c>
      <c r="O12" s="38"/>
      <c r="P12" s="39"/>
    </row>
    <row r="13" spans="1:16" x14ac:dyDescent="0.35">
      <c r="A13" s="1" t="s">
        <v>12</v>
      </c>
      <c r="B13" s="1">
        <v>13279.156999999999</v>
      </c>
      <c r="D13" s="1" t="s">
        <v>33</v>
      </c>
      <c r="E13" s="1">
        <v>80000</v>
      </c>
      <c r="H13" s="5" t="s">
        <v>1</v>
      </c>
      <c r="I13" s="6">
        <v>3.5419999999999998</v>
      </c>
      <c r="J13" s="6">
        <v>3.01</v>
      </c>
      <c r="K13" s="6">
        <v>2.3130000000000002</v>
      </c>
      <c r="L13" s="6"/>
      <c r="M13" s="6"/>
      <c r="N13" s="23">
        <v>2.6564999999999999</v>
      </c>
      <c r="O13" s="23">
        <v>2.7429800000000002</v>
      </c>
      <c r="P13" s="24">
        <v>1.772</v>
      </c>
    </row>
    <row r="14" spans="1:16" x14ac:dyDescent="0.35">
      <c r="A14" s="1" t="s">
        <v>13</v>
      </c>
      <c r="B14" s="1">
        <v>11.371</v>
      </c>
      <c r="D14" s="1" t="s">
        <v>31</v>
      </c>
      <c r="E14" s="1">
        <v>30</v>
      </c>
      <c r="H14" s="5" t="s">
        <v>2</v>
      </c>
      <c r="I14" s="6">
        <v>13.308</v>
      </c>
      <c r="J14" s="6">
        <v>9</v>
      </c>
      <c r="K14" s="6">
        <v>3.125</v>
      </c>
      <c r="L14" s="6"/>
      <c r="M14" s="6"/>
      <c r="N14" s="23">
        <v>17.257000000000001</v>
      </c>
      <c r="O14" s="23">
        <v>7.258</v>
      </c>
      <c r="P14" s="24">
        <v>4.0519999999999996</v>
      </c>
    </row>
    <row r="15" spans="1:16" x14ac:dyDescent="0.35">
      <c r="A15" s="1" t="s">
        <v>14</v>
      </c>
      <c r="B15" s="1">
        <v>0.45500000000000002</v>
      </c>
      <c r="D15" s="3" t="s">
        <v>32</v>
      </c>
      <c r="E15" s="1">
        <v>15</v>
      </c>
      <c r="H15" s="5" t="s">
        <v>3</v>
      </c>
      <c r="I15" s="45">
        <v>3.5</v>
      </c>
      <c r="J15" s="45"/>
      <c r="K15" s="45"/>
      <c r="L15" s="6"/>
      <c r="M15" s="6"/>
      <c r="N15" s="47">
        <f>N7*I15</f>
        <v>1.1854499999999999</v>
      </c>
      <c r="O15" s="47"/>
      <c r="P15" s="48"/>
    </row>
    <row r="16" spans="1:16" x14ac:dyDescent="0.35">
      <c r="A16" s="1" t="s">
        <v>15</v>
      </c>
      <c r="B16" s="1">
        <v>6.6</v>
      </c>
      <c r="D16" s="18"/>
      <c r="E16" s="6"/>
      <c r="H16" s="5" t="s">
        <v>4</v>
      </c>
      <c r="I16" s="45">
        <v>7.6</v>
      </c>
      <c r="J16" s="45"/>
      <c r="K16" s="45"/>
      <c r="L16" s="6"/>
      <c r="M16" s="6"/>
      <c r="N16" s="47">
        <f>N8*I16</f>
        <v>7.3545199999999999</v>
      </c>
      <c r="O16" s="47"/>
      <c r="P16" s="48"/>
    </row>
    <row r="17" spans="1:16" x14ac:dyDescent="0.35">
      <c r="A17" s="1" t="s">
        <v>16</v>
      </c>
      <c r="B17" s="1">
        <v>560.83000000000004</v>
      </c>
      <c r="H17" s="5" t="s">
        <v>5</v>
      </c>
      <c r="I17" s="45" t="s">
        <v>27</v>
      </c>
      <c r="J17" s="45"/>
      <c r="K17" s="45"/>
      <c r="L17" s="6"/>
      <c r="M17" s="6"/>
      <c r="N17" s="47">
        <f>N9</f>
        <v>0.72250000000000003</v>
      </c>
      <c r="O17" s="47"/>
      <c r="P17" s="48"/>
    </row>
    <row r="18" spans="1:16" ht="15" thickBot="1" x14ac:dyDescent="0.4">
      <c r="A18" s="1" t="s">
        <v>17</v>
      </c>
      <c r="B18" s="21">
        <v>8.3960000000000008</v>
      </c>
      <c r="H18" s="7" t="s">
        <v>6</v>
      </c>
      <c r="I18" s="46"/>
      <c r="J18" s="46"/>
      <c r="K18" s="46"/>
      <c r="L18" s="8"/>
      <c r="M18" s="8"/>
      <c r="N18" s="53">
        <f>N10</f>
        <v>0.7903</v>
      </c>
      <c r="O18" s="53"/>
      <c r="P18" s="54"/>
    </row>
    <row r="19" spans="1:16" x14ac:dyDescent="0.35">
      <c r="A19" s="1" t="s">
        <v>22</v>
      </c>
      <c r="B19" s="1">
        <v>0.9607</v>
      </c>
    </row>
    <row r="20" spans="1:16" x14ac:dyDescent="0.35">
      <c r="A20" s="1" t="s">
        <v>18</v>
      </c>
      <c r="B20" s="1" t="s">
        <v>27</v>
      </c>
    </row>
    <row r="22" spans="1:16" x14ac:dyDescent="0.35">
      <c r="A22" t="s">
        <v>40</v>
      </c>
    </row>
    <row r="24" spans="1:16" x14ac:dyDescent="0.35">
      <c r="A24" t="s">
        <v>41</v>
      </c>
    </row>
  </sheetData>
  <mergeCells count="30">
    <mergeCell ref="N10:P10"/>
    <mergeCell ref="F10:H10"/>
    <mergeCell ref="J10:L10"/>
    <mergeCell ref="I16:K16"/>
    <mergeCell ref="N16:P16"/>
    <mergeCell ref="I17:K17"/>
    <mergeCell ref="N17:P17"/>
    <mergeCell ref="I18:K18"/>
    <mergeCell ref="N18:P18"/>
    <mergeCell ref="N11:P11"/>
    <mergeCell ref="A12:B12"/>
    <mergeCell ref="D12:E12"/>
    <mergeCell ref="H12:K12"/>
    <mergeCell ref="N12:P12"/>
    <mergeCell ref="I15:K15"/>
    <mergeCell ref="N15:P15"/>
    <mergeCell ref="F8:H8"/>
    <mergeCell ref="J8:L8"/>
    <mergeCell ref="N8:P8"/>
    <mergeCell ref="F9:H9"/>
    <mergeCell ref="J9:L9"/>
    <mergeCell ref="N9:P9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C50E-501A-40FE-93AF-1E6FD4412721}">
  <dimension ref="A1:P22"/>
  <sheetViews>
    <sheetView tabSelected="1" workbookViewId="0">
      <selection activeCell="Q15" sqref="Q15"/>
    </sheetView>
  </sheetViews>
  <sheetFormatPr defaultRowHeight="14.5" x14ac:dyDescent="0.35"/>
  <cols>
    <col min="4" max="4" width="11" customWidth="1"/>
  </cols>
  <sheetData>
    <row r="1" spans="1:16" x14ac:dyDescent="0.35">
      <c r="A1" t="s">
        <v>29</v>
      </c>
    </row>
    <row r="2" spans="1:16" x14ac:dyDescent="0.35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5">
      <c r="A3" s="1"/>
      <c r="B3" s="42" t="s">
        <v>0</v>
      </c>
      <c r="C3" s="43"/>
      <c r="D3" s="44"/>
      <c r="E3" s="1"/>
      <c r="F3" s="42" t="s">
        <v>7</v>
      </c>
      <c r="G3" s="43"/>
      <c r="H3" s="44"/>
      <c r="I3" s="1"/>
      <c r="J3" s="42" t="s">
        <v>8</v>
      </c>
      <c r="K3" s="43"/>
      <c r="L3" s="44"/>
      <c r="M3" s="1"/>
      <c r="N3" s="42" t="s">
        <v>9</v>
      </c>
      <c r="O3" s="43"/>
      <c r="P3" s="44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30">
        <v>0.76600000000000001</v>
      </c>
      <c r="C5" s="30">
        <v>0.89500000000000002</v>
      </c>
      <c r="D5" s="30">
        <v>0.78220000000000001</v>
      </c>
      <c r="E5" s="26"/>
      <c r="F5" s="26">
        <v>0.75</v>
      </c>
      <c r="G5" s="30">
        <v>0.75</v>
      </c>
      <c r="H5" s="30">
        <v>0.75</v>
      </c>
      <c r="I5" s="26"/>
      <c r="J5" s="26">
        <v>1.1000000000000001</v>
      </c>
      <c r="K5" s="26">
        <v>1.1000000000000001</v>
      </c>
      <c r="L5" s="26">
        <v>1.1000000000000001</v>
      </c>
      <c r="M5" s="26"/>
      <c r="N5" s="26">
        <v>0.79520000000000002</v>
      </c>
      <c r="O5" s="26">
        <v>0.89676999999999996</v>
      </c>
      <c r="P5" s="26">
        <v>0.85160999999999998</v>
      </c>
    </row>
    <row r="6" spans="1:16" x14ac:dyDescent="0.35">
      <c r="A6" s="1" t="s">
        <v>2</v>
      </c>
      <c r="B6" s="30">
        <v>1.2967</v>
      </c>
      <c r="C6" s="30">
        <v>0.83220000000000005</v>
      </c>
      <c r="D6" s="30">
        <v>1.3480000000000001</v>
      </c>
      <c r="E6" s="26"/>
      <c r="F6" s="26">
        <v>0.6</v>
      </c>
      <c r="G6" s="30">
        <v>0.6</v>
      </c>
      <c r="H6" s="30">
        <v>0.6</v>
      </c>
      <c r="I6" s="26"/>
      <c r="J6" s="26">
        <v>1.4</v>
      </c>
      <c r="K6" s="26">
        <v>1.4</v>
      </c>
      <c r="L6" s="26">
        <v>1.4</v>
      </c>
      <c r="M6" s="26"/>
      <c r="N6" s="26">
        <v>0.96128999999999998</v>
      </c>
      <c r="O6" s="26">
        <v>0.6</v>
      </c>
      <c r="P6" s="26">
        <v>1.3225800000000001</v>
      </c>
    </row>
    <row r="7" spans="1:16" x14ac:dyDescent="0.35">
      <c r="A7" s="1" t="s">
        <v>3</v>
      </c>
      <c r="B7" s="30">
        <v>0.3387</v>
      </c>
      <c r="C7" s="30"/>
      <c r="D7" s="30"/>
      <c r="E7" s="26"/>
      <c r="F7" s="34">
        <v>-0.28599999999999998</v>
      </c>
      <c r="G7" s="34"/>
      <c r="H7" s="34"/>
      <c r="I7" s="26"/>
      <c r="J7" s="34">
        <v>1</v>
      </c>
      <c r="K7" s="34"/>
      <c r="L7" s="34"/>
      <c r="M7" s="26"/>
      <c r="N7" s="34">
        <v>0.502</v>
      </c>
      <c r="O7" s="34"/>
      <c r="P7" s="34"/>
    </row>
    <row r="8" spans="1:16" x14ac:dyDescent="0.35">
      <c r="A8" s="1" t="s">
        <v>4</v>
      </c>
      <c r="B8" s="30">
        <v>0.9677</v>
      </c>
      <c r="C8" s="30"/>
      <c r="D8" s="30"/>
      <c r="E8" s="26"/>
      <c r="F8" s="34">
        <v>0.85</v>
      </c>
      <c r="G8" s="34"/>
      <c r="H8" s="34"/>
      <c r="I8" s="26"/>
      <c r="J8" s="34">
        <v>1.1499999999999999</v>
      </c>
      <c r="K8" s="34"/>
      <c r="L8" s="34"/>
      <c r="M8" s="26"/>
      <c r="N8" s="34">
        <v>1.1403000000000001</v>
      </c>
      <c r="O8" s="34"/>
      <c r="P8" s="34"/>
    </row>
    <row r="9" spans="1:16" x14ac:dyDescent="0.35">
      <c r="A9" s="1" t="s">
        <v>5</v>
      </c>
      <c r="B9" s="30">
        <v>0.72199999999999998</v>
      </c>
      <c r="C9" s="30"/>
      <c r="D9" s="30"/>
      <c r="E9" s="26"/>
      <c r="F9" s="34">
        <v>0.7</v>
      </c>
      <c r="G9" s="34"/>
      <c r="H9" s="34"/>
      <c r="I9" s="26"/>
      <c r="J9" s="34">
        <v>1.1000000000000001</v>
      </c>
      <c r="K9" s="34"/>
      <c r="L9" s="34"/>
      <c r="M9" s="26"/>
      <c r="N9" s="34">
        <v>0.71289999999999998</v>
      </c>
      <c r="O9" s="34"/>
      <c r="P9" s="34"/>
    </row>
    <row r="10" spans="1:16" ht="15" thickBot="1" x14ac:dyDescent="0.4">
      <c r="A10" s="27" t="s">
        <v>6</v>
      </c>
      <c r="B10" s="30">
        <v>0.76770000000000005</v>
      </c>
      <c r="C10" s="30"/>
      <c r="D10" s="30"/>
      <c r="E10" s="1"/>
      <c r="F10" s="42">
        <v>0.7</v>
      </c>
      <c r="G10" s="43"/>
      <c r="H10" s="61"/>
      <c r="I10" s="33"/>
      <c r="J10" s="62">
        <v>1.1000000000000001</v>
      </c>
      <c r="K10" s="63"/>
      <c r="L10" s="61"/>
      <c r="M10" s="33"/>
      <c r="N10" s="60">
        <v>0.7258</v>
      </c>
      <c r="O10" s="60"/>
      <c r="P10" s="60"/>
    </row>
    <row r="11" spans="1:16" x14ac:dyDescent="0.35">
      <c r="A11" s="58" t="s">
        <v>11</v>
      </c>
      <c r="B11" s="58"/>
      <c r="D11" s="59" t="s">
        <v>19</v>
      </c>
      <c r="E11" s="59"/>
      <c r="H11" s="40" t="s">
        <v>25</v>
      </c>
      <c r="I11" s="38"/>
      <c r="J11" s="38"/>
      <c r="K11" s="38"/>
      <c r="L11" s="11"/>
      <c r="M11" s="11"/>
      <c r="N11" s="38" t="s">
        <v>26</v>
      </c>
      <c r="O11" s="38"/>
      <c r="P11" s="39"/>
    </row>
    <row r="12" spans="1:16" x14ac:dyDescent="0.35">
      <c r="A12" s="1" t="s">
        <v>12</v>
      </c>
      <c r="B12" s="1">
        <v>12427.494000000001</v>
      </c>
      <c r="D12" s="1" t="s">
        <v>33</v>
      </c>
      <c r="E12" s="1">
        <v>115175.15</v>
      </c>
      <c r="H12" s="5" t="s">
        <v>1</v>
      </c>
      <c r="I12" s="6">
        <v>3.5419999999999998</v>
      </c>
      <c r="J12" s="6">
        <v>3.01</v>
      </c>
      <c r="K12" s="6">
        <v>2.3130000000000002</v>
      </c>
      <c r="L12" s="6"/>
      <c r="M12" s="6"/>
      <c r="N12" s="28">
        <f>N5*I12</f>
        <v>2.8165983999999997</v>
      </c>
      <c r="O12" s="28">
        <f t="shared" ref="O12:P12" si="0">O5*J12</f>
        <v>2.6992776999999997</v>
      </c>
      <c r="P12" s="29">
        <f t="shared" si="0"/>
        <v>1.9697739300000001</v>
      </c>
    </row>
    <row r="13" spans="1:16" x14ac:dyDescent="0.35">
      <c r="A13" s="1" t="s">
        <v>13</v>
      </c>
      <c r="B13" s="1">
        <v>11.443199999999999</v>
      </c>
      <c r="D13" s="1" t="s">
        <v>31</v>
      </c>
      <c r="E13" s="1">
        <v>20</v>
      </c>
      <c r="H13" s="5" t="s">
        <v>2</v>
      </c>
      <c r="I13" s="6">
        <v>13.308</v>
      </c>
      <c r="J13" s="6">
        <v>9</v>
      </c>
      <c r="K13" s="6">
        <v>3.125</v>
      </c>
      <c r="L13" s="6"/>
      <c r="M13" s="6"/>
      <c r="N13" s="28">
        <f>N6*I13</f>
        <v>12.79284732</v>
      </c>
      <c r="O13" s="28">
        <f t="shared" ref="O13:P13" si="1">O6*J13</f>
        <v>5.3999999999999995</v>
      </c>
      <c r="P13" s="29">
        <f t="shared" si="1"/>
        <v>4.1330625000000003</v>
      </c>
    </row>
    <row r="14" spans="1:16" x14ac:dyDescent="0.35">
      <c r="A14" s="1" t="s">
        <v>14</v>
      </c>
      <c r="B14" s="1">
        <v>0.46310000000000001</v>
      </c>
      <c r="D14" s="3" t="s">
        <v>32</v>
      </c>
      <c r="E14" s="1">
        <v>15</v>
      </c>
      <c r="H14" s="5" t="s">
        <v>3</v>
      </c>
      <c r="I14" s="45">
        <v>3.5</v>
      </c>
      <c r="J14" s="45"/>
      <c r="K14" s="45"/>
      <c r="L14" s="6"/>
      <c r="M14" s="6"/>
      <c r="N14" s="47">
        <f>N7*I14</f>
        <v>1.7570000000000001</v>
      </c>
      <c r="O14" s="47"/>
      <c r="P14" s="48"/>
    </row>
    <row r="15" spans="1:16" x14ac:dyDescent="0.35">
      <c r="A15" s="1" t="s">
        <v>15</v>
      </c>
      <c r="B15" s="1">
        <v>6.8775000000000004</v>
      </c>
      <c r="D15" s="18" t="s">
        <v>42</v>
      </c>
      <c r="E15" s="31">
        <v>320</v>
      </c>
      <c r="H15" s="5" t="s">
        <v>4</v>
      </c>
      <c r="I15" s="45">
        <v>7.6</v>
      </c>
      <c r="J15" s="45"/>
      <c r="K15" s="45"/>
      <c r="L15" s="6"/>
      <c r="M15" s="6"/>
      <c r="N15" s="47">
        <f>N8*I15</f>
        <v>8.6662800000000004</v>
      </c>
      <c r="O15" s="47"/>
      <c r="P15" s="48"/>
    </row>
    <row r="16" spans="1:16" x14ac:dyDescent="0.35">
      <c r="A16" s="1" t="s">
        <v>16</v>
      </c>
      <c r="B16" s="1">
        <v>657.5</v>
      </c>
      <c r="H16" s="5" t="s">
        <v>5</v>
      </c>
      <c r="I16" s="45" t="s">
        <v>27</v>
      </c>
      <c r="J16" s="45"/>
      <c r="K16" s="45"/>
      <c r="L16" s="6"/>
      <c r="M16" s="6"/>
      <c r="N16" s="47">
        <f>N9</f>
        <v>0.71289999999999998</v>
      </c>
      <c r="O16" s="47"/>
      <c r="P16" s="48"/>
    </row>
    <row r="17" spans="1:16" ht="15" thickBot="1" x14ac:dyDescent="0.4">
      <c r="A17" s="1" t="s">
        <v>17</v>
      </c>
      <c r="B17" s="21">
        <v>8.2674000000000003</v>
      </c>
      <c r="H17" s="7" t="s">
        <v>6</v>
      </c>
      <c r="I17" s="46"/>
      <c r="J17" s="46"/>
      <c r="K17" s="46"/>
      <c r="L17" s="8"/>
      <c r="M17" s="8"/>
      <c r="N17" s="49">
        <f>N10</f>
        <v>0.7258</v>
      </c>
      <c r="O17" s="49"/>
      <c r="P17" s="50"/>
    </row>
    <row r="18" spans="1:16" x14ac:dyDescent="0.35">
      <c r="A18" s="1" t="s">
        <v>22</v>
      </c>
      <c r="B18" s="1">
        <v>0.94599999999999995</v>
      </c>
    </row>
    <row r="19" spans="1:16" x14ac:dyDescent="0.35">
      <c r="A19" s="1" t="s">
        <v>18</v>
      </c>
      <c r="B19" s="32">
        <v>1361506580000</v>
      </c>
    </row>
    <row r="21" spans="1:16" x14ac:dyDescent="0.35">
      <c r="A21" t="s">
        <v>38</v>
      </c>
    </row>
    <row r="22" spans="1:16" x14ac:dyDescent="0.35">
      <c r="A22" t="s">
        <v>39</v>
      </c>
    </row>
  </sheetData>
  <mergeCells count="29">
    <mergeCell ref="N10:P10"/>
    <mergeCell ref="A2:P2"/>
    <mergeCell ref="B3:D3"/>
    <mergeCell ref="F3:H3"/>
    <mergeCell ref="J3:L3"/>
    <mergeCell ref="N3:P3"/>
    <mergeCell ref="F7:H7"/>
    <mergeCell ref="J7:L7"/>
    <mergeCell ref="N7:P7"/>
    <mergeCell ref="F10:H10"/>
    <mergeCell ref="J10:L10"/>
    <mergeCell ref="F8:H8"/>
    <mergeCell ref="J8:L8"/>
    <mergeCell ref="N8:P8"/>
    <mergeCell ref="F9:H9"/>
    <mergeCell ref="J9:L9"/>
    <mergeCell ref="N9:P9"/>
    <mergeCell ref="I16:K16"/>
    <mergeCell ref="N16:P16"/>
    <mergeCell ref="I17:K17"/>
    <mergeCell ref="N17:P17"/>
    <mergeCell ref="A11:B11"/>
    <mergeCell ref="D11:E11"/>
    <mergeCell ref="H11:K11"/>
    <mergeCell ref="N11:P11"/>
    <mergeCell ref="I15:K15"/>
    <mergeCell ref="N15:P15"/>
    <mergeCell ref="I14:K14"/>
    <mergeCell ref="N14:P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Dynamic_SLSQP1</vt:lpstr>
      <vt:lpstr>Dynamic_GA1</vt:lpstr>
      <vt:lpstr>Static_SLSQP1</vt:lpstr>
      <vt:lpstr>Static_SLSQP1_Cpchanged</vt:lpstr>
      <vt:lpstr>Static_GA1</vt:lpstr>
      <vt:lpstr>Dynamic_GA2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2019-05-15T21:58:36Z</dcterms:modified>
</cp:coreProperties>
</file>