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2.xml" ContentType="application/vnd.ms-excel.threadedcomments+xml"/>
  <Override PartName="/xl/comments2.xml" ContentType="application/vnd.openxmlformats-officedocument.spreadsheetml.comments+xml"/>
  <Override PartName="/xl/threadedComments/threadedComment1.xml" ContentType="application/vnd.ms-excel.threadedcomments+xml"/>
  <Override PartName="/xl/comments1.xml" ContentType="application/vnd.openxmlformats-officedocument.spreadsheetml.comment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https://boomitra-my.sharepoint.com/personal/aadith_boomitra_com/Documents/Carbon Project Development/PDDs/Kenya/Croplands/Validation Docs/Verra PRR R 2/ER Sheet/"/>
    </mc:Choice>
  </mc:AlternateContent>
  <xr:revisionPtr revIDLastSave="36" documentId="8_{95284BBB-CC71-C147-AA8C-E09A05D6C3A5}" xr6:coauthVersionLast="47" xr6:coauthVersionMax="47" xr10:uidLastSave="{76895E5C-6445-174B-9EFD-86BAA2B50EB6}"/>
  <bookViews>
    <workbookView xWindow="-20" yWindow="520" windowWidth="14420" windowHeight="17500" activeTab="5" xr2:uid="{D219996C-BCE3-7441-B746-18E47CF8F95A}"/>
  </bookViews>
  <sheets>
    <sheet name="Overall Schematic &amp; Notes" sheetId="1" r:id="rId1"/>
    <sheet name="RS SOC+BD Model Validation  " sheetId="2" r:id="rId2"/>
    <sheet name="RothC Baseline Prediction Error" sheetId="5" r:id="rId3"/>
    <sheet name="RothC Project Prediction Error" sheetId="7" r:id="rId4"/>
    <sheet name="Full Bayesian MC Propagation" sheetId="3" r:id="rId5"/>
    <sheet name="Final Results"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1" i="6" l="1"/>
  <c r="C26" i="6" l="1"/>
  <c r="CX85" i="3" l="1"/>
  <c r="CW85" i="3"/>
  <c r="CV85" i="3"/>
  <c r="CU85" i="3"/>
  <c r="CT85" i="3"/>
  <c r="CS85" i="3"/>
  <c r="CR85" i="3"/>
  <c r="CQ85" i="3"/>
  <c r="CP85" i="3"/>
  <c r="CO85" i="3"/>
  <c r="CN85" i="3"/>
  <c r="CM85" i="3"/>
  <c r="CL85" i="3"/>
  <c r="CK85" i="3"/>
  <c r="CJ85" i="3"/>
  <c r="CI85" i="3"/>
  <c r="CH85" i="3"/>
  <c r="CG85" i="3"/>
  <c r="CF85" i="3"/>
  <c r="CE85" i="3"/>
  <c r="CD85" i="3"/>
  <c r="CC85" i="3"/>
  <c r="CB85" i="3"/>
  <c r="CA85" i="3"/>
  <c r="BZ85" i="3"/>
  <c r="BY85" i="3"/>
  <c r="BX85" i="3"/>
  <c r="BW85" i="3"/>
  <c r="BV85" i="3"/>
  <c r="BU85" i="3"/>
  <c r="BT85" i="3"/>
  <c r="BS85" i="3"/>
  <c r="BR85" i="3"/>
  <c r="BQ85" i="3"/>
  <c r="BP85" i="3"/>
  <c r="BO85" i="3"/>
  <c r="BN85" i="3"/>
  <c r="BM85" i="3"/>
  <c r="BL85" i="3"/>
  <c r="BK85" i="3"/>
  <c r="BJ85" i="3"/>
  <c r="BI85" i="3"/>
  <c r="BH85" i="3"/>
  <c r="BG85" i="3"/>
  <c r="BF85" i="3"/>
  <c r="BE85" i="3"/>
  <c r="BD85" i="3"/>
  <c r="BC85" i="3"/>
  <c r="BB85" i="3"/>
  <c r="BA85" i="3"/>
  <c r="AZ85" i="3"/>
  <c r="AY85" i="3"/>
  <c r="AX85" i="3"/>
  <c r="AW85" i="3"/>
  <c r="AV85" i="3"/>
  <c r="AU85" i="3"/>
  <c r="AT85" i="3"/>
  <c r="AS85" i="3"/>
  <c r="AR85" i="3"/>
  <c r="AQ85" i="3"/>
  <c r="AP85" i="3"/>
  <c r="AO85" i="3"/>
  <c r="AN85" i="3"/>
  <c r="AM85" i="3"/>
  <c r="AL85" i="3"/>
  <c r="AK85" i="3"/>
  <c r="AJ85" i="3"/>
  <c r="AI85" i="3"/>
  <c r="AH85" i="3"/>
  <c r="AG85" i="3"/>
  <c r="AF85" i="3"/>
  <c r="AE85" i="3"/>
  <c r="AD85" i="3"/>
  <c r="AC85" i="3"/>
  <c r="AB85" i="3"/>
  <c r="AA85" i="3"/>
  <c r="Z85" i="3"/>
  <c r="Y85" i="3"/>
  <c r="X85" i="3"/>
  <c r="W85" i="3"/>
  <c r="V85" i="3"/>
  <c r="U85" i="3"/>
  <c r="T85" i="3"/>
  <c r="S85" i="3"/>
  <c r="R85" i="3"/>
  <c r="Q85" i="3"/>
  <c r="P85" i="3"/>
  <c r="O85" i="3"/>
  <c r="N85" i="3"/>
  <c r="M85" i="3"/>
  <c r="L85" i="3"/>
  <c r="K85" i="3"/>
  <c r="J85" i="3"/>
  <c r="I85" i="3"/>
  <c r="H85" i="3"/>
  <c r="G85" i="3"/>
  <c r="F85" i="3"/>
  <c r="E85" i="3"/>
  <c r="D85" i="3"/>
  <c r="C85" i="3"/>
  <c r="K18" i="2" l="1"/>
  <c r="K17" i="2" a="1"/>
  <c r="K17" i="2"/>
  <c r="K16" i="2"/>
  <c r="K15" i="2" a="1"/>
  <c r="K15" i="2" s="1"/>
  <c r="K14" i="2" a="1"/>
  <c r="K14" i="2"/>
  <c r="K13" i="2"/>
  <c r="K12" i="2" a="1"/>
  <c r="K12" i="2" s="1"/>
  <c r="CZ79" i="3"/>
  <c r="CY79" i="3"/>
  <c r="B89" i="7" l="1" a="1"/>
  <c r="B89" i="7" s="1"/>
  <c r="E82" i="7" a="1"/>
  <c r="E82" i="7" s="1"/>
  <c r="E69" i="7"/>
  <c r="E70" i="7"/>
  <c r="E71" i="7"/>
  <c r="E72" i="7"/>
  <c r="E73" i="7"/>
  <c r="E74" i="7"/>
  <c r="E75" i="7"/>
  <c r="E76" i="7"/>
  <c r="E77" i="7"/>
  <c r="E78" i="7"/>
  <c r="E79" i="7"/>
  <c r="E80" i="7"/>
  <c r="E81" i="7"/>
  <c r="D82" i="7" a="1"/>
  <c r="D82" i="7" s="1"/>
  <c r="D78" i="7"/>
  <c r="D79" i="7"/>
  <c r="D80" i="7"/>
  <c r="D81" i="7"/>
  <c r="C82" i="7"/>
  <c r="C69" i="7"/>
  <c r="C70" i="7"/>
  <c r="C71" i="7"/>
  <c r="C72" i="7"/>
  <c r="C73" i="7"/>
  <c r="C74" i="7"/>
  <c r="C75" i="7"/>
  <c r="C76" i="7"/>
  <c r="C77" i="7"/>
  <c r="C78" i="7"/>
  <c r="C79" i="7"/>
  <c r="C80" i="7"/>
  <c r="C81" i="7"/>
  <c r="F37" i="7"/>
  <c r="E37" i="7"/>
  <c r="P4" i="7"/>
  <c r="T4" i="7"/>
  <c r="P5" i="7"/>
  <c r="T5" i="7"/>
  <c r="O6" i="7"/>
  <c r="P6" i="7" s="1"/>
  <c r="S6" i="7"/>
  <c r="T6" i="7" s="1"/>
  <c r="O8" i="7"/>
  <c r="P8" i="7" s="1"/>
  <c r="S8" i="7"/>
  <c r="T8" i="7" s="1"/>
  <c r="P9" i="7"/>
  <c r="T9" i="7"/>
  <c r="O10" i="7"/>
  <c r="P10" i="7"/>
  <c r="S10" i="7"/>
  <c r="T10" i="7" s="1"/>
  <c r="P11" i="7"/>
  <c r="T11" i="7"/>
  <c r="P13" i="7"/>
  <c r="T13" i="7"/>
  <c r="P14" i="7"/>
  <c r="T14" i="7"/>
  <c r="O15" i="7"/>
  <c r="P15" i="7" s="1"/>
  <c r="R15" i="7"/>
  <c r="T15" i="7"/>
  <c r="O16" i="7"/>
  <c r="P16" i="7"/>
  <c r="S16" i="7"/>
  <c r="T16" i="7"/>
  <c r="P17" i="7"/>
  <c r="T17" i="7"/>
  <c r="O18" i="7"/>
  <c r="P18" i="7"/>
  <c r="T18" i="7"/>
  <c r="AB18" i="7"/>
  <c r="O19" i="7"/>
  <c r="W19" i="7"/>
  <c r="P19" i="7" s="1"/>
  <c r="X19" i="7"/>
  <c r="T19" i="7" s="1"/>
  <c r="AB19" i="7"/>
  <c r="F21" i="5"/>
  <c r="F22" i="5"/>
  <c r="F23" i="5"/>
  <c r="F29" i="5"/>
  <c r="F30" i="5"/>
  <c r="F31" i="5"/>
  <c r="E21" i="5"/>
  <c r="E22" i="5"/>
  <c r="E23" i="5"/>
  <c r="E24" i="5"/>
  <c r="F24" i="5" s="1"/>
  <c r="E25" i="5"/>
  <c r="F25" i="5" s="1"/>
  <c r="E26" i="5"/>
  <c r="F26" i="5" s="1"/>
  <c r="E27" i="5"/>
  <c r="F27" i="5" s="1"/>
  <c r="E28" i="5"/>
  <c r="F28" i="5" s="1"/>
  <c r="E29" i="5"/>
  <c r="E30" i="5"/>
  <c r="E31" i="5"/>
  <c r="O4" i="5"/>
  <c r="P4" i="5"/>
  <c r="AG4" i="5" s="1"/>
  <c r="AH4" i="5" s="1"/>
  <c r="S4" i="5"/>
  <c r="T4" i="5"/>
  <c r="P5" i="5"/>
  <c r="T5" i="5"/>
  <c r="P6" i="5"/>
  <c r="T6" i="5"/>
  <c r="AG6" i="5" s="1"/>
  <c r="AH6" i="5" s="1"/>
  <c r="P7" i="5"/>
  <c r="T7" i="5"/>
  <c r="AG7" i="5" s="1"/>
  <c r="AH7" i="5" s="1"/>
  <c r="O8" i="5"/>
  <c r="P8" i="5"/>
  <c r="S8" i="5"/>
  <c r="T8" i="5"/>
  <c r="P9" i="5"/>
  <c r="T9" i="5"/>
  <c r="O10" i="5"/>
  <c r="P10" i="5"/>
  <c r="S10" i="5"/>
  <c r="T10" i="5"/>
  <c r="AG10" i="5" s="1"/>
  <c r="AH10" i="5" s="1"/>
  <c r="P12" i="5"/>
  <c r="T12" i="5"/>
  <c r="P13" i="5"/>
  <c r="T13" i="5"/>
  <c r="P14" i="5"/>
  <c r="T14" i="5"/>
  <c r="AG14" i="5" s="1"/>
  <c r="AH14" i="5" s="1"/>
  <c r="P15" i="5"/>
  <c r="T15" i="5"/>
  <c r="O16" i="5"/>
  <c r="P16" i="5"/>
  <c r="S16" i="5"/>
  <c r="T16" i="5"/>
  <c r="AG16" i="5" s="1"/>
  <c r="AH16" i="5" s="1"/>
  <c r="AG5" i="5"/>
  <c r="AH5" i="5"/>
  <c r="AG8" i="5"/>
  <c r="AH8" i="5"/>
  <c r="AG9" i="5"/>
  <c r="AH9" i="5"/>
  <c r="AG11" i="5"/>
  <c r="AH11" i="5"/>
  <c r="AG12" i="5"/>
  <c r="AH12" i="5"/>
  <c r="AG13" i="5"/>
  <c r="AH13" i="5"/>
  <c r="AG15" i="5"/>
  <c r="AH15" i="5"/>
  <c r="K26" i="2" l="1" a="1"/>
  <c r="K26" i="2" s="1"/>
  <c r="K25" i="2"/>
  <c r="K24" i="2" a="1"/>
  <c r="K24" i="2" s="1"/>
  <c r="K23" i="2" a="1"/>
  <c r="K23" i="2" s="1"/>
  <c r="K22" i="2"/>
  <c r="K21" i="2" a="1"/>
  <c r="K21" i="2" s="1"/>
  <c r="AJ15" i="5"/>
  <c r="AK15" i="5" s="1"/>
  <c r="AJ4" i="5"/>
  <c r="AK4" i="5" s="1"/>
  <c r="AJ16" i="5"/>
  <c r="AJ14" i="5"/>
  <c r="AK14" i="5" s="1"/>
  <c r="AJ13" i="5"/>
  <c r="AJ12" i="5"/>
  <c r="AK12" i="5" s="1"/>
  <c r="AJ11" i="5"/>
  <c r="AK11" i="5" s="1"/>
  <c r="AJ9" i="5"/>
  <c r="AK9" i="5" s="1"/>
  <c r="AJ8" i="5"/>
  <c r="AJ7" i="5"/>
  <c r="AJ6" i="5"/>
  <c r="AJ5" i="5"/>
  <c r="AJ12" i="7"/>
  <c r="AJ19" i="7"/>
  <c r="AK19" i="7" s="1"/>
  <c r="AG12" i="7"/>
  <c r="AH12" i="7" s="1"/>
  <c r="F36" i="7"/>
  <c r="F35" i="7"/>
  <c r="F34" i="7"/>
  <c r="F33" i="7"/>
  <c r="F32" i="7"/>
  <c r="F31" i="7"/>
  <c r="F30" i="7"/>
  <c r="F29" i="7"/>
  <c r="F28" i="7"/>
  <c r="F27" i="7"/>
  <c r="F26" i="7"/>
  <c r="F25" i="7"/>
  <c r="F24" i="7"/>
  <c r="F23" i="7"/>
  <c r="AJ18" i="7"/>
  <c r="AK18" i="7" s="1"/>
  <c r="AJ17" i="7"/>
  <c r="AJ16" i="7"/>
  <c r="AK16" i="7" s="1"/>
  <c r="AJ15" i="7"/>
  <c r="AK15" i="7" s="1"/>
  <c r="AJ14" i="7"/>
  <c r="AJ13" i="7"/>
  <c r="AK13" i="7" s="1"/>
  <c r="AJ11" i="7"/>
  <c r="AJ10" i="7"/>
  <c r="AK10" i="7" s="1"/>
  <c r="AJ9" i="7"/>
  <c r="AK9" i="7" s="1"/>
  <c r="AJ8" i="7"/>
  <c r="AK8" i="7" s="1"/>
  <c r="AJ7" i="7"/>
  <c r="AJ6" i="7"/>
  <c r="AK6" i="7" s="1"/>
  <c r="AJ5" i="7"/>
  <c r="AK5" i="7" s="1"/>
  <c r="AJ4" i="7"/>
  <c r="K30" i="2" l="1"/>
  <c r="A42" i="7" a="1"/>
  <c r="A42" i="7" s="1"/>
  <c r="AL12" i="7"/>
  <c r="K27" i="2"/>
  <c r="AM12" i="5"/>
  <c r="AJ10" i="5"/>
  <c r="AK10" i="5" s="1"/>
  <c r="AL4" i="5"/>
  <c r="AM9" i="5"/>
  <c r="AM11" i="5"/>
  <c r="AK8" i="5"/>
  <c r="AK5" i="5"/>
  <c r="AK13" i="5"/>
  <c r="AK16" i="5"/>
  <c r="AM15" i="5"/>
  <c r="A36" i="5" a="1"/>
  <c r="A36" i="5" s="1"/>
  <c r="AL15" i="5"/>
  <c r="AM14" i="5"/>
  <c r="AM4" i="5"/>
  <c r="AK7" i="5"/>
  <c r="AK6" i="5"/>
  <c r="AG15" i="7"/>
  <c r="AH15" i="7" s="1"/>
  <c r="AM15" i="7" s="1"/>
  <c r="B57" i="7" s="1"/>
  <c r="AG6" i="7"/>
  <c r="AH6" i="7" s="1"/>
  <c r="AM6" i="7" s="1"/>
  <c r="B48" i="7" s="1"/>
  <c r="AG19" i="7"/>
  <c r="AH19" i="7" s="1"/>
  <c r="AM19" i="7" s="1"/>
  <c r="AG10" i="7"/>
  <c r="AH10" i="7" s="1"/>
  <c r="AM10" i="7" s="1"/>
  <c r="B52" i="7" s="1"/>
  <c r="AG9" i="7"/>
  <c r="AH9" i="7" s="1"/>
  <c r="AM9" i="7" s="1"/>
  <c r="B51" i="7" s="1"/>
  <c r="AG18" i="7"/>
  <c r="AH18" i="7" s="1"/>
  <c r="AM18" i="7" s="1"/>
  <c r="AG5" i="7"/>
  <c r="AH5" i="7" s="1"/>
  <c r="AM5" i="7" s="1"/>
  <c r="B47" i="7" s="1"/>
  <c r="AG11" i="7"/>
  <c r="AH11" i="7" s="1"/>
  <c r="AG4" i="7"/>
  <c r="AH4" i="7" s="1"/>
  <c r="AK12" i="7"/>
  <c r="AG16" i="7"/>
  <c r="AH16" i="7" s="1"/>
  <c r="AM16" i="7" s="1"/>
  <c r="B58" i="7" s="1"/>
  <c r="AG8" i="7"/>
  <c r="AH8" i="7" s="1"/>
  <c r="AM8" i="7" s="1"/>
  <c r="B50" i="7" s="1"/>
  <c r="AG17" i="7"/>
  <c r="AH17" i="7" s="1"/>
  <c r="AG13" i="7"/>
  <c r="AH13" i="7" s="1"/>
  <c r="AM13" i="7" s="1"/>
  <c r="B55" i="7" s="1"/>
  <c r="AK7" i="7"/>
  <c r="AK11" i="7"/>
  <c r="AK17" i="7"/>
  <c r="AG7" i="7"/>
  <c r="AH7" i="7" s="1"/>
  <c r="AK14" i="7"/>
  <c r="AG14" i="7"/>
  <c r="AH14" i="7" s="1"/>
  <c r="B60" i="7" l="1"/>
  <c r="C60" i="7" s="1"/>
  <c r="B46" i="5"/>
  <c r="AN15" i="5"/>
  <c r="AM10" i="5"/>
  <c r="B49" i="5"/>
  <c r="C59" i="7"/>
  <c r="AM12" i="7"/>
  <c r="B54" i="7" s="1"/>
  <c r="C51" i="7"/>
  <c r="B42" i="5"/>
  <c r="C52" i="7"/>
  <c r="B51" i="5"/>
  <c r="B48" i="5"/>
  <c r="AL19" i="7"/>
  <c r="AL6" i="7"/>
  <c r="AL15" i="7"/>
  <c r="C50" i="7"/>
  <c r="C42" i="5"/>
  <c r="C48" i="5"/>
  <c r="AL14" i="5"/>
  <c r="AM8" i="5"/>
  <c r="AL8" i="5"/>
  <c r="AL12" i="5"/>
  <c r="AL6" i="5"/>
  <c r="AM13" i="5"/>
  <c r="AL5" i="5"/>
  <c r="AM5" i="5"/>
  <c r="AN4" i="5" s="1"/>
  <c r="AL10" i="5"/>
  <c r="AL13" i="5"/>
  <c r="AM6" i="5"/>
  <c r="AL9" i="5"/>
  <c r="AM7" i="5"/>
  <c r="AL16" i="5"/>
  <c r="AL11" i="5"/>
  <c r="AL7" i="5"/>
  <c r="AM16" i="5"/>
  <c r="AL10" i="7"/>
  <c r="AM11" i="7"/>
  <c r="B53" i="7" s="1"/>
  <c r="AL18" i="7"/>
  <c r="AL9" i="7"/>
  <c r="C47" i="7"/>
  <c r="C55" i="7"/>
  <c r="C48" i="7"/>
  <c r="AL5" i="7"/>
  <c r="C57" i="7"/>
  <c r="AL17" i="7"/>
  <c r="AL11" i="7"/>
  <c r="AL4" i="7"/>
  <c r="AL13" i="7"/>
  <c r="AL16" i="7"/>
  <c r="AL8" i="7"/>
  <c r="AM17" i="7"/>
  <c r="B59" i="7" s="1"/>
  <c r="AM14" i="7"/>
  <c r="B56" i="7" s="1"/>
  <c r="AL14" i="7"/>
  <c r="AL7" i="7"/>
  <c r="AM7" i="7"/>
  <c r="B49" i="7" s="1"/>
  <c r="B80" i="5" l="1" a="1"/>
  <c r="B80" i="5" s="1"/>
  <c r="C53" i="7"/>
  <c r="AN6" i="5"/>
  <c r="B45" i="5"/>
  <c r="AN8" i="5"/>
  <c r="A59" i="5"/>
  <c r="AN10" i="5"/>
  <c r="B47" i="5"/>
  <c r="B53" i="5" s="1"/>
  <c r="C53" i="5" s="1"/>
  <c r="AN5" i="5"/>
  <c r="B43" i="5"/>
  <c r="AN11" i="5"/>
  <c r="B52" i="5"/>
  <c r="C52" i="5" s="1"/>
  <c r="AN16" i="5"/>
  <c r="C56" i="7"/>
  <c r="AN12" i="5"/>
  <c r="C49" i="7"/>
  <c r="AN9" i="5"/>
  <c r="AN14" i="5"/>
  <c r="C54" i="7"/>
  <c r="AN13" i="5"/>
  <c r="B50" i="5"/>
  <c r="C50" i="5" s="1"/>
  <c r="B44" i="5"/>
  <c r="AN7" i="5"/>
  <c r="C58" i="7"/>
  <c r="C47" i="5" l="1"/>
  <c r="C65" i="5"/>
  <c r="C73" i="5"/>
  <c r="B69" i="5"/>
  <c r="C66" i="5"/>
  <c r="C74" i="5"/>
  <c r="B70" i="5"/>
  <c r="C68" i="5"/>
  <c r="B64" i="5"/>
  <c r="B72" i="5"/>
  <c r="C69" i="5"/>
  <c r="B65" i="5"/>
  <c r="B73" i="5"/>
  <c r="C70" i="5"/>
  <c r="B66" i="5"/>
  <c r="B74" i="5"/>
  <c r="C63" i="5"/>
  <c r="C71" i="5"/>
  <c r="B67" i="5"/>
  <c r="C64" i="5"/>
  <c r="C72" i="5"/>
  <c r="B68" i="5"/>
  <c r="B62" i="5"/>
  <c r="C67" i="5"/>
  <c r="B63" i="5"/>
  <c r="B71" i="5"/>
  <c r="C62" i="5"/>
  <c r="C46" i="5"/>
  <c r="C51" i="5"/>
  <c r="C44" i="5"/>
  <c r="C49" i="5"/>
  <c r="C45" i="5"/>
  <c r="C43" i="5"/>
  <c r="E73" i="5" l="1"/>
  <c r="D73" i="5"/>
  <c r="E65" i="5"/>
  <c r="D65" i="5"/>
  <c r="E71" i="5"/>
  <c r="D71" i="5"/>
  <c r="E72" i="5"/>
  <c r="D72" i="5"/>
  <c r="E74" i="5"/>
  <c r="D74" i="5"/>
  <c r="D62" i="5"/>
  <c r="E62" i="5"/>
  <c r="E76" i="5" s="1"/>
  <c r="E66" i="5"/>
  <c r="D66" i="5"/>
  <c r="D70" i="5"/>
  <c r="E70" i="5"/>
  <c r="D68" i="5"/>
  <c r="E68" i="5"/>
  <c r="D69" i="5"/>
  <c r="E69" i="5"/>
  <c r="D67" i="5"/>
  <c r="E67" i="5"/>
  <c r="D63" i="5"/>
  <c r="D76" i="5" s="1"/>
  <c r="E63" i="5"/>
  <c r="D64" i="5"/>
  <c r="E64" i="5"/>
  <c r="E75" i="5" l="1"/>
  <c r="D75" i="5"/>
  <c r="AE68" i="3" l="1"/>
  <c r="AM68" i="3"/>
  <c r="AU68" i="3"/>
  <c r="BC68" i="3"/>
  <c r="BK68" i="3"/>
  <c r="BS68" i="3"/>
  <c r="CP68" i="3"/>
  <c r="CQ68" i="3"/>
  <c r="CX68" i="3"/>
  <c r="E69" i="3"/>
  <c r="H70" i="3"/>
  <c r="H93" i="3" s="1"/>
  <c r="M69" i="3"/>
  <c r="P70" i="3"/>
  <c r="P93" i="3" s="1"/>
  <c r="U69" i="3"/>
  <c r="X70" i="3"/>
  <c r="X93" i="3" s="1"/>
  <c r="AC69" i="3"/>
  <c r="AF70" i="3"/>
  <c r="AF93" i="3" s="1"/>
  <c r="AK69" i="3"/>
  <c r="AN70" i="3"/>
  <c r="AN93" i="3" s="1"/>
  <c r="AS69" i="3"/>
  <c r="AV70" i="3"/>
  <c r="AV93" i="3" s="1"/>
  <c r="BA70" i="3"/>
  <c r="BA93" i="3" s="1"/>
  <c r="BD70" i="3"/>
  <c r="BD93" i="3" s="1"/>
  <c r="BI70" i="3"/>
  <c r="BI93" i="3" s="1"/>
  <c r="BL70" i="3"/>
  <c r="BL93" i="3" s="1"/>
  <c r="BQ70" i="3"/>
  <c r="BQ93" i="3" s="1"/>
  <c r="BT70" i="3"/>
  <c r="BT93" i="3" s="1"/>
  <c r="BY70" i="3"/>
  <c r="BY93" i="3" s="1"/>
  <c r="CB70" i="3"/>
  <c r="CB93" i="3" s="1"/>
  <c r="CG70" i="3"/>
  <c r="CG93" i="3" s="1"/>
  <c r="CJ70" i="3"/>
  <c r="CJ93" i="3" s="1"/>
  <c r="CO69" i="3"/>
  <c r="CR70" i="3"/>
  <c r="CR93" i="3" s="1"/>
  <c r="CU69" i="3"/>
  <c r="CW69" i="3"/>
  <c r="AA70" i="3"/>
  <c r="AA93" i="3" s="1"/>
  <c r="AI70" i="3"/>
  <c r="AI93" i="3" s="1"/>
  <c r="AQ70" i="3"/>
  <c r="AQ93" i="3" s="1"/>
  <c r="AY70" i="3"/>
  <c r="AY93" i="3" s="1"/>
  <c r="BG70" i="3"/>
  <c r="BG93" i="3" s="1"/>
  <c r="BO70" i="3"/>
  <c r="BO93" i="3" s="1"/>
  <c r="CP70" i="3"/>
  <c r="CP93" i="3" s="1"/>
  <c r="CU70" i="3"/>
  <c r="CU93" i="3" s="1"/>
  <c r="CX70" i="3"/>
  <c r="CX93" i="3" s="1"/>
  <c r="D70" i="3"/>
  <c r="D93" i="3" s="1"/>
  <c r="C68" i="3"/>
  <c r="DB25" i="3"/>
  <c r="CQ44" i="3"/>
  <c r="DB24" i="3"/>
  <c r="CW44" i="3"/>
  <c r="CU44" i="3"/>
  <c r="CS44" i="3"/>
  <c r="CO44" i="3"/>
  <c r="CK44" i="3"/>
  <c r="CG44" i="3"/>
  <c r="CC44" i="3"/>
  <c r="BY44" i="3"/>
  <c r="BU44" i="3"/>
  <c r="BM44" i="3"/>
  <c r="AW44" i="3"/>
  <c r="AS44" i="3"/>
  <c r="AK44" i="3"/>
  <c r="AC44" i="3"/>
  <c r="U44" i="3"/>
  <c r="S44" i="3"/>
  <c r="Q44" i="3"/>
  <c r="M44" i="3"/>
  <c r="K44" i="3"/>
  <c r="I44" i="3"/>
  <c r="DB23" i="3"/>
  <c r="CU43" i="3"/>
  <c r="CR43" i="3"/>
  <c r="DB20" i="3"/>
  <c r="CX43" i="3"/>
  <c r="CV43" i="3"/>
  <c r="CP43" i="3"/>
  <c r="CN43" i="3"/>
  <c r="CF43" i="3"/>
  <c r="BX43" i="3"/>
  <c r="BR43" i="3"/>
  <c r="BK43" i="3"/>
  <c r="BJ43" i="3"/>
  <c r="BC43" i="3"/>
  <c r="BB43" i="3"/>
  <c r="AU43" i="3"/>
  <c r="AT43" i="3"/>
  <c r="AL43" i="3"/>
  <c r="AK43" i="3"/>
  <c r="AJ43" i="3"/>
  <c r="AD43" i="3"/>
  <c r="AC43" i="3"/>
  <c r="AB43" i="3"/>
  <c r="V43" i="3"/>
  <c r="U43" i="3"/>
  <c r="T43" i="3"/>
  <c r="N43" i="3"/>
  <c r="M43" i="3"/>
  <c r="L43" i="3"/>
  <c r="D43" i="3"/>
  <c r="CT38" i="3"/>
  <c r="BV38" i="3"/>
  <c r="BF38" i="3"/>
  <c r="J38" i="3"/>
  <c r="AW37" i="3"/>
  <c r="K37" i="3"/>
  <c r="I37" i="3"/>
  <c r="CB37" i="3"/>
  <c r="BW37" i="3"/>
  <c r="AA37" i="3"/>
  <c r="S37" i="3"/>
  <c r="C5" i="6"/>
  <c r="C9" i="6"/>
  <c r="CO68" i="3"/>
  <c r="CR68" i="3"/>
  <c r="CT68" i="3"/>
  <c r="CU68" i="3"/>
  <c r="CW68" i="3"/>
  <c r="CP69" i="3"/>
  <c r="CR69" i="3"/>
  <c r="CX69" i="3"/>
  <c r="BV68" i="3"/>
  <c r="BW68" i="3"/>
  <c r="BY68" i="3"/>
  <c r="BZ68" i="3"/>
  <c r="CA68" i="3"/>
  <c r="CB68" i="3"/>
  <c r="CD68" i="3"/>
  <c r="CE68" i="3"/>
  <c r="CG68" i="3"/>
  <c r="CH68" i="3"/>
  <c r="CI68" i="3"/>
  <c r="CJ68" i="3"/>
  <c r="CL68" i="3"/>
  <c r="CM68" i="3"/>
  <c r="BW69" i="3"/>
  <c r="BY69" i="3"/>
  <c r="BZ69" i="3"/>
  <c r="CB69" i="3"/>
  <c r="CE69" i="3"/>
  <c r="CG69" i="3"/>
  <c r="CH69" i="3"/>
  <c r="CJ69" i="3"/>
  <c r="CM69" i="3"/>
  <c r="BW70" i="3"/>
  <c r="BW93" i="3" s="1"/>
  <c r="BZ70" i="3"/>
  <c r="BZ93" i="3" s="1"/>
  <c r="CE70" i="3"/>
  <c r="CE93" i="3" s="1"/>
  <c r="CH70" i="3"/>
  <c r="CH93" i="3" s="1"/>
  <c r="CM70" i="3"/>
  <c r="CM93" i="3" s="1"/>
  <c r="BA68" i="3"/>
  <c r="BB68" i="3"/>
  <c r="BD68" i="3"/>
  <c r="BF68" i="3"/>
  <c r="BG68" i="3"/>
  <c r="BI68" i="3"/>
  <c r="BJ68" i="3"/>
  <c r="BL68" i="3"/>
  <c r="BN68" i="3"/>
  <c r="BO68" i="3"/>
  <c r="BQ68" i="3"/>
  <c r="BR68" i="3"/>
  <c r="BT68" i="3"/>
  <c r="BA69" i="3"/>
  <c r="BB69" i="3"/>
  <c r="BD69" i="3"/>
  <c r="BG69" i="3"/>
  <c r="BI69" i="3"/>
  <c r="BJ69" i="3"/>
  <c r="BL69" i="3"/>
  <c r="BO69" i="3"/>
  <c r="BQ69" i="3"/>
  <c r="BR69" i="3"/>
  <c r="BT69" i="3"/>
  <c r="BB70" i="3"/>
  <c r="BB93" i="3" s="1"/>
  <c r="BJ70" i="3"/>
  <c r="BJ93" i="3" s="1"/>
  <c r="BR70" i="3"/>
  <c r="BR93" i="3" s="1"/>
  <c r="AA68" i="3"/>
  <c r="AC68" i="3"/>
  <c r="AD68" i="3"/>
  <c r="AF68" i="3"/>
  <c r="AI68" i="3"/>
  <c r="AK68" i="3"/>
  <c r="AL68" i="3"/>
  <c r="AN68" i="3"/>
  <c r="AQ68" i="3"/>
  <c r="AS68" i="3"/>
  <c r="AT68" i="3"/>
  <c r="AV68" i="3"/>
  <c r="AY68" i="3"/>
  <c r="AA69" i="3"/>
  <c r="AD69" i="3"/>
  <c r="AF69" i="3"/>
  <c r="AI69" i="3"/>
  <c r="AL69" i="3"/>
  <c r="AN69" i="3"/>
  <c r="AQ69" i="3"/>
  <c r="AT69" i="3"/>
  <c r="AV69" i="3"/>
  <c r="AY69" i="3"/>
  <c r="AD70" i="3"/>
  <c r="AD93" i="3" s="1"/>
  <c r="AL70" i="3"/>
  <c r="AL93" i="3" s="1"/>
  <c r="AT70" i="3"/>
  <c r="AT93" i="3" s="1"/>
  <c r="E68" i="3"/>
  <c r="F68" i="3"/>
  <c r="G68" i="3"/>
  <c r="H68" i="3"/>
  <c r="M68" i="3"/>
  <c r="N68" i="3"/>
  <c r="O68" i="3"/>
  <c r="P68" i="3"/>
  <c r="R68" i="3"/>
  <c r="S68" i="3"/>
  <c r="U68" i="3"/>
  <c r="V68" i="3"/>
  <c r="W68" i="3"/>
  <c r="X68" i="3"/>
  <c r="Z68" i="3"/>
  <c r="F69" i="3"/>
  <c r="H69" i="3"/>
  <c r="N69" i="3"/>
  <c r="P69" i="3"/>
  <c r="S69" i="3"/>
  <c r="V69" i="3"/>
  <c r="X69" i="3"/>
  <c r="F70" i="3"/>
  <c r="F93" i="3" s="1"/>
  <c r="N70" i="3"/>
  <c r="N93" i="3" s="1"/>
  <c r="S70" i="3"/>
  <c r="S93" i="3" s="1"/>
  <c r="V70" i="3"/>
  <c r="V93" i="3" s="1"/>
  <c r="D68" i="3"/>
  <c r="C3" i="6"/>
  <c r="DB61" i="3"/>
  <c r="DC61" i="3"/>
  <c r="B32" i="3"/>
  <c r="DA25" i="3"/>
  <c r="DA24" i="3"/>
  <c r="DB21" i="3"/>
  <c r="DA21" i="3"/>
  <c r="DB19" i="3"/>
  <c r="DA19" i="3"/>
  <c r="CW43" i="3"/>
  <c r="CV44" i="3"/>
  <c r="CX44" i="3"/>
  <c r="CQ43" i="3"/>
  <c r="CS43" i="3"/>
  <c r="CT43" i="3"/>
  <c r="CP44" i="3"/>
  <c r="CR44" i="3"/>
  <c r="CT44" i="3"/>
  <c r="BS43" i="3"/>
  <c r="BT43" i="3"/>
  <c r="BU43" i="3"/>
  <c r="BV43" i="3"/>
  <c r="BW43" i="3"/>
  <c r="BY43" i="3"/>
  <c r="BZ43" i="3"/>
  <c r="CA43" i="3"/>
  <c r="CB43" i="3"/>
  <c r="CC43" i="3"/>
  <c r="CD43" i="3"/>
  <c r="CE43" i="3"/>
  <c r="CG43" i="3"/>
  <c r="CH43" i="3"/>
  <c r="CI43" i="3"/>
  <c r="CJ43" i="3"/>
  <c r="CK43" i="3"/>
  <c r="CL43" i="3"/>
  <c r="CM43" i="3"/>
  <c r="CO43" i="3"/>
  <c r="BS44" i="3"/>
  <c r="BT44" i="3"/>
  <c r="BV44" i="3"/>
  <c r="BW44" i="3"/>
  <c r="BX44" i="3"/>
  <c r="BZ44" i="3"/>
  <c r="CA44" i="3"/>
  <c r="CB44" i="3"/>
  <c r="CD44" i="3"/>
  <c r="CE44" i="3"/>
  <c r="CF44" i="3"/>
  <c r="CH44" i="3"/>
  <c r="CI44" i="3"/>
  <c r="CJ44" i="3"/>
  <c r="CL44" i="3"/>
  <c r="CM44" i="3"/>
  <c r="CN44" i="3"/>
  <c r="AQ43" i="3"/>
  <c r="AR43" i="3"/>
  <c r="AS43" i="3"/>
  <c r="AV43" i="3"/>
  <c r="AW43" i="3"/>
  <c r="AX43" i="3"/>
  <c r="AY43" i="3"/>
  <c r="AZ43" i="3"/>
  <c r="BA43" i="3"/>
  <c r="BD43" i="3"/>
  <c r="BE43" i="3"/>
  <c r="BF43" i="3"/>
  <c r="BG43" i="3"/>
  <c r="BH43" i="3"/>
  <c r="BI43" i="3"/>
  <c r="BL43" i="3"/>
  <c r="BM43" i="3"/>
  <c r="BN43" i="3"/>
  <c r="BO43" i="3"/>
  <c r="BP43" i="3"/>
  <c r="BQ43" i="3"/>
  <c r="AQ44" i="3"/>
  <c r="AR44" i="3"/>
  <c r="AT44" i="3"/>
  <c r="AU44" i="3"/>
  <c r="AV44" i="3"/>
  <c r="AX44" i="3"/>
  <c r="AY44" i="3"/>
  <c r="AZ44" i="3"/>
  <c r="BA44" i="3"/>
  <c r="BB44" i="3"/>
  <c r="BC44" i="3"/>
  <c r="BD44" i="3"/>
  <c r="BE44" i="3"/>
  <c r="BF44" i="3"/>
  <c r="BG44" i="3"/>
  <c r="BH44" i="3"/>
  <c r="BI44" i="3"/>
  <c r="BJ44" i="3"/>
  <c r="BK44" i="3"/>
  <c r="BL44" i="3"/>
  <c r="BN44" i="3"/>
  <c r="BO44" i="3"/>
  <c r="BP44" i="3"/>
  <c r="BQ44" i="3"/>
  <c r="BR44" i="3"/>
  <c r="X43" i="3"/>
  <c r="Y43" i="3"/>
  <c r="Z43" i="3"/>
  <c r="AA43" i="3"/>
  <c r="AE43" i="3"/>
  <c r="AF43" i="3"/>
  <c r="AG43" i="3"/>
  <c r="AH43" i="3"/>
  <c r="AI43" i="3"/>
  <c r="AM43" i="3"/>
  <c r="AN43" i="3"/>
  <c r="AO43" i="3"/>
  <c r="AP43" i="3"/>
  <c r="X44" i="3"/>
  <c r="Y44" i="3"/>
  <c r="Z44" i="3"/>
  <c r="AA44" i="3"/>
  <c r="AB44" i="3"/>
  <c r="AD44" i="3"/>
  <c r="AE44" i="3"/>
  <c r="AF44" i="3"/>
  <c r="AG44" i="3"/>
  <c r="AH44" i="3"/>
  <c r="AI44" i="3"/>
  <c r="AJ44" i="3"/>
  <c r="AL44" i="3"/>
  <c r="AM44" i="3"/>
  <c r="AN44" i="3"/>
  <c r="AO44" i="3"/>
  <c r="AP44" i="3"/>
  <c r="G43" i="3"/>
  <c r="H43" i="3"/>
  <c r="I43" i="3"/>
  <c r="J43" i="3"/>
  <c r="K43" i="3"/>
  <c r="O43" i="3"/>
  <c r="P43" i="3"/>
  <c r="Q43" i="3"/>
  <c r="R43" i="3"/>
  <c r="S43" i="3"/>
  <c r="W43" i="3"/>
  <c r="G44" i="3"/>
  <c r="H44" i="3"/>
  <c r="J44" i="3"/>
  <c r="L44" i="3"/>
  <c r="N44" i="3"/>
  <c r="O44" i="3"/>
  <c r="P44" i="3"/>
  <c r="R44" i="3"/>
  <c r="T44" i="3"/>
  <c r="V44" i="3"/>
  <c r="W44" i="3"/>
  <c r="E43" i="3"/>
  <c r="F43" i="3"/>
  <c r="E44" i="3"/>
  <c r="F44" i="3"/>
  <c r="D44" i="3"/>
  <c r="C43" i="3"/>
  <c r="BX37" i="3"/>
  <c r="BY37" i="3"/>
  <c r="BZ37" i="3"/>
  <c r="CA37" i="3"/>
  <c r="CD37" i="3"/>
  <c r="CE37" i="3"/>
  <c r="CF37" i="3"/>
  <c r="CG37" i="3"/>
  <c r="CH37" i="3"/>
  <c r="CI37" i="3"/>
  <c r="CJ37" i="3"/>
  <c r="CL37" i="3"/>
  <c r="CM37" i="3"/>
  <c r="CN37" i="3"/>
  <c r="CO37" i="3"/>
  <c r="CP37" i="3"/>
  <c r="CQ37" i="3"/>
  <c r="CR37" i="3"/>
  <c r="CT37" i="3"/>
  <c r="CU37" i="3"/>
  <c r="CV37" i="3"/>
  <c r="CW37" i="3"/>
  <c r="CX37" i="3"/>
  <c r="AR37" i="3"/>
  <c r="AS37" i="3"/>
  <c r="AT37" i="3"/>
  <c r="AU37" i="3"/>
  <c r="AV37" i="3"/>
  <c r="AX37" i="3"/>
  <c r="AY37" i="3"/>
  <c r="AZ37" i="3"/>
  <c r="BA37" i="3"/>
  <c r="BB37" i="3"/>
  <c r="BC37" i="3"/>
  <c r="BD37" i="3"/>
  <c r="BF37" i="3"/>
  <c r="BG37" i="3"/>
  <c r="BH37" i="3"/>
  <c r="BI37" i="3"/>
  <c r="BJ37" i="3"/>
  <c r="BK37" i="3"/>
  <c r="BL37" i="3"/>
  <c r="BM37" i="3"/>
  <c r="BN37" i="3"/>
  <c r="BO37" i="3"/>
  <c r="BP37" i="3"/>
  <c r="BQ37" i="3"/>
  <c r="BR37" i="3"/>
  <c r="BS37" i="3"/>
  <c r="BT37" i="3"/>
  <c r="BV37" i="3"/>
  <c r="AD37" i="3"/>
  <c r="AE37" i="3"/>
  <c r="AF37" i="3"/>
  <c r="AH37" i="3"/>
  <c r="AI37" i="3"/>
  <c r="AJ37" i="3"/>
  <c r="AK37" i="3"/>
  <c r="AL37" i="3"/>
  <c r="AM37" i="3"/>
  <c r="AN37" i="3"/>
  <c r="AP37" i="3"/>
  <c r="AQ37" i="3"/>
  <c r="E37" i="3"/>
  <c r="F37" i="3"/>
  <c r="G37" i="3"/>
  <c r="J37" i="3"/>
  <c r="L37" i="3"/>
  <c r="M37" i="3"/>
  <c r="N37" i="3"/>
  <c r="O37" i="3"/>
  <c r="Q37" i="3"/>
  <c r="R37" i="3"/>
  <c r="T37" i="3"/>
  <c r="U37" i="3"/>
  <c r="V37" i="3"/>
  <c r="W37" i="3"/>
  <c r="Z37" i="3"/>
  <c r="AB37" i="3"/>
  <c r="AC37" i="3"/>
  <c r="D37" i="3"/>
  <c r="DQ7" i="3"/>
  <c r="C25" i="6" l="1"/>
  <c r="C24" i="6"/>
  <c r="C23" i="6"/>
  <c r="C19" i="6"/>
  <c r="C22" i="6"/>
  <c r="C21" i="6"/>
  <c r="C20" i="6"/>
  <c r="CF68" i="3"/>
  <c r="BX68" i="3"/>
  <c r="BP68" i="3"/>
  <c r="BH68" i="3"/>
  <c r="CT70" i="3"/>
  <c r="CT93" i="3" s="1"/>
  <c r="CT69" i="3"/>
  <c r="CI70" i="3"/>
  <c r="CI93" i="3" s="1"/>
  <c r="CI69" i="3"/>
  <c r="BN69" i="3"/>
  <c r="BN70" i="3"/>
  <c r="BN93" i="3" s="1"/>
  <c r="AH70" i="3"/>
  <c r="AH93" i="3" s="1"/>
  <c r="AH69" i="3"/>
  <c r="W70" i="3"/>
  <c r="W93" i="3" s="1"/>
  <c r="W69" i="3"/>
  <c r="K68" i="3"/>
  <c r="L68" i="3"/>
  <c r="J68" i="3"/>
  <c r="AZ68" i="3"/>
  <c r="BV69" i="3"/>
  <c r="BV70" i="3"/>
  <c r="BV93" i="3" s="1"/>
  <c r="AP70" i="3"/>
  <c r="AP93" i="3" s="1"/>
  <c r="AP69" i="3"/>
  <c r="G70" i="3"/>
  <c r="G93" i="3" s="1"/>
  <c r="G69" i="3"/>
  <c r="CS68" i="3"/>
  <c r="CK68" i="3"/>
  <c r="CC68" i="3"/>
  <c r="BU68" i="3"/>
  <c r="BM68" i="3"/>
  <c r="BE68" i="3"/>
  <c r="AW68" i="3"/>
  <c r="AO68" i="3"/>
  <c r="AG68" i="3"/>
  <c r="Y68" i="3"/>
  <c r="Q68" i="3"/>
  <c r="I68" i="3"/>
  <c r="T68" i="3"/>
  <c r="AR68" i="3"/>
  <c r="CD69" i="3"/>
  <c r="CD70" i="3"/>
  <c r="CD93" i="3" s="1"/>
  <c r="AX70" i="3"/>
  <c r="AX93" i="3" s="1"/>
  <c r="AX69" i="3"/>
  <c r="R70" i="3"/>
  <c r="R93" i="3" s="1"/>
  <c r="R69" i="3"/>
  <c r="CV68" i="3"/>
  <c r="AJ68" i="3"/>
  <c r="CN68" i="3"/>
  <c r="AB68" i="3"/>
  <c r="CL69" i="3"/>
  <c r="CL70" i="3"/>
  <c r="CL93" i="3" s="1"/>
  <c r="CA70" i="3"/>
  <c r="CA93" i="3" s="1"/>
  <c r="CA69" i="3"/>
  <c r="BF69" i="3"/>
  <c r="BF70" i="3"/>
  <c r="BF93" i="3" s="1"/>
  <c r="Z70" i="3"/>
  <c r="Z93" i="3" s="1"/>
  <c r="Z69" i="3"/>
  <c r="O70" i="3"/>
  <c r="O93" i="3" s="1"/>
  <c r="O69" i="3"/>
  <c r="AX68" i="3"/>
  <c r="AP68" i="3"/>
  <c r="AH68" i="3"/>
  <c r="CW70" i="3"/>
  <c r="CW93" i="3" s="1"/>
  <c r="CO70" i="3"/>
  <c r="CO93" i="3" s="1"/>
  <c r="AS70" i="3"/>
  <c r="AS93" i="3" s="1"/>
  <c r="AK70" i="3"/>
  <c r="AK93" i="3" s="1"/>
  <c r="AC70" i="3"/>
  <c r="AC93" i="3" s="1"/>
  <c r="U70" i="3"/>
  <c r="U93" i="3" s="1"/>
  <c r="M70" i="3"/>
  <c r="M93" i="3" s="1"/>
  <c r="E70" i="3"/>
  <c r="E93" i="3" s="1"/>
  <c r="D69" i="3"/>
  <c r="DC63" i="3"/>
  <c r="C70" i="3"/>
  <c r="C93" i="3" s="1"/>
  <c r="C69" i="3"/>
  <c r="C44" i="3"/>
  <c r="DA23" i="3"/>
  <c r="DA20" i="3"/>
  <c r="CE38" i="3"/>
  <c r="AU38" i="3"/>
  <c r="AU50" i="3" s="1"/>
  <c r="CA38" i="3"/>
  <c r="CA50" i="3" s="1"/>
  <c r="BO38" i="3"/>
  <c r="BO50" i="3" s="1"/>
  <c r="DP12" i="3"/>
  <c r="D38" i="3"/>
  <c r="D50" i="3" s="1"/>
  <c r="L38" i="3"/>
  <c r="L50" i="3" s="1"/>
  <c r="T38" i="3"/>
  <c r="T50" i="3" s="1"/>
  <c r="AB38" i="3"/>
  <c r="AB50" i="3" s="1"/>
  <c r="AJ38" i="3"/>
  <c r="AJ50" i="3" s="1"/>
  <c r="AR38" i="3"/>
  <c r="AR50" i="3" s="1"/>
  <c r="BX38" i="3"/>
  <c r="BX50" i="3" s="1"/>
  <c r="AN38" i="3"/>
  <c r="AN50" i="3" s="1"/>
  <c r="BG38" i="3"/>
  <c r="BG50" i="3" s="1"/>
  <c r="H38" i="3"/>
  <c r="H50" i="3" s="1"/>
  <c r="AA38" i="3"/>
  <c r="AA50" i="3" s="1"/>
  <c r="AX38" i="3"/>
  <c r="AX50" i="3" s="1"/>
  <c r="BT38" i="3"/>
  <c r="BT50" i="3" s="1"/>
  <c r="CM38" i="3"/>
  <c r="CM50" i="3" s="1"/>
  <c r="BL38" i="3"/>
  <c r="BL50" i="3" s="1"/>
  <c r="X38" i="3"/>
  <c r="X50" i="3" s="1"/>
  <c r="BS38" i="3"/>
  <c r="BS50" i="3" s="1"/>
  <c r="AG38" i="3"/>
  <c r="AG50" i="3" s="1"/>
  <c r="AO38" i="3"/>
  <c r="AO50" i="3" s="1"/>
  <c r="AW38" i="3"/>
  <c r="AW50" i="3" s="1"/>
  <c r="BM38" i="3"/>
  <c r="BM50" i="3" s="1"/>
  <c r="BU38" i="3"/>
  <c r="BU50" i="3" s="1"/>
  <c r="CS38" i="3"/>
  <c r="CS50" i="3" s="1"/>
  <c r="AF38" i="3"/>
  <c r="AF50" i="3" s="1"/>
  <c r="AY38" i="3"/>
  <c r="AY50" i="3" s="1"/>
  <c r="CR38" i="3"/>
  <c r="CR50" i="3" s="1"/>
  <c r="S38" i="3"/>
  <c r="S50" i="3" s="1"/>
  <c r="CJ38" i="3"/>
  <c r="CJ50" i="3" s="1"/>
  <c r="BK38" i="3"/>
  <c r="BK50" i="3" s="1"/>
  <c r="AV38" i="3"/>
  <c r="AV50" i="3" s="1"/>
  <c r="R38" i="3"/>
  <c r="R50" i="3" s="1"/>
  <c r="Z38" i="3"/>
  <c r="Z50" i="3" s="1"/>
  <c r="BN38" i="3"/>
  <c r="BN50" i="3" s="1"/>
  <c r="CD38" i="3"/>
  <c r="CD50" i="3" s="1"/>
  <c r="CL38" i="3"/>
  <c r="CL50" i="3" s="1"/>
  <c r="K38" i="3"/>
  <c r="K50" i="3" s="1"/>
  <c r="AH38" i="3"/>
  <c r="AH50" i="3" s="1"/>
  <c r="BD38" i="3"/>
  <c r="BD50" i="3" s="1"/>
  <c r="BW38" i="3"/>
  <c r="BW50" i="3" s="1"/>
  <c r="AP38" i="3"/>
  <c r="AP50" i="3" s="1"/>
  <c r="AQ38" i="3"/>
  <c r="AQ50" i="3" s="1"/>
  <c r="W38" i="3"/>
  <c r="W50" i="3" s="1"/>
  <c r="CI38" i="3"/>
  <c r="CI50" i="3" s="1"/>
  <c r="P38" i="3"/>
  <c r="P50" i="3" s="1"/>
  <c r="AI38" i="3"/>
  <c r="AI50" i="3" s="1"/>
  <c r="CB38" i="3"/>
  <c r="CB50" i="3" s="1"/>
  <c r="CU38" i="3"/>
  <c r="CU50" i="3" s="1"/>
  <c r="AT38" i="3"/>
  <c r="AT50" i="3" s="1"/>
  <c r="AD38" i="3"/>
  <c r="AD50" i="3" s="1"/>
  <c r="BA38" i="3"/>
  <c r="BA50" i="3" s="1"/>
  <c r="AS38" i="3"/>
  <c r="AS50" i="3" s="1"/>
  <c r="AK38" i="3"/>
  <c r="AK50" i="3" s="1"/>
  <c r="AC38" i="3"/>
  <c r="AC50" i="3" s="1"/>
  <c r="BR38" i="3"/>
  <c r="BR50" i="3" s="1"/>
  <c r="BJ38" i="3"/>
  <c r="BJ50" i="3" s="1"/>
  <c r="CX38" i="3"/>
  <c r="CX50" i="3" s="1"/>
  <c r="CP38" i="3"/>
  <c r="CP50" i="3" s="1"/>
  <c r="CH38" i="3"/>
  <c r="CH50" i="3" s="1"/>
  <c r="BZ38" i="3"/>
  <c r="BZ50" i="3" s="1"/>
  <c r="BB38" i="3"/>
  <c r="BB50" i="3" s="1"/>
  <c r="AL38" i="3"/>
  <c r="AL50" i="3" s="1"/>
  <c r="DQ11" i="3"/>
  <c r="Y38" i="3"/>
  <c r="Y50" i="3" s="1"/>
  <c r="Q38" i="3"/>
  <c r="Q50" i="3" s="1"/>
  <c r="I38" i="3"/>
  <c r="I50" i="3" s="1"/>
  <c r="BQ38" i="3"/>
  <c r="BQ50" i="3" s="1"/>
  <c r="BI38" i="3"/>
  <c r="BI50" i="3" s="1"/>
  <c r="CW38" i="3"/>
  <c r="CW50" i="3" s="1"/>
  <c r="CO38" i="3"/>
  <c r="CO50" i="3" s="1"/>
  <c r="CG38" i="3"/>
  <c r="CG50" i="3" s="1"/>
  <c r="BY38" i="3"/>
  <c r="BY50" i="3" s="1"/>
  <c r="DP11" i="3"/>
  <c r="V38" i="3"/>
  <c r="V50" i="3" s="1"/>
  <c r="N38" i="3"/>
  <c r="N50" i="3" s="1"/>
  <c r="F38" i="3"/>
  <c r="F50" i="3" s="1"/>
  <c r="BE37" i="3"/>
  <c r="BE49" i="3" s="1"/>
  <c r="DP7" i="3"/>
  <c r="BU37" i="3"/>
  <c r="BU49" i="3" s="1"/>
  <c r="Y37" i="3"/>
  <c r="Y49" i="3" s="1"/>
  <c r="AO37" i="3"/>
  <c r="AO49" i="3" s="1"/>
  <c r="AG37" i="3"/>
  <c r="AG49" i="3" s="1"/>
  <c r="CS37" i="3"/>
  <c r="CS49" i="3" s="1"/>
  <c r="CK37" i="3"/>
  <c r="CK49" i="3" s="1"/>
  <c r="CC37" i="3"/>
  <c r="CC49" i="3" s="1"/>
  <c r="C37" i="3"/>
  <c r="C49" i="3" s="1"/>
  <c r="DP8" i="3"/>
  <c r="DQ8" i="3"/>
  <c r="X37" i="3"/>
  <c r="X49" i="3" s="1"/>
  <c r="P37" i="3"/>
  <c r="P49" i="3" s="1"/>
  <c r="H37" i="3"/>
  <c r="H49" i="3" s="1"/>
  <c r="C17" i="6"/>
  <c r="CE50" i="3"/>
  <c r="N49" i="3"/>
  <c r="AD49" i="3"/>
  <c r="CH49" i="3"/>
  <c r="AM49" i="3"/>
  <c r="BF49" i="3"/>
  <c r="BS49" i="3"/>
  <c r="AL49" i="3"/>
  <c r="AE49" i="3"/>
  <c r="CM49" i="3"/>
  <c r="BC49" i="3"/>
  <c r="AH49" i="3"/>
  <c r="CL49" i="3"/>
  <c r="AI49" i="3"/>
  <c r="BZ49" i="3"/>
  <c r="BN49" i="3"/>
  <c r="BD49" i="3"/>
  <c r="BW49" i="3"/>
  <c r="CP49" i="3"/>
  <c r="AX49" i="3"/>
  <c r="CQ49" i="3"/>
  <c r="BT49" i="3"/>
  <c r="U49" i="3"/>
  <c r="BP49" i="3"/>
  <c r="BH49" i="3"/>
  <c r="AZ49" i="3"/>
  <c r="CI49" i="3"/>
  <c r="CA49" i="3"/>
  <c r="E49" i="3"/>
  <c r="Q49" i="3"/>
  <c r="I49" i="3"/>
  <c r="AN49" i="3"/>
  <c r="AF49" i="3"/>
  <c r="BO49" i="3"/>
  <c r="BG49" i="3"/>
  <c r="AY49" i="3"/>
  <c r="AQ49" i="3"/>
  <c r="CO49" i="3"/>
  <c r="CG49" i="3"/>
  <c r="BY49" i="3"/>
  <c r="CT50" i="3"/>
  <c r="CR49" i="3"/>
  <c r="CV49" i="3"/>
  <c r="M49" i="3"/>
  <c r="BV49" i="3"/>
  <c r="G49" i="3"/>
  <c r="BM49" i="3"/>
  <c r="AW49" i="3"/>
  <c r="Z49" i="3"/>
  <c r="CD49" i="3"/>
  <c r="S49" i="3"/>
  <c r="K49" i="3"/>
  <c r="BQ49" i="3"/>
  <c r="BI49" i="3"/>
  <c r="BA49" i="3"/>
  <c r="AS49" i="3"/>
  <c r="CT49" i="3"/>
  <c r="CX49" i="3"/>
  <c r="R49" i="3"/>
  <c r="AU49" i="3"/>
  <c r="AR49" i="3"/>
  <c r="J50" i="3"/>
  <c r="AT49" i="3"/>
  <c r="CF49" i="3"/>
  <c r="O49" i="3"/>
  <c r="J49" i="3"/>
  <c r="BL49" i="3"/>
  <c r="CE49" i="3"/>
  <c r="CW49" i="3"/>
  <c r="AV49" i="3"/>
  <c r="D49" i="3"/>
  <c r="BK49" i="3"/>
  <c r="AJ49" i="3"/>
  <c r="AB49" i="3"/>
  <c r="BV50" i="3"/>
  <c r="F49" i="3"/>
  <c r="V49" i="3"/>
  <c r="CN49" i="3"/>
  <c r="BX49" i="3"/>
  <c r="AC49" i="3"/>
  <c r="AP49" i="3"/>
  <c r="AK49" i="3"/>
  <c r="W49" i="3"/>
  <c r="T49" i="3"/>
  <c r="L49" i="3"/>
  <c r="AA49" i="3"/>
  <c r="BF50" i="3"/>
  <c r="BR49" i="3"/>
  <c r="BJ49" i="3"/>
  <c r="BB49" i="3"/>
  <c r="CJ49" i="3"/>
  <c r="CB49" i="3"/>
  <c r="CU49" i="3"/>
  <c r="CZ44" i="3"/>
  <c r="CZ43" i="3"/>
  <c r="CY43" i="3"/>
  <c r="CY44" i="3"/>
  <c r="CQ70" i="3" l="1"/>
  <c r="CQ93" i="3" s="1"/>
  <c r="CQ69" i="3"/>
  <c r="CN69" i="3"/>
  <c r="CN70" i="3"/>
  <c r="CN93" i="3" s="1"/>
  <c r="I70" i="3"/>
  <c r="I93" i="3" s="1"/>
  <c r="I69" i="3"/>
  <c r="AO70" i="3"/>
  <c r="AO93" i="3" s="1"/>
  <c r="AO69" i="3"/>
  <c r="BU69" i="3"/>
  <c r="BU70" i="3"/>
  <c r="BU93" i="3" s="1"/>
  <c r="J70" i="3"/>
  <c r="J93" i="3" s="1"/>
  <c r="J69" i="3"/>
  <c r="BH69" i="3"/>
  <c r="BH70" i="3"/>
  <c r="BH93" i="3" s="1"/>
  <c r="AE70" i="3"/>
  <c r="AE93" i="3" s="1"/>
  <c r="AE69" i="3"/>
  <c r="AJ69" i="3"/>
  <c r="AJ70" i="3"/>
  <c r="AJ93" i="3" s="1"/>
  <c r="L70" i="3"/>
  <c r="L93" i="3" s="1"/>
  <c r="L69" i="3"/>
  <c r="AM70" i="3"/>
  <c r="AM93" i="3" s="1"/>
  <c r="AM69" i="3"/>
  <c r="Q70" i="3"/>
  <c r="Q93" i="3" s="1"/>
  <c r="Q69" i="3"/>
  <c r="AW70" i="3"/>
  <c r="AW93" i="3" s="1"/>
  <c r="AW69" i="3"/>
  <c r="CC69" i="3"/>
  <c r="CC70" i="3"/>
  <c r="CC93" i="3" s="1"/>
  <c r="BP69" i="3"/>
  <c r="BP70" i="3"/>
  <c r="BP93" i="3" s="1"/>
  <c r="AR69" i="3"/>
  <c r="AR70" i="3"/>
  <c r="AR93" i="3" s="1"/>
  <c r="K70" i="3"/>
  <c r="K93" i="3" s="1"/>
  <c r="K69" i="3"/>
  <c r="BX69" i="3"/>
  <c r="BX70" i="3"/>
  <c r="BX93" i="3" s="1"/>
  <c r="Y70" i="3"/>
  <c r="Y93" i="3" s="1"/>
  <c r="Y69" i="3"/>
  <c r="CK69" i="3"/>
  <c r="CK70" i="3"/>
  <c r="CK93" i="3" s="1"/>
  <c r="AU70" i="3"/>
  <c r="AU93" i="3" s="1"/>
  <c r="AU69" i="3"/>
  <c r="DB63" i="3"/>
  <c r="BK70" i="3"/>
  <c r="BK93" i="3" s="1"/>
  <c r="BK69" i="3"/>
  <c r="AB69" i="3"/>
  <c r="AB70" i="3"/>
  <c r="AB93" i="3" s="1"/>
  <c r="T70" i="3"/>
  <c r="T93" i="3" s="1"/>
  <c r="T69" i="3"/>
  <c r="CF69" i="3"/>
  <c r="CF70" i="3"/>
  <c r="CF93" i="3" s="1"/>
  <c r="BC70" i="3"/>
  <c r="BC93" i="3" s="1"/>
  <c r="BC69" i="3"/>
  <c r="CV69" i="3"/>
  <c r="CV70" i="3"/>
  <c r="CV93" i="3" s="1"/>
  <c r="BE69" i="3"/>
  <c r="BE70" i="3"/>
  <c r="BE93" i="3" s="1"/>
  <c r="BS70" i="3"/>
  <c r="BS93" i="3" s="1"/>
  <c r="BS69" i="3"/>
  <c r="AG70" i="3"/>
  <c r="AG93" i="3" s="1"/>
  <c r="AG69" i="3"/>
  <c r="BM69" i="3"/>
  <c r="BM70" i="3"/>
  <c r="BM93" i="3" s="1"/>
  <c r="CS70" i="3"/>
  <c r="CS93" i="3" s="1"/>
  <c r="CS69" i="3"/>
  <c r="AZ69" i="3"/>
  <c r="AZ70" i="3"/>
  <c r="AZ93" i="3" s="1"/>
  <c r="CQ38" i="3"/>
  <c r="CQ50" i="3" s="1"/>
  <c r="CQ55" i="3" s="1"/>
  <c r="CC38" i="3"/>
  <c r="CC50" i="3" s="1"/>
  <c r="CC55" i="3" s="1"/>
  <c r="DP13" i="3"/>
  <c r="BP38" i="3"/>
  <c r="BP50" i="3" s="1"/>
  <c r="BP55" i="3" s="1"/>
  <c r="DQ13" i="3"/>
  <c r="U38" i="3"/>
  <c r="U50" i="3" s="1"/>
  <c r="U55" i="3" s="1"/>
  <c r="C38" i="3"/>
  <c r="CN38" i="3"/>
  <c r="CN50" i="3" s="1"/>
  <c r="CN55" i="3" s="1"/>
  <c r="BH38" i="3"/>
  <c r="BH50" i="3" s="1"/>
  <c r="BH55" i="3" s="1"/>
  <c r="DQ12" i="3"/>
  <c r="O38" i="3"/>
  <c r="O50" i="3" s="1"/>
  <c r="O55" i="3" s="1"/>
  <c r="AM38" i="3"/>
  <c r="AM50" i="3" s="1"/>
  <c r="AM55" i="3" s="1"/>
  <c r="M38" i="3"/>
  <c r="M50" i="3" s="1"/>
  <c r="M55" i="3" s="1"/>
  <c r="AE38" i="3"/>
  <c r="AE50" i="3" s="1"/>
  <c r="AE55" i="3" s="1"/>
  <c r="E38" i="3"/>
  <c r="E50" i="3" s="1"/>
  <c r="E55" i="3" s="1"/>
  <c r="CF38" i="3"/>
  <c r="CF50" i="3" s="1"/>
  <c r="CF55" i="3" s="1"/>
  <c r="AZ38" i="3"/>
  <c r="AZ50" i="3" s="1"/>
  <c r="AZ55" i="3" s="1"/>
  <c r="BC38" i="3"/>
  <c r="BC50" i="3" s="1"/>
  <c r="BC55" i="3" s="1"/>
  <c r="CV38" i="3"/>
  <c r="CV50" i="3" s="1"/>
  <c r="CV55" i="3" s="1"/>
  <c r="G38" i="3"/>
  <c r="G50" i="3" s="1"/>
  <c r="G55" i="3" s="1"/>
  <c r="CK38" i="3"/>
  <c r="CK50" i="3" s="1"/>
  <c r="CK55" i="3" s="1"/>
  <c r="BE38" i="3"/>
  <c r="BE50" i="3" s="1"/>
  <c r="BE55" i="3" s="1"/>
  <c r="CZ37" i="3"/>
  <c r="CY37" i="3"/>
  <c r="DQ9" i="3"/>
  <c r="DP9" i="3"/>
  <c r="DB62" i="3"/>
  <c r="C18" i="6" s="1"/>
  <c r="DC62" i="3"/>
  <c r="AY55" i="3"/>
  <c r="CH55" i="3"/>
  <c r="BV55" i="3"/>
  <c r="N55" i="3"/>
  <c r="AD55" i="3"/>
  <c r="CR55" i="3"/>
  <c r="AX55" i="3"/>
  <c r="CI55" i="3"/>
  <c r="BZ55" i="3"/>
  <c r="BU55" i="3"/>
  <c r="AB55" i="3"/>
  <c r="BK55" i="3"/>
  <c r="CM55" i="3"/>
  <c r="Y55" i="3"/>
  <c r="AJ55" i="3"/>
  <c r="AO55" i="3"/>
  <c r="AQ55" i="3"/>
  <c r="Q55" i="3"/>
  <c r="BS55" i="3"/>
  <c r="BW55" i="3"/>
  <c r="AV55" i="3"/>
  <c r="BG55" i="3"/>
  <c r="CA55" i="3"/>
  <c r="BF55" i="3"/>
  <c r="R55" i="3"/>
  <c r="W55" i="3"/>
  <c r="BJ55" i="3"/>
  <c r="CS55" i="3"/>
  <c r="CW55" i="3"/>
  <c r="V55" i="3"/>
  <c r="AR55" i="3"/>
  <c r="CT55" i="3"/>
  <c r="CP55" i="3"/>
  <c r="BR55" i="3"/>
  <c r="F55" i="3"/>
  <c r="AK55" i="3"/>
  <c r="CE55" i="3"/>
  <c r="I55" i="3"/>
  <c r="AC55" i="3"/>
  <c r="BI55" i="3"/>
  <c r="P55" i="3"/>
  <c r="AN55" i="3"/>
  <c r="CG55" i="3"/>
  <c r="BT55" i="3"/>
  <c r="AA55" i="3"/>
  <c r="BQ55" i="3"/>
  <c r="J55" i="3"/>
  <c r="K55" i="3"/>
  <c r="BB55" i="3"/>
  <c r="S55" i="3"/>
  <c r="Z55" i="3"/>
  <c r="BM55" i="3"/>
  <c r="CL55" i="3"/>
  <c r="AF55" i="3"/>
  <c r="T55" i="3"/>
  <c r="BY55" i="3"/>
  <c r="BN55" i="3"/>
  <c r="BL55" i="3"/>
  <c r="AU55" i="3"/>
  <c r="CO55" i="3"/>
  <c r="BO55" i="3"/>
  <c r="AH55" i="3"/>
  <c r="BD55" i="3"/>
  <c r="AT55" i="3"/>
  <c r="AL55" i="3"/>
  <c r="H55" i="3"/>
  <c r="AI55" i="3"/>
  <c r="AG55" i="3"/>
  <c r="BX55" i="3"/>
  <c r="CU55" i="3"/>
  <c r="D55" i="3"/>
  <c r="CD55" i="3"/>
  <c r="CZ49" i="3"/>
  <c r="CY49" i="3"/>
  <c r="CX55" i="3"/>
  <c r="CB55" i="3"/>
  <c r="L55" i="3"/>
  <c r="AW55" i="3"/>
  <c r="AP55" i="3"/>
  <c r="X55" i="3"/>
  <c r="AS55" i="3"/>
  <c r="BA55" i="3"/>
  <c r="CJ55" i="3"/>
  <c r="CY70" i="3" l="1"/>
  <c r="DC64" i="3"/>
  <c r="DB64" i="3"/>
  <c r="CZ70" i="3"/>
  <c r="CZ38" i="3"/>
  <c r="CY38" i="3"/>
  <c r="C50" i="3"/>
  <c r="CZ68" i="3"/>
  <c r="CY68" i="3"/>
  <c r="CZ69" i="3"/>
  <c r="CY69" i="3"/>
  <c r="CY50" i="3" l="1"/>
  <c r="C55" i="3"/>
  <c r="CZ50" i="3"/>
  <c r="C11" i="6" s="1"/>
  <c r="Q83" i="3"/>
  <c r="Q91" i="3" s="1"/>
  <c r="F83" i="3"/>
  <c r="F91" i="3" s="1"/>
  <c r="R83" i="3"/>
  <c r="R91" i="3" s="1"/>
  <c r="AZ83" i="3"/>
  <c r="AZ91" i="3" s="1"/>
  <c r="CI83" i="3"/>
  <c r="CI91" i="3" s="1"/>
  <c r="BN84" i="3"/>
  <c r="BN92" i="3" s="1"/>
  <c r="Q84" i="3"/>
  <c r="Q92" i="3" s="1"/>
  <c r="AL83" i="3"/>
  <c r="AL91" i="3" s="1"/>
  <c r="Z83" i="3"/>
  <c r="Z91" i="3" s="1"/>
  <c r="BP83" i="3"/>
  <c r="BP91" i="3" s="1"/>
  <c r="T84" i="3"/>
  <c r="T92" i="3" s="1"/>
  <c r="AX84" i="3"/>
  <c r="AX92" i="3" s="1"/>
  <c r="CJ83" i="3"/>
  <c r="CJ91" i="3" s="1"/>
  <c r="BA84" i="3"/>
  <c r="BA92" i="3" s="1"/>
  <c r="CP84" i="3"/>
  <c r="CP92" i="3" s="1"/>
  <c r="BL84" i="3"/>
  <c r="BL92" i="3" s="1"/>
  <c r="AE83" i="3"/>
  <c r="AE91" i="3" s="1"/>
  <c r="AQ83" i="3"/>
  <c r="AQ91" i="3" s="1"/>
  <c r="BX83" i="3"/>
  <c r="BX91" i="3" s="1"/>
  <c r="AG84" i="3"/>
  <c r="AG92" i="3" s="1"/>
  <c r="AI83" i="3"/>
  <c r="AI91" i="3" s="1"/>
  <c r="L84" i="3"/>
  <c r="L92" i="3" s="1"/>
  <c r="CD84" i="3"/>
  <c r="CD92" i="3" s="1"/>
  <c r="BB84" i="3"/>
  <c r="BB92" i="3" s="1"/>
  <c r="BK84" i="3"/>
  <c r="BK92" i="3" s="1"/>
  <c r="O84" i="3"/>
  <c r="O92" i="3" s="1"/>
  <c r="K83" i="3"/>
  <c r="K91" i="3" s="1"/>
  <c r="BU83" i="3"/>
  <c r="BU91" i="3" s="1"/>
  <c r="CC84" i="3"/>
  <c r="CC92" i="3" s="1"/>
  <c r="BI84" i="3"/>
  <c r="BI92" i="3" s="1"/>
  <c r="BH84" i="3"/>
  <c r="BH92" i="3" s="1"/>
  <c r="AS84" i="3"/>
  <c r="AS92" i="3" s="1"/>
  <c r="I83" i="3"/>
  <c r="I91" i="3" s="1"/>
  <c r="BU84" i="3"/>
  <c r="BU92" i="3" s="1"/>
  <c r="CR83" i="3"/>
  <c r="CR91" i="3" s="1"/>
  <c r="CT83" i="3"/>
  <c r="CT91" i="3" s="1"/>
  <c r="BE83" i="3"/>
  <c r="BE91" i="3" s="1"/>
  <c r="AO83" i="3"/>
  <c r="AO91" i="3" s="1"/>
  <c r="Y83" i="3"/>
  <c r="Y91" i="3" s="1"/>
  <c r="BZ83" i="3"/>
  <c r="BZ91" i="3" s="1"/>
  <c r="I84" i="3"/>
  <c r="I92" i="3" s="1"/>
  <c r="CP83" i="3"/>
  <c r="CP91" i="3" s="1"/>
  <c r="CR84" i="3"/>
  <c r="CR92" i="3" s="1"/>
  <c r="P84" i="3"/>
  <c r="P92" i="3" s="1"/>
  <c r="BQ83" i="3"/>
  <c r="BQ91" i="3" s="1"/>
  <c r="G83" i="3"/>
  <c r="G91" i="3" s="1"/>
  <c r="CL84" i="3"/>
  <c r="CL92" i="3" s="1"/>
  <c r="AI84" i="3"/>
  <c r="AI92" i="3" s="1"/>
  <c r="CU83" i="3"/>
  <c r="CU91" i="3" s="1"/>
  <c r="CF84" i="3"/>
  <c r="CF92" i="3" s="1"/>
  <c r="AW83" i="3"/>
  <c r="AW91" i="3" s="1"/>
  <c r="AM84" i="3"/>
  <c r="AM92" i="3" s="1"/>
  <c r="S83" i="3"/>
  <c r="S91" i="3" s="1"/>
  <c r="AH84" i="3"/>
  <c r="AH92" i="3" s="1"/>
  <c r="K84" i="3"/>
  <c r="K92" i="3" s="1"/>
  <c r="CX83" i="3"/>
  <c r="CX91" i="3" s="1"/>
  <c r="D83" i="3"/>
  <c r="D91" i="3" s="1"/>
  <c r="CB83" i="3"/>
  <c r="CB91" i="3" s="1"/>
  <c r="AT83" i="3"/>
  <c r="AT91" i="3" s="1"/>
  <c r="BM83" i="3"/>
  <c r="BM91" i="3" s="1"/>
  <c r="CI84" i="3"/>
  <c r="CI92" i="3" s="1"/>
  <c r="AB83" i="3"/>
  <c r="AB91" i="3" s="1"/>
  <c r="M83" i="3"/>
  <c r="M91" i="3" s="1"/>
  <c r="BT83" i="3"/>
  <c r="BT91" i="3" s="1"/>
  <c r="X83" i="3"/>
  <c r="X91" i="3" s="1"/>
  <c r="CJ84" i="3"/>
  <c r="CJ92" i="3" s="1"/>
  <c r="BV84" i="3"/>
  <c r="BV92" i="3" s="1"/>
  <c r="CH84" i="3"/>
  <c r="CH92" i="3" s="1"/>
  <c r="AD83" i="3"/>
  <c r="AD91" i="3" s="1"/>
  <c r="BD83" i="3"/>
  <c r="BD91" i="3" s="1"/>
  <c r="C83" i="3"/>
  <c r="C91" i="3" s="1"/>
  <c r="BY83" i="3"/>
  <c r="BY91" i="3" s="1"/>
  <c r="BX84" i="3"/>
  <c r="BX92" i="3" s="1"/>
  <c r="H84" i="3"/>
  <c r="H92" i="3" s="1"/>
  <c r="N83" i="3"/>
  <c r="N91" i="3" s="1"/>
  <c r="AN84" i="3"/>
  <c r="AN92" i="3" s="1"/>
  <c r="CN84" i="3"/>
  <c r="CN92" i="3" s="1"/>
  <c r="AJ83" i="3"/>
  <c r="AJ91" i="3" s="1"/>
  <c r="AO84" i="3"/>
  <c r="AO92" i="3" s="1"/>
  <c r="CA83" i="3"/>
  <c r="CA91" i="3" s="1"/>
  <c r="BO83" i="3"/>
  <c r="BO91" i="3" s="1"/>
  <c r="F84" i="3"/>
  <c r="F92" i="3" s="1"/>
  <c r="CG83" i="3"/>
  <c r="CG91" i="3" s="1"/>
  <c r="Y84" i="3"/>
  <c r="Y92" i="3" s="1"/>
  <c r="CU84" i="3"/>
  <c r="CU92" i="3" s="1"/>
  <c r="AZ84" i="3"/>
  <c r="AZ92" i="3" s="1"/>
  <c r="BZ84" i="3"/>
  <c r="BZ92" i="3" s="1"/>
  <c r="AA83" i="3"/>
  <c r="AA91" i="3" s="1"/>
  <c r="AL84" i="3"/>
  <c r="AL92" i="3" s="1"/>
  <c r="AV83" i="3"/>
  <c r="AV91" i="3" s="1"/>
  <c r="BG83" i="3"/>
  <c r="BG91" i="3" s="1"/>
  <c r="U83" i="3"/>
  <c r="U91" i="3" s="1"/>
  <c r="BJ83" i="3"/>
  <c r="BJ91" i="3" s="1"/>
  <c r="BF84" i="3"/>
  <c r="BF92" i="3" s="1"/>
  <c r="BT84" i="3"/>
  <c r="BT92" i="3" s="1"/>
  <c r="AC83" i="3"/>
  <c r="AC91" i="3" s="1"/>
  <c r="AC84" i="3"/>
  <c r="AC92" i="3" s="1"/>
  <c r="AP83" i="3"/>
  <c r="AP91" i="3" s="1"/>
  <c r="AV84" i="3"/>
  <c r="AV92" i="3" s="1"/>
  <c r="CV84" i="3"/>
  <c r="CV92" i="3" s="1"/>
  <c r="AR84" i="3"/>
  <c r="AR92" i="3" s="1"/>
  <c r="AA84" i="3"/>
  <c r="AA92" i="3" s="1"/>
  <c r="E83" i="3"/>
  <c r="E91" i="3" s="1"/>
  <c r="AU83" i="3"/>
  <c r="AU91" i="3" s="1"/>
  <c r="AT84" i="3"/>
  <c r="AT92" i="3" s="1"/>
  <c r="BM84" i="3"/>
  <c r="BM92" i="3" s="1"/>
  <c r="V84" i="3"/>
  <c r="V92" i="3" s="1"/>
  <c r="CE83" i="3"/>
  <c r="CE91" i="3" s="1"/>
  <c r="CQ83" i="3"/>
  <c r="CQ91" i="3" s="1"/>
  <c r="M84" i="3"/>
  <c r="M92" i="3" s="1"/>
  <c r="W83" i="3"/>
  <c r="W91" i="3" s="1"/>
  <c r="BS83" i="3"/>
  <c r="BS91" i="3" s="1"/>
  <c r="H83" i="3"/>
  <c r="H91" i="3" s="1"/>
  <c r="AY84" i="3"/>
  <c r="AY92" i="3" s="1"/>
  <c r="BF83" i="3"/>
  <c r="BF91" i="3" s="1"/>
  <c r="CE84" i="3"/>
  <c r="CE92" i="3" s="1"/>
  <c r="AR83" i="3"/>
  <c r="AR91" i="3" s="1"/>
  <c r="BE84" i="3"/>
  <c r="BE92" i="3" s="1"/>
  <c r="CV83" i="3"/>
  <c r="CV91" i="3" s="1"/>
  <c r="CO83" i="3"/>
  <c r="CO91" i="3" s="1"/>
  <c r="X84" i="3"/>
  <c r="X92" i="3" s="1"/>
  <c r="BV83" i="3"/>
  <c r="BV91" i="3" s="1"/>
  <c r="U84" i="3"/>
  <c r="U92" i="3" s="1"/>
  <c r="BD84" i="3"/>
  <c r="BD92" i="3" s="1"/>
  <c r="BJ84" i="3"/>
  <c r="BJ92" i="3" s="1"/>
  <c r="AJ84" i="3"/>
  <c r="AJ92" i="3" s="1"/>
  <c r="CG84" i="3"/>
  <c r="CG92" i="3" s="1"/>
  <c r="J84" i="3"/>
  <c r="J92" i="3" s="1"/>
  <c r="CH83" i="3"/>
  <c r="CH91" i="3" s="1"/>
  <c r="BW84" i="3"/>
  <c r="BW92" i="3" s="1"/>
  <c r="BO84" i="3"/>
  <c r="BO92" i="3" s="1"/>
  <c r="R84" i="3"/>
  <c r="R92" i="3" s="1"/>
  <c r="BC84" i="3"/>
  <c r="BC92" i="3" s="1"/>
  <c r="AK84" i="3"/>
  <c r="AK92" i="3" s="1"/>
  <c r="BN83" i="3"/>
  <c r="BN91" i="3" s="1"/>
  <c r="W84" i="3"/>
  <c r="W92" i="3" s="1"/>
  <c r="CN83" i="3"/>
  <c r="CN91" i="3" s="1"/>
  <c r="CX84" i="3"/>
  <c r="CX92" i="3" s="1"/>
  <c r="CW83" i="3"/>
  <c r="CW91" i="3" s="1"/>
  <c r="CW84" i="3"/>
  <c r="CW92" i="3" s="1"/>
  <c r="Z84" i="3"/>
  <c r="Z92" i="3" s="1"/>
  <c r="AQ84" i="3"/>
  <c r="AQ92" i="3" s="1"/>
  <c r="G84" i="3"/>
  <c r="G92" i="3" s="1"/>
  <c r="V83" i="3"/>
  <c r="V91" i="3" s="1"/>
  <c r="CS83" i="3"/>
  <c r="CS91" i="3" s="1"/>
  <c r="CK83" i="3"/>
  <c r="CK91" i="3" s="1"/>
  <c r="AE84" i="3"/>
  <c r="AE92" i="3" s="1"/>
  <c r="CA84" i="3"/>
  <c r="CA92" i="3" s="1"/>
  <c r="J83" i="3"/>
  <c r="J91" i="3" s="1"/>
  <c r="AF83" i="3"/>
  <c r="AF91" i="3" s="1"/>
  <c r="AK83" i="3"/>
  <c r="AK91" i="3" s="1"/>
  <c r="CB84" i="3"/>
  <c r="CB92" i="3" s="1"/>
  <c r="AS83" i="3"/>
  <c r="AS91" i="3" s="1"/>
  <c r="BC83" i="3"/>
  <c r="BC91" i="3" s="1"/>
  <c r="CF83" i="3"/>
  <c r="CF91" i="3" s="1"/>
  <c r="CQ84" i="3"/>
  <c r="CQ92" i="3" s="1"/>
  <c r="AM83" i="3"/>
  <c r="AM91" i="3" s="1"/>
  <c r="S84" i="3"/>
  <c r="S92" i="3" s="1"/>
  <c r="BP84" i="3"/>
  <c r="BP92" i="3" s="1"/>
  <c r="AN83" i="3"/>
  <c r="AN91" i="3" s="1"/>
  <c r="CT84" i="3"/>
  <c r="CT92" i="3" s="1"/>
  <c r="CM83" i="3"/>
  <c r="CM91" i="3" s="1"/>
  <c r="AY83" i="3"/>
  <c r="AY91" i="3" s="1"/>
  <c r="N84" i="3"/>
  <c r="N92" i="3" s="1"/>
  <c r="BQ84" i="3"/>
  <c r="BQ92" i="3" s="1"/>
  <c r="CO84" i="3"/>
  <c r="CO92" i="3" s="1"/>
  <c r="C84" i="3"/>
  <c r="C92" i="3" s="1"/>
  <c r="BW83" i="3"/>
  <c r="BW91" i="3" s="1"/>
  <c r="AP84" i="3"/>
  <c r="AP92" i="3" s="1"/>
  <c r="BA83" i="3"/>
  <c r="BA91" i="3" s="1"/>
  <c r="BG84" i="3"/>
  <c r="BG92" i="3" s="1"/>
  <c r="AF84" i="3"/>
  <c r="AF92" i="3" s="1"/>
  <c r="E84" i="3"/>
  <c r="E92" i="3" s="1"/>
  <c r="D84" i="3"/>
  <c r="D92" i="3" s="1"/>
  <c r="AG83" i="3"/>
  <c r="AG91" i="3" s="1"/>
  <c r="CL83" i="3"/>
  <c r="CL91" i="3" s="1"/>
  <c r="AU84" i="3"/>
  <c r="AU92" i="3" s="1"/>
  <c r="L83" i="3"/>
  <c r="L91" i="3" s="1"/>
  <c r="CM84" i="3"/>
  <c r="CM92" i="3" s="1"/>
  <c r="AX83" i="3"/>
  <c r="AX91" i="3" s="1"/>
  <c r="CD83" i="3"/>
  <c r="CD91" i="3" s="1"/>
  <c r="AW84" i="3"/>
  <c r="AW92" i="3" s="1"/>
  <c r="AB84" i="3"/>
  <c r="AB92" i="3" s="1"/>
  <c r="CS84" i="3"/>
  <c r="CS92" i="3" s="1"/>
  <c r="AH83" i="3"/>
  <c r="AH91" i="3" s="1"/>
  <c r="BI83" i="3"/>
  <c r="BI91" i="3" s="1"/>
  <c r="BB83" i="3"/>
  <c r="BB91" i="3" s="1"/>
  <c r="T83" i="3"/>
  <c r="T91" i="3" s="1"/>
  <c r="BK83" i="3"/>
  <c r="BK91" i="3" s="1"/>
  <c r="BR83" i="3"/>
  <c r="BR91" i="3" s="1"/>
  <c r="O83" i="3"/>
  <c r="O91" i="3" s="1"/>
  <c r="AD84" i="3"/>
  <c r="AD92" i="3" s="1"/>
  <c r="BS84" i="3"/>
  <c r="BS92" i="3" s="1"/>
  <c r="CC83" i="3"/>
  <c r="CC91" i="3" s="1"/>
  <c r="BR84" i="3"/>
  <c r="BR92" i="3" s="1"/>
  <c r="BY84" i="3"/>
  <c r="BY92" i="3" s="1"/>
  <c r="BL83" i="3"/>
  <c r="BL91" i="3" s="1"/>
  <c r="CK84" i="3"/>
  <c r="CK92" i="3" s="1"/>
  <c r="BH83" i="3"/>
  <c r="BH91" i="3" s="1"/>
  <c r="P83" i="3"/>
  <c r="P91" i="3" s="1"/>
  <c r="CZ77" i="3"/>
  <c r="CY77" i="3"/>
  <c r="CZ76" i="3"/>
  <c r="CY76" i="3"/>
  <c r="CZ78" i="3"/>
  <c r="CY78" i="3"/>
  <c r="CZ55" i="3" l="1"/>
  <c r="CY55" i="3"/>
  <c r="CY83" i="3"/>
  <c r="CZ83" i="3"/>
  <c r="CZ84" i="3"/>
  <c r="CY84" i="3"/>
  <c r="CZ85" i="3"/>
  <c r="CY85" i="3"/>
  <c r="CZ93" i="3"/>
  <c r="C32" i="6" s="1"/>
  <c r="CY91" i="3"/>
  <c r="C27" i="6" s="1"/>
  <c r="CY93" i="3"/>
  <c r="C29" i="6" s="1"/>
  <c r="CZ91" i="3"/>
  <c r="C30" i="6" s="1"/>
  <c r="CZ92" i="3"/>
  <c r="C31" i="6" s="1"/>
  <c r="CY92" i="3"/>
  <c r="C28" i="6" s="1"/>
  <c r="AK4" i="7" l="1"/>
  <c r="AM4" i="7" l="1"/>
  <c r="AN4" i="7" s="1"/>
  <c r="B46" i="7" l="1"/>
  <c r="A65" i="7"/>
  <c r="AN15" i="7"/>
  <c r="AN16" i="7"/>
  <c r="AN10" i="7"/>
  <c r="AN18" i="7"/>
  <c r="AN5" i="7"/>
  <c r="AN9" i="7"/>
  <c r="AN8" i="7"/>
  <c r="AN13" i="7"/>
  <c r="AN6" i="7"/>
  <c r="AN19" i="7"/>
  <c r="AN11" i="7"/>
  <c r="AN7" i="7"/>
  <c r="AN17" i="7"/>
  <c r="AN14" i="7"/>
  <c r="AN12" i="7"/>
  <c r="C46" i="7"/>
  <c r="B82" i="7" l="1"/>
  <c r="B80" i="7"/>
  <c r="B81" i="7"/>
  <c r="B68" i="7"/>
  <c r="B77" i="7"/>
  <c r="B78" i="7"/>
  <c r="B79" i="7"/>
  <c r="B69" i="7"/>
  <c r="B73" i="7"/>
  <c r="B76" i="7"/>
  <c r="B70" i="7"/>
  <c r="B74" i="7"/>
  <c r="C68" i="7"/>
  <c r="B72" i="7"/>
  <c r="B71" i="7"/>
  <c r="B75" i="7"/>
  <c r="C34" i="6"/>
  <c r="C33" i="6"/>
  <c r="D70" i="7" l="1"/>
  <c r="D73" i="7"/>
  <c r="D69" i="7"/>
  <c r="D72" i="7"/>
  <c r="E68" i="7"/>
  <c r="D68" i="7"/>
  <c r="D74" i="7"/>
  <c r="D77" i="7"/>
  <c r="D75" i="7"/>
  <c r="D71" i="7"/>
  <c r="D76" i="7"/>
  <c r="C37" i="6"/>
  <c r="C40" i="6" s="1"/>
  <c r="C35" i="6"/>
  <c r="C38" i="6" s="1"/>
  <c r="C36" i="6"/>
  <c r="C39" i="6" s="1"/>
  <c r="D84" i="7" l="1"/>
  <c r="E84" i="7"/>
  <c r="D83" i="7"/>
  <c r="E83" i="7"/>
  <c r="C42" i="6"/>
  <c r="C45" i="6" s="1"/>
  <c r="C44" i="6"/>
  <c r="C43" i="6"/>
  <c r="C46" i="6" s="1"/>
  <c r="K6" i="2"/>
  <c r="K7" i="2"/>
  <c r="C10" i="6" l="1"/>
  <c r="C12"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tc={49D76AB0-300B-4443-9ED3-F0BD512CB496}</author>
  </authors>
  <commentList>
    <comment ref="C3" authorId="0" shapeId="0" xr:uid="{49D76AB0-300B-4443-9ED3-F0BD512CB496}">
      <text>
        <t>[Threaded comment]
Your version of Excel allows you to read this threaded comment; however, any edits to it will get removed if the file is opened in a newer version of Excel. Learn more: https://go.microsoft.com/fwlink/?linkid=870924
Comment:
    SOC% determined from the remote sensing model following procedures of the ATBD report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tc={18E321AF-AA91-8A46-A48D-B0E07C50C561}</author>
    <author>tc={5145236B-BDA9-AB41-B0D3-A9AF9D805DF5}</author>
    <author>tc={5323A8B5-5F64-A344-A222-9BDE41FCCC65}</author>
  </authors>
  <commentList>
    <comment ref="D6" authorId="0" shapeId="0" xr:uid="{18E321AF-AA91-8A46-A48D-B0E07C50C561}">
      <text>
        <t>[Threaded comment]
Your version of Excel allows you to read this threaded comment; however, any edits to it will get removed if the file is opened in a newer version of Excel. Learn more: https://go.microsoft.com/fwlink/?linkid=870924
Comment:
    These columns are the satellite products that are inputs into the remote sensing SOC</t>
      </text>
    </comment>
    <comment ref="T6" authorId="1" shapeId="0" xr:uid="{5145236B-BDA9-AB41-B0D3-A9AF9D805DF5}">
      <text>
        <t>[Threaded comment]
Your version of Excel allows you to read this threaded comment; however, any edits to it will get removed if the file is opened in a newer version of Excel. Learn more: https://go.microsoft.com/fwlink/?linkid=870924
Comment:
    MC simulations start here at 00 and go to 99</t>
      </text>
    </comment>
    <comment ref="C18" authorId="2" shapeId="0" xr:uid="{5323A8B5-5F64-A344-A222-9BDE41FCCC65}">
      <text>
        <t>[Threaded comment]
Your version of Excel allows you to read this threaded comment; however, any edits to it will get removed if the file is opened in a newer version of Excel. Learn more: https://go.microsoft.com/fwlink/?linkid=870924
Comment:
    Inputs to the BD PTF alongside the SOC</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<sst xmlns="http://schemas.openxmlformats.org/spreadsheetml/2006/main" count="2048" uniqueCount="1091">
  <si>
    <t>This spreadsheet contains the full calculation flow for one cropland in the project, starting from satellite data and other primary data sources to the final calculation of soil carbon stock change-associated emission removals per year</t>
  </si>
  <si>
    <t>The calculations are for one specific farm</t>
  </si>
  <si>
    <t>The sheets in this spreadsheet are enumerated as follows:</t>
  </si>
  <si>
    <t>1. Remote Sensing of SOC and Bulk Density model validation against validation samples collected in the monitoring period -&gt; Determination of mean squared error of the SOC stock determination</t>
  </si>
  <si>
    <t>2. RothC model validation and prediction error determination for baseline scenario</t>
  </si>
  <si>
    <t>3. RothC model validation and prediction error determination for project scenario</t>
  </si>
  <si>
    <t>4. Full calculations, in 100 Monte Carlo simulations, from the input satellite data to remote sensed SOC, to BD, to RothC runs and change in SOC by year.</t>
  </si>
  <si>
    <t>5. Final calculation of all results, uncertainty, and emission removal by vintage</t>
  </si>
  <si>
    <t>Here is a schematic of the whole process for reference:</t>
  </si>
  <si>
    <t xml:space="preserve"> </t>
  </si>
  <si>
    <t>Measured SOC%</t>
  </si>
  <si>
    <t>Remote Sensing SOC%</t>
  </si>
  <si>
    <t>Relevant Constants</t>
  </si>
  <si>
    <t>Value</t>
  </si>
  <si>
    <t>Units</t>
  </si>
  <si>
    <t>Number of Square Meters in an Acre</t>
  </si>
  <si>
    <t>m2/ha</t>
  </si>
  <si>
    <t>Soil Depth</t>
  </si>
  <si>
    <t>meters</t>
  </si>
  <si>
    <t>Project-Level Constant</t>
  </si>
  <si>
    <t>Ratio of Molecular weight of CO2 to C (conversion from tons C to tons CO2e)</t>
  </si>
  <si>
    <t>unitless</t>
  </si>
  <si>
    <t>(44/12)</t>
  </si>
  <si>
    <t>Conversion of Percentage to Decimal</t>
  </si>
  <si>
    <t>(1/100)</t>
  </si>
  <si>
    <t>(Soil Carbon is expressed typically as a percent)</t>
  </si>
  <si>
    <t>Performance Metrics - SOC%</t>
  </si>
  <si>
    <t>SOC% RMSE (Root Mean Squared Error)</t>
  </si>
  <si>
    <t>Percent</t>
  </si>
  <si>
    <t>SOC% R2 (Coefficient of Determination)</t>
  </si>
  <si>
    <t>SOC% Bias of Residuals</t>
  </si>
  <si>
    <t>SOC% Standard Deviation of Residuals</t>
  </si>
  <si>
    <t>SOC% Average</t>
  </si>
  <si>
    <t>SOC Mean Absolute Percentage Error</t>
  </si>
  <si>
    <t>SOC% Significance of Bias of residuals</t>
  </si>
  <si>
    <t>The bias is not significant</t>
  </si>
  <si>
    <t>Performance Metrics - BD</t>
  </si>
  <si>
    <t>BD RMSE (Root Mean Squared Error)</t>
  </si>
  <si>
    <t>ton/m3</t>
  </si>
  <si>
    <t>BD R2 (Coefficient of Determination)</t>
  </si>
  <si>
    <t>BD Bias of Residuals</t>
  </si>
  <si>
    <t>BD Standard Deviation of Residuals</t>
  </si>
  <si>
    <t>BD Average</t>
  </si>
  <si>
    <t>BD Mean Absolute Percentage Error</t>
  </si>
  <si>
    <t>BD Significance of Bias of residuals</t>
  </si>
  <si>
    <t>Performance Metrics - SOC Stock</t>
  </si>
  <si>
    <t>SOC Stock Standard Error</t>
  </si>
  <si>
    <t>tons CO2/ha</t>
  </si>
  <si>
    <t>This RMSE is the final uncertainty result, on a pixel level, that is carried forward</t>
  </si>
  <si>
    <t>This sheet contains the calculations associated with the RothC model validation for the baseline scenario, and the associated calculation of model prediction error for the baseline.</t>
  </si>
  <si>
    <t>Baseline Literature Data by Sample</t>
  </si>
  <si>
    <t>Calculations with RothC Baseline Model</t>
  </si>
  <si>
    <t>Full Citation</t>
  </si>
  <si>
    <t>Paper Name</t>
  </si>
  <si>
    <t>Sample ID</t>
  </si>
  <si>
    <t>Paper Type</t>
  </si>
  <si>
    <t>Location</t>
  </si>
  <si>
    <t>IPCC Climate Zone</t>
  </si>
  <si>
    <t>Latitude</t>
  </si>
  <si>
    <t>Longitude</t>
  </si>
  <si>
    <t>Practice Start Date</t>
  </si>
  <si>
    <t>Practice End Date</t>
  </si>
  <si>
    <t>Crop Functional Group (CFG)</t>
  </si>
  <si>
    <t>Duration of Practice (Years)</t>
  </si>
  <si>
    <t>Start Carbon (Original Unit)</t>
  </si>
  <si>
    <t>Start Carbon (Original Value)</t>
  </si>
  <si>
    <t xml:space="preserve">Start Carbon (SOC %) </t>
  </si>
  <si>
    <t>Start Carbon (tons/ha)</t>
  </si>
  <si>
    <t>End Carbon (Original Unit)</t>
  </si>
  <si>
    <t>End Carbon (Original Value)</t>
  </si>
  <si>
    <t xml:space="preserve">End Carbon (SOC %) </t>
  </si>
  <si>
    <t>End Carbon (tons/ha)</t>
  </si>
  <si>
    <t>Sample Depth (m)</t>
  </si>
  <si>
    <t>Measurement Technique</t>
  </si>
  <si>
    <t>Start Bulk Density (g/cm3)</t>
  </si>
  <si>
    <t>End Bulk Density (g/cm3)</t>
  </si>
  <si>
    <t>Bulk Density Source</t>
  </si>
  <si>
    <t>Soil Type</t>
  </si>
  <si>
    <t>USDA Soil Texture</t>
  </si>
  <si>
    <t>Clay Content (%)</t>
  </si>
  <si>
    <t>Clay Content Source</t>
  </si>
  <si>
    <t>Practice / Treatment</t>
  </si>
  <si>
    <t>Sample Standard Deviation (tons/ha)</t>
  </si>
  <si>
    <t>Reported Number of Observations in This Sample</t>
  </si>
  <si>
    <t>Carbon Change (tons/ha)</t>
  </si>
  <si>
    <t>Carbon Change per Year (tons/ha/year)</t>
  </si>
  <si>
    <t>Predicted End Carbon (tons/ha)</t>
  </si>
  <si>
    <t>Predicted Carbon Change (tons/ha)</t>
  </si>
  <si>
    <t>Predicted Carbon Change per Year (tons/ha/year)</t>
  </si>
  <si>
    <t>Predicted Carbon Change Error (tons/ha)</t>
  </si>
  <si>
    <t>Predicted Carbon Change per Year Error (tons/ha/year)</t>
  </si>
  <si>
    <t>Predicted Carbon Change per Year Error with mean removed (tons/ha/year)</t>
  </si>
  <si>
    <t>Hammad, H. M., Khaliq, A., Abbas, F., Farhad, W., Fahad, S., Aslam, M., ... &amp; Bakhat, H. F. (2020). Comparative effects of organic and inorganic fertilizers on soil organic carbon and wheat productivity under arid region. Communications in Soil Science and Plant Analysis, 51(10), 1406-1422.</t>
  </si>
  <si>
    <t>Hammad et al. 2020</t>
  </si>
  <si>
    <t>Hammad et al. 2020a</t>
  </si>
  <si>
    <t>Baseline Multiple</t>
  </si>
  <si>
    <t>Karor Lal Essan, Pakistan</t>
  </si>
  <si>
    <t>Warm Temperate Dry</t>
  </si>
  <si>
    <t>Wheat</t>
  </si>
  <si>
    <t>OM %</t>
  </si>
  <si>
    <t>% OM</t>
  </si>
  <si>
    <t>Walkley Black</t>
  </si>
  <si>
    <t>Paper-reported</t>
  </si>
  <si>
    <t>Loam</t>
  </si>
  <si>
    <t>T2=recommended N, P2O5, and K2O at the rate of 150, 100, and 60 kg ha−1, respectively</t>
  </si>
  <si>
    <t>Kawaka, F., Dida, M., Opala, P., Ombori, O., Maingi, J., Amoding, A., &amp; Muoma, J. (2018). Effect of nitrogen sources on the yield of common bean (Phaseolus vulgaris) in western Kenya. Journal of Plant Nutrition, 41(13), 1652-1661.</t>
  </si>
  <si>
    <t>Kawaka et al. 2018</t>
  </si>
  <si>
    <t>Kawaka et al. 2018a</t>
  </si>
  <si>
    <t>Kisumu, Kenya</t>
  </si>
  <si>
    <t>Tropical Montane</t>
  </si>
  <si>
    <t>Beans</t>
  </si>
  <si>
    <t>unknown</t>
  </si>
  <si>
    <t>Soilgrids</t>
  </si>
  <si>
    <t>Clay</t>
  </si>
  <si>
    <t>Average of T4 and T16, Long rain</t>
  </si>
  <si>
    <t>Kawaka et al. 2018c</t>
  </si>
  <si>
    <t>Kakamega, Kenya</t>
  </si>
  <si>
    <t>Kuttimani, R., Somasundaram, E. , &amp; Velayudham, K. (2017). Ecofriendly nutrient management practices for yield and soil organic of banana. Internaitonal Journal of Applid and Natural Sciences, 6, 55-60</t>
  </si>
  <si>
    <t>Kuttamani and Velayudham 2017</t>
  </si>
  <si>
    <t>Kuttamani and Velayudham 2017a</t>
  </si>
  <si>
    <t>Tamil Nadu, India</t>
  </si>
  <si>
    <t>Tropical Dry</t>
  </si>
  <si>
    <t>Banana</t>
  </si>
  <si>
    <t>Clay Loam</t>
  </si>
  <si>
    <t>T1 - 100% RDF (Control)</t>
  </si>
  <si>
    <t>Luo, C. L., Zhang, X. F., Duan, H. X., Mburu, D. M., Ren, H. X., Kavagi, L., ... &amp; Xiong, Y. C. (2020). Dual plastic film and straw mulching boosts wheat productivity and soil quality under the El Nino in semiarid Kenya. Science of the Total Environment, 738, 139808.</t>
  </si>
  <si>
    <t>Luo et al. 2020</t>
  </si>
  <si>
    <t>Luo et al. 2020a</t>
  </si>
  <si>
    <t>Juja, Kenya</t>
  </si>
  <si>
    <t>g/kg</t>
  </si>
  <si>
    <t>T6 = No mulching in RF was used as the control group (CK) + 100% NPK</t>
  </si>
  <si>
    <t>Mishra, G., &amp; Kushwaha, H. S. (2016). Winter wheat yield and soil physical properties responses to different tillage and irrigation.√äEuropean Journal of Biological Research,√ä6(1), 56-63.</t>
  </si>
  <si>
    <t>Mishra and Kushwaha 2016</t>
  </si>
  <si>
    <t>Mishra and Kushwaha 2016a</t>
  </si>
  <si>
    <t>Ratna Chunni Lal, Uttar Pradesh, India</t>
  </si>
  <si>
    <t>Dry Combustion</t>
  </si>
  <si>
    <t>Cambisols</t>
  </si>
  <si>
    <t>T2: (CT) Conventional Tillage</t>
  </si>
  <si>
    <t>Novara, A., Poma, I., Sarno, M., Venezia, G., &amp; Gristina, L. (2016). Long‚Äêterm durum wheat‚Äêbased cropping systems result in the rapid saturation of soil carbon in the Mediterranean semi‚Äêarid environment. Land degradation &amp; development, 27(3), 612-619.</t>
  </si>
  <si>
    <t>Novara et al. 2016</t>
  </si>
  <si>
    <t>Novara et al. 2016a</t>
  </si>
  <si>
    <t>Cammarata, AG, Italy</t>
  </si>
  <si>
    <t xml:space="preserve">T4 = Wfall = durum wheat/fallow without return of aboveground residues to the soil. </t>
  </si>
  <si>
    <t>Nyamadzawo, G., Chikowo, R., Nyamugafata, P., Nyamangara, J., &amp; Giller, K. E. (2008). Soil organic carbon dynamics of improved fallow-maize rotation systems under conventional and no-tillage in Central Zimbabwe. Nutrient Cycling in Agroecosystems, 81, 85-93.</t>
  </si>
  <si>
    <t>Nyamadzawo et al. 2008</t>
  </si>
  <si>
    <t>Nyamadzawo et al. 2008a</t>
  </si>
  <si>
    <t>Domboshawa, Zimbabwe</t>
  </si>
  <si>
    <t>Maize</t>
  </si>
  <si>
    <t>Sandy Clay Loam</t>
  </si>
  <si>
    <t>CT (conventional tillage) and CM (continuous maize)</t>
  </si>
  <si>
    <t>Patil, S. B., BC, B. R., Chitgupekar, S. C., &amp; Patil, B. B. (2015). Modern tillage and integrated nutrient management practices for improving soil fertility and productivity of groundnut (Arachis hypogaea L.) under rainfed farming system. International Letters of Natural Sciences, (02).</t>
  </si>
  <si>
    <t>Patil et al. 2015</t>
  </si>
  <si>
    <t>Patil et al. 2015a</t>
  </si>
  <si>
    <t>Bengaluru, Karnataka, India</t>
  </si>
  <si>
    <t>T2F2= Conventional tillage + two intercultivations, 100% NPK</t>
  </si>
  <si>
    <t>Suner, L., Galantini, J., &amp; Minoldo, G. (2014). Soil phosphorus dynamics of wheat-based cropping systems in the semiarid region of Argentina. Applied and Environmental Soil Science, 2014.</t>
  </si>
  <si>
    <t>Suner et al. 2014</t>
  </si>
  <si>
    <t>Suner et al. 2014a</t>
  </si>
  <si>
    <t>Bordenave, Buenos Aires Province, Argentina</t>
  </si>
  <si>
    <t>T2: WW, continuous wheat. Following harvest, there was a 4–6-month fallow (January–June) under stubble mulch used for soil moisture storage, mechanical weed control using chisel ploughing to a depth of 0.20 m preceded wheat deep-furrow seeding, which deposits the seed 8–10 cm deep.</t>
  </si>
  <si>
    <t>Swanepoel, C. M., R√∂tter, R. P., Van der Laan, M., Annandale, J. G., Beukes, D. J., du Preez, C. C., ... &amp; Hoffmann, M. P. (2018). The benefits of conservation agriculture on soil organic carbon and yield in southern Africa are site-specific. Soil and Tillage Research, 183, 72-82.</t>
  </si>
  <si>
    <t>Swanepoel et al. 2018</t>
  </si>
  <si>
    <t>Swanepoel et al. 2018a</t>
  </si>
  <si>
    <t>Buffelsvallei, South Africa</t>
  </si>
  <si>
    <t>a: maize monoculture, conventional tillage</t>
  </si>
  <si>
    <t>Swanepoel et al. 2018b</t>
  </si>
  <si>
    <t>Zeekoegat, South Africa</t>
  </si>
  <si>
    <t>Warm temperate Dry</t>
  </si>
  <si>
    <t>Wu, Z., Tang, Z., Yu, T., Zhang, J., Zheng, Y., Yang, J., ... &amp; Sun, Q. (2023). Nitrogen fertilization rates mediate rhizosphere soil carbon emissions of continuous peanut monoculture by altering cellulose-specific microbess. Frontiers in Plant Science, 14, 1109860.</t>
  </si>
  <si>
    <t>Wu et al. 2023</t>
  </si>
  <si>
    <t>Wu et al. 2023a</t>
  </si>
  <si>
    <t>Laixi, Qingdao, Shandong, China</t>
  </si>
  <si>
    <t>OM g/kg</t>
  </si>
  <si>
    <t>100% recommended N rate (N120)</t>
  </si>
  <si>
    <t xml:space="preserve">Data by Journal Article </t>
  </si>
  <si>
    <t>Number of Samples</t>
  </si>
  <si>
    <t>Climate Zone</t>
  </si>
  <si>
    <t>Carbon Change Standard Deviation (tons/ha)</t>
  </si>
  <si>
    <t>Duration of Practice (Average if Multiple Trials)</t>
  </si>
  <si>
    <t>Yearly Carbon Change Standard Deviation (tons/ha/year)</t>
  </si>
  <si>
    <t xml:space="preserve">Pooled Measurement Uncertainty </t>
  </si>
  <si>
    <t>Yearly Pooled Measurement Uncertainty (tons/ha/year)</t>
  </si>
  <si>
    <t>Pooled Measurement Uncertainty Comparison: 
Bias of each paper must be less than the PMU</t>
  </si>
  <si>
    <t>Yearly Carbon Change Bias (tons/ha/year)</t>
  </si>
  <si>
    <t>Pass/Fail PMU Test (Yearly Carbon Change)</t>
  </si>
  <si>
    <t>Total</t>
  </si>
  <si>
    <t xml:space="preserve">90% Confidence Interval: 90% of predictions must be within the 90% confidence interval </t>
  </si>
  <si>
    <t>Standard Deviation of Yearly Carbon Change Residuals (tons/ha/year)</t>
  </si>
  <si>
    <t xml:space="preserve">Yearly Carbon Change Lower 90% Confidence Interval </t>
  </si>
  <si>
    <t xml:space="preserve">Yearly Carbon Change Upper 90% Confidence Interval </t>
  </si>
  <si>
    <t>Number of Samples Within Confidence Interval (Yearly Carbon Change)</t>
  </si>
  <si>
    <t>Number of Samples Outside of Confidence interval (Yearly Carbon Change)</t>
  </si>
  <si>
    <t>Percent Total</t>
  </si>
  <si>
    <t>MODEL PREDICTION ERROR</t>
  </si>
  <si>
    <t>rmse with mean removed (ton C/ha, formula from VMD53)</t>
  </si>
  <si>
    <t>This sheet contains the calculations associated with the RothC model validation for the project scenario, and the associated calculation of model prediction error for the project scenario</t>
  </si>
  <si>
    <t>Improved Practice Literature Data by Sample</t>
  </si>
  <si>
    <t>Calculations with RothC Project Model</t>
  </si>
  <si>
    <t>Babu, M. V., Nataraja, K. C., Srihari, A., Reddy, B. S., Ravindrachary, G., &amp; Rao, C. S. (2016). Impact of Long Term Integrated Nutrient Management on Groundnut Yield and Soil Properties in Scarce Rainfall Zone of Andhra Pradesh, India. Indian Journal of Ecology, 43(Special Issue 1), 452-454.</t>
  </si>
  <si>
    <t>Babu et al. 2016</t>
  </si>
  <si>
    <t>Babu et al. 2016b</t>
  </si>
  <si>
    <t>Improved Multiple</t>
  </si>
  <si>
    <t>Chennarayunipalle, Andhra Pradesh, India</t>
  </si>
  <si>
    <t>Vertisols</t>
  </si>
  <si>
    <t>T7 = Half RFD (T3) +FYM @ 4 t/ha (T5)</t>
  </si>
  <si>
    <t>Bhalerao, V. P., Patil, N. M., Badgujar, C. D., &amp; Patil, D. R. (2009). Studies on integrated nutrient management for tissue cultured Grand Naine banana. Indian Journal of Agricultural Research, 43(2), 107-112.</t>
  </si>
  <si>
    <t>Bhalerao et al. 2009</t>
  </si>
  <si>
    <t>Jalgaon, Maharashtra, India</t>
  </si>
  <si>
    <t>Walkley and Black</t>
  </si>
  <si>
    <t>T3 vs T1 (control) using a space-for-time</t>
  </si>
  <si>
    <t>Abd El-Azeim, M. M., Sherif, M. A., Hussien, M. S., &amp; Haddad, S. A. (2020). Temporal impacts of different fertilization systems on soil health under arid conditions of potato monocropping. Journal of Soil Science and Plant Nutrition, 20, 322-334.</t>
  </si>
  <si>
    <t>El-Azeim et al. 2020</t>
  </si>
  <si>
    <t>Minya, Egypt</t>
  </si>
  <si>
    <t>Control was compost only, NPK was used for chemical fertizlizers, nanofertilizers. There are also compost = (100%, 50%, or 25%) synthetic fertilizers. In trials with compost, 40 t/ha were applied. Interested in Control, FS5, FS6, FS7, FS8. No dates are provided, not even a year, all we know is that harvest was 115 days after planting. No sample depth is provided.</t>
  </si>
  <si>
    <t>Guo, Yifan, Mingyou Chen, Junxiao Pan, Yiwei Shang, Xingjie Wu, and Zhenling Cui. "Increasing soil organic carbon sequestration while closing the yield gap in Chinese wheat production."¬†Land Degradation &amp; Development¬†32, no. 3 (2021): 1274-1286.</t>
  </si>
  <si>
    <t>Guo et al. 2020</t>
  </si>
  <si>
    <t>Quzhou County, Handan, Hebei, China</t>
  </si>
  <si>
    <t>Phaeozems</t>
  </si>
  <si>
    <t xml:space="preserve">Improved crop management combined with manure application (IMsoil) </t>
  </si>
  <si>
    <t>Hammad et al. 2020b</t>
  </si>
  <si>
    <t>OM (%)</t>
  </si>
  <si>
    <t>T3 = (FM + PL)</t>
  </si>
  <si>
    <t>Kuttamani and Velayudham 2017b</t>
  </si>
  <si>
    <t>T13 = 75% RDF + FYM</t>
  </si>
  <si>
    <t>Luo et al. 2020b</t>
  </si>
  <si>
    <t>T1 = furrows mulched with wheat straw and ridges mulched with black plastic film (Rfbs) + 100% NPK</t>
  </si>
  <si>
    <t>Mishra, G., &amp; Kushwaha, H. S. (2016). Winter wheat yield and soil physical properties responses to different tillage and irrigation.¬†European Journal of Biological Research,¬†6(1), 56-63.</t>
  </si>
  <si>
    <t>Mishra and Kushwaha 2016b</t>
  </si>
  <si>
    <t xml:space="preserve">T1=(ZT) zero tillage </t>
  </si>
  <si>
    <t>Nyamadzawo et al. 2008b</t>
  </si>
  <si>
    <t>Patil et al. 2015b</t>
  </si>
  <si>
    <t>Bengaluru, Karnataka, IND</t>
  </si>
  <si>
    <t>T1F1= Conventional tillage + one intercultivation, 100% organics (FYM @ 25 kg N equivalent)</t>
  </si>
  <si>
    <t>Phiri, A. T., Weil, R. R., Yobe, G., Msaky, J. J., Mrema, J., Grossman, J., &amp; Harawa, R. (2014). Insitu assessment of soil nitrate-nitrogen in the pigeon pea-groundnut intercropping-maize rotation system: implications on nitrogen management for increased maize productivity. International Research Journal of Agricultural Science and Soil Science, 4(2), 13-29.</t>
  </si>
  <si>
    <t>Phiri et al. 2014</t>
  </si>
  <si>
    <t>Phiri et al. 2014b</t>
  </si>
  <si>
    <t>Chitedze, Malawi</t>
  </si>
  <si>
    <t>Luvisols</t>
  </si>
  <si>
    <t>T6 = Long Duration
Pigeon Pea +
Groundnuts</t>
  </si>
  <si>
    <t>Rajput, A., Memon, M., Memon, K. S., Sial, T. A., &amp; Laghari, H. B. (2022). Integrated nutrient management in banana: comparative role of fym and composted pressmud for the improvement of soil properties.¬†Pakistan Journal of Botany,¬†54(1), 355-362.</t>
  </si>
  <si>
    <t>Rajput et al. 2022</t>
  </si>
  <si>
    <t>Rajput et al. 2022b</t>
  </si>
  <si>
    <t>Haji Khaman Nizamani, Pakistan</t>
  </si>
  <si>
    <t>T = 500-187-0 NPK + composted pressmud (CPM) at 20 t ha-1</t>
  </si>
  <si>
    <t>Roohi, M., Arif, M. S., Guillaume, T., Yasmeen, T., Riaz, M., Shakoor, A., ... &amp; Bragazza, L. (2022). Role of fertilization regime on soil carbon sequestration and crop yield in a maize-cowpea intercropping system on low fertility soils.¬†Geoderma,¬†428, 11</t>
  </si>
  <si>
    <t>Roohi et al. 2022</t>
  </si>
  <si>
    <t>Dialgarh, Pakistan</t>
  </si>
  <si>
    <t>T = NPKEC: multi-nutrient enriched compost fertilization + Maize monocrop</t>
  </si>
  <si>
    <t>Sireesha, P. G., Padmaja, G., Babu, M. V. S., &amp; Rao, P. (2017). Effect of long-term fertilization on soil enzymetion on soil enzyme activities under groundnut based cropping system. An International quarterly journal of life sciences, 12(3), 1755-1758.</t>
  </si>
  <si>
    <t>Sireesha et al. 2017</t>
  </si>
  <si>
    <t>Sireesha et al. 2017b</t>
  </si>
  <si>
    <t>Katiganikalva, Andhra Pradesh, India</t>
  </si>
  <si>
    <t xml:space="preserve">T5 = FYM@5tha-1 </t>
  </si>
  <si>
    <t>Swanepoel, C. M., Rötter, R. P., Van der Laan, M., Annandale, J. G., Beukes, D. J., du Preez, C. C., ... &amp; Hoffmann, M. P. (2018). The benefits of conservation agriculture on soil organic carbon and yield in southern Africa are site-specific. Soil and Tillage Research, 183, 72-82.</t>
  </si>
  <si>
    <t>Swanepoel et al. 2018c</t>
  </si>
  <si>
    <t>b = Maize sole crop reduced tillage</t>
  </si>
  <si>
    <t>Swanepoel et al. 2018d</t>
  </si>
  <si>
    <t>Citation</t>
  </si>
  <si>
    <t xml:space="preserve">Yearly Carbon Change Lower 90% Confindence Interval </t>
  </si>
  <si>
    <t xml:space="preserve">Yearly Carbon Change Upper 90% Confindence Interval </t>
  </si>
  <si>
    <t xml:space="preserve">Note: while less than 90% of the samples are within the confidence intervals, the errors are vanishingly small, simply the numerical limit of the optimizer. The largest error is -1.1x10^10 tons/ha/year.  When RothC is fit directly to two carbon measurements in time the predicted soil carbon at the end time point is effectively exact. Thus the 90% of samples within the 90% confidence interval should be disregarded here. </t>
  </si>
  <si>
    <t>RMSE with mean removed (ton C/ha/yr, equation from VMD53)</t>
  </si>
  <si>
    <t>This sheet carries out the calculations of the yearly stock change for the specific farm in a full Bayesian Monte Carlo fashion with 100 simulations - the simulations span 100 columns in this sheet and are labeled from 00 to 99. Each simulation represents the bootstrapping training of the remote sensing SOC% and bulk density PTF models with 70% of the data to capture potential variation in the models' internal parameters and thus estimate the overall error, as described in further detail in the PDD and ATBD. The model runs are propagated from the initial remote sensed inputs, all the way to the final vintage calculation after going through the RothC models for baseline and project scenarios as shown in the schematic in the first sheet.</t>
  </si>
  <si>
    <r>
      <t xml:space="preserve">1. Soil Organic Carbon Remote Sensing Model Runs, for all pixels in the farm, across dates </t>
    </r>
    <r>
      <rPr>
        <b/>
        <sz val="15"/>
        <rFont val="Aptos Narrow"/>
        <family val="2"/>
        <scheme val="minor"/>
      </rPr>
      <t xml:space="preserve">in </t>
    </r>
    <r>
      <rPr>
        <b/>
        <sz val="15"/>
        <rFont val="Aptos Narrow (Body)"/>
      </rPr>
      <t>May 2019 (around beginning year of monitoring period), and similarly for 2022 (around ending year of monitoring period</t>
    </r>
    <r>
      <rPr>
        <b/>
        <sz val="15"/>
        <color theme="3"/>
        <rFont val="Aptos Narrow"/>
        <family val="2"/>
        <scheme val="minor"/>
      </rPr>
      <t>)</t>
    </r>
  </si>
  <si>
    <t>For the chosen farm, as detailed in the ATBD, the remote sensing SOC model is run for multiple (4) dates in May of 2018 and likewise in 2022, using distinct radar satellite image dates for each run, and the temporally closest Sentinel-2 image to that radar date, along with the associated soil moisture value for that date. Thus 3 different satellite products are used as the only inputs in each run (Radar, Sentinel-2 from ESA, soil moisture from SMAP/Copernicus Data Store). The calculations are run for every single satellite pixel found within the farm polygon for the set of satellite products used. It is difficult to represent the polygon and the actual underlying calculations of the remote sensing SOC machine learning model here in excel, so please refer the the project KMLs and the accompanying remote sensing SOC model file.</t>
  </si>
  <si>
    <t>Farm</t>
  </si>
  <si>
    <t>Radar Date</t>
  </si>
  <si>
    <t>Landsat 8  Date</t>
  </si>
  <si>
    <t>HH (like polarized radar backscatter)</t>
  </si>
  <si>
    <t>HV (cross-polarized radar backscatter)</t>
  </si>
  <si>
    <t>inclination angle of radar image</t>
  </si>
  <si>
    <t>Sentinel 2 B01</t>
  </si>
  <si>
    <t>Sentinel 2 B02</t>
  </si>
  <si>
    <t>Sentinel 2 B03</t>
  </si>
  <si>
    <t>Sentinel 2 B04</t>
  </si>
  <si>
    <t>Sentinel 2 B05</t>
  </si>
  <si>
    <t>Sentinel 2 B06</t>
  </si>
  <si>
    <t>Sentinel 2 B07</t>
  </si>
  <si>
    <t>Sentinel 2 B08</t>
  </si>
  <si>
    <t>Sentinel 2 B8a</t>
  </si>
  <si>
    <t>Sentinel 2 B09</t>
  </si>
  <si>
    <t>Sentinel 2 B11</t>
  </si>
  <si>
    <t>Sentinel 2 B12</t>
  </si>
  <si>
    <t>SMAP Soil Moisture (vol%)</t>
  </si>
  <si>
    <t>SOC MC simulation 00</t>
  </si>
  <si>
    <t>SOC MC simulation 01</t>
  </si>
  <si>
    <t>SOC MC simulation 02</t>
  </si>
  <si>
    <t>SOC MC simulation 03</t>
  </si>
  <si>
    <t>SOC MC simulation 04</t>
  </si>
  <si>
    <t>SOC MC simulation 05</t>
  </si>
  <si>
    <t>SOC MC simulation 06</t>
  </si>
  <si>
    <t>SOC MC simulation 07</t>
  </si>
  <si>
    <t>SOC MC simulation 08</t>
  </si>
  <si>
    <t>SOC MC simulation 09</t>
  </si>
  <si>
    <t>SOC MC simulation 10</t>
  </si>
  <si>
    <t>SOC MC simulation 11</t>
  </si>
  <si>
    <t>SOC MC simulation 12</t>
  </si>
  <si>
    <t>SOC MC simulation 13</t>
  </si>
  <si>
    <t>SOC MC simulation 14</t>
  </si>
  <si>
    <t>SOC MC simulation 15</t>
  </si>
  <si>
    <t>SOC MC simulation 16</t>
  </si>
  <si>
    <t>SOC MC simulation 17</t>
  </si>
  <si>
    <t>SOC MC simulation 18</t>
  </si>
  <si>
    <t>SOC MC simulation 19</t>
  </si>
  <si>
    <t>SOC MC simulation 20</t>
  </si>
  <si>
    <t>SOC MC simulation 21</t>
  </si>
  <si>
    <t>SOC MC simulation 22</t>
  </si>
  <si>
    <t>SOC MC simulation 23</t>
  </si>
  <si>
    <t>SOC MC simulation 24</t>
  </si>
  <si>
    <t>SOC MC simulation 25</t>
  </si>
  <si>
    <t>SOC MC simulation 26</t>
  </si>
  <si>
    <t>SOC MC simulation 27</t>
  </si>
  <si>
    <t>SOC MC simulation 28</t>
  </si>
  <si>
    <t>SOC MC simulation 29</t>
  </si>
  <si>
    <t>SOC MC simulation 30</t>
  </si>
  <si>
    <t>SOC MC simulation 31</t>
  </si>
  <si>
    <t>SOC MC simulation 32</t>
  </si>
  <si>
    <t>SOC MC simulation 33</t>
  </si>
  <si>
    <t>SOC MC simulation 34</t>
  </si>
  <si>
    <t>SOC MC simulation 35</t>
  </si>
  <si>
    <t>SOC MC simulation 36</t>
  </si>
  <si>
    <t>SOC MC simulation 37</t>
  </si>
  <si>
    <t>SOC MC simulation 38</t>
  </si>
  <si>
    <t>SOC MC simulation 39</t>
  </si>
  <si>
    <t>SOC MC simulation 40</t>
  </si>
  <si>
    <t>SOC MC simulation 41</t>
  </si>
  <si>
    <t>SOC MC simulation 42</t>
  </si>
  <si>
    <t>SOC MC simulation 43</t>
  </si>
  <si>
    <t>SOC MC simulation 44</t>
  </si>
  <si>
    <t>SOC MC simulation 45</t>
  </si>
  <si>
    <t>SOC MC simulation 46</t>
  </si>
  <si>
    <t>SOC MC simulation 47</t>
  </si>
  <si>
    <t>SOC MC simulation 48</t>
  </si>
  <si>
    <t>SOC MC simulation 49</t>
  </si>
  <si>
    <t>SOC MC simulation 50</t>
  </si>
  <si>
    <t>SOC MC simulation 51</t>
  </si>
  <si>
    <t>SOC MC simulation 52</t>
  </si>
  <si>
    <t>SOC MC simulation 53</t>
  </si>
  <si>
    <t>SOC MC simulation 54</t>
  </si>
  <si>
    <t>SOC MC simulation 55</t>
  </si>
  <si>
    <t>SOC MC simulation 56</t>
  </si>
  <si>
    <t>SOC MC simulation 57</t>
  </si>
  <si>
    <t>SOC MC simulation 58</t>
  </si>
  <si>
    <t>SOC MC simulation 59</t>
  </si>
  <si>
    <t>SOC MC simulation 60</t>
  </si>
  <si>
    <t>SOC MC simulation 61</t>
  </si>
  <si>
    <t>SOC MC simulation 62</t>
  </si>
  <si>
    <t>SOC MC simulation 63</t>
  </si>
  <si>
    <t>SOC MC simulation 64</t>
  </si>
  <si>
    <t>SOC MC simulation 65</t>
  </si>
  <si>
    <t>SOC MC simulation 66</t>
  </si>
  <si>
    <t>SOC MC simulation 67</t>
  </si>
  <si>
    <t>SOC MC simulation 68</t>
  </si>
  <si>
    <t>SOC MC simulation 69</t>
  </si>
  <si>
    <t>SOC MC simulation 70</t>
  </si>
  <si>
    <t>SOC MC simulation 71</t>
  </si>
  <si>
    <t>SOC MC simulation 72</t>
  </si>
  <si>
    <t>SOC MC simulation 73</t>
  </si>
  <si>
    <t>SOC MC simulation 74</t>
  </si>
  <si>
    <t>SOC MC simulation 75</t>
  </si>
  <si>
    <t>SOC MC simulation 76</t>
  </si>
  <si>
    <t>SOC MC simulation 77</t>
  </si>
  <si>
    <t>SOC MC simulation 78</t>
  </si>
  <si>
    <t>SOC MC simulation 79</t>
  </si>
  <si>
    <t>SOC MC simulation 80</t>
  </si>
  <si>
    <t>SOC MC simulation 81</t>
  </si>
  <si>
    <t>SOC MC simulation 82</t>
  </si>
  <si>
    <t>SOC MC simulation 83</t>
  </si>
  <si>
    <t>SOC MC simulation 84</t>
  </si>
  <si>
    <t>SOC MC simulation 85</t>
  </si>
  <si>
    <t>SOC MC simulation 86</t>
  </si>
  <si>
    <t>SOC MC simulation 87</t>
  </si>
  <si>
    <t>SOC MC simulation 88</t>
  </si>
  <si>
    <t>SOC MC simulation 89</t>
  </si>
  <si>
    <t>SOC MC simulation 90</t>
  </si>
  <si>
    <t>SOC MC simulation 91</t>
  </si>
  <si>
    <t>SOC MC simulation 92</t>
  </si>
  <si>
    <t>SOC MC simulation 93</t>
  </si>
  <si>
    <t>SOC MC simulation 94</t>
  </si>
  <si>
    <t>SOC MC simulation 95</t>
  </si>
  <si>
    <t>SOC MC simulation 96</t>
  </si>
  <si>
    <t>SOC MC simulation 97</t>
  </si>
  <si>
    <t>SOC MC simulation 98</t>
  </si>
  <si>
    <t>SOC MC simulation 99</t>
  </si>
  <si>
    <t>Average of the PPD</t>
  </si>
  <si>
    <t>Standard Deviation of the PPD</t>
  </si>
  <si>
    <t>c5004702-f600-498b-839e-2159d29c0788</t>
  </si>
  <si>
    <t>2. Bulk Density PTF Runs corresponding to the above soil organic carbon runs</t>
  </si>
  <si>
    <t>The bulk density PTF is correspondingly run with MC simulations of itself and using each corresponding remote sensed SOC% value as the input, along with soilgrids sand and silt concentration as additional inputs. The machine learning function of the PTF is difficult to represent in excel so please refer to the accompanying machine learning model file</t>
  </si>
  <si>
    <t>farm Name</t>
  </si>
  <si>
    <t>Silt Concentration (Soilgrids)</t>
  </si>
  <si>
    <t>Sand Concentration (Soilgrids)</t>
  </si>
  <si>
    <t>BD PTF MC simulation 00</t>
  </si>
  <si>
    <t>BD PTF MC simulation 01</t>
  </si>
  <si>
    <t>BD PTF MC simulation 02</t>
  </si>
  <si>
    <t>BD PTF MC simulation 03</t>
  </si>
  <si>
    <t>BD PTF MC simulation 04</t>
  </si>
  <si>
    <t>BD PTF MC simulation 05</t>
  </si>
  <si>
    <t>BD PTF MC simulation 06</t>
  </si>
  <si>
    <t>BD PTF MC simulation 07</t>
  </si>
  <si>
    <t>BD PTF MC simulation 08</t>
  </si>
  <si>
    <t>BD PTF MC simulation 09</t>
  </si>
  <si>
    <t>BD PTF MC simulation 10</t>
  </si>
  <si>
    <t>BD PTF MC simulation 11</t>
  </si>
  <si>
    <t>BD PTF MC simulation 12</t>
  </si>
  <si>
    <t>BD PTF MC simulation 13</t>
  </si>
  <si>
    <t>BD PTF MC simulation 14</t>
  </si>
  <si>
    <t>BD PTF MC simulation 15</t>
  </si>
  <si>
    <t>BD PTF MC simulation 16</t>
  </si>
  <si>
    <t>BD PTF MC simulation 17</t>
  </si>
  <si>
    <t>BD PTF MC simulation 18</t>
  </si>
  <si>
    <t>BD PTF MC simulation 19</t>
  </si>
  <si>
    <t>BD PTF MC simulation 20</t>
  </si>
  <si>
    <t>BD PTF MC simulation 21</t>
  </si>
  <si>
    <t>BD PTF MC simulation 22</t>
  </si>
  <si>
    <t>BD PTF MC simulation 23</t>
  </si>
  <si>
    <t>BD PTF MC simulation 24</t>
  </si>
  <si>
    <t>BD PTF MC simulation 25</t>
  </si>
  <si>
    <t>BD PTF MC simulation 26</t>
  </si>
  <si>
    <t>BD PTF MC simulation 27</t>
  </si>
  <si>
    <t>BD PTF MC simulation 28</t>
  </si>
  <si>
    <t>BD PTF MC simulation 29</t>
  </si>
  <si>
    <t>BD PTF MC simulation 30</t>
  </si>
  <si>
    <t>BD PTF MC simulation 31</t>
  </si>
  <si>
    <t>BD PTF MC simulation 32</t>
  </si>
  <si>
    <t>BD PTF MC simulation 33</t>
  </si>
  <si>
    <t>BD PTF MC simulation 34</t>
  </si>
  <si>
    <t>BD PTF MC simulation 35</t>
  </si>
  <si>
    <t>BD PTF MC simulation 36</t>
  </si>
  <si>
    <t>BD PTF MC simulation 37</t>
  </si>
  <si>
    <t>BD PTF MC simulation 38</t>
  </si>
  <si>
    <t>BD PTF MC simulation 39</t>
  </si>
  <si>
    <t>BD PTF MC simulation 40</t>
  </si>
  <si>
    <t>BD PTF MC simulation 41</t>
  </si>
  <si>
    <t>BD PTF MC simulation 42</t>
  </si>
  <si>
    <t>BD PTF MC simulation 43</t>
  </si>
  <si>
    <t>BD PTF MC simulation 44</t>
  </si>
  <si>
    <t>BD PTF MC simulation 45</t>
  </si>
  <si>
    <t>BD PTF MC simulation 46</t>
  </si>
  <si>
    <t>BD PTF MC simulation 47</t>
  </si>
  <si>
    <t>BD PTF MC simulation 48</t>
  </si>
  <si>
    <t>BD PTF MC simulation 49</t>
  </si>
  <si>
    <t>BD PTF MC simulation 50</t>
  </si>
  <si>
    <t>BD PTF MC simulation 51</t>
  </si>
  <si>
    <t>BD PTF MC simulation 52</t>
  </si>
  <si>
    <t>BD PTF MC simulation 53</t>
  </si>
  <si>
    <t>BD PTF MC simulation 54</t>
  </si>
  <si>
    <t>BD PTF MC simulation 55</t>
  </si>
  <si>
    <t>BD PTF MC simulation 56</t>
  </si>
  <si>
    <t>BD PTF MC simulation 57</t>
  </si>
  <si>
    <t>BD PTF MC simulation 58</t>
  </si>
  <si>
    <t>BD PTF MC simulation 59</t>
  </si>
  <si>
    <t>BD PTF MC simulation 60</t>
  </si>
  <si>
    <t>BD PTF MC simulation 61</t>
  </si>
  <si>
    <t>BD PTF MC simulation 62</t>
  </si>
  <si>
    <t>BD PTF MC simulation 63</t>
  </si>
  <si>
    <t>BD PTF MC simulation 64</t>
  </si>
  <si>
    <t>BD PTF MC simulation 65</t>
  </si>
  <si>
    <t>BD PTF MC simulation 66</t>
  </si>
  <si>
    <t>BD PTF MC simulation 67</t>
  </si>
  <si>
    <t>BD PTF MC simulation 68</t>
  </si>
  <si>
    <t>BD PTF MC simulation 69</t>
  </si>
  <si>
    <t>BD PTF MC simulation 70</t>
  </si>
  <si>
    <t>BD PTF MC simulation 71</t>
  </si>
  <si>
    <t>BD PTF MC simulation 72</t>
  </si>
  <si>
    <t>BD PTF MC simulation 73</t>
  </si>
  <si>
    <t>BD PTF MC simulation 74</t>
  </si>
  <si>
    <t>BD PTF MC simulation 75</t>
  </si>
  <si>
    <t>BD PTF MC simulation 76</t>
  </si>
  <si>
    <t>BD PTF MC simulation 77</t>
  </si>
  <si>
    <t>BD PTF MC simulation 78</t>
  </si>
  <si>
    <t>BD PTF MC simulation 79</t>
  </si>
  <si>
    <t>BD PTF MC simulation 80</t>
  </si>
  <si>
    <t>BD PTF MC simulation 81</t>
  </si>
  <si>
    <t>BD PTF MC simulation 82</t>
  </si>
  <si>
    <t>BD PTF MC simulation 83</t>
  </si>
  <si>
    <t>BD PTF MC simulation 84</t>
  </si>
  <si>
    <t>BD PTF MC simulation 85</t>
  </si>
  <si>
    <t>BD PTF MC simulation 86</t>
  </si>
  <si>
    <t>BD PTF MC simulation 87</t>
  </si>
  <si>
    <t>BD PTF MC simulation 88</t>
  </si>
  <si>
    <t>BD PTF MC simulation 89</t>
  </si>
  <si>
    <t>BD PTF MC simulation 90</t>
  </si>
  <si>
    <t>BD PTF MC simulation 91</t>
  </si>
  <si>
    <t>BD PTF MC simulation 92</t>
  </si>
  <si>
    <t>BD PTF MC simulation 93</t>
  </si>
  <si>
    <t>BD PTF MC simulation 94</t>
  </si>
  <si>
    <t>BD PTF MC simulation 95</t>
  </si>
  <si>
    <t>BD PTF MC simulation 96</t>
  </si>
  <si>
    <t>BD PTF MC simulation 97</t>
  </si>
  <si>
    <t>BD PTF MC simulation 98</t>
  </si>
  <si>
    <t>BD PTF MC simulation 99</t>
  </si>
  <si>
    <t>3. Combined Remote-Sensed Soil Carbon Stock (ton C/ha)</t>
  </si>
  <si>
    <t>Relevant constants:</t>
  </si>
  <si>
    <t>square meters per hectare</t>
  </si>
  <si>
    <t>Depth of soil layer</t>
  </si>
  <si>
    <t>m</t>
  </si>
  <si>
    <t>3.1 Time-Averaged Yearly SOC% PPD</t>
  </si>
  <si>
    <t>Simply an average of the simulations across the 4 dates of each year</t>
  </si>
  <si>
    <t>Year</t>
  </si>
  <si>
    <t>MEAN of the PPD</t>
  </si>
  <si>
    <t>STANDARD DEVIATION of the PPD</t>
  </si>
  <si>
    <t>3.2 Time-Averaged Yearly BD PPD</t>
  </si>
  <si>
    <t>3.3 Yearly SOC Stock (tons C/ha) PPD</t>
  </si>
  <si>
    <t>Product of 3.1 and 3.2, with appropriate conversions</t>
  </si>
  <si>
    <t>SOC Stock MC simulation 00</t>
  </si>
  <si>
    <t>SOC Stock MC simulation 01</t>
  </si>
  <si>
    <t>SOC Stock MC simulation 02</t>
  </si>
  <si>
    <t>SOC Stock MC simulation 03</t>
  </si>
  <si>
    <t>SOC Stock MC simulation 04</t>
  </si>
  <si>
    <t>SOC Stock MC simulation 05</t>
  </si>
  <si>
    <t>SOC Stock MC simulation 06</t>
  </si>
  <si>
    <t>SOC Stock MC simulation 07</t>
  </si>
  <si>
    <t>SOC Stock MC simulation 08</t>
  </si>
  <si>
    <t>SOC Stock MC simulation 09</t>
  </si>
  <si>
    <t>SOC Stock MC simulation 10</t>
  </si>
  <si>
    <t>SOC Stock MC simulation 11</t>
  </si>
  <si>
    <t>SOC Stock MC simulation 12</t>
  </si>
  <si>
    <t>SOC Stock MC simulation 13</t>
  </si>
  <si>
    <t>SOC Stock MC simulation 14</t>
  </si>
  <si>
    <t>SOC Stock MC simulation 15</t>
  </si>
  <si>
    <t>SOC Stock MC simulation 16</t>
  </si>
  <si>
    <t>SOC Stock MC simulation 17</t>
  </si>
  <si>
    <t>SOC Stock MC simulation 18</t>
  </si>
  <si>
    <t>SOC Stock MC simulation 19</t>
  </si>
  <si>
    <t>SOC Stock MC simulation 20</t>
  </si>
  <si>
    <t>SOC Stock MC simulation 21</t>
  </si>
  <si>
    <t>SOC Stock MC simulation 22</t>
  </si>
  <si>
    <t>SOC Stock MC simulation 23</t>
  </si>
  <si>
    <t>SOC Stock MC simulation 24</t>
  </si>
  <si>
    <t>SOC Stock MC simulation 25</t>
  </si>
  <si>
    <t>SOC Stock MC simulation 26</t>
  </si>
  <si>
    <t>SOC Stock MC simulation 27</t>
  </si>
  <si>
    <t>SOC Stock MC simulation 28</t>
  </si>
  <si>
    <t>SOC Stock MC simulation 29</t>
  </si>
  <si>
    <t>SOC Stock MC simulation 30</t>
  </si>
  <si>
    <t>SOC Stock MC simulation 31</t>
  </si>
  <si>
    <t>SOC Stock MC simulation 32</t>
  </si>
  <si>
    <t>SOC Stock MC simulation 33</t>
  </si>
  <si>
    <t>SOC Stock MC simulation 34</t>
  </si>
  <si>
    <t>SOC Stock MC simulation 35</t>
  </si>
  <si>
    <t>SOC Stock MC simulation 36</t>
  </si>
  <si>
    <t>SOC Stock MC simulation 37</t>
  </si>
  <si>
    <t>SOC Stock MC simulation 38</t>
  </si>
  <si>
    <t>SOC Stock MC simulation 39</t>
  </si>
  <si>
    <t>SOC Stock MC simulation 40</t>
  </si>
  <si>
    <t>SOC Stock MC simulation 41</t>
  </si>
  <si>
    <t>SOC Stock MC simulation 42</t>
  </si>
  <si>
    <t>SOC Stock MC simulation 43</t>
  </si>
  <si>
    <t>SOC Stock MC simulation 44</t>
  </si>
  <si>
    <t>SOC Stock MC simulation 45</t>
  </si>
  <si>
    <t>SOC Stock MC simulation 46</t>
  </si>
  <si>
    <t>SOC Stock MC simulation 47</t>
  </si>
  <si>
    <t>SOC Stock MC simulation 48</t>
  </si>
  <si>
    <t>SOC Stock MC simulation 49</t>
  </si>
  <si>
    <t>SOC Stock MC simulation 50</t>
  </si>
  <si>
    <t>SOC Stock MC simulation 51</t>
  </si>
  <si>
    <t>SOC Stock MC simulation 52</t>
  </si>
  <si>
    <t>SOC Stock MC simulation 53</t>
  </si>
  <si>
    <t>SOC Stock MC simulation 54</t>
  </si>
  <si>
    <t>SOC Stock MC simulation 55</t>
  </si>
  <si>
    <t>SOC Stock MC simulation 56</t>
  </si>
  <si>
    <t>SOC Stock MC simulation 57</t>
  </si>
  <si>
    <t>SOC Stock MC simulation 58</t>
  </si>
  <si>
    <t>SOC Stock MC simulation 59</t>
  </si>
  <si>
    <t>SOC Stock MC simulation 60</t>
  </si>
  <si>
    <t>SOC Stock MC simulation 61</t>
  </si>
  <si>
    <t>SOC Stock MC simulation 62</t>
  </si>
  <si>
    <t>SOC Stock MC simulation 63</t>
  </si>
  <si>
    <t>SOC Stock MC simulation 64</t>
  </si>
  <si>
    <t>SOC Stock MC simulation 65</t>
  </si>
  <si>
    <t>SOC Stock MC simulation 66</t>
  </si>
  <si>
    <t>SOC Stock MC simulation 67</t>
  </si>
  <si>
    <t>SOC Stock MC simulation 68</t>
  </si>
  <si>
    <t>SOC Stock MC simulation 69</t>
  </si>
  <si>
    <t>SOC Stock MC simulation 70</t>
  </si>
  <si>
    <t>SOC Stock MC simulation 71</t>
  </si>
  <si>
    <t>SOC Stock MC simulation 72</t>
  </si>
  <si>
    <t>SOC Stock MC simulation 73</t>
  </si>
  <si>
    <t>SOC Stock MC simulation 74</t>
  </si>
  <si>
    <t>SOC Stock MC simulation 75</t>
  </si>
  <si>
    <t>SOC Stock MC simulation 76</t>
  </si>
  <si>
    <t>SOC Stock MC simulation 77</t>
  </si>
  <si>
    <t>SOC Stock MC simulation 78</t>
  </si>
  <si>
    <t>SOC Stock MC simulation 79</t>
  </si>
  <si>
    <t>SOC Stock MC simulation 80</t>
  </si>
  <si>
    <t>SOC Stock MC simulation 81</t>
  </si>
  <si>
    <t>SOC Stock MC simulation 82</t>
  </si>
  <si>
    <t>SOC Stock MC simulation 83</t>
  </si>
  <si>
    <t>SOC Stock MC simulation 84</t>
  </si>
  <si>
    <t>SOC Stock MC simulation 85</t>
  </si>
  <si>
    <t>SOC Stock MC simulation 86</t>
  </si>
  <si>
    <t>SOC Stock MC simulation 87</t>
  </si>
  <si>
    <t>SOC Stock MC simulation 88</t>
  </si>
  <si>
    <t>SOC Stock MC simulation 89</t>
  </si>
  <si>
    <t>SOC Stock MC simulation 90</t>
  </si>
  <si>
    <t>SOC Stock MC simulation 91</t>
  </si>
  <si>
    <t>SOC Stock MC simulation 92</t>
  </si>
  <si>
    <t>SOC Stock MC simulation 93</t>
  </si>
  <si>
    <t>SOC Stock MC simulation 94</t>
  </si>
  <si>
    <t>SOC Stock MC simulation 95</t>
  </si>
  <si>
    <t>SOC Stock MC simulation 96</t>
  </si>
  <si>
    <t>SOC Stock MC simulation 97</t>
  </si>
  <si>
    <t>SOC Stock MC simulation 98</t>
  </si>
  <si>
    <t>SOC Stock MC simulation 99</t>
  </si>
  <si>
    <t>3.4 PPD of Difference in SOC Stock across monitoring period</t>
  </si>
  <si>
    <t>Difference of the 2 years given in 3.3</t>
  </si>
  <si>
    <t>Years</t>
  </si>
  <si>
    <t>SOC Change MC simulation 00</t>
  </si>
  <si>
    <t>SOC Change MC simulation 01</t>
  </si>
  <si>
    <t>SOC Change MC simulation 02</t>
  </si>
  <si>
    <t>SOC Change MC simulation 03</t>
  </si>
  <si>
    <t>SOC Change MC simulation 04</t>
  </si>
  <si>
    <t>SOC Change MC simulation 05</t>
  </si>
  <si>
    <t>SOC Change MC simulation 06</t>
  </si>
  <si>
    <t>SOC Change MC simulation 07</t>
  </si>
  <si>
    <t>SOC Change MC simulation 08</t>
  </si>
  <si>
    <t>SOC Change MC simulation 09</t>
  </si>
  <si>
    <t>SOC Change MC simulation 10</t>
  </si>
  <si>
    <t>SOC Change MC simulation 11</t>
  </si>
  <si>
    <t>SOC Change MC simulation 12</t>
  </si>
  <si>
    <t>SOC Change MC simulation 13</t>
  </si>
  <si>
    <t>SOC Change MC simulation 14</t>
  </si>
  <si>
    <t>SOC Change MC simulation 15</t>
  </si>
  <si>
    <t>SOC Change MC simulation 16</t>
  </si>
  <si>
    <t>SOC Change MC simulation 17</t>
  </si>
  <si>
    <t>SOC Change MC simulation 18</t>
  </si>
  <si>
    <t>SOC Change MC simulation 19</t>
  </si>
  <si>
    <t>SOC Change MC simulation 20</t>
  </si>
  <si>
    <t>SOC Change MC simulation 21</t>
  </si>
  <si>
    <t>SOC Change MC simulation 22</t>
  </si>
  <si>
    <t>SOC Change MC simulation 23</t>
  </si>
  <si>
    <t>SOC Change MC simulation 24</t>
  </si>
  <si>
    <t>SOC Change MC simulation 25</t>
  </si>
  <si>
    <t>SOC Change MC simulation 26</t>
  </si>
  <si>
    <t>SOC Change MC simulation 27</t>
  </si>
  <si>
    <t>SOC Change MC simulation 28</t>
  </si>
  <si>
    <t>SOC Change MC simulation 29</t>
  </si>
  <si>
    <t>SOC Change MC simulation 30</t>
  </si>
  <si>
    <t>SOC Change MC simulation 31</t>
  </si>
  <si>
    <t>SOC Change MC simulation 32</t>
  </si>
  <si>
    <t>SOC Change MC simulation 33</t>
  </si>
  <si>
    <t>SOC Change MC simulation 34</t>
  </si>
  <si>
    <t>SOC Change MC simulation 35</t>
  </si>
  <si>
    <t>SOC Change MC simulation 36</t>
  </si>
  <si>
    <t>SOC Change MC simulation 37</t>
  </si>
  <si>
    <t>SOC Change MC simulation 38</t>
  </si>
  <si>
    <t>SOC Change MC simulation 39</t>
  </si>
  <si>
    <t>SOC Change MC simulation 40</t>
  </si>
  <si>
    <t>SOC Change MC simulation 41</t>
  </si>
  <si>
    <t>SOC Change MC simulation 42</t>
  </si>
  <si>
    <t>SOC Change MC simulation 43</t>
  </si>
  <si>
    <t>SOC Change MC simulation 44</t>
  </si>
  <si>
    <t>SOC Change MC simulation 45</t>
  </si>
  <si>
    <t>SOC Change MC simulation 46</t>
  </si>
  <si>
    <t>SOC Change MC simulation 47</t>
  </si>
  <si>
    <t>SOC Change MC simulation 48</t>
  </si>
  <si>
    <t>SOC Change MC simulation 49</t>
  </si>
  <si>
    <t>SOC Change MC simulation 50</t>
  </si>
  <si>
    <t>SOC Change MC simulation 51</t>
  </si>
  <si>
    <t>SOC Change MC simulation 52</t>
  </si>
  <si>
    <t>SOC Change MC simulation 53</t>
  </si>
  <si>
    <t>SOC Change MC simulation 54</t>
  </si>
  <si>
    <t>SOC Change MC simulation 55</t>
  </si>
  <si>
    <t>SOC Change MC simulation 56</t>
  </si>
  <si>
    <t>SOC Change MC simulation 57</t>
  </si>
  <si>
    <t>SOC Change MC simulation 58</t>
  </si>
  <si>
    <t>SOC Change MC simulation 59</t>
  </si>
  <si>
    <t>SOC Change MC simulation 60</t>
  </si>
  <si>
    <t>SOC Change MC simulation 61</t>
  </si>
  <si>
    <t>SOC Change MC simulation 62</t>
  </si>
  <si>
    <t>SOC Change MC simulation 63</t>
  </si>
  <si>
    <t>SOC Change MC simulation 64</t>
  </si>
  <si>
    <t>SOC Change MC simulation 65</t>
  </si>
  <si>
    <t>SOC Change MC simulation 66</t>
  </si>
  <si>
    <t>SOC Change MC simulation 67</t>
  </si>
  <si>
    <t>SOC Change MC simulation 68</t>
  </si>
  <si>
    <t>SOC Change MC simulation 69</t>
  </si>
  <si>
    <t>SOC Change MC simulation 70</t>
  </si>
  <si>
    <t>SOC Change MC simulation 71</t>
  </si>
  <si>
    <t>SOC Change MC simulation 72</t>
  </si>
  <si>
    <t>SOC Change MC simulation 73</t>
  </si>
  <si>
    <t>SOC Change MC simulation 74</t>
  </si>
  <si>
    <t>SOC Change MC simulation 75</t>
  </si>
  <si>
    <t>SOC Change MC simulation 76</t>
  </si>
  <si>
    <t>SOC Change MC simulation 77</t>
  </si>
  <si>
    <t>SOC Change MC simulation 78</t>
  </si>
  <si>
    <t>SOC Change MC simulation 79</t>
  </si>
  <si>
    <t>SOC Change MC simulation 80</t>
  </si>
  <si>
    <t>SOC Change MC simulation 81</t>
  </si>
  <si>
    <t>SOC Change MC simulation 82</t>
  </si>
  <si>
    <t>SOC Change MC simulation 83</t>
  </si>
  <si>
    <t>SOC Change MC simulation 84</t>
  </si>
  <si>
    <t>SOC Change MC simulation 85</t>
  </si>
  <si>
    <t>SOC Change MC simulation 86</t>
  </si>
  <si>
    <t>SOC Change MC simulation 87</t>
  </si>
  <si>
    <t>SOC Change MC simulation 88</t>
  </si>
  <si>
    <t>SOC Change MC simulation 89</t>
  </si>
  <si>
    <t>SOC Change MC simulation 90</t>
  </si>
  <si>
    <t>SOC Change MC simulation 91</t>
  </si>
  <si>
    <t>SOC Change MC simulation 92</t>
  </si>
  <si>
    <t>SOC Change MC simulation 93</t>
  </si>
  <si>
    <t>SOC Change MC simulation 94</t>
  </si>
  <si>
    <t>SOC Change MC simulation 95</t>
  </si>
  <si>
    <t>SOC Change MC simulation 96</t>
  </si>
  <si>
    <t>SOC Change MC simulation 97</t>
  </si>
  <si>
    <t>SOC Change MC simulation 98</t>
  </si>
  <si>
    <t>SOC Change MC simulation 99</t>
  </si>
  <si>
    <t>4. Baseline RothC Runs 2019, 2020, 2021, 2022</t>
  </si>
  <si>
    <r>
      <t xml:space="preserve">The baseline RothC model is run, using the </t>
    </r>
    <r>
      <rPr>
        <i/>
        <sz val="12"/>
        <color rgb="FF7E7E7E"/>
        <rFont val="Aptos Narrow (Body)"/>
      </rPr>
      <t>2019</t>
    </r>
    <r>
      <rPr>
        <i/>
        <sz val="12"/>
        <color rgb="FF7E7E7E"/>
        <rFont val="Aptos Narrow"/>
        <family val="2"/>
        <scheme val="minor"/>
      </rPr>
      <t xml:space="preserve"> remote-sensing measured SOC stock from remote sensing as one of the inputs, to generate yearly baseline stock values for the entire monitoring period, for each MC simulation (although the RothC model itself is not changed between simulations, except for the SOC input). Note: the RothC model is initialized with 100 years worth of weather data that is not provided here. please refer to the RothC model python script for more info. The values of the simulation are also produced through the RothC script that is separately available. Also refer to Model Validation Report</t>
    </r>
  </si>
  <si>
    <t>clay percentage (Soilgrids)</t>
  </si>
  <si>
    <t>DPM/RPM Ratio (value for crops, see RothC Documentation)</t>
  </si>
  <si>
    <t>Soil Layer Depth (meters, project constant)</t>
  </si>
  <si>
    <t>RothC Output for MC simulation 00</t>
  </si>
  <si>
    <t>RothC Output for MC simulation 01</t>
  </si>
  <si>
    <t>RothC Output for MC simulation 02</t>
  </si>
  <si>
    <t>RothC Output for MC simulation 03</t>
  </si>
  <si>
    <t>RothC Output for MC simulation 04</t>
  </si>
  <si>
    <t>RothC Output for MC simulation 05</t>
  </si>
  <si>
    <t>RothC Output for MC simulation 06</t>
  </si>
  <si>
    <t>RothC Output for MC simulation 07</t>
  </si>
  <si>
    <t>RothC Output for MC simulation 08</t>
  </si>
  <si>
    <t>RothC Output for MC simulation 09</t>
  </si>
  <si>
    <t>RothC Output for MC simulation 10</t>
  </si>
  <si>
    <t>RothC Output for MC simulation 11</t>
  </si>
  <si>
    <t>RothC Output for MC simulation 12</t>
  </si>
  <si>
    <t>RothC Output for MC simulation 13</t>
  </si>
  <si>
    <t>RothC Output for MC simulation 14</t>
  </si>
  <si>
    <t>RothC Output for MC simulation 15</t>
  </si>
  <si>
    <t>RothC Output for MC simulation 16</t>
  </si>
  <si>
    <t>RothC Output for MC simulation 17</t>
  </si>
  <si>
    <t>RothC Output for MC simulation 18</t>
  </si>
  <si>
    <t>RothC Output for MC simulation 19</t>
  </si>
  <si>
    <t>RothC Output for MC simulation 20</t>
  </si>
  <si>
    <t>RothC Output for MC simulation 21</t>
  </si>
  <si>
    <t>RothC Output for MC simulation 22</t>
  </si>
  <si>
    <t>RothC Output for MC simulation 23</t>
  </si>
  <si>
    <t>RothC Output for MC simulation 24</t>
  </si>
  <si>
    <t>RothC Output for MC simulation 25</t>
  </si>
  <si>
    <t>RothC Output for MC simulation 26</t>
  </si>
  <si>
    <t>RothC Output for MC simulation 27</t>
  </si>
  <si>
    <t>RothC Output for MC simulation 28</t>
  </si>
  <si>
    <t>RothC Output for MC simulation 29</t>
  </si>
  <si>
    <t>RothC Output for MC simulation 30</t>
  </si>
  <si>
    <t>RothC Output for MC simulation 31</t>
  </si>
  <si>
    <t>RothC Output for MC simulation 32</t>
  </si>
  <si>
    <t>RothC Output for MC simulation 33</t>
  </si>
  <si>
    <t>RothC Output for MC simulation 34</t>
  </si>
  <si>
    <t>RothC Output for MC simulation 35</t>
  </si>
  <si>
    <t>RothC Output for MC simulation 36</t>
  </si>
  <si>
    <t>RothC Output for MC simulation 37</t>
  </si>
  <si>
    <t>RothC Output for MC simulation 38</t>
  </si>
  <si>
    <t>RothC Output for MC simulation 39</t>
  </si>
  <si>
    <t>RothC Output for MC simulation 40</t>
  </si>
  <si>
    <t>RothC Output for MC simulation 41</t>
  </si>
  <si>
    <t>RothC Output for MC simulation 42</t>
  </si>
  <si>
    <t>RothC Output for MC simulation 43</t>
  </si>
  <si>
    <t>RothC Output for MC simulation 44</t>
  </si>
  <si>
    <t>RothC Output for MC simulation 45</t>
  </si>
  <si>
    <t>RothC Output for MC simulation 46</t>
  </si>
  <si>
    <t>RothC Output for MC simulation 47</t>
  </si>
  <si>
    <t>RothC Output for MC simulation 48</t>
  </si>
  <si>
    <t>RothC Output for MC simulation 49</t>
  </si>
  <si>
    <t>RothC Output for MC simulation 50</t>
  </si>
  <si>
    <t>RothC Output for MC simulation 51</t>
  </si>
  <si>
    <t>RothC Output for MC simulation 52</t>
  </si>
  <si>
    <t>RothC Output for MC simulation 53</t>
  </si>
  <si>
    <t>RothC Output for MC simulation 54</t>
  </si>
  <si>
    <t>RothC Output for MC simulation 55</t>
  </si>
  <si>
    <t>RothC Output for MC simulation 56</t>
  </si>
  <si>
    <t>RothC Output for MC simulation 57</t>
  </si>
  <si>
    <t>RothC Output for MC simulation 58</t>
  </si>
  <si>
    <t>RothC Output for MC simulation 59</t>
  </si>
  <si>
    <t>RothC Output for MC simulation 60</t>
  </si>
  <si>
    <t>RothC Output for MC simulation 61</t>
  </si>
  <si>
    <t>RothC Output for MC simulation 62</t>
  </si>
  <si>
    <t>RothC Output for MC simulation 63</t>
  </si>
  <si>
    <t>RothC Output for MC simulation 64</t>
  </si>
  <si>
    <t>RothC Output for MC simulation 65</t>
  </si>
  <si>
    <t>RothC Output for MC simulation 66</t>
  </si>
  <si>
    <t>RothC Output for MC simulation 67</t>
  </si>
  <si>
    <t>RothC Output for MC simulation 68</t>
  </si>
  <si>
    <t>RothC Output for MC simulation 69</t>
  </si>
  <si>
    <t>RothC Output for MC simulation 70</t>
  </si>
  <si>
    <t>RothC Output for MC simulation 71</t>
  </si>
  <si>
    <t>RothC Output for MC simulation 72</t>
  </si>
  <si>
    <t>RothC Output for MC simulation 73</t>
  </si>
  <si>
    <t>RothC Output for MC simulation 74</t>
  </si>
  <si>
    <t>RothC Output for MC simulation 75</t>
  </si>
  <si>
    <t>RothC Output for MC simulation 76</t>
  </si>
  <si>
    <t>RothC Output for MC simulation 77</t>
  </si>
  <si>
    <t>RothC Output for MC simulation 78</t>
  </si>
  <si>
    <t>RothC Output for MC simulation 79</t>
  </si>
  <si>
    <t>RothC Output for MC simulation 80</t>
  </si>
  <si>
    <t>RothC Output for MC simulation 81</t>
  </si>
  <si>
    <t>RothC Output for MC simulation 82</t>
  </si>
  <si>
    <t>RothC Output for MC simulation 83</t>
  </si>
  <si>
    <t>RothC Output for MC simulation 84</t>
  </si>
  <si>
    <t>RothC Output for MC simulation 85</t>
  </si>
  <si>
    <t>RothC Output for MC simulation 86</t>
  </si>
  <si>
    <t>RothC Output for MC simulation 87</t>
  </si>
  <si>
    <t>RothC Output for MC simulation 88</t>
  </si>
  <si>
    <t>RothC Output for MC simulation 89</t>
  </si>
  <si>
    <t>RothC Output for MC simulation 90</t>
  </si>
  <si>
    <t>RothC Output for MC simulation 91</t>
  </si>
  <si>
    <t>RothC Output for MC simulation 92</t>
  </si>
  <si>
    <t>RothC Output for MC simulation 93</t>
  </si>
  <si>
    <t>RothC Output for MC simulation 94</t>
  </si>
  <si>
    <t>RothC Output for MC simulation 95</t>
  </si>
  <si>
    <t>RothC Output for MC simulation 96</t>
  </si>
  <si>
    <t>RothC Output for MC simulation 97</t>
  </si>
  <si>
    <t>RothC Output for MC simulation 98</t>
  </si>
  <si>
    <t>RothC Output for MC simulation 99</t>
  </si>
  <si>
    <t>4.1 Change in baseline SOC per year</t>
  </si>
  <si>
    <t>Change in MC simulation 00</t>
  </si>
  <si>
    <t>Change in MC simulation 01</t>
  </si>
  <si>
    <t>Change in MC simulation 02</t>
  </si>
  <si>
    <t>Change in MC simulation 03</t>
  </si>
  <si>
    <t>Change in MC simulation 04</t>
  </si>
  <si>
    <t>Change in MC simulation 05</t>
  </si>
  <si>
    <t>Change in MC simulation 06</t>
  </si>
  <si>
    <t>Change in MC simulation 07</t>
  </si>
  <si>
    <t>Change in MC simulation 08</t>
  </si>
  <si>
    <t>Change in MC simulation 09</t>
  </si>
  <si>
    <t>Change in MC simulation 10</t>
  </si>
  <si>
    <t>Change in MC simulation 11</t>
  </si>
  <si>
    <t>Change in MC simulation 12</t>
  </si>
  <si>
    <t>Change in MC simulation 13</t>
  </si>
  <si>
    <t>Change in MC simulation 14</t>
  </si>
  <si>
    <t>Change in MC simulation 15</t>
  </si>
  <si>
    <t>Change in MC simulation 16</t>
  </si>
  <si>
    <t>Change in MC simulation 17</t>
  </si>
  <si>
    <t>Change in MC simulation 18</t>
  </si>
  <si>
    <t>Change in MC simulation 19</t>
  </si>
  <si>
    <t>Change in MC simulation 20</t>
  </si>
  <si>
    <t>Change in MC simulation 21</t>
  </si>
  <si>
    <t>Change in MC simulation 22</t>
  </si>
  <si>
    <t>Change in MC simulation 23</t>
  </si>
  <si>
    <t>Change in MC simulation 24</t>
  </si>
  <si>
    <t>Change in MC simulation 25</t>
  </si>
  <si>
    <t>Change in MC simulation 26</t>
  </si>
  <si>
    <t>Change in MC simulation 27</t>
  </si>
  <si>
    <t>Change in MC simulation 28</t>
  </si>
  <si>
    <t>Change in MC simulation 29</t>
  </si>
  <si>
    <t>Change in MC simulation 30</t>
  </si>
  <si>
    <t>Change in MC simulation 31</t>
  </si>
  <si>
    <t>Change in MC simulation 32</t>
  </si>
  <si>
    <t>Change in MC simulation 33</t>
  </si>
  <si>
    <t>Change in MC simulation 34</t>
  </si>
  <si>
    <t>Change in MC simulation 35</t>
  </si>
  <si>
    <t>Change in MC simulation 36</t>
  </si>
  <si>
    <t>Change in MC simulation 37</t>
  </si>
  <si>
    <t>Change in MC simulation 38</t>
  </si>
  <si>
    <t>Change in MC simulation 39</t>
  </si>
  <si>
    <t>Change in MC simulation 40</t>
  </si>
  <si>
    <t>Change in MC simulation 41</t>
  </si>
  <si>
    <t>Change in MC simulation 42</t>
  </si>
  <si>
    <t>Change in MC simulation 43</t>
  </si>
  <si>
    <t>Change in MC simulation 44</t>
  </si>
  <si>
    <t>Change in MC simulation 45</t>
  </si>
  <si>
    <t>Change in MC simulation 46</t>
  </si>
  <si>
    <t>Change in MC simulation 47</t>
  </si>
  <si>
    <t>Change in MC simulation 48</t>
  </si>
  <si>
    <t>Change in MC simulation 49</t>
  </si>
  <si>
    <t>Change in MC simulation 50</t>
  </si>
  <si>
    <t>Change in MC simulation 51</t>
  </si>
  <si>
    <t>Change in MC simulation 52</t>
  </si>
  <si>
    <t>Change in MC simulation 53</t>
  </si>
  <si>
    <t>Change in MC simulation 54</t>
  </si>
  <si>
    <t>Change in MC simulation 55</t>
  </si>
  <si>
    <t>Change in MC simulation 56</t>
  </si>
  <si>
    <t>Change in MC simulation 57</t>
  </si>
  <si>
    <t>Change in MC simulation 58</t>
  </si>
  <si>
    <t>Change in MC simulation 59</t>
  </si>
  <si>
    <t>Change in MC simulation 60</t>
  </si>
  <si>
    <t>Change in MC simulation 61</t>
  </si>
  <si>
    <t>Change in MC simulation 62</t>
  </si>
  <si>
    <t>Change in MC simulation 63</t>
  </si>
  <si>
    <t>Change in MC simulation 64</t>
  </si>
  <si>
    <t>Change in MC simulation 65</t>
  </si>
  <si>
    <t>Change in MC simulation 66</t>
  </si>
  <si>
    <t>Change in MC simulation 67</t>
  </si>
  <si>
    <t>Change in MC simulation 68</t>
  </si>
  <si>
    <t>Change in MC simulation 69</t>
  </si>
  <si>
    <t>Change in MC simulation 70</t>
  </si>
  <si>
    <t>Change in MC simulation 71</t>
  </si>
  <si>
    <t>Change in MC simulation 72</t>
  </si>
  <si>
    <t>Change in MC simulation 73</t>
  </si>
  <si>
    <t>Change in MC simulation 74</t>
  </si>
  <si>
    <t>Change in MC simulation 75</t>
  </si>
  <si>
    <t>Change in MC simulation 76</t>
  </si>
  <si>
    <t>Change in MC simulation 77</t>
  </si>
  <si>
    <t>Change in MC simulation 78</t>
  </si>
  <si>
    <t>Change in MC simulation 79</t>
  </si>
  <si>
    <t>Change in MC simulation 80</t>
  </si>
  <si>
    <t>Change in MC simulation 81</t>
  </si>
  <si>
    <t>Change in MC simulation 82</t>
  </si>
  <si>
    <t>Change in MC simulation 83</t>
  </si>
  <si>
    <t>Change in MC simulation 84</t>
  </si>
  <si>
    <t>Change in MC simulation 85</t>
  </si>
  <si>
    <t>Change in MC simulation 86</t>
  </si>
  <si>
    <t>Change in MC simulation 87</t>
  </si>
  <si>
    <t>Change in MC simulation 88</t>
  </si>
  <si>
    <t>Change in MC simulation 89</t>
  </si>
  <si>
    <t>Change in MC simulation 90</t>
  </si>
  <si>
    <t>Change in MC simulation 91</t>
  </si>
  <si>
    <t>Change in MC simulation 92</t>
  </si>
  <si>
    <t>Change in MC simulation 93</t>
  </si>
  <si>
    <t>Change in MC simulation 94</t>
  </si>
  <si>
    <t>Change in MC simulation 95</t>
  </si>
  <si>
    <t>Change in MC simulation 96</t>
  </si>
  <si>
    <t>Change in MC simulation 97</t>
  </si>
  <si>
    <t>Change in MC simulation 98</t>
  </si>
  <si>
    <t>Change in MC simulation 99</t>
  </si>
  <si>
    <t>2019-20</t>
  </si>
  <si>
    <t>2020-21</t>
  </si>
  <si>
    <t>2021-22</t>
  </si>
  <si>
    <t>5. Project RothC Runs 2019, 2020, 2021, 2022</t>
  </si>
  <si>
    <t>The project RothC model is run, using the 2018 remote-sensing measured SOC stock from remote sensing as one of the inputs, to generate yearly with-project stock values for the entire monitoring period. Note: the RothC model is initialized with 100 years worth of weather data that is not provided here. please refer to the RothC model python script for more info. The values of the simulation are also produced through the RothC script that is separately available. Also refer to Model Validation Report</t>
  </si>
  <si>
    <t>5.1 Change in project SOC per year</t>
  </si>
  <si>
    <t>6. Vintage Calculations 2020, 2021, 2022</t>
  </si>
  <si>
    <t>A difference calculation of the RothC generated values of baseline and project scenarios, using Eq. 33 of VM42 v1.0, across each simulation</t>
  </si>
  <si>
    <t>Vintage Year</t>
  </si>
  <si>
    <t>Vintages in MC Simulation 00</t>
  </si>
  <si>
    <t>Vintages in MC Simulation 01</t>
  </si>
  <si>
    <t>Vintages in MC Simulation 02</t>
  </si>
  <si>
    <t>Vintages in MC Simulation 03</t>
  </si>
  <si>
    <t>Vintages in MC Simulation 04</t>
  </si>
  <si>
    <t>Vintages in MC Simulation 05</t>
  </si>
  <si>
    <t>Vintages in MC Simulation 06</t>
  </si>
  <si>
    <t>Vintages in MC Simulation 07</t>
  </si>
  <si>
    <t>Vintages in MC Simulation 08</t>
  </si>
  <si>
    <t>Vintages in MC Simulation 09</t>
  </si>
  <si>
    <t>Vintages in MC Simulation 10</t>
  </si>
  <si>
    <t>Vintages in MC Simulation 11</t>
  </si>
  <si>
    <t>Vintages in MC Simulation 12</t>
  </si>
  <si>
    <t>Vintages in MC Simulation 13</t>
  </si>
  <si>
    <t>Vintages in MC Simulation 14</t>
  </si>
  <si>
    <t>Vintages in MC Simulation 15</t>
  </si>
  <si>
    <t>Vintages in MC Simulation 16</t>
  </si>
  <si>
    <t>Vintages in MC Simulation 17</t>
  </si>
  <si>
    <t>Vintages in MC Simulation 18</t>
  </si>
  <si>
    <t>Vintages in MC Simulation 19</t>
  </si>
  <si>
    <t>Vintages in MC Simulation 20</t>
  </si>
  <si>
    <t>Vintages in MC Simulation 21</t>
  </si>
  <si>
    <t>Vintages in MC Simulation 22</t>
  </si>
  <si>
    <t>Vintages in MC Simulation 23</t>
  </si>
  <si>
    <t>Vintages in MC Simulation 24</t>
  </si>
  <si>
    <t>Vintages in MC Simulation 25</t>
  </si>
  <si>
    <t>Vintages in MC Simulation 26</t>
  </si>
  <si>
    <t>Vintages in MC Simulation 27</t>
  </si>
  <si>
    <t>Vintages in MC Simulation 28</t>
  </si>
  <si>
    <t>Vintages in MC Simulation 29</t>
  </si>
  <si>
    <t>Vintages in MC Simulation 30</t>
  </si>
  <si>
    <t>Vintages in MC Simulation 31</t>
  </si>
  <si>
    <t>Vintages in MC Simulation 32</t>
  </si>
  <si>
    <t>Vintages in MC Simulation 33</t>
  </si>
  <si>
    <t>Vintages in MC Simulation 34</t>
  </si>
  <si>
    <t>Vintages in MC Simulation 35</t>
  </si>
  <si>
    <t>Vintages in MC Simulation 36</t>
  </si>
  <si>
    <t>Vintages in MC Simulation 37</t>
  </si>
  <si>
    <t>Vintages in MC Simulation 38</t>
  </si>
  <si>
    <t>Vintages in MC Simulation 39</t>
  </si>
  <si>
    <t>Vintages in MC Simulation 40</t>
  </si>
  <si>
    <t>Vintages in MC Simulation 41</t>
  </si>
  <si>
    <t>Vintages in MC Simulation 42</t>
  </si>
  <si>
    <t>Vintages in MC Simulation 43</t>
  </si>
  <si>
    <t>Vintages in MC Simulation 44</t>
  </si>
  <si>
    <t>Vintages in MC Simulation 45</t>
  </si>
  <si>
    <t>Vintages in MC Simulation 46</t>
  </si>
  <si>
    <t>Vintages in MC Simulation 47</t>
  </si>
  <si>
    <t>Vintages in MC Simulation 48</t>
  </si>
  <si>
    <t>Vintages in MC Simulation 49</t>
  </si>
  <si>
    <t>Vintages in MC Simulation 50</t>
  </si>
  <si>
    <t>Vintages in MC Simulation 51</t>
  </si>
  <si>
    <t>Vintages in MC Simulation 52</t>
  </si>
  <si>
    <t>Vintages in MC Simulation 53</t>
  </si>
  <si>
    <t>Vintages in MC Simulation 54</t>
  </si>
  <si>
    <t>Vintages in MC Simulation 55</t>
  </si>
  <si>
    <t>Vintages in MC Simulation 56</t>
  </si>
  <si>
    <t>Vintages in MC Simulation 57</t>
  </si>
  <si>
    <t>Vintages in MC Simulation 58</t>
  </si>
  <si>
    <t>Vintages in MC Simulation 59</t>
  </si>
  <si>
    <t>Vintages in MC Simulation 60</t>
  </si>
  <si>
    <t>Vintages in MC Simulation 61</t>
  </si>
  <si>
    <t>Vintages in MC Simulation 62</t>
  </si>
  <si>
    <t>Vintages in MC Simulation 63</t>
  </si>
  <si>
    <t>Vintages in MC Simulation 64</t>
  </si>
  <si>
    <t>Vintages in MC Simulation 65</t>
  </si>
  <si>
    <t>Vintages in MC Simulation 66</t>
  </si>
  <si>
    <t>Vintages in MC Simulation 67</t>
  </si>
  <si>
    <t>Vintages in MC Simulation 68</t>
  </si>
  <si>
    <t>Vintages in MC Simulation 69</t>
  </si>
  <si>
    <t>Vintages in MC Simulation 70</t>
  </si>
  <si>
    <t>Vintages in MC Simulation 71</t>
  </si>
  <si>
    <t>Vintages in MC Simulation 72</t>
  </si>
  <si>
    <t>Vintages in MC Simulation 73</t>
  </si>
  <si>
    <t>Vintages in MC Simulation 74</t>
  </si>
  <si>
    <t>Vintages in MC Simulation 75</t>
  </si>
  <si>
    <t>Vintages in MC Simulation 76</t>
  </si>
  <si>
    <t>Vintages in MC Simulation 77</t>
  </si>
  <si>
    <t>Vintages in MC Simulation 78</t>
  </si>
  <si>
    <t>Vintages in MC Simulation 79</t>
  </si>
  <si>
    <t>Vintages in MC Simulation 80</t>
  </si>
  <si>
    <t>Vintages in MC Simulation 81</t>
  </si>
  <si>
    <t>Vintages in MC Simulation 82</t>
  </si>
  <si>
    <t>Vintages in MC Simulation 83</t>
  </si>
  <si>
    <t>Vintages in MC Simulation 84</t>
  </si>
  <si>
    <t>Vintages in MC Simulation 85</t>
  </si>
  <si>
    <t>Vintages in MC Simulation 86</t>
  </si>
  <si>
    <t>Vintages in MC Simulation 87</t>
  </si>
  <si>
    <t>Vintages in MC Simulation 88</t>
  </si>
  <si>
    <t>Vintages in MC Simulation 89</t>
  </si>
  <si>
    <t>Vintages in MC Simulation 90</t>
  </si>
  <si>
    <t>Vintages in MC Simulation 91</t>
  </si>
  <si>
    <t>Vintages in MC Simulation 92</t>
  </si>
  <si>
    <t>Vintages in MC Simulation 93</t>
  </si>
  <si>
    <t>Vintages in MC Simulation 94</t>
  </si>
  <si>
    <t>Vintages in MC Simulation 95</t>
  </si>
  <si>
    <t>Vintages in MC Simulation 96</t>
  </si>
  <si>
    <t>Vintages in MC Simulation 97</t>
  </si>
  <si>
    <t>Vintages in MC Simulation 98</t>
  </si>
  <si>
    <t>Vintages in MC Simulation 99</t>
  </si>
  <si>
    <t>Final Results</t>
  </si>
  <si>
    <t>Relevant Constants and Tests</t>
  </si>
  <si>
    <t>Ratio of Molecular Weight of CO2 to C (conversion from tons C to tons CO2e)</t>
  </si>
  <si>
    <t>Number of farmes in project</t>
  </si>
  <si>
    <t>*Note that this sheet uses the total number of farms in the project to complete the calculation, although it is only an example for one farm - the ensuing equations would not be meaningful to only be applied to one farm/sample unit, and hence the total number is used *</t>
  </si>
  <si>
    <t>T-Value at project scale</t>
  </si>
  <si>
    <t>5% significance as per methodology</t>
  </si>
  <si>
    <t>Decorrelation Length Scale for SOC</t>
  </si>
  <si>
    <t>Determined in the ATBD report in Fig 9 in Section 4.2.4.1. Given this is a heterogenous native grassland region, no decorrelation length is observable and the size of a pixel may be used, which is 10mx10m in this work</t>
  </si>
  <si>
    <t>Area of farm</t>
  </si>
  <si>
    <t>hectares</t>
  </si>
  <si>
    <t>Square meters in hectare</t>
  </si>
  <si>
    <t>Number of Decorrelated Satellite Pixels in farm</t>
  </si>
  <si>
    <t>Calculated for total area covered with the pixels of the decorrelation length size</t>
  </si>
  <si>
    <t>Frequentist SOC Error per farm</t>
  </si>
  <si>
    <t>ton CO2e/ha</t>
  </si>
  <si>
    <t>Bayesian SOC Error per farm</t>
  </si>
  <si>
    <t>Which Remote Sensing SOC Stock Error is More Conservative? Bayesian Monte Carlo or Frequentist?</t>
  </si>
  <si>
    <t>The Bayesian SOC error is more conservative and we use it in the subsequent calculation throughout the project, as is already done in the previous sheet</t>
  </si>
  <si>
    <t>Project Leakage</t>
  </si>
  <si>
    <t>See Section 4.3 of PDD</t>
  </si>
  <si>
    <t>VM42/PDD Final Variables and Equations, for only this cropland</t>
  </si>
  <si>
    <t>Variable</t>
  </si>
  <si>
    <t>Unit</t>
  </si>
  <si>
    <t>Description</t>
  </si>
  <si>
    <t>fSOCbsl,i,2019</t>
  </si>
  <si>
    <t>Core parameter from methodology - SOC stock level in the sample unit</t>
  </si>
  <si>
    <t>fSOCbsl,i,2020</t>
  </si>
  <si>
    <t>fSOCbsl,i,2021</t>
  </si>
  <si>
    <t>fSOCbsl,i,2022</t>
  </si>
  <si>
    <t>fSOCwp,i,2019</t>
  </si>
  <si>
    <t>fSOCwp,i,2020</t>
  </si>
  <si>
    <t>fSOCwp,i,2021</t>
  </si>
  <si>
    <t>fSOCwp,i,2022</t>
  </si>
  <si>
    <t>ΔSOC,i,2020</t>
  </si>
  <si>
    <t>Eq33 from methodology</t>
  </si>
  <si>
    <t>ΔSOC,i,2021</t>
  </si>
  <si>
    <t>ΔSOC,i,2022</t>
  </si>
  <si>
    <t>s_SOC_i_RS_MC_v2020</t>
  </si>
  <si>
    <t>Remote sensing error fully propagated through the RothC, up to the vintage year calculation</t>
  </si>
  <si>
    <t>s_SOC_i_RS_MC_v2021</t>
  </si>
  <si>
    <t>s_SOC_i_RS_MC_v2022</t>
  </si>
  <si>
    <t>s*bsl</t>
  </si>
  <si>
    <t>RothC model prediction error of baseline scenario</t>
  </si>
  <si>
    <t>s*proj</t>
  </si>
  <si>
    <t>RothC model prediction error of project scenario</t>
  </si>
  <si>
    <t>s_i_2020</t>
  </si>
  <si>
    <t>Total Error of sample unit in the given vintage year - sum of RothC prediction errors and the propagated remote sensing error</t>
  </si>
  <si>
    <t>s_i_2021</t>
  </si>
  <si>
    <t>s_i_2022</t>
  </si>
  <si>
    <t>s_2020</t>
  </si>
  <si>
    <t>Combined error across all sample units</t>
  </si>
  <si>
    <t>Note that these calculations assume the total number of sample units in the project are used so that the equations are applicable</t>
  </si>
  <si>
    <t>s_2021</t>
  </si>
  <si>
    <t>s_2022</t>
  </si>
  <si>
    <t>UNC_2020</t>
  </si>
  <si>
    <t xml:space="preserve">uncertainty deduction, Eq 46 in methodology </t>
  </si>
  <si>
    <t>UNC_2021</t>
  </si>
  <si>
    <t>UNC_2022</t>
  </si>
  <si>
    <t>ER_2020</t>
  </si>
  <si>
    <t>ton CO2e</t>
  </si>
  <si>
    <t>Final ER calculation, Eq 31 of methodology</t>
  </si>
  <si>
    <t>ER_2021</t>
  </si>
  <si>
    <t>ER_2022</t>
  </si>
  <si>
    <t>2019-2022</t>
  </si>
  <si>
    <t>Measured Bulk Density</t>
  </si>
  <si>
    <t>Predicted Bulk Density</t>
  </si>
  <si>
    <t>This sheet carries out a calculation of the uncertainty of the remote sensing SOC stock, based on comparisons of pixels to point soil sampling carried out at the beginning of this project. The SOC% data is from the FTMA dataset and the bulk density data is from WOSIS. The remote sensing model has not been trained in any form on these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</si>
</sst>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0"/>
  </numFmts>
  <fonts count="39">
    <font>
      <sz val="12"/>
      <color theme="1"/>
      <name val="Aptos Narrow"/>
      <family val="2"/>
      <scheme val="minor"/>
    </font>
    <font>
      <b/>
      <sz val="15"/>
      <color theme="3"/>
      <name val="Aptos Narrow"/>
      <family val="2"/>
      <scheme val="minor"/>
    </font>
    <font>
      <sz val="12"/>
      <color theme="1"/>
      <name val="Aptos Narrow"/>
      <family val="2"/>
      <scheme val="minor"/>
    </font>
    <font>
      <sz val="18"/>
      <color theme="3"/>
      <name val="Aptos Display"/>
      <family val="2"/>
      <scheme val="major"/>
    </font>
    <font>
      <b/>
      <sz val="13"/>
      <color theme="3"/>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b/>
      <sz val="16"/>
      <color theme="1"/>
      <name val="Aptos Narrow"/>
      <family val="2"/>
      <scheme val="minor"/>
    </font>
    <font>
      <b/>
      <sz val="12"/>
      <name val="Aptos Narrow"/>
      <family val="2"/>
      <scheme val="minor"/>
    </font>
    <font>
      <sz val="12"/>
      <name val="Aptos Narrow"/>
      <family val="2"/>
      <scheme val="minor"/>
    </font>
    <font>
      <b/>
      <sz val="16"/>
      <color theme="1"/>
      <name val="Calibri (Body)"/>
    </font>
    <font>
      <sz val="12"/>
      <color theme="1"/>
      <name val="Franklin Gothic Medium"/>
      <family val="2"/>
    </font>
    <font>
      <b/>
      <sz val="12"/>
      <color rgb="FF000000"/>
      <name val="Calibri"/>
      <family val="2"/>
    </font>
    <font>
      <sz val="12"/>
      <color rgb="FF000000"/>
      <name val="Calibri"/>
      <family val="2"/>
    </font>
    <font>
      <b/>
      <sz val="16"/>
      <color rgb="FF000000"/>
      <name val="Calibri"/>
      <family val="2"/>
    </font>
    <font>
      <b/>
      <sz val="12"/>
      <color theme="1"/>
      <name val="Aptos Narrow"/>
      <scheme val="minor"/>
    </font>
    <font>
      <b/>
      <sz val="16"/>
      <name val="Aptos Narrow"/>
      <family val="2"/>
      <scheme val="minor"/>
    </font>
    <font>
      <sz val="8"/>
      <name val="Aptos Narrow"/>
      <family val="2"/>
      <scheme val="minor"/>
    </font>
    <font>
      <b/>
      <i/>
      <sz val="12"/>
      <color rgb="FF7F7F7F"/>
      <name val="Aptos Narrow"/>
      <scheme val="minor"/>
    </font>
    <font>
      <b/>
      <sz val="15"/>
      <name val="Aptos Narrow"/>
      <family val="2"/>
      <scheme val="minor"/>
    </font>
    <font>
      <b/>
      <sz val="15"/>
      <name val="Aptos Narrow (Body)"/>
    </font>
    <font>
      <b/>
      <sz val="12"/>
      <name val="Aptos Narrow"/>
      <scheme val="minor"/>
    </font>
    <font>
      <sz val="12"/>
      <name val="Calibri"/>
      <family val="2"/>
    </font>
    <font>
      <b/>
      <sz val="12"/>
      <name val="Calibri"/>
      <family val="2"/>
    </font>
    <font>
      <i/>
      <sz val="12"/>
      <color rgb="FF7E7E7E"/>
      <name val="Aptos Narrow"/>
      <family val="2"/>
      <scheme val="minor"/>
    </font>
    <font>
      <i/>
      <sz val="12"/>
      <color rgb="FF7E7E7E"/>
      <name val="Aptos Narrow (Body)"/>
    </font>
    <font>
      <sz val="12"/>
      <color rgb="FF000000"/>
      <name val="Aptos Narrow"/>
      <family val="2"/>
      <scheme val="minor"/>
    </font>
    <font>
      <b/>
      <sz val="12"/>
      <name val="Calibri (Body)"/>
    </font>
    <font>
      <sz val="12"/>
      <name val="Calibri (Body)"/>
    </font>
    <font>
      <sz val="12"/>
      <name val="Franklin Gothic Medium"/>
      <family val="2"/>
    </font>
    <font>
      <b/>
      <sz val="16"/>
      <name val="Calibri (Body)"/>
    </font>
    <font>
      <sz val="12"/>
      <color theme="5" tint="-0.499984740745262"/>
      <name val="Aptos Narrow"/>
      <family val="2"/>
      <scheme val="minor"/>
    </font>
    <font>
      <sz val="12"/>
      <name val="Aptos Narrow"/>
      <scheme val="minor"/>
    </font>
    <font>
      <b/>
      <sz val="12"/>
      <color theme="1"/>
      <name val="Calibri"/>
      <family val="2"/>
    </font>
    <font>
      <sz val="12"/>
      <color rgb="FF000000"/>
      <name val="Aptos Narrow"/>
    </font>
    <font>
      <sz val="11"/>
      <name val="Calibri"/>
      <family val="2"/>
    </font>
    <font>
      <b/>
      <i/>
      <sz val="12"/>
      <color rgb="FFFF0000"/>
      <name val="Aptos Narrow"/>
      <scheme val="minor"/>
    </font>
    <font>
      <b/>
      <i/>
      <sz val="12"/>
      <name val="Aptos Narrow (Body)"/>
    </font>
  </fonts>
  <fills count="2">
    <fill>
      <patternFill patternType="none"/>
    </fill>
    <fill>
      <patternFill patternType="gray125"/>
    </fill>
  </fills>
  <borders count="17">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right/>
      <top/>
      <bottom style="thick">
        <color rgb="FF64BEE6"/>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1" applyNumberFormat="0" applyFill="0" applyAlignment="0" applyProtection="0"/>
    <xf numFmtId="9" fontId="2" fillId="0" borderId="0" applyFont="0" applyFill="0" applyBorder="0" applyAlignment="0" applyProtection="0"/>
    <xf numFmtId="0" fontId="3" fillId="0" borderId="0" applyNumberFormat="0" applyFill="0" applyBorder="0" applyAlignment="0" applyProtection="0"/>
    <xf numFmtId="0" fontId="4" fillId="0" borderId="2" applyNumberFormat="0" applyFill="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65">
    <xf numFmtId="0" fontId="0" fillId="0" borderId="0" xfId="0"/>
    <xf numFmtId="0" fontId="1" fillId="0" borderId="1" xfId="1"/>
    <xf numFmtId="0" fontId="8" fillId="0" borderId="0" xfId="0" applyFont="1"/>
    <xf numFmtId="2" fontId="0" fillId="0" borderId="0" xfId="0" applyNumberFormat="1"/>
    <xf numFmtId="164" fontId="0" fillId="0" borderId="0" xfId="0" applyNumberFormat="1"/>
    <xf numFmtId="1" fontId="0" fillId="0" borderId="0" xfId="0" applyNumberFormat="1"/>
    <xf numFmtId="0" fontId="9" fillId="0" borderId="3" xfId="0" applyFont="1" applyBorder="1" applyAlignment="1">
      <alignment wrapText="1"/>
    </xf>
    <xf numFmtId="0" fontId="0" fillId="0" borderId="0" xfId="0" applyAlignment="1">
      <alignment wrapText="1"/>
    </xf>
    <xf numFmtId="0" fontId="0" fillId="0" borderId="3" xfId="0" applyBorder="1"/>
    <xf numFmtId="0" fontId="11" fillId="0" borderId="0" xfId="0" applyFont="1"/>
    <xf numFmtId="0" fontId="12" fillId="0" borderId="3" xfId="0" applyFont="1" applyBorder="1" applyAlignment="1">
      <alignment wrapText="1"/>
    </xf>
    <xf numFmtId="164" fontId="0" fillId="0" borderId="0" xfId="0" applyNumberFormat="1" applyAlignment="1">
      <alignment wrapText="1"/>
    </xf>
    <xf numFmtId="2" fontId="0" fillId="0" borderId="0" xfId="0" applyNumberFormat="1" applyAlignment="1">
      <alignment wrapText="1"/>
    </xf>
    <xf numFmtId="1" fontId="0" fillId="0" borderId="0" xfId="0" applyNumberFormat="1" applyAlignment="1">
      <alignment wrapText="1"/>
    </xf>
    <xf numFmtId="0" fontId="7" fillId="0" borderId="3" xfId="0" applyFont="1" applyBorder="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xf numFmtId="0" fontId="14" fillId="0" borderId="0" xfId="0" applyFont="1" applyAlignment="1">
      <alignment wrapText="1"/>
    </xf>
    <xf numFmtId="0" fontId="15" fillId="0" borderId="0" xfId="0" applyFont="1"/>
    <xf numFmtId="0" fontId="13" fillId="0" borderId="0" xfId="0" applyFont="1"/>
    <xf numFmtId="2" fontId="14" fillId="0" borderId="0" xfId="0" applyNumberFormat="1" applyFont="1"/>
    <xf numFmtId="0" fontId="7" fillId="0" borderId="5" xfId="0" applyFont="1" applyBorder="1"/>
    <xf numFmtId="0" fontId="7" fillId="0" borderId="6" xfId="0" applyFont="1" applyBorder="1"/>
    <xf numFmtId="10" fontId="7" fillId="0" borderId="6" xfId="0" applyNumberFormat="1" applyFont="1" applyBorder="1"/>
    <xf numFmtId="10" fontId="7" fillId="0" borderId="7" xfId="0" applyNumberFormat="1" applyFont="1" applyBorder="1"/>
    <xf numFmtId="0" fontId="16" fillId="0" borderId="0" xfId="0" applyFont="1"/>
    <xf numFmtId="0" fontId="10" fillId="0" borderId="0" xfId="0" applyFont="1"/>
    <xf numFmtId="2" fontId="10" fillId="0" borderId="0" xfId="0" applyNumberFormat="1" applyFont="1"/>
    <xf numFmtId="164" fontId="10" fillId="0" borderId="0" xfId="0" applyNumberFormat="1" applyFont="1"/>
    <xf numFmtId="1" fontId="10" fillId="0" borderId="0" xfId="0" applyNumberFormat="1" applyFont="1"/>
    <xf numFmtId="1" fontId="9" fillId="0" borderId="0" xfId="0" applyNumberFormat="1" applyFont="1" applyAlignment="1">
      <alignment wrapText="1"/>
    </xf>
    <xf numFmtId="0" fontId="17" fillId="0" borderId="0" xfId="0" applyFont="1"/>
    <xf numFmtId="11" fontId="14" fillId="0" borderId="0" xfId="0" applyNumberFormat="1" applyFont="1"/>
    <xf numFmtId="0" fontId="14" fillId="0" borderId="8" xfId="0" applyFont="1" applyBorder="1"/>
    <xf numFmtId="0" fontId="14" fillId="0" borderId="9" xfId="0" applyFont="1" applyBorder="1"/>
    <xf numFmtId="0" fontId="4" fillId="0" borderId="2" xfId="4"/>
    <xf numFmtId="0" fontId="4" fillId="0" borderId="2" xfId="4" applyFill="1"/>
    <xf numFmtId="0" fontId="3" fillId="0" borderId="0" xfId="3"/>
    <xf numFmtId="0" fontId="19" fillId="0" borderId="0" xfId="6" applyFont="1"/>
    <xf numFmtId="0" fontId="6" fillId="0" borderId="1" xfId="6" applyBorder="1"/>
    <xf numFmtId="0" fontId="6" fillId="0" borderId="2" xfId="6" applyBorder="1"/>
    <xf numFmtId="0" fontId="6" fillId="0" borderId="10" xfId="0" applyFont="1" applyBorder="1"/>
    <xf numFmtId="0" fontId="6" fillId="0" borderId="2" xfId="6" applyFill="1" applyBorder="1"/>
    <xf numFmtId="0" fontId="6" fillId="0" borderId="1" xfId="6" applyFill="1" applyBorder="1"/>
    <xf numFmtId="0" fontId="5" fillId="0" borderId="0" xfId="5"/>
    <xf numFmtId="0" fontId="6" fillId="0" borderId="0" xfId="6" applyBorder="1" applyAlignment="1">
      <alignment wrapText="1"/>
    </xf>
    <xf numFmtId="0" fontId="16" fillId="0" borderId="3" xfId="0" applyFont="1" applyBorder="1"/>
    <xf numFmtId="0" fontId="5" fillId="0" borderId="0" xfId="0" applyFont="1"/>
    <xf numFmtId="0" fontId="7" fillId="0" borderId="0" xfId="0" applyFont="1"/>
    <xf numFmtId="0" fontId="16" fillId="0" borderId="0" xfId="0" applyFont="1" applyAlignment="1">
      <alignment horizontal="center"/>
    </xf>
    <xf numFmtId="0" fontId="9" fillId="0" borderId="0" xfId="0" applyFont="1"/>
    <xf numFmtId="9" fontId="10" fillId="0" borderId="0" xfId="2" applyFont="1"/>
    <xf numFmtId="0" fontId="22" fillId="0" borderId="0" xfId="0" applyFont="1"/>
    <xf numFmtId="0" fontId="24" fillId="0" borderId="0" xfId="0" applyFont="1"/>
    <xf numFmtId="0" fontId="20" fillId="0" borderId="1" xfId="1" applyFont="1"/>
    <xf numFmtId="0" fontId="20" fillId="0" borderId="1" xfId="1" applyFont="1" applyFill="1"/>
    <xf numFmtId="165" fontId="28" fillId="0" borderId="3" xfId="0" applyNumberFormat="1" applyFont="1" applyBorder="1" applyAlignment="1">
      <alignment horizontal="left" wrapText="1"/>
    </xf>
    <xf numFmtId="165" fontId="29" fillId="0" borderId="3" xfId="0" applyNumberFormat="1" applyFont="1" applyBorder="1" applyAlignment="1">
      <alignment horizontal="right"/>
    </xf>
    <xf numFmtId="0" fontId="0" fillId="0" borderId="3" xfId="0" applyBorder="1" applyAlignment="1">
      <alignment horizontal="left" vertical="center" wrapText="1"/>
    </xf>
    <xf numFmtId="0" fontId="9" fillId="0" borderId="0" xfId="0" applyFont="1" applyAlignment="1">
      <alignment horizontal="left" wrapText="1"/>
    </xf>
    <xf numFmtId="0" fontId="31" fillId="0" borderId="0" xfId="0" applyFont="1"/>
    <xf numFmtId="2" fontId="10" fillId="0" borderId="0" xfId="0" applyNumberFormat="1" applyFont="1" applyAlignment="1">
      <alignment horizontal="left"/>
    </xf>
    <xf numFmtId="164" fontId="10" fillId="0" borderId="0" xfId="0" applyNumberFormat="1" applyFont="1" applyAlignment="1">
      <alignment horizontal="left"/>
    </xf>
    <xf numFmtId="0" fontId="10" fillId="0" borderId="0" xfId="0" applyFont="1" applyAlignment="1">
      <alignment horizontal="left"/>
    </xf>
    <xf numFmtId="0" fontId="30" fillId="0" borderId="3" xfId="0" applyFont="1" applyBorder="1" applyAlignment="1">
      <alignment horizontal="left" wrapText="1"/>
    </xf>
    <xf numFmtId="0" fontId="10" fillId="0" borderId="3" xfId="0" applyFont="1" applyBorder="1" applyAlignment="1">
      <alignment horizontal="left" vertical="center" wrapText="1"/>
    </xf>
    <xf numFmtId="0" fontId="10" fillId="0" borderId="0" xfId="0" applyFont="1" applyAlignment="1">
      <alignment horizontal="left" vertical="center" wrapText="1"/>
    </xf>
    <xf numFmtId="0" fontId="10" fillId="0" borderId="0" xfId="0" applyFont="1" applyAlignment="1">
      <alignment horizontal="left" vertical="center"/>
    </xf>
    <xf numFmtId="165" fontId="10" fillId="0" borderId="0" xfId="0" applyNumberFormat="1" applyFont="1" applyAlignment="1">
      <alignment horizontal="left" vertical="center"/>
    </xf>
    <xf numFmtId="2" fontId="10" fillId="0" borderId="0" xfId="0" applyNumberFormat="1" applyFont="1" applyAlignment="1">
      <alignment horizontal="left" vertical="center" wrapText="1"/>
    </xf>
    <xf numFmtId="165" fontId="0" fillId="0" borderId="0" xfId="0" applyNumberFormat="1" applyAlignment="1">
      <alignment vertical="center" wrapText="1"/>
    </xf>
    <xf numFmtId="0" fontId="7" fillId="0" borderId="0" xfId="0" applyFont="1" applyAlignment="1">
      <alignment horizontal="left" wrapText="1"/>
    </xf>
    <xf numFmtId="11" fontId="0" fillId="0" borderId="0" xfId="0" applyNumberFormat="1"/>
    <xf numFmtId="0" fontId="7" fillId="0" borderId="0" xfId="0" applyFont="1" applyAlignment="1">
      <alignment wrapText="1"/>
    </xf>
    <xf numFmtId="0" fontId="10" fillId="0" borderId="0" xfId="0" applyFont="1" applyAlignment="1">
      <alignment vertical="top" wrapText="1" shrinkToFit="1"/>
    </xf>
    <xf numFmtId="165" fontId="28" fillId="0" borderId="3" xfId="0" applyNumberFormat="1" applyFont="1" applyBorder="1" applyAlignment="1">
      <alignment wrapText="1"/>
    </xf>
    <xf numFmtId="0" fontId="0" fillId="0" borderId="3" xfId="0" applyBorder="1" applyAlignment="1">
      <alignment horizontal="left" wrapText="1"/>
    </xf>
    <xf numFmtId="165" fontId="29" fillId="0" borderId="3" xfId="0" applyNumberFormat="1" applyFont="1" applyBorder="1" applyAlignment="1">
      <alignment horizontal="right" vertical="center"/>
    </xf>
    <xf numFmtId="0" fontId="0" fillId="0" borderId="3" xfId="0" applyBorder="1" applyAlignment="1">
      <alignment horizontal="left"/>
    </xf>
    <xf numFmtId="0" fontId="0" fillId="0" borderId="14" xfId="0" applyBorder="1" applyAlignment="1">
      <alignment horizontal="left" vertical="center" wrapText="1"/>
    </xf>
    <xf numFmtId="0" fontId="0" fillId="0" borderId="3" xfId="0" applyBorder="1" applyAlignment="1">
      <alignment horizontal="left" vertical="center"/>
    </xf>
    <xf numFmtId="0" fontId="10" fillId="0" borderId="0" xfId="0" applyFont="1" applyAlignment="1">
      <alignment wrapText="1"/>
    </xf>
    <xf numFmtId="0" fontId="0" fillId="0" borderId="0" xfId="0" applyAlignment="1">
      <alignment horizontal="left"/>
    </xf>
    <xf numFmtId="2" fontId="0" fillId="0" borderId="0" xfId="0" applyNumberFormat="1" applyAlignment="1">
      <alignment horizontal="left"/>
    </xf>
    <xf numFmtId="165" fontId="0" fillId="0" borderId="0" xfId="0" applyNumberFormat="1" applyAlignment="1">
      <alignment horizontal="left"/>
    </xf>
    <xf numFmtId="1" fontId="0" fillId="0" borderId="0" xfId="0" applyNumberFormat="1" applyAlignment="1">
      <alignment horizontal="left"/>
    </xf>
    <xf numFmtId="165" fontId="0" fillId="0" borderId="0" xfId="0" applyNumberFormat="1" applyAlignment="1">
      <alignment wrapText="1"/>
    </xf>
    <xf numFmtId="165" fontId="0" fillId="0" borderId="3" xfId="0" applyNumberFormat="1" applyBorder="1" applyAlignment="1">
      <alignment horizontal="right"/>
    </xf>
    <xf numFmtId="0" fontId="32" fillId="0" borderId="0" xfId="0" applyFont="1"/>
    <xf numFmtId="0" fontId="7" fillId="0" borderId="0" xfId="0" applyFont="1" applyAlignment="1">
      <alignment horizontal="left"/>
    </xf>
    <xf numFmtId="0" fontId="7" fillId="0" borderId="4" xfId="0" applyFont="1" applyBorder="1"/>
    <xf numFmtId="11" fontId="27" fillId="0" borderId="0" xfId="0" applyNumberFormat="1" applyFont="1"/>
    <xf numFmtId="165" fontId="0" fillId="0" borderId="0" xfId="0" applyNumberFormat="1"/>
    <xf numFmtId="0" fontId="33" fillId="0" borderId="0" xfId="0" applyFont="1"/>
    <xf numFmtId="0" fontId="19" fillId="0" borderId="0" xfId="6" applyFont="1" applyAlignment="1">
      <alignment horizontal="center" wrapText="1"/>
    </xf>
    <xf numFmtId="14" fontId="0" fillId="0" borderId="0" xfId="0" applyNumberFormat="1"/>
    <xf numFmtId="0" fontId="24" fillId="0" borderId="3" xfId="0" applyFont="1" applyBorder="1" applyAlignment="1">
      <alignment wrapText="1"/>
    </xf>
    <xf numFmtId="2" fontId="24" fillId="0" borderId="3" xfId="0" applyNumberFormat="1" applyFont="1" applyBorder="1" applyAlignment="1">
      <alignment wrapText="1"/>
    </xf>
    <xf numFmtId="164" fontId="24" fillId="0" borderId="3" xfId="0" applyNumberFormat="1" applyFont="1" applyBorder="1" applyAlignment="1">
      <alignment wrapText="1"/>
    </xf>
    <xf numFmtId="1" fontId="24" fillId="0" borderId="3" xfId="0" applyNumberFormat="1" applyFont="1" applyBorder="1" applyAlignment="1">
      <alignment wrapText="1"/>
    </xf>
    <xf numFmtId="0" fontId="24" fillId="0" borderId="15" xfId="0" applyFont="1" applyBorder="1" applyAlignment="1">
      <alignment wrapText="1"/>
    </xf>
    <xf numFmtId="0" fontId="34" fillId="0" borderId="3" xfId="0" applyFont="1" applyBorder="1" applyAlignment="1">
      <alignment wrapText="1"/>
    </xf>
    <xf numFmtId="0" fontId="23" fillId="0" borderId="3" xfId="0" applyFont="1" applyBorder="1"/>
    <xf numFmtId="0" fontId="23" fillId="0" borderId="3" xfId="0" applyFont="1" applyBorder="1" applyAlignment="1">
      <alignment wrapText="1"/>
    </xf>
    <xf numFmtId="164" fontId="23" fillId="0" borderId="3" xfId="0" applyNumberFormat="1" applyFont="1" applyBorder="1"/>
    <xf numFmtId="1" fontId="23" fillId="0" borderId="3" xfId="0" applyNumberFormat="1" applyFont="1" applyBorder="1"/>
    <xf numFmtId="2" fontId="23" fillId="0" borderId="3" xfId="0" applyNumberFormat="1" applyFont="1" applyBorder="1" applyAlignment="1">
      <alignment horizontal="right"/>
    </xf>
    <xf numFmtId="2" fontId="23" fillId="0" borderId="3" xfId="0" applyNumberFormat="1" applyFont="1" applyBorder="1"/>
    <xf numFmtId="0" fontId="23" fillId="0" borderId="3" xfId="0" applyFont="1" applyBorder="1" applyAlignment="1">
      <alignment horizontal="left"/>
    </xf>
    <xf numFmtId="0" fontId="23" fillId="0" borderId="11" xfId="0" applyFont="1" applyBorder="1"/>
    <xf numFmtId="0" fontId="35" fillId="0" borderId="16" xfId="0" applyFont="1" applyBorder="1"/>
    <xf numFmtId="2" fontId="23" fillId="0" borderId="13" xfId="0" applyNumberFormat="1" applyFont="1" applyBorder="1"/>
    <xf numFmtId="0" fontId="23" fillId="0" borderId="3" xfId="0" applyFont="1" applyBorder="1" applyAlignment="1">
      <alignment horizontal="right"/>
    </xf>
    <xf numFmtId="2" fontId="23" fillId="0" borderId="3" xfId="0" applyNumberFormat="1" applyFont="1" applyBorder="1" applyAlignment="1">
      <alignment horizontal="right" vertical="center" wrapText="1"/>
    </xf>
    <xf numFmtId="0" fontId="23" fillId="0" borderId="0" xfId="0" applyFont="1"/>
    <xf numFmtId="0" fontId="23" fillId="0" borderId="15" xfId="0" applyFont="1" applyBorder="1" applyAlignment="1">
      <alignment horizontal="right"/>
    </xf>
    <xf numFmtId="0" fontId="23" fillId="0" borderId="3" xfId="0" applyFont="1" applyBorder="1" applyAlignment="1">
      <alignment vertical="center" wrapText="1"/>
    </xf>
    <xf numFmtId="0" fontId="23" fillId="0" borderId="3" xfId="0" applyFont="1" applyBorder="1" applyAlignment="1">
      <alignment horizontal="left" vertical="center" wrapText="1"/>
    </xf>
    <xf numFmtId="0" fontId="23" fillId="0" borderId="3" xfId="0" applyFont="1" applyBorder="1" applyAlignment="1">
      <alignment horizontal="left" vertical="center"/>
    </xf>
    <xf numFmtId="2" fontId="0" fillId="0" borderId="13" xfId="0" applyNumberFormat="1" applyBorder="1"/>
    <xf numFmtId="0" fontId="0" fillId="0" borderId="14" xfId="0" applyBorder="1" applyAlignment="1">
      <alignment horizontal="left" vertical="center"/>
    </xf>
    <xf numFmtId="0" fontId="23" fillId="0" borderId="3" xfId="0" applyFont="1" applyBorder="1" applyAlignment="1">
      <alignment horizontal="left" wrapText="1"/>
    </xf>
    <xf numFmtId="164" fontId="23" fillId="0" borderId="3" xfId="0" applyNumberFormat="1" applyFont="1" applyBorder="1" applyAlignment="1">
      <alignment wrapText="1"/>
    </xf>
    <xf numFmtId="2" fontId="23" fillId="0" borderId="13" xfId="0" applyNumberFormat="1" applyFont="1" applyBorder="1" applyAlignment="1">
      <alignment wrapText="1"/>
    </xf>
    <xf numFmtId="2" fontId="23" fillId="0" borderId="3" xfId="0" applyNumberFormat="1" applyFont="1" applyBorder="1" applyAlignment="1">
      <alignment horizontal="right" vertical="center"/>
    </xf>
    <xf numFmtId="0" fontId="23" fillId="0" borderId="3" xfId="0" applyFont="1" applyBorder="1" applyAlignment="1">
      <alignment vertical="center"/>
    </xf>
    <xf numFmtId="0" fontId="36" fillId="0" borderId="3" xfId="0" applyFont="1" applyBorder="1" applyAlignment="1">
      <alignment horizontal="right"/>
    </xf>
    <xf numFmtId="0" fontId="0" fillId="0" borderId="13" xfId="0" applyBorder="1"/>
    <xf numFmtId="0" fontId="12" fillId="0" borderId="15" xfId="0" applyFont="1" applyBorder="1" applyAlignment="1">
      <alignment wrapText="1"/>
    </xf>
    <xf numFmtId="0" fontId="0" fillId="0" borderId="16" xfId="0" applyBorder="1"/>
    <xf numFmtId="11" fontId="0" fillId="0" borderId="4" xfId="0" applyNumberFormat="1" applyBorder="1"/>
    <xf numFmtId="0" fontId="24" fillId="0" borderId="3" xfId="0" applyFont="1" applyBorder="1" applyAlignment="1">
      <alignment horizontal="left" wrapText="1"/>
    </xf>
    <xf numFmtId="2" fontId="24" fillId="0" borderId="3" xfId="0" applyNumberFormat="1" applyFont="1" applyBorder="1" applyAlignment="1">
      <alignment horizontal="left" wrapText="1"/>
    </xf>
    <xf numFmtId="164" fontId="24" fillId="0" borderId="3" xfId="0" applyNumberFormat="1" applyFont="1" applyBorder="1" applyAlignment="1">
      <alignment horizontal="left" wrapText="1"/>
    </xf>
    <xf numFmtId="1" fontId="24" fillId="0" borderId="3" xfId="0" applyNumberFormat="1" applyFont="1" applyBorder="1" applyAlignment="1">
      <alignment horizontal="left" wrapText="1"/>
    </xf>
    <xf numFmtId="0" fontId="24" fillId="0" borderId="15" xfId="0" applyFont="1" applyBorder="1" applyAlignment="1">
      <alignment horizontal="left" wrapText="1"/>
    </xf>
    <xf numFmtId="165" fontId="23" fillId="0" borderId="3" xfId="0" applyNumberFormat="1" applyFont="1" applyBorder="1" applyAlignment="1">
      <alignment horizontal="right"/>
    </xf>
    <xf numFmtId="0" fontId="23" fillId="0" borderId="13" xfId="0" applyFont="1" applyBorder="1"/>
    <xf numFmtId="2" fontId="23" fillId="0" borderId="3" xfId="0" applyNumberFormat="1" applyFont="1" applyBorder="1" applyAlignment="1">
      <alignment vertical="center" wrapText="1"/>
    </xf>
    <xf numFmtId="0" fontId="23" fillId="0" borderId="13" xfId="0" applyFont="1" applyBorder="1" applyAlignment="1">
      <alignment vertical="center"/>
    </xf>
    <xf numFmtId="2" fontId="23" fillId="0" borderId="3" xfId="0" applyNumberFormat="1" applyFont="1" applyBorder="1" applyAlignment="1">
      <alignment vertical="center"/>
    </xf>
    <xf numFmtId="0" fontId="23" fillId="0" borderId="13" xfId="0" applyFont="1" applyBorder="1" applyAlignment="1">
      <alignment vertical="center" wrapText="1"/>
    </xf>
    <xf numFmtId="0" fontId="24" fillId="0" borderId="3" xfId="0" applyFont="1" applyBorder="1" applyAlignment="1">
      <alignment horizontal="left"/>
    </xf>
    <xf numFmtId="0" fontId="24" fillId="0" borderId="0" xfId="0" applyFont="1" applyAlignment="1">
      <alignment horizontal="left" wrapText="1"/>
    </xf>
    <xf numFmtId="0" fontId="0" fillId="0" borderId="0" xfId="0" quotePrefix="1"/>
    <xf numFmtId="0" fontId="16" fillId="0" borderId="3" xfId="0" applyFont="1" applyBorder="1" applyAlignment="1">
      <alignment wrapText="1"/>
    </xf>
    <xf numFmtId="0" fontId="0" fillId="0" borderId="3" xfId="0" applyBorder="1" applyAlignment="1">
      <alignment wrapText="1"/>
    </xf>
    <xf numFmtId="0" fontId="22" fillId="0" borderId="3" xfId="0" applyFont="1" applyBorder="1" applyAlignment="1">
      <alignment wrapText="1"/>
    </xf>
    <xf numFmtId="0" fontId="22" fillId="0" borderId="3" xfId="0" applyFont="1" applyBorder="1"/>
    <xf numFmtId="0" fontId="33" fillId="0" borderId="3" xfId="0" applyFont="1" applyBorder="1" applyAlignment="1">
      <alignment wrapText="1"/>
    </xf>
    <xf numFmtId="0" fontId="33" fillId="0" borderId="3" xfId="0" applyFont="1" applyBorder="1"/>
    <xf numFmtId="0" fontId="16" fillId="0" borderId="11" xfId="0" applyFont="1" applyBorder="1" applyAlignment="1">
      <alignment horizontal="center"/>
    </xf>
    <xf numFmtId="0" fontId="16" fillId="0" borderId="12" xfId="0" applyFont="1" applyBorder="1" applyAlignment="1">
      <alignment horizontal="center"/>
    </xf>
    <xf numFmtId="0" fontId="16" fillId="0" borderId="13" xfId="0" applyFont="1" applyBorder="1" applyAlignment="1">
      <alignment horizontal="center"/>
    </xf>
    <xf numFmtId="0" fontId="38" fillId="0" borderId="0" xfId="6" applyFont="1" applyAlignment="1">
      <alignment horizontal="center" wrapText="1"/>
    </xf>
    <xf numFmtId="0" fontId="37" fillId="0" borderId="0" xfId="6" applyFont="1" applyAlignment="1">
      <alignment horizontal="center" wrapText="1"/>
    </xf>
    <xf numFmtId="0" fontId="22" fillId="0" borderId="11" xfId="0" applyFont="1" applyBorder="1" applyAlignment="1">
      <alignment horizontal="center"/>
    </xf>
    <xf numFmtId="0" fontId="22" fillId="0" borderId="12" xfId="0" applyFont="1" applyBorder="1" applyAlignment="1">
      <alignment horizontal="center"/>
    </xf>
    <xf numFmtId="0" fontId="22" fillId="0" borderId="13" xfId="0" applyFont="1" applyBorder="1" applyAlignment="1">
      <alignment horizontal="center"/>
    </xf>
    <xf numFmtId="0" fontId="10" fillId="0" borderId="0" xfId="0" applyFont="1" applyAlignment="1">
      <alignment vertical="top" wrapText="1" shrinkToFit="1"/>
    </xf>
    <xf numFmtId="0" fontId="6" fillId="0" borderId="0" xfId="6" applyAlignment="1">
      <alignment horizontal="left" wrapText="1"/>
    </xf>
    <xf numFmtId="0" fontId="25" fillId="0" borderId="0" xfId="6" applyFont="1" applyBorder="1" applyAlignment="1">
      <alignment horizontal="left" wrapText="1"/>
    </xf>
    <xf numFmtId="0" fontId="6" fillId="0" borderId="0" xfId="6" applyBorder="1" applyAlignment="1">
      <alignment horizontal="left" wrapText="1"/>
    </xf>
    <xf numFmtId="0" fontId="5" fillId="0" borderId="3" xfId="5" applyBorder="1" applyAlignment="1">
      <alignment horizontal="left" wrapText="1"/>
    </xf>
  </cellXfs>
  <cellStyles count="7">
    <cellStyle name="Explanatory Text" xfId="6" builtinId="53"/>
    <cellStyle name="Heading 1" xfId="1" builtinId="16"/>
    <cellStyle name="Heading 2" xfId="4" builtinId="17"/>
    <cellStyle name="Normal" xfId="0" builtinId="0"/>
    <cellStyle name="Percent" xfId="2" builtinId="5"/>
    <cellStyle name="Title" xfId="3" builtinId="15"/>
    <cellStyle name="Warning Text" xfId="5" builtinId="11"/>
  </cellStyles>
  <dxfs count="0"/>
  <tableStyles count="0" defaultTableStyle="TableStyleMedium2" defaultPivotStyle="PivotStyleLight16"/>
  <colors>
    <mruColors>
      <color rgb="FF7E7E7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13</xdr:row>
      <xdr:rowOff>88900</xdr:rowOff>
    </xdr:from>
    <xdr:to>
      <xdr:col>9</xdr:col>
      <xdr:colOff>632473</xdr:colOff>
      <xdr:row>36</xdr:row>
      <xdr:rowOff>0</xdr:rowOff>
    </xdr:to>
    <xdr:pic>
      <xdr:nvPicPr>
        <xdr:cNvPr id="3" name="Picture 2">
          <a:extLst>
            <a:ext uri="{FF2B5EF4-FFF2-40B4-BE49-F238E27FC236}">
              <a16:creationId xmlns:a16="http://schemas.microsoft.com/office/drawing/2014/main" id="{936E6C7B-A918-6AAE-B892-BB11EB1792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2806700"/>
          <a:ext cx="8150873" cy="45847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adith Moorthy" id="{BD8D8442-4209-394B-8D73-E89760DBCE09}" userId="S::aadith@boomitra.com::bea59a9b-ae4c-4137-a67b-47cbb81654d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3" dT="2024-09-10T19:36:37.16" personId="{BD8D8442-4209-394B-8D73-E89760DBCE09}" id="{49D76AB0-300B-4443-9ED3-F0BD512CB496}">
    <text>SOC% determined from the remote sensing model following procedures of the ATBD report</text>
  </threadedComment>
</ThreadedComments>
</file>

<file path=xl/threadedComments/threadedComment2.xml><?xml version="1.0" encoding="utf-8"?>
<ThreadedComments xmlns="http://schemas.microsoft.com/office/spreadsheetml/2018/threadedcomments" xmlns:x="http://schemas.openxmlformats.org/spreadsheetml/2006/main">
  <threadedComment ref="D6" dT="2024-09-10T20:02:51.71" personId="{BD8D8442-4209-394B-8D73-E89760DBCE09}" id="{18E321AF-AA91-8A46-A48D-B0E07C50C561}">
    <text>These columns are the satellite products that are inputs into the remote sensing SOC</text>
  </threadedComment>
  <threadedComment ref="T6" dT="2024-09-10T21:25:38.62" personId="{BD8D8442-4209-394B-8D73-E89760DBCE09}" id="{5145236B-BDA9-AB41-B0D3-A9AF9D805DF5}">
    <text>MC simulations start here at 00 and go to 99</text>
  </threadedComment>
  <threadedComment ref="C18" dT="2024-09-10T22:39:51.81" personId="{BD8D8442-4209-394B-8D73-E89760DBCE09}" id="{5323A8B5-5F64-A344-A222-9BDE41FCCC65}">
    <text>Inputs to the BD PTF alongside the SOC</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F12F8-4B82-EB4B-8EF9-6D7EB1A5F8B5}">
  <dimension ref="A2:L13"/>
  <sheetViews>
    <sheetView topLeftCell="A3" workbookViewId="0">
      <selection activeCell="M39" sqref="M39"/>
    </sheetView>
  </sheetViews>
  <sheetFormatPr baseColWidth="10" defaultColWidth="11" defaultRowHeight="16"/>
  <sheetData>
    <row r="2" spans="1:12" ht="21" thickBot="1">
      <c r="A2" s="1" t="s">
        <v>0</v>
      </c>
    </row>
    <row r="3" spans="1:12" ht="17" thickTop="1">
      <c r="A3" t="s">
        <v>1</v>
      </c>
    </row>
    <row r="4" spans="1:12">
      <c r="A4" t="s">
        <v>2</v>
      </c>
    </row>
    <row r="5" spans="1:12">
      <c r="A5" t="s">
        <v>3</v>
      </c>
    </row>
    <row r="6" spans="1:12">
      <c r="A6" t="s">
        <v>4</v>
      </c>
    </row>
    <row r="7" spans="1:12">
      <c r="A7" t="s">
        <v>5</v>
      </c>
    </row>
    <row r="8" spans="1:12">
      <c r="A8" t="s">
        <v>6</v>
      </c>
    </row>
    <row r="9" spans="1:12">
      <c r="A9" t="s">
        <v>7</v>
      </c>
    </row>
    <row r="12" spans="1:12">
      <c r="A12" t="s">
        <v>8</v>
      </c>
    </row>
    <row r="13" spans="1:12">
      <c r="L13" t="s">
        <v>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4A4EE-8716-834C-BEA5-85DD5751299B}">
  <dimension ref="B1:N16176"/>
  <sheetViews>
    <sheetView workbookViewId="0">
      <selection activeCell="E1" sqref="E1"/>
    </sheetView>
  </sheetViews>
  <sheetFormatPr baseColWidth="10" defaultColWidth="11" defaultRowHeight="16"/>
  <cols>
    <col min="1" max="1" width="4.83203125" customWidth="1"/>
    <col min="2" max="2" width="15.83203125" style="94" customWidth="1"/>
    <col min="3" max="3" width="19" style="94" customWidth="1"/>
    <col min="4" max="5" width="27.5" style="94" customWidth="1"/>
    <col min="6" max="6" width="23.6640625" customWidth="1"/>
    <col min="10" max="10" width="33" style="7" customWidth="1"/>
    <col min="11" max="11" width="22.6640625" customWidth="1"/>
    <col min="13" max="13" width="39.5" customWidth="1"/>
    <col min="14" max="14" width="16.5" customWidth="1"/>
    <col min="15" max="15" width="23.33203125" customWidth="1"/>
  </cols>
  <sheetData>
    <row r="1" spans="2:14" s="7" customFormat="1" ht="117.75" customHeight="1">
      <c r="B1" s="155" t="s">
        <v>1090</v>
      </c>
      <c r="C1" s="156"/>
      <c r="D1" s="156"/>
      <c r="E1" s="95"/>
      <c r="F1"/>
      <c r="G1"/>
    </row>
    <row r="3" spans="2:14" ht="17">
      <c r="B3" s="94" t="s">
        <v>10</v>
      </c>
      <c r="C3" s="94" t="s">
        <v>11</v>
      </c>
      <c r="E3" t="s">
        <v>1088</v>
      </c>
      <c r="F3" t="s">
        <v>1089</v>
      </c>
      <c r="J3" s="7" t="s">
        <v>12</v>
      </c>
      <c r="K3" t="s">
        <v>13</v>
      </c>
      <c r="L3" t="s">
        <v>14</v>
      </c>
    </row>
    <row r="4" spans="2:14" ht="17">
      <c r="B4" s="17">
        <v>1.1627907</v>
      </c>
      <c r="C4" s="17">
        <v>1.32047184</v>
      </c>
      <c r="E4">
        <v>1.923</v>
      </c>
      <c r="F4">
        <v>1.718059239</v>
      </c>
      <c r="H4" s="48"/>
      <c r="J4" s="7" t="s">
        <v>15</v>
      </c>
      <c r="K4">
        <v>10000</v>
      </c>
      <c r="L4" t="s">
        <v>16</v>
      </c>
    </row>
    <row r="5" spans="2:14" ht="17">
      <c r="B5" s="17">
        <v>1.22093023</v>
      </c>
      <c r="C5" s="17">
        <v>1.30328062</v>
      </c>
      <c r="E5">
        <v>1.6866666669999999</v>
      </c>
      <c r="F5">
        <v>1.448652389</v>
      </c>
      <c r="H5" s="48"/>
      <c r="J5" s="7" t="s">
        <v>17</v>
      </c>
      <c r="K5">
        <v>0.3</v>
      </c>
      <c r="L5" t="s">
        <v>18</v>
      </c>
      <c r="M5" t="s">
        <v>19</v>
      </c>
    </row>
    <row r="6" spans="2:14" ht="34">
      <c r="B6" s="17">
        <v>3.0813953500000002</v>
      </c>
      <c r="C6" s="17">
        <v>2.70062552</v>
      </c>
      <c r="E6">
        <v>1.3759999999999999</v>
      </c>
      <c r="F6">
        <v>1.303159011</v>
      </c>
      <c r="H6" s="48"/>
      <c r="J6" s="7" t="s">
        <v>20</v>
      </c>
      <c r="K6">
        <f>44/12</f>
        <v>3.6666666666666665</v>
      </c>
      <c r="L6" t="s">
        <v>21</v>
      </c>
      <c r="M6" t="s">
        <v>22</v>
      </c>
    </row>
    <row r="7" spans="2:14" ht="17">
      <c r="B7" s="17">
        <v>2.2093023299999999</v>
      </c>
      <c r="C7" s="17">
        <v>2.1772107799999998</v>
      </c>
      <c r="E7">
        <v>1.3580000000000001</v>
      </c>
      <c r="F7">
        <v>1.1716920280000001</v>
      </c>
      <c r="H7" s="48"/>
      <c r="J7" s="7" t="s">
        <v>23</v>
      </c>
      <c r="K7">
        <f>1/100</f>
        <v>0.01</v>
      </c>
      <c r="L7" t="s">
        <v>21</v>
      </c>
      <c r="M7" t="s">
        <v>24</v>
      </c>
      <c r="N7" t="s">
        <v>25</v>
      </c>
    </row>
    <row r="8" spans="2:14">
      <c r="B8" s="17">
        <v>1.39534884</v>
      </c>
      <c r="C8" s="17">
        <v>1.53695077</v>
      </c>
      <c r="E8">
        <v>1.3533333329999999</v>
      </c>
      <c r="F8">
        <v>1.4510405200000001</v>
      </c>
      <c r="H8" s="48"/>
    </row>
    <row r="9" spans="2:14">
      <c r="B9" s="17">
        <v>3.77906977</v>
      </c>
      <c r="C9" s="17">
        <v>2.8931779</v>
      </c>
      <c r="E9">
        <v>1.753333333</v>
      </c>
      <c r="F9">
        <v>1.417587575</v>
      </c>
      <c r="H9" s="48"/>
    </row>
    <row r="10" spans="2:14">
      <c r="B10" s="17">
        <v>2.9069767400000002</v>
      </c>
      <c r="C10" s="17">
        <v>2.9429510900000002</v>
      </c>
      <c r="E10">
        <v>1.59</v>
      </c>
      <c r="F10">
        <v>1.3481168859999999</v>
      </c>
      <c r="H10" s="48"/>
    </row>
    <row r="11" spans="2:14">
      <c r="B11" s="17">
        <v>2.55813954</v>
      </c>
      <c r="C11" s="17">
        <v>2.8717423900000001</v>
      </c>
      <c r="E11">
        <v>1.7243333329999999</v>
      </c>
      <c r="F11">
        <v>1.67402761</v>
      </c>
      <c r="H11" s="48"/>
      <c r="J11" s="152" t="s">
        <v>26</v>
      </c>
      <c r="K11" s="153"/>
      <c r="L11" s="154"/>
    </row>
    <row r="12" spans="2:14" ht="34">
      <c r="B12" s="17">
        <v>2.0930232599999998</v>
      </c>
      <c r="C12" s="17">
        <v>1.8241223499999999</v>
      </c>
      <c r="E12">
        <v>1.1499999999999999</v>
      </c>
      <c r="F12">
        <v>1.388634854</v>
      </c>
      <c r="H12" s="48"/>
      <c r="J12" s="146" t="s">
        <v>27</v>
      </c>
      <c r="K12" s="47" cm="1">
        <f t="array" ref="K12">SQRT(SUMSQ(B4:B26-C4:C26)/COUNT(B4:B26))</f>
        <v>0.26044390952022983</v>
      </c>
      <c r="L12" s="47" t="s">
        <v>28</v>
      </c>
    </row>
    <row r="13" spans="2:14" ht="34">
      <c r="B13" s="17">
        <v>3.0813953500000002</v>
      </c>
      <c r="C13" s="17">
        <v>2.7815966599999999</v>
      </c>
      <c r="E13">
        <v>1.206</v>
      </c>
      <c r="F13">
        <v>1.43962536</v>
      </c>
      <c r="H13" s="48"/>
      <c r="J13" s="147" t="s">
        <v>29</v>
      </c>
      <c r="K13" s="8">
        <f>RSQ(B4:B26,C4:C26)*100</f>
        <v>86.614263810638406</v>
      </c>
      <c r="L13" s="8" t="s">
        <v>28</v>
      </c>
    </row>
    <row r="14" spans="2:14" ht="17">
      <c r="B14" s="17">
        <v>2.67441861</v>
      </c>
      <c r="C14" s="17">
        <v>2.7150452500000002</v>
      </c>
      <c r="E14">
        <v>1.1000000000000001</v>
      </c>
      <c r="F14">
        <v>1.3846678729999999</v>
      </c>
      <c r="H14" s="48"/>
      <c r="J14" s="147" t="s">
        <v>30</v>
      </c>
      <c r="K14" s="8" cm="1">
        <f t="array" ref="K14">AVERAGE(B4:B26-C4:C26)</f>
        <v>4.5558601739130435E-2</v>
      </c>
      <c r="L14" s="8" t="s">
        <v>28</v>
      </c>
    </row>
    <row r="15" spans="2:14" ht="17">
      <c r="B15" s="17">
        <v>1.6860465099999999</v>
      </c>
      <c r="C15" s="17">
        <v>1.7325750099999999</v>
      </c>
      <c r="E15">
        <v>1.5916666669999999</v>
      </c>
      <c r="F15">
        <v>1.5718843819999999</v>
      </c>
      <c r="H15" s="48"/>
      <c r="J15" s="147" t="s">
        <v>31</v>
      </c>
      <c r="K15" s="8" cm="1">
        <f t="array" ref="K15">STDEV(B4:B26-C4:C26)</f>
        <v>0.26219139502179162</v>
      </c>
      <c r="L15" s="8" t="s">
        <v>28</v>
      </c>
    </row>
    <row r="16" spans="2:14" ht="17">
      <c r="B16" s="17">
        <v>2.7906976700000001</v>
      </c>
      <c r="C16" s="17">
        <v>2.4557222599999999</v>
      </c>
      <c r="E16">
        <v>1.4906666669999999</v>
      </c>
      <c r="F16">
        <v>1.373451757</v>
      </c>
      <c r="H16" s="48"/>
      <c r="J16" s="147" t="s">
        <v>32</v>
      </c>
      <c r="K16" s="8">
        <f>AVERAGE(B4:B26)</f>
        <v>2.2548028317391307</v>
      </c>
      <c r="L16" s="8" t="s">
        <v>28</v>
      </c>
    </row>
    <row r="17" spans="2:13" ht="17">
      <c r="B17" s="17">
        <v>2.38372093</v>
      </c>
      <c r="C17" s="17">
        <v>2.1288387599999998</v>
      </c>
      <c r="E17">
        <v>1.671333333</v>
      </c>
      <c r="F17">
        <v>1.3289665159999999</v>
      </c>
      <c r="H17" s="48"/>
      <c r="J17" s="147" t="s">
        <v>33</v>
      </c>
      <c r="K17" s="8" cm="1">
        <f t="array" ref="K17">AVERAGE(ABS((B4:B26-C4:C26)/C4:C26))</f>
        <v>8.2179256474317869E-2</v>
      </c>
      <c r="L17" s="8" t="s">
        <v>21</v>
      </c>
    </row>
    <row r="18" spans="2:13" ht="17">
      <c r="B18" s="17">
        <v>2.2674418599999999</v>
      </c>
      <c r="C18" s="17">
        <v>2.3503596999999998</v>
      </c>
      <c r="E18">
        <v>1.1346666670000001</v>
      </c>
      <c r="F18">
        <v>1.358056352</v>
      </c>
      <c r="H18" s="48"/>
      <c r="J18" s="147" t="s">
        <v>34</v>
      </c>
      <c r="K18" s="8" t="b">
        <f>IF(_xlfn.T.DIST(K14/K15/SQRT(COUNT(B4:B26)),COUNT(B4:B26)-1,TRUE)&lt;0.05,TRUE,FALSE)</f>
        <v>0</v>
      </c>
      <c r="L18" s="8" t="s">
        <v>35</v>
      </c>
    </row>
    <row r="19" spans="2:13">
      <c r="B19" s="17">
        <v>1.91860465</v>
      </c>
      <c r="C19" s="17">
        <v>2.0954966399999999</v>
      </c>
      <c r="E19">
        <v>1.3533333329999999</v>
      </c>
      <c r="F19">
        <v>1.337219868</v>
      </c>
      <c r="H19" s="48"/>
    </row>
    <row r="20" spans="2:13">
      <c r="B20" s="17">
        <v>2.2093023299999999</v>
      </c>
      <c r="C20" s="17">
        <v>2.1106314400000001</v>
      </c>
      <c r="E20">
        <v>1.29</v>
      </c>
      <c r="F20">
        <v>1.392581566</v>
      </c>
      <c r="H20" s="48"/>
      <c r="J20" s="157" t="s">
        <v>36</v>
      </c>
      <c r="K20" s="158"/>
      <c r="L20" s="159"/>
    </row>
    <row r="21" spans="2:13" ht="17">
      <c r="B21" s="17">
        <v>2.0348837199999998</v>
      </c>
      <c r="C21" s="17">
        <v>2.2153543600000001</v>
      </c>
      <c r="E21">
        <v>2.0753333330000001</v>
      </c>
      <c r="F21">
        <v>1.53703517</v>
      </c>
      <c r="H21" s="48"/>
      <c r="J21" s="148" t="s">
        <v>37</v>
      </c>
      <c r="K21" s="149" cm="1">
        <f t="array" ref="K21">SQRT(SUMSQ(E4:E170-F4:F170)/COUNT(E4:E170))</f>
        <v>0.21439416845715531</v>
      </c>
      <c r="L21" s="149" t="s">
        <v>38</v>
      </c>
    </row>
    <row r="22" spans="2:13" ht="17">
      <c r="B22" s="17">
        <v>2.8488372100000001</v>
      </c>
      <c r="C22" s="17">
        <v>2.9429510900000002</v>
      </c>
      <c r="E22">
        <v>1.3926666670000001</v>
      </c>
      <c r="F22">
        <v>1.374672401</v>
      </c>
      <c r="H22" s="48"/>
      <c r="J22" s="150" t="s">
        <v>39</v>
      </c>
      <c r="K22" s="151">
        <f>RSQ(E4:E170,F4:F170)*100</f>
        <v>35.335981448847427</v>
      </c>
      <c r="L22" s="151" t="s">
        <v>38</v>
      </c>
    </row>
    <row r="23" spans="2:13" ht="17">
      <c r="B23" s="17">
        <v>1.27906977</v>
      </c>
      <c r="C23" s="17">
        <v>1.4751666999999999</v>
      </c>
      <c r="E23">
        <v>1.2383333329999999</v>
      </c>
      <c r="F23">
        <v>1.3449177750000001</v>
      </c>
      <c r="H23" s="48"/>
      <c r="J23" s="150" t="s">
        <v>40</v>
      </c>
      <c r="K23" s="151" cm="1">
        <f t="array" ref="K23">AVERAGE(E4:E170-F4:F170)</f>
        <v>5.1335305149700534E-3</v>
      </c>
      <c r="L23" s="151" t="s">
        <v>38</v>
      </c>
    </row>
    <row r="24" spans="2:13" ht="17">
      <c r="B24" s="17">
        <v>2.32558139</v>
      </c>
      <c r="C24" s="17">
        <v>2.30460989</v>
      </c>
      <c r="E24">
        <v>1.4426666669999999</v>
      </c>
      <c r="F24">
        <v>1.357252286</v>
      </c>
      <c r="H24" s="48"/>
      <c r="J24" s="150" t="s">
        <v>41</v>
      </c>
      <c r="K24" s="151" cm="1">
        <f t="array" ref="K24">STDEV(E4:E170-F4:F170)</f>
        <v>0.21497731118153865</v>
      </c>
      <c r="L24" s="151" t="s">
        <v>38</v>
      </c>
    </row>
    <row r="25" spans="2:13" ht="17">
      <c r="B25" s="17">
        <v>1.6860465099999999</v>
      </c>
      <c r="C25" s="17">
        <v>1.7325750099999999</v>
      </c>
      <c r="E25">
        <v>0.96599999999999997</v>
      </c>
      <c r="F25">
        <v>1.354396052</v>
      </c>
      <c r="H25" s="48"/>
      <c r="J25" s="150" t="s">
        <v>42</v>
      </c>
      <c r="K25" s="151">
        <f>AVERAGE(E4:E170)</f>
        <v>1.3935648702754491</v>
      </c>
      <c r="L25" s="151" t="s">
        <v>38</v>
      </c>
    </row>
    <row r="26" spans="2:13" ht="17">
      <c r="B26" s="17">
        <v>2.2674418599999999</v>
      </c>
      <c r="C26" s="17">
        <v>2.2011612600000001</v>
      </c>
      <c r="E26">
        <v>1.25</v>
      </c>
      <c r="F26">
        <v>1.3783111450000001</v>
      </c>
      <c r="H26" s="48"/>
      <c r="J26" s="150" t="s">
        <v>43</v>
      </c>
      <c r="K26" s="151" cm="1">
        <f t="array" ref="K26">AVERAGE(ABS((E4:E170-F4:F170)/E4:E170))</f>
        <v>0.11878709126792455</v>
      </c>
      <c r="L26" s="151" t="s">
        <v>21</v>
      </c>
    </row>
    <row r="27" spans="2:13" ht="17">
      <c r="E27">
        <v>1.651666667</v>
      </c>
      <c r="F27">
        <v>1.4692676870000001</v>
      </c>
      <c r="H27" s="48"/>
      <c r="J27" s="150" t="s">
        <v>44</v>
      </c>
      <c r="K27" s="151" t="b">
        <f>IF(_xlfn.T.DIST(K23/K24/SQRT(COUNT(E4:E170)),COUNT(E4:E170)-1,TRUE)&lt;0.05,TRUE,FALSE)</f>
        <v>0</v>
      </c>
      <c r="L27" s="151" t="s">
        <v>35</v>
      </c>
    </row>
    <row r="28" spans="2:13">
      <c r="E28">
        <v>1.844666667</v>
      </c>
      <c r="F28">
        <v>1.477013889</v>
      </c>
      <c r="H28" s="48"/>
    </row>
    <row r="29" spans="2:13">
      <c r="E29">
        <v>1.3</v>
      </c>
      <c r="F29">
        <v>1.2809395320000001</v>
      </c>
      <c r="H29" s="48"/>
      <c r="J29" s="152" t="s">
        <v>45</v>
      </c>
      <c r="K29" s="153"/>
      <c r="L29" s="154"/>
    </row>
    <row r="30" spans="2:13" ht="17">
      <c r="E30">
        <v>1.05</v>
      </c>
      <c r="F30">
        <v>1.027159333</v>
      </c>
      <c r="H30" s="48"/>
      <c r="J30" s="146" t="s">
        <v>46</v>
      </c>
      <c r="K30" s="47">
        <f>K25*K16*K5*K4*K7*K6*(K17+K26)</f>
        <v>69.462720201773166</v>
      </c>
      <c r="L30" s="47" t="s">
        <v>47</v>
      </c>
      <c r="M30" t="s">
        <v>48</v>
      </c>
    </row>
    <row r="31" spans="2:13">
      <c r="E31">
        <v>1.4259999999999999</v>
      </c>
      <c r="F31">
        <v>1.4455136</v>
      </c>
      <c r="H31" s="48"/>
    </row>
    <row r="32" spans="2:13">
      <c r="E32">
        <v>1.5416666670000001</v>
      </c>
      <c r="F32">
        <v>1.405714119</v>
      </c>
      <c r="H32" s="48"/>
    </row>
    <row r="33" spans="5:8">
      <c r="E33">
        <v>1.31</v>
      </c>
      <c r="F33">
        <v>1.4257540280000001</v>
      </c>
      <c r="H33" s="48"/>
    </row>
    <row r="34" spans="5:8">
      <c r="E34">
        <v>1.1783333330000001</v>
      </c>
      <c r="F34">
        <v>1.277370498</v>
      </c>
      <c r="H34" s="48"/>
    </row>
    <row r="35" spans="5:8">
      <c r="E35">
        <v>1.9066666670000001</v>
      </c>
      <c r="F35">
        <v>1.6203149379999999</v>
      </c>
      <c r="H35" s="48"/>
    </row>
    <row r="36" spans="5:8">
      <c r="E36">
        <v>1.37</v>
      </c>
      <c r="F36">
        <v>1.314465741</v>
      </c>
      <c r="H36" s="48"/>
    </row>
    <row r="37" spans="5:8">
      <c r="E37">
        <v>1.44</v>
      </c>
      <c r="F37">
        <v>1.3442640669999999</v>
      </c>
      <c r="H37" s="48"/>
    </row>
    <row r="38" spans="5:8">
      <c r="E38">
        <v>1.08</v>
      </c>
      <c r="F38">
        <v>1.3203397720000001</v>
      </c>
      <c r="H38" s="48"/>
    </row>
    <row r="39" spans="5:8">
      <c r="E39">
        <v>1.3</v>
      </c>
      <c r="F39">
        <v>1.3585493660000001</v>
      </c>
      <c r="H39" s="48"/>
    </row>
    <row r="40" spans="5:8">
      <c r="E40">
        <v>1.25</v>
      </c>
      <c r="F40">
        <v>1.3702233429999999</v>
      </c>
      <c r="H40" s="48"/>
    </row>
    <row r="41" spans="5:8">
      <c r="E41">
        <v>1.0900000000000001</v>
      </c>
      <c r="F41">
        <v>1.143558345</v>
      </c>
      <c r="H41" s="48"/>
    </row>
    <row r="42" spans="5:8">
      <c r="E42">
        <v>1.07</v>
      </c>
      <c r="F42">
        <v>1.364146217</v>
      </c>
      <c r="H42" s="48"/>
    </row>
    <row r="43" spans="5:8">
      <c r="E43">
        <v>1.964</v>
      </c>
      <c r="F43">
        <v>1.6052466139999999</v>
      </c>
      <c r="H43" s="48"/>
    </row>
    <row r="44" spans="5:8">
      <c r="E44">
        <v>1.2</v>
      </c>
      <c r="F44">
        <v>1.369037222</v>
      </c>
      <c r="H44" s="48"/>
    </row>
    <row r="45" spans="5:8">
      <c r="E45">
        <v>1.838666667</v>
      </c>
      <c r="F45">
        <v>1.619273698</v>
      </c>
      <c r="H45" s="48"/>
    </row>
    <row r="46" spans="5:8">
      <c r="E46">
        <v>1.1176666669999999</v>
      </c>
      <c r="F46">
        <v>1.364864818</v>
      </c>
      <c r="H46" s="48"/>
    </row>
    <row r="47" spans="5:8">
      <c r="E47">
        <v>1.3</v>
      </c>
      <c r="F47">
        <v>1.358254463</v>
      </c>
      <c r="H47" s="48"/>
    </row>
    <row r="48" spans="5:8">
      <c r="E48">
        <v>1.746666667</v>
      </c>
      <c r="F48">
        <v>1.560393871</v>
      </c>
      <c r="H48" s="48"/>
    </row>
    <row r="49" spans="5:8">
      <c r="E49">
        <v>1.429333333</v>
      </c>
      <c r="F49">
        <v>1.3071845769999999</v>
      </c>
      <c r="H49" s="48"/>
    </row>
    <row r="50" spans="5:8">
      <c r="E50">
        <v>1.71</v>
      </c>
      <c r="F50">
        <v>1.455703985</v>
      </c>
      <c r="H50" s="48"/>
    </row>
    <row r="51" spans="5:8">
      <c r="E51">
        <v>1.284</v>
      </c>
      <c r="F51">
        <v>1.267438788</v>
      </c>
      <c r="H51" s="48"/>
    </row>
    <row r="52" spans="5:8">
      <c r="E52">
        <v>1.058333333</v>
      </c>
      <c r="F52">
        <v>1.1931927630000001</v>
      </c>
      <c r="H52" s="48"/>
    </row>
    <row r="53" spans="5:8">
      <c r="E53">
        <v>1.51</v>
      </c>
      <c r="F53">
        <v>1.341810441</v>
      </c>
      <c r="H53" s="48"/>
    </row>
    <row r="54" spans="5:8">
      <c r="E54">
        <v>1.19</v>
      </c>
      <c r="F54">
        <v>1.19637675</v>
      </c>
      <c r="H54" s="48"/>
    </row>
    <row r="55" spans="5:8">
      <c r="E55">
        <v>1.253333333</v>
      </c>
      <c r="F55">
        <v>1.508092948</v>
      </c>
      <c r="H55" s="48"/>
    </row>
    <row r="56" spans="5:8">
      <c r="E56">
        <v>1.1499999999999999</v>
      </c>
      <c r="F56">
        <v>1.410018961</v>
      </c>
      <c r="H56" s="48"/>
    </row>
    <row r="57" spans="5:8">
      <c r="E57">
        <v>1.514</v>
      </c>
      <c r="F57">
        <v>1.3097383229999999</v>
      </c>
      <c r="H57" s="48"/>
    </row>
    <row r="58" spans="5:8">
      <c r="E58">
        <v>1.5</v>
      </c>
      <c r="F58">
        <v>1.4633443559999999</v>
      </c>
      <c r="H58" s="48"/>
    </row>
    <row r="59" spans="5:8">
      <c r="E59">
        <v>1.37</v>
      </c>
      <c r="F59">
        <v>1.505312067</v>
      </c>
      <c r="H59" s="48"/>
    </row>
    <row r="60" spans="5:8">
      <c r="E60">
        <v>1.8553333329999999</v>
      </c>
      <c r="F60">
        <v>1.630220789</v>
      </c>
      <c r="H60" s="48"/>
    </row>
    <row r="61" spans="5:8">
      <c r="E61">
        <v>1.3360000000000001</v>
      </c>
      <c r="F61">
        <v>1.3754649539999999</v>
      </c>
      <c r="H61" s="48"/>
    </row>
    <row r="62" spans="5:8">
      <c r="E62">
        <v>1.3833333329999999</v>
      </c>
      <c r="F62">
        <v>1.3645961579999999</v>
      </c>
      <c r="H62" s="48"/>
    </row>
    <row r="63" spans="5:8">
      <c r="E63">
        <v>1.64</v>
      </c>
      <c r="F63">
        <v>1.460184001</v>
      </c>
      <c r="H63" s="48"/>
    </row>
    <row r="64" spans="5:8">
      <c r="E64">
        <v>1.4119999999999999</v>
      </c>
      <c r="F64">
        <v>1.3946628050000001</v>
      </c>
      <c r="H64" s="48"/>
    </row>
    <row r="65" spans="5:8">
      <c r="E65">
        <v>1.32</v>
      </c>
      <c r="F65">
        <v>1.341750811</v>
      </c>
      <c r="H65" s="48"/>
    </row>
    <row r="66" spans="5:8">
      <c r="E66">
        <v>1.4</v>
      </c>
      <c r="F66">
        <v>1.3884085669999999</v>
      </c>
      <c r="H66" s="48"/>
    </row>
    <row r="67" spans="5:8">
      <c r="E67">
        <v>1.4746666669999999</v>
      </c>
      <c r="F67">
        <v>1.453390156</v>
      </c>
      <c r="H67" s="48"/>
    </row>
    <row r="68" spans="5:8">
      <c r="E68">
        <v>1.0333333330000001</v>
      </c>
      <c r="F68">
        <v>1.153121286</v>
      </c>
      <c r="H68" s="48"/>
    </row>
    <row r="69" spans="5:8">
      <c r="E69">
        <v>0.995</v>
      </c>
      <c r="F69">
        <v>1.3688459100000001</v>
      </c>
      <c r="H69" s="48"/>
    </row>
    <row r="70" spans="5:8">
      <c r="E70">
        <v>1.731666667</v>
      </c>
      <c r="F70">
        <v>1.441408223</v>
      </c>
      <c r="H70" s="48"/>
    </row>
    <row r="71" spans="5:8">
      <c r="E71">
        <v>1.5840000000000001</v>
      </c>
      <c r="F71">
        <v>1.5574227650000001</v>
      </c>
      <c r="H71" s="48"/>
    </row>
    <row r="72" spans="5:8">
      <c r="E72">
        <v>1.81</v>
      </c>
      <c r="F72">
        <v>1.5355377180000001</v>
      </c>
      <c r="H72" s="48"/>
    </row>
    <row r="73" spans="5:8">
      <c r="E73">
        <v>1.3693333329999999</v>
      </c>
      <c r="F73">
        <v>1.4064563059999999</v>
      </c>
      <c r="H73" s="48"/>
    </row>
    <row r="74" spans="5:8">
      <c r="E74">
        <v>1.33</v>
      </c>
      <c r="F74">
        <v>1.2519840689999999</v>
      </c>
      <c r="H74" s="48"/>
    </row>
    <row r="75" spans="5:8">
      <c r="E75">
        <v>1.2066666669999999</v>
      </c>
      <c r="F75">
        <v>1.2705310590000001</v>
      </c>
      <c r="H75" s="48"/>
    </row>
    <row r="76" spans="5:8">
      <c r="E76">
        <v>1.716</v>
      </c>
      <c r="F76">
        <v>1.633227175</v>
      </c>
      <c r="H76" s="48"/>
    </row>
    <row r="77" spans="5:8">
      <c r="E77">
        <v>1.22</v>
      </c>
      <c r="F77">
        <v>1.5272517379999999</v>
      </c>
      <c r="H77" s="48"/>
    </row>
    <row r="78" spans="5:8">
      <c r="E78">
        <v>1.1100000000000001</v>
      </c>
      <c r="F78">
        <v>1.1182742729999999</v>
      </c>
      <c r="H78" s="48"/>
    </row>
    <row r="79" spans="5:8">
      <c r="E79">
        <v>1.3</v>
      </c>
      <c r="F79">
        <v>1.2130372789999999</v>
      </c>
      <c r="H79" s="48"/>
    </row>
    <row r="80" spans="5:8">
      <c r="E80">
        <v>1.224</v>
      </c>
      <c r="F80">
        <v>1.3640063259999999</v>
      </c>
      <c r="H80" s="48"/>
    </row>
    <row r="81" spans="5:8">
      <c r="E81">
        <v>0.94666666700000002</v>
      </c>
      <c r="F81">
        <v>1.577694862</v>
      </c>
      <c r="H81" s="48"/>
    </row>
    <row r="82" spans="5:8">
      <c r="E82">
        <v>1.198</v>
      </c>
      <c r="F82">
        <v>1.214220796</v>
      </c>
      <c r="H82" s="48"/>
    </row>
    <row r="83" spans="5:8">
      <c r="E83">
        <v>1.2</v>
      </c>
      <c r="F83">
        <v>1.459983735</v>
      </c>
      <c r="H83" s="48"/>
    </row>
    <row r="84" spans="5:8">
      <c r="E84">
        <v>1.25</v>
      </c>
      <c r="F84">
        <v>1.2698303070000001</v>
      </c>
      <c r="H84" s="48"/>
    </row>
    <row r="85" spans="5:8">
      <c r="E85">
        <v>1.218</v>
      </c>
      <c r="F85">
        <v>1.2887513100000001</v>
      </c>
      <c r="H85" s="48"/>
    </row>
    <row r="86" spans="5:8">
      <c r="E86">
        <v>1.38</v>
      </c>
      <c r="F86">
        <v>1.4253803350000001</v>
      </c>
      <c r="H86" s="48"/>
    </row>
    <row r="87" spans="5:8">
      <c r="E87">
        <v>1.618333333</v>
      </c>
      <c r="F87">
        <v>1.3417486860000001</v>
      </c>
      <c r="H87" s="48"/>
    </row>
    <row r="88" spans="5:8">
      <c r="E88">
        <v>1.266666667</v>
      </c>
      <c r="F88">
        <v>1.2112381299999999</v>
      </c>
      <c r="H88" s="48"/>
    </row>
    <row r="89" spans="5:8">
      <c r="E89">
        <v>1.252666667</v>
      </c>
      <c r="F89">
        <v>1.3293035609999999</v>
      </c>
      <c r="H89" s="48"/>
    </row>
    <row r="90" spans="5:8">
      <c r="E90">
        <v>1.02</v>
      </c>
      <c r="F90">
        <v>1.4380685559999999</v>
      </c>
      <c r="H90" s="48"/>
    </row>
    <row r="91" spans="5:8">
      <c r="E91">
        <v>1.3</v>
      </c>
      <c r="F91">
        <v>1.2612026270000001</v>
      </c>
      <c r="H91" s="48"/>
    </row>
    <row r="92" spans="5:8">
      <c r="E92">
        <v>1.35</v>
      </c>
      <c r="F92">
        <v>1.342260217</v>
      </c>
      <c r="H92" s="48"/>
    </row>
    <row r="93" spans="5:8">
      <c r="E93">
        <v>1.1526666670000001</v>
      </c>
      <c r="F93">
        <v>1.598622599</v>
      </c>
      <c r="H93" s="48"/>
    </row>
    <row r="94" spans="5:8">
      <c r="E94">
        <v>1.520666667</v>
      </c>
      <c r="F94">
        <v>1.3353088879999999</v>
      </c>
      <c r="H94" s="48"/>
    </row>
    <row r="95" spans="5:8">
      <c r="E95">
        <v>1.9546666669999999</v>
      </c>
      <c r="F95">
        <v>1.6964443760000001</v>
      </c>
      <c r="H95" s="48"/>
    </row>
    <row r="96" spans="5:8">
      <c r="E96">
        <v>1.4523333329999999</v>
      </c>
      <c r="F96">
        <v>1.4536328190000001</v>
      </c>
      <c r="H96" s="48"/>
    </row>
    <row r="97" spans="5:8">
      <c r="E97">
        <v>1.266666667</v>
      </c>
      <c r="F97">
        <v>1.3583420749999999</v>
      </c>
      <c r="H97" s="48"/>
    </row>
    <row r="98" spans="5:8">
      <c r="E98">
        <v>1.1499999999999999</v>
      </c>
      <c r="F98">
        <v>1.3340360229999999</v>
      </c>
      <c r="H98" s="48"/>
    </row>
    <row r="99" spans="5:8">
      <c r="E99">
        <v>1.3140000000000001</v>
      </c>
      <c r="F99">
        <v>1.3345818819999999</v>
      </c>
      <c r="H99" s="48"/>
    </row>
    <row r="100" spans="5:8">
      <c r="E100">
        <v>1.69</v>
      </c>
      <c r="F100">
        <v>1.512956086</v>
      </c>
      <c r="H100" s="48"/>
    </row>
    <row r="101" spans="5:8">
      <c r="E101">
        <v>1.788</v>
      </c>
      <c r="F101">
        <v>1.697014593</v>
      </c>
      <c r="H101" s="48"/>
    </row>
    <row r="102" spans="5:8">
      <c r="E102">
        <v>1.189333333</v>
      </c>
      <c r="F102">
        <v>1.3629232710000001</v>
      </c>
      <c r="H102" s="48"/>
    </row>
    <row r="103" spans="5:8">
      <c r="E103">
        <v>1.1200000000000001</v>
      </c>
      <c r="F103">
        <v>1.452807666</v>
      </c>
      <c r="H103" s="48"/>
    </row>
    <row r="104" spans="5:8">
      <c r="E104">
        <v>1.233333333</v>
      </c>
      <c r="F104">
        <v>1.3476752670000001</v>
      </c>
      <c r="H104" s="48"/>
    </row>
    <row r="105" spans="5:8">
      <c r="E105">
        <v>1.7676666670000001</v>
      </c>
      <c r="F105">
        <v>1.5948474829999999</v>
      </c>
      <c r="H105" s="48"/>
    </row>
    <row r="106" spans="5:8">
      <c r="E106">
        <v>1.5049999999999999</v>
      </c>
      <c r="F106">
        <v>1.4609171110000001</v>
      </c>
      <c r="H106" s="48"/>
    </row>
    <row r="107" spans="5:8">
      <c r="E107">
        <v>1.085</v>
      </c>
      <c r="F107">
        <v>1.2925867579999999</v>
      </c>
      <c r="H107" s="48"/>
    </row>
    <row r="108" spans="5:8">
      <c r="E108">
        <v>1.395</v>
      </c>
      <c r="F108">
        <v>1.3078402069999999</v>
      </c>
      <c r="H108" s="48"/>
    </row>
    <row r="109" spans="5:8">
      <c r="E109">
        <v>1.2150000000000001</v>
      </c>
      <c r="F109">
        <v>1.3233974319999999</v>
      </c>
      <c r="H109" s="48"/>
    </row>
    <row r="110" spans="5:8">
      <c r="E110">
        <v>1.0833333329999999</v>
      </c>
      <c r="F110">
        <v>1.4630745000000001</v>
      </c>
      <c r="H110" s="48"/>
    </row>
    <row r="111" spans="5:8">
      <c r="E111">
        <v>1</v>
      </c>
      <c r="F111">
        <v>1.090281453</v>
      </c>
      <c r="H111" s="48"/>
    </row>
    <row r="112" spans="5:8">
      <c r="E112">
        <v>1.31</v>
      </c>
      <c r="F112">
        <v>1.1961946429999999</v>
      </c>
      <c r="H112" s="48"/>
    </row>
    <row r="113" spans="5:8">
      <c r="E113">
        <v>1.1599999999999999</v>
      </c>
      <c r="F113">
        <v>1.343963426</v>
      </c>
      <c r="H113" s="48"/>
    </row>
    <row r="114" spans="5:8">
      <c r="E114">
        <v>1.925</v>
      </c>
      <c r="F114">
        <v>1.403336972</v>
      </c>
      <c r="H114" s="48"/>
    </row>
    <row r="115" spans="5:8">
      <c r="E115">
        <v>1.681</v>
      </c>
      <c r="F115">
        <v>1.5459204390000001</v>
      </c>
      <c r="H115" s="48"/>
    </row>
    <row r="116" spans="5:8">
      <c r="E116">
        <v>1.3433333329999999</v>
      </c>
      <c r="F116">
        <v>1.425358313</v>
      </c>
      <c r="H116" s="48"/>
    </row>
    <row r="117" spans="5:8">
      <c r="E117">
        <v>1.58</v>
      </c>
      <c r="F117">
        <v>1.362843866</v>
      </c>
      <c r="H117" s="48"/>
    </row>
    <row r="118" spans="5:8">
      <c r="E118">
        <v>1.316666667</v>
      </c>
      <c r="F118">
        <v>1.269701172</v>
      </c>
      <c r="H118" s="48"/>
    </row>
    <row r="119" spans="5:8">
      <c r="E119">
        <v>1.429</v>
      </c>
      <c r="F119">
        <v>1.333799642</v>
      </c>
      <c r="H119" s="48"/>
    </row>
    <row r="120" spans="5:8">
      <c r="E120">
        <v>1.65</v>
      </c>
      <c r="F120">
        <v>1.521999017</v>
      </c>
      <c r="H120" s="48"/>
    </row>
    <row r="121" spans="5:8">
      <c r="E121">
        <v>1.766</v>
      </c>
      <c r="F121">
        <v>1.615805757</v>
      </c>
      <c r="H121" s="48"/>
    </row>
    <row r="122" spans="5:8">
      <c r="E122">
        <v>1.21</v>
      </c>
      <c r="F122">
        <v>1.338680315</v>
      </c>
      <c r="H122" s="48"/>
    </row>
    <row r="123" spans="5:8">
      <c r="E123">
        <v>1.4466666669999999</v>
      </c>
      <c r="F123">
        <v>1.411459062</v>
      </c>
      <c r="H123" s="48"/>
    </row>
    <row r="124" spans="5:8">
      <c r="E124">
        <v>1.26</v>
      </c>
      <c r="F124">
        <v>1.512535414</v>
      </c>
      <c r="H124" s="48"/>
    </row>
    <row r="125" spans="5:8">
      <c r="E125">
        <v>1.4166666670000001</v>
      </c>
      <c r="F125">
        <v>1.4977278510000001</v>
      </c>
      <c r="H125" s="48"/>
    </row>
    <row r="126" spans="5:8">
      <c r="E126">
        <v>1.326666667</v>
      </c>
      <c r="F126">
        <v>1.3509227020000001</v>
      </c>
      <c r="H126" s="48"/>
    </row>
    <row r="127" spans="5:8">
      <c r="E127">
        <v>1.554</v>
      </c>
      <c r="F127">
        <v>1.467644189</v>
      </c>
      <c r="H127" s="48"/>
    </row>
    <row r="128" spans="5:8">
      <c r="E128">
        <v>1.4646666669999999</v>
      </c>
      <c r="F128">
        <v>1.3589841709999999</v>
      </c>
      <c r="H128" s="48"/>
    </row>
    <row r="129" spans="5:8">
      <c r="E129">
        <v>1.798</v>
      </c>
      <c r="F129">
        <v>1.3883903870000001</v>
      </c>
      <c r="H129" s="48"/>
    </row>
    <row r="130" spans="5:8">
      <c r="E130">
        <v>1.526666667</v>
      </c>
      <c r="F130">
        <v>1.3698329</v>
      </c>
      <c r="H130" s="48"/>
    </row>
    <row r="131" spans="5:8">
      <c r="E131">
        <v>1.333</v>
      </c>
      <c r="F131">
        <v>1.2523496670000001</v>
      </c>
      <c r="H131" s="48"/>
    </row>
    <row r="132" spans="5:8">
      <c r="E132">
        <v>1.2649999999999999</v>
      </c>
      <c r="F132">
        <v>1.310248547</v>
      </c>
      <c r="H132" s="48"/>
    </row>
    <row r="133" spans="5:8">
      <c r="E133">
        <v>1.75</v>
      </c>
      <c r="F133">
        <v>1.7219897049999999</v>
      </c>
      <c r="H133" s="48"/>
    </row>
    <row r="134" spans="5:8">
      <c r="E134">
        <v>0.96299999999999997</v>
      </c>
      <c r="F134">
        <v>1.137085648</v>
      </c>
      <c r="H134" s="48"/>
    </row>
    <row r="135" spans="5:8">
      <c r="E135">
        <v>1.06</v>
      </c>
      <c r="F135">
        <v>1.609299217</v>
      </c>
      <c r="H135" s="48"/>
    </row>
    <row r="136" spans="5:8">
      <c r="E136">
        <v>1.839</v>
      </c>
      <c r="F136">
        <v>1.4747254519999999</v>
      </c>
      <c r="H136" s="48"/>
    </row>
    <row r="137" spans="5:8">
      <c r="E137">
        <v>1.183333333</v>
      </c>
      <c r="F137">
        <v>1.302331747</v>
      </c>
      <c r="H137" s="48"/>
    </row>
    <row r="138" spans="5:8">
      <c r="E138">
        <v>1.35</v>
      </c>
      <c r="F138">
        <v>1.17706906</v>
      </c>
      <c r="H138" s="48"/>
    </row>
    <row r="139" spans="5:8">
      <c r="E139">
        <v>1.913333333</v>
      </c>
      <c r="F139">
        <v>1.532895085</v>
      </c>
      <c r="H139" s="48"/>
    </row>
    <row r="140" spans="5:8">
      <c r="E140">
        <v>1.82</v>
      </c>
      <c r="F140">
        <v>1.555475486</v>
      </c>
      <c r="H140" s="48"/>
    </row>
    <row r="141" spans="5:8">
      <c r="E141">
        <v>1.018666667</v>
      </c>
      <c r="F141">
        <v>1.1165306749999999</v>
      </c>
      <c r="H141" s="48"/>
    </row>
    <row r="142" spans="5:8">
      <c r="E142">
        <v>1.466</v>
      </c>
      <c r="F142">
        <v>1.377893292</v>
      </c>
      <c r="H142" s="48"/>
    </row>
    <row r="143" spans="5:8">
      <c r="E143">
        <v>1.3333333329999999</v>
      </c>
      <c r="F143">
        <v>1.2565120590000001</v>
      </c>
      <c r="H143" s="48"/>
    </row>
    <row r="144" spans="5:8">
      <c r="E144">
        <v>1.266666667</v>
      </c>
      <c r="F144">
        <v>1.2582826110000001</v>
      </c>
      <c r="H144" s="48"/>
    </row>
    <row r="145" spans="5:8">
      <c r="E145">
        <v>1.7396666670000001</v>
      </c>
      <c r="F145">
        <v>1.644734886</v>
      </c>
      <c r="H145" s="48"/>
    </row>
    <row r="146" spans="5:8">
      <c r="E146">
        <v>1.702</v>
      </c>
      <c r="F146">
        <v>1.487030954</v>
      </c>
      <c r="H146" s="48"/>
    </row>
    <row r="147" spans="5:8">
      <c r="E147">
        <v>1.21</v>
      </c>
      <c r="F147">
        <v>1.4216294380000001</v>
      </c>
      <c r="H147" s="48"/>
    </row>
    <row r="148" spans="5:8">
      <c r="E148">
        <v>1.25</v>
      </c>
      <c r="F148">
        <v>1.0441916010000001</v>
      </c>
      <c r="H148" s="48"/>
    </row>
    <row r="149" spans="5:8">
      <c r="E149">
        <v>2.5333333329999999</v>
      </c>
      <c r="F149">
        <v>1.5505949530000001</v>
      </c>
      <c r="H149" s="48"/>
    </row>
    <row r="150" spans="5:8">
      <c r="E150">
        <v>1.554666667</v>
      </c>
      <c r="F150">
        <v>1.560593667</v>
      </c>
      <c r="H150" s="48"/>
    </row>
    <row r="151" spans="5:8">
      <c r="E151">
        <v>1.23</v>
      </c>
      <c r="F151">
        <v>1.3582307300000001</v>
      </c>
      <c r="H151" s="48"/>
    </row>
    <row r="152" spans="5:8">
      <c r="E152">
        <v>1.2</v>
      </c>
      <c r="F152">
        <v>1.276875397</v>
      </c>
      <c r="H152" s="48"/>
    </row>
    <row r="153" spans="5:8">
      <c r="E153">
        <v>1.25</v>
      </c>
      <c r="F153">
        <v>1.196640114</v>
      </c>
      <c r="H153" s="48"/>
    </row>
    <row r="154" spans="5:8">
      <c r="E154">
        <v>1.6339999999999999</v>
      </c>
      <c r="F154">
        <v>1.4599755089999999</v>
      </c>
      <c r="H154" s="48"/>
    </row>
    <row r="155" spans="5:8">
      <c r="E155">
        <v>1.2</v>
      </c>
      <c r="F155">
        <v>1.3466870010000001</v>
      </c>
      <c r="H155" s="48"/>
    </row>
    <row r="156" spans="5:8">
      <c r="E156">
        <v>1.106666667</v>
      </c>
      <c r="F156">
        <v>1.442280518</v>
      </c>
      <c r="H156" s="48"/>
    </row>
    <row r="157" spans="5:8">
      <c r="E157">
        <v>1.288</v>
      </c>
      <c r="F157">
        <v>1.254370365</v>
      </c>
      <c r="H157" s="48"/>
    </row>
    <row r="158" spans="5:8">
      <c r="E158">
        <v>1.2126666669999999</v>
      </c>
      <c r="F158">
        <v>1.13834993</v>
      </c>
      <c r="H158" s="48"/>
    </row>
    <row r="159" spans="5:8">
      <c r="E159">
        <v>1.42</v>
      </c>
      <c r="F159">
        <v>1.3279736069999999</v>
      </c>
      <c r="H159" s="48"/>
    </row>
    <row r="160" spans="5:8">
      <c r="E160">
        <v>1.126333333</v>
      </c>
      <c r="F160">
        <v>1.316283106</v>
      </c>
      <c r="H160" s="48"/>
    </row>
    <row r="161" spans="5:8">
      <c r="E161">
        <v>1.3533333329999999</v>
      </c>
      <c r="F161">
        <v>1.5600789049999999</v>
      </c>
      <c r="H161" s="48"/>
    </row>
    <row r="162" spans="5:8">
      <c r="E162">
        <v>1.2893333330000001</v>
      </c>
      <c r="F162">
        <v>1.3695173860000001</v>
      </c>
      <c r="H162" s="48"/>
    </row>
    <row r="163" spans="5:8">
      <c r="E163">
        <v>1.0056666670000001</v>
      </c>
      <c r="F163">
        <v>1.550298113</v>
      </c>
      <c r="H163" s="48"/>
    </row>
    <row r="164" spans="5:8">
      <c r="E164">
        <v>1.5333333330000001</v>
      </c>
      <c r="F164">
        <v>1.398755974</v>
      </c>
      <c r="H164" s="48"/>
    </row>
    <row r="165" spans="5:8">
      <c r="E165">
        <v>1.28</v>
      </c>
      <c r="F165">
        <v>1.44200441</v>
      </c>
      <c r="H165" s="48"/>
    </row>
    <row r="166" spans="5:8">
      <c r="E166">
        <v>1.24</v>
      </c>
      <c r="F166">
        <v>1.1414797910000001</v>
      </c>
      <c r="H166" s="48"/>
    </row>
    <row r="167" spans="5:8">
      <c r="E167">
        <v>1.21</v>
      </c>
      <c r="F167">
        <v>1.373587683</v>
      </c>
      <c r="H167" s="48"/>
    </row>
    <row r="168" spans="5:8">
      <c r="E168">
        <v>1.599</v>
      </c>
      <c r="F168">
        <v>1.492026436</v>
      </c>
      <c r="H168" s="48"/>
    </row>
    <row r="169" spans="5:8">
      <c r="E169">
        <v>1.4</v>
      </c>
      <c r="F169">
        <v>1.3058551030000001</v>
      </c>
      <c r="H169" s="48"/>
    </row>
    <row r="170" spans="5:8">
      <c r="E170">
        <v>1.0349999999999999</v>
      </c>
      <c r="F170">
        <v>1.2495559599999999</v>
      </c>
      <c r="H170" s="48"/>
    </row>
    <row r="171" spans="5:8">
      <c r="E171"/>
      <c r="H171" s="48"/>
    </row>
    <row r="172" spans="5:8">
      <c r="E172"/>
      <c r="H172" s="48"/>
    </row>
    <row r="173" spans="5:8">
      <c r="E173"/>
      <c r="H173" s="48"/>
    </row>
    <row r="174" spans="5:8">
      <c r="E174"/>
      <c r="H174" s="48"/>
    </row>
    <row r="175" spans="5:8">
      <c r="E175"/>
      <c r="H175" s="48"/>
    </row>
    <row r="176" spans="5:8">
      <c r="E176"/>
      <c r="H176" s="48"/>
    </row>
    <row r="177" spans="5:8">
      <c r="E177"/>
      <c r="H177" s="48"/>
    </row>
    <row r="178" spans="5:8">
      <c r="E178"/>
      <c r="H178" s="48"/>
    </row>
    <row r="179" spans="5:8">
      <c r="E179"/>
      <c r="H179" s="48"/>
    </row>
    <row r="180" spans="5:8">
      <c r="E180"/>
      <c r="H180" s="48"/>
    </row>
    <row r="181" spans="5:8">
      <c r="E181"/>
      <c r="H181" s="48"/>
    </row>
    <row r="182" spans="5:8">
      <c r="E182"/>
      <c r="H182" s="48"/>
    </row>
    <row r="183" spans="5:8">
      <c r="E183"/>
      <c r="H183" s="48"/>
    </row>
    <row r="184" spans="5:8">
      <c r="E184"/>
      <c r="H184" s="48"/>
    </row>
    <row r="185" spans="5:8">
      <c r="E185"/>
      <c r="H185" s="48"/>
    </row>
    <row r="186" spans="5:8">
      <c r="E186"/>
      <c r="H186" s="48"/>
    </row>
    <row r="187" spans="5:8">
      <c r="E187"/>
      <c r="H187" s="48"/>
    </row>
    <row r="188" spans="5:8">
      <c r="E188"/>
      <c r="H188" s="48"/>
    </row>
    <row r="189" spans="5:8">
      <c r="E189"/>
      <c r="H189" s="48"/>
    </row>
    <row r="190" spans="5:8">
      <c r="E190"/>
      <c r="H190" s="48"/>
    </row>
    <row r="191" spans="5:8">
      <c r="E191"/>
      <c r="H191" s="48"/>
    </row>
    <row r="192" spans="5:8">
      <c r="E192"/>
      <c r="H192" s="48"/>
    </row>
    <row r="193" spans="5:8">
      <c r="E193"/>
      <c r="H193" s="48"/>
    </row>
    <row r="194" spans="5:8">
      <c r="E194"/>
      <c r="H194" s="48"/>
    </row>
    <row r="195" spans="5:8">
      <c r="E195"/>
      <c r="H195" s="48"/>
    </row>
    <row r="196" spans="5:8">
      <c r="E196"/>
      <c r="H196" s="48"/>
    </row>
    <row r="197" spans="5:8">
      <c r="E197"/>
      <c r="H197" s="48"/>
    </row>
    <row r="198" spans="5:8">
      <c r="E198"/>
      <c r="H198" s="48"/>
    </row>
    <row r="199" spans="5:8">
      <c r="E199"/>
      <c r="H199" s="48"/>
    </row>
    <row r="200" spans="5:8">
      <c r="E200"/>
      <c r="H200" s="48"/>
    </row>
    <row r="201" spans="5:8">
      <c r="E201"/>
      <c r="H201" s="48"/>
    </row>
    <row r="202" spans="5:8">
      <c r="E202"/>
      <c r="H202" s="48"/>
    </row>
    <row r="203" spans="5:8">
      <c r="E203"/>
      <c r="H203" s="48"/>
    </row>
    <row r="204" spans="5:8">
      <c r="E204"/>
      <c r="H204" s="48"/>
    </row>
    <row r="205" spans="5:8">
      <c r="E205"/>
      <c r="H205" s="48"/>
    </row>
    <row r="206" spans="5:8">
      <c r="E206"/>
      <c r="H206" s="48"/>
    </row>
    <row r="207" spans="5:8">
      <c r="E207"/>
      <c r="H207" s="48"/>
    </row>
    <row r="208" spans="5:8">
      <c r="E208"/>
      <c r="H208" s="48"/>
    </row>
    <row r="209" spans="5:8">
      <c r="E209"/>
      <c r="H209" s="48"/>
    </row>
    <row r="210" spans="5:8">
      <c r="E210"/>
      <c r="H210" s="48"/>
    </row>
    <row r="211" spans="5:8">
      <c r="E211"/>
      <c r="H211" s="48"/>
    </row>
    <row r="212" spans="5:8">
      <c r="E212"/>
      <c r="H212" s="48"/>
    </row>
    <row r="213" spans="5:8">
      <c r="E213"/>
      <c r="H213" s="48"/>
    </row>
    <row r="214" spans="5:8">
      <c r="E214"/>
      <c r="H214" s="48"/>
    </row>
    <row r="215" spans="5:8">
      <c r="E215"/>
      <c r="H215" s="48"/>
    </row>
    <row r="216" spans="5:8">
      <c r="E216"/>
      <c r="H216" s="48"/>
    </row>
    <row r="217" spans="5:8">
      <c r="E217"/>
      <c r="H217" s="48"/>
    </row>
    <row r="218" spans="5:8">
      <c r="E218"/>
      <c r="H218" s="48"/>
    </row>
    <row r="219" spans="5:8">
      <c r="E219"/>
      <c r="H219" s="48"/>
    </row>
    <row r="220" spans="5:8">
      <c r="E220"/>
      <c r="H220" s="48"/>
    </row>
    <row r="221" spans="5:8">
      <c r="E221"/>
      <c r="H221" s="48"/>
    </row>
    <row r="222" spans="5:8">
      <c r="E222"/>
      <c r="H222" s="48"/>
    </row>
    <row r="223" spans="5:8">
      <c r="E223"/>
      <c r="H223" s="48"/>
    </row>
    <row r="224" spans="5:8">
      <c r="E224"/>
      <c r="H224" s="48"/>
    </row>
    <row r="225" spans="5:8">
      <c r="E225"/>
      <c r="H225" s="48"/>
    </row>
    <row r="226" spans="5:8">
      <c r="E226"/>
      <c r="H226" s="48"/>
    </row>
    <row r="227" spans="5:8">
      <c r="E227"/>
      <c r="H227" s="48"/>
    </row>
    <row r="228" spans="5:8">
      <c r="E228"/>
      <c r="H228" s="48"/>
    </row>
    <row r="229" spans="5:8">
      <c r="E229"/>
      <c r="H229" s="48"/>
    </row>
    <row r="230" spans="5:8">
      <c r="E230"/>
      <c r="H230" s="48"/>
    </row>
    <row r="231" spans="5:8">
      <c r="E231"/>
      <c r="H231" s="48"/>
    </row>
    <row r="232" spans="5:8">
      <c r="E232"/>
      <c r="H232" s="48"/>
    </row>
    <row r="233" spans="5:8">
      <c r="E233"/>
      <c r="H233" s="48"/>
    </row>
    <row r="234" spans="5:8">
      <c r="E234"/>
      <c r="H234" s="48"/>
    </row>
    <row r="235" spans="5:8">
      <c r="E235"/>
      <c r="H235" s="48"/>
    </row>
    <row r="236" spans="5:8">
      <c r="E236"/>
      <c r="H236" s="48"/>
    </row>
    <row r="237" spans="5:8">
      <c r="E237"/>
      <c r="H237" s="48"/>
    </row>
    <row r="238" spans="5:8">
      <c r="E238"/>
      <c r="H238" s="48"/>
    </row>
    <row r="239" spans="5:8">
      <c r="E239"/>
      <c r="H239" s="48"/>
    </row>
    <row r="240" spans="5:8">
      <c r="E240"/>
      <c r="H240" s="48"/>
    </row>
    <row r="241" spans="5:8">
      <c r="E241"/>
      <c r="H241" s="48"/>
    </row>
    <row r="242" spans="5:8">
      <c r="E242"/>
      <c r="H242" s="48"/>
    </row>
    <row r="243" spans="5:8">
      <c r="E243"/>
      <c r="H243" s="48"/>
    </row>
    <row r="244" spans="5:8">
      <c r="E244"/>
      <c r="H244" s="48"/>
    </row>
    <row r="245" spans="5:8">
      <c r="E245"/>
      <c r="H245" s="48"/>
    </row>
    <row r="246" spans="5:8">
      <c r="E246"/>
      <c r="H246" s="48"/>
    </row>
    <row r="247" spans="5:8">
      <c r="E247"/>
      <c r="H247" s="48"/>
    </row>
    <row r="248" spans="5:8">
      <c r="E248"/>
      <c r="H248" s="48"/>
    </row>
    <row r="249" spans="5:8">
      <c r="E249"/>
      <c r="H249" s="48"/>
    </row>
    <row r="250" spans="5:8">
      <c r="E250"/>
      <c r="H250" s="48"/>
    </row>
    <row r="251" spans="5:8">
      <c r="E251"/>
      <c r="H251" s="48"/>
    </row>
    <row r="252" spans="5:8">
      <c r="E252"/>
      <c r="H252" s="48"/>
    </row>
    <row r="253" spans="5:8">
      <c r="E253"/>
      <c r="H253" s="48"/>
    </row>
    <row r="254" spans="5:8">
      <c r="E254"/>
      <c r="H254" s="48"/>
    </row>
    <row r="255" spans="5:8">
      <c r="E255"/>
      <c r="H255" s="48"/>
    </row>
    <row r="256" spans="5:8">
      <c r="E256"/>
      <c r="H256" s="48"/>
    </row>
    <row r="257" spans="5:8">
      <c r="E257"/>
      <c r="H257" s="48"/>
    </row>
    <row r="258" spans="5:8">
      <c r="E258"/>
      <c r="H258" s="48"/>
    </row>
    <row r="259" spans="5:8">
      <c r="E259"/>
      <c r="H259" s="48"/>
    </row>
    <row r="260" spans="5:8">
      <c r="E260"/>
      <c r="H260" s="48"/>
    </row>
    <row r="261" spans="5:8">
      <c r="E261"/>
      <c r="H261" s="48"/>
    </row>
    <row r="262" spans="5:8">
      <c r="E262"/>
      <c r="H262" s="48"/>
    </row>
    <row r="263" spans="5:8">
      <c r="E263"/>
      <c r="H263" s="48"/>
    </row>
    <row r="264" spans="5:8">
      <c r="E264"/>
      <c r="H264" s="48"/>
    </row>
    <row r="265" spans="5:8">
      <c r="E265"/>
      <c r="H265" s="48"/>
    </row>
    <row r="266" spans="5:8">
      <c r="E266"/>
      <c r="H266" s="48"/>
    </row>
    <row r="267" spans="5:8">
      <c r="E267"/>
      <c r="H267" s="48"/>
    </row>
    <row r="268" spans="5:8">
      <c r="E268"/>
      <c r="H268" s="48"/>
    </row>
    <row r="269" spans="5:8">
      <c r="E269"/>
      <c r="H269" s="48"/>
    </row>
    <row r="270" spans="5:8">
      <c r="E270"/>
      <c r="H270" s="48"/>
    </row>
    <row r="271" spans="5:8">
      <c r="E271"/>
      <c r="H271" s="48"/>
    </row>
    <row r="272" spans="5:8">
      <c r="E272"/>
      <c r="H272" s="48"/>
    </row>
    <row r="273" spans="5:8">
      <c r="E273"/>
      <c r="H273" s="48"/>
    </row>
    <row r="274" spans="5:8">
      <c r="E274"/>
      <c r="H274" s="48"/>
    </row>
    <row r="275" spans="5:8">
      <c r="E275"/>
      <c r="H275" s="48"/>
    </row>
    <row r="276" spans="5:8">
      <c r="E276"/>
      <c r="H276" s="48"/>
    </row>
    <row r="277" spans="5:8">
      <c r="E277"/>
      <c r="H277" s="48"/>
    </row>
    <row r="278" spans="5:8">
      <c r="E278"/>
      <c r="H278" s="48"/>
    </row>
    <row r="279" spans="5:8">
      <c r="E279"/>
      <c r="H279" s="48"/>
    </row>
    <row r="280" spans="5:8">
      <c r="E280"/>
      <c r="H280" s="48"/>
    </row>
    <row r="281" spans="5:8">
      <c r="E281"/>
      <c r="H281" s="48"/>
    </row>
    <row r="282" spans="5:8">
      <c r="E282"/>
      <c r="H282" s="48"/>
    </row>
    <row r="283" spans="5:8">
      <c r="E283"/>
      <c r="H283" s="48"/>
    </row>
    <row r="284" spans="5:8">
      <c r="E284"/>
      <c r="H284" s="48"/>
    </row>
    <row r="285" spans="5:8">
      <c r="E285"/>
      <c r="H285" s="48"/>
    </row>
    <row r="286" spans="5:8">
      <c r="E286"/>
      <c r="H286" s="48"/>
    </row>
    <row r="287" spans="5:8">
      <c r="E287"/>
      <c r="H287" s="48"/>
    </row>
    <row r="288" spans="5:8">
      <c r="E288"/>
      <c r="H288" s="48"/>
    </row>
    <row r="289" spans="5:8">
      <c r="E289"/>
      <c r="H289" s="48"/>
    </row>
    <row r="290" spans="5:8">
      <c r="E290"/>
      <c r="H290" s="48"/>
    </row>
    <row r="291" spans="5:8">
      <c r="E291"/>
      <c r="H291" s="48"/>
    </row>
    <row r="292" spans="5:8">
      <c r="E292"/>
      <c r="H292" s="48"/>
    </row>
    <row r="293" spans="5:8">
      <c r="E293"/>
      <c r="H293" s="48"/>
    </row>
    <row r="294" spans="5:8">
      <c r="E294"/>
      <c r="H294" s="48"/>
    </row>
    <row r="295" spans="5:8">
      <c r="E295"/>
      <c r="H295" s="48"/>
    </row>
    <row r="296" spans="5:8">
      <c r="E296"/>
      <c r="H296" s="48"/>
    </row>
    <row r="297" spans="5:8">
      <c r="E297"/>
      <c r="H297" s="48"/>
    </row>
    <row r="298" spans="5:8">
      <c r="E298"/>
      <c r="H298" s="48"/>
    </row>
    <row r="299" spans="5:8">
      <c r="E299"/>
      <c r="H299" s="48"/>
    </row>
    <row r="300" spans="5:8">
      <c r="E300"/>
      <c r="H300" s="48"/>
    </row>
    <row r="301" spans="5:8">
      <c r="E301"/>
      <c r="H301" s="48"/>
    </row>
    <row r="302" spans="5:8">
      <c r="E302"/>
      <c r="H302" s="48"/>
    </row>
    <row r="303" spans="5:8">
      <c r="E303"/>
      <c r="H303" s="48"/>
    </row>
    <row r="304" spans="5:8">
      <c r="E304"/>
      <c r="H304" s="48"/>
    </row>
    <row r="305" spans="5:8">
      <c r="E305"/>
      <c r="H305" s="48"/>
    </row>
    <row r="306" spans="5:8">
      <c r="E306"/>
      <c r="H306" s="48"/>
    </row>
    <row r="307" spans="5:8">
      <c r="E307"/>
      <c r="H307" s="48"/>
    </row>
    <row r="308" spans="5:8">
      <c r="E308"/>
      <c r="H308" s="48"/>
    </row>
    <row r="309" spans="5:8">
      <c r="E309"/>
      <c r="H309" s="48"/>
    </row>
    <row r="310" spans="5:8">
      <c r="E310"/>
      <c r="H310" s="48"/>
    </row>
    <row r="311" spans="5:8">
      <c r="E311"/>
      <c r="H311" s="48"/>
    </row>
    <row r="312" spans="5:8">
      <c r="E312"/>
      <c r="H312" s="48"/>
    </row>
    <row r="313" spans="5:8">
      <c r="E313"/>
      <c r="H313" s="48"/>
    </row>
    <row r="314" spans="5:8">
      <c r="E314"/>
      <c r="H314" s="48"/>
    </row>
    <row r="315" spans="5:8">
      <c r="E315"/>
      <c r="H315" s="48"/>
    </row>
    <row r="316" spans="5:8">
      <c r="E316"/>
      <c r="H316" s="48"/>
    </row>
    <row r="317" spans="5:8">
      <c r="E317"/>
      <c r="H317" s="48"/>
    </row>
    <row r="318" spans="5:8">
      <c r="E318"/>
      <c r="H318" s="48"/>
    </row>
    <row r="319" spans="5:8">
      <c r="E319"/>
      <c r="H319" s="48"/>
    </row>
    <row r="320" spans="5:8">
      <c r="E320"/>
      <c r="H320" s="48"/>
    </row>
    <row r="321" spans="5:8">
      <c r="E321"/>
      <c r="H321" s="48"/>
    </row>
    <row r="322" spans="5:8">
      <c r="E322"/>
      <c r="H322" s="48"/>
    </row>
    <row r="323" spans="5:8">
      <c r="E323"/>
      <c r="H323" s="48"/>
    </row>
    <row r="324" spans="5:8">
      <c r="E324"/>
      <c r="H324" s="48"/>
    </row>
    <row r="325" spans="5:8">
      <c r="E325"/>
      <c r="H325" s="48"/>
    </row>
    <row r="326" spans="5:8">
      <c r="E326"/>
      <c r="H326" s="48"/>
    </row>
    <row r="327" spans="5:8">
      <c r="E327"/>
      <c r="H327" s="48"/>
    </row>
    <row r="328" spans="5:8">
      <c r="E328"/>
      <c r="H328" s="48"/>
    </row>
    <row r="329" spans="5:8">
      <c r="E329"/>
      <c r="H329" s="48"/>
    </row>
    <row r="330" spans="5:8">
      <c r="E330"/>
      <c r="H330" s="48"/>
    </row>
    <row r="331" spans="5:8">
      <c r="E331"/>
      <c r="H331" s="48"/>
    </row>
    <row r="332" spans="5:8">
      <c r="E332"/>
      <c r="H332" s="48"/>
    </row>
    <row r="333" spans="5:8">
      <c r="E333"/>
      <c r="H333" s="48"/>
    </row>
    <row r="334" spans="5:8">
      <c r="E334"/>
      <c r="H334" s="48"/>
    </row>
    <row r="335" spans="5:8">
      <c r="E335"/>
      <c r="H335" s="48"/>
    </row>
    <row r="336" spans="5:8">
      <c r="E336"/>
      <c r="H336" s="48"/>
    </row>
    <row r="337" spans="5:8">
      <c r="E337"/>
      <c r="H337" s="48"/>
    </row>
    <row r="338" spans="5:8">
      <c r="E338"/>
      <c r="H338" s="48"/>
    </row>
    <row r="339" spans="5:8">
      <c r="E339"/>
      <c r="H339" s="48"/>
    </row>
    <row r="340" spans="5:8">
      <c r="E340"/>
      <c r="H340" s="48"/>
    </row>
    <row r="341" spans="5:8">
      <c r="E341"/>
      <c r="H341" s="48"/>
    </row>
    <row r="342" spans="5:8">
      <c r="E342"/>
      <c r="H342" s="48"/>
    </row>
    <row r="343" spans="5:8">
      <c r="E343"/>
      <c r="H343" s="48"/>
    </row>
    <row r="344" spans="5:8">
      <c r="E344"/>
      <c r="H344" s="48"/>
    </row>
    <row r="345" spans="5:8">
      <c r="E345"/>
      <c r="H345" s="48"/>
    </row>
    <row r="346" spans="5:8">
      <c r="E346"/>
      <c r="H346" s="48"/>
    </row>
    <row r="347" spans="5:8">
      <c r="E347"/>
      <c r="H347" s="48"/>
    </row>
    <row r="348" spans="5:8">
      <c r="E348"/>
      <c r="H348" s="48"/>
    </row>
    <row r="349" spans="5:8">
      <c r="E349"/>
      <c r="H349" s="48"/>
    </row>
    <row r="350" spans="5:8">
      <c r="E350"/>
      <c r="H350" s="48"/>
    </row>
    <row r="351" spans="5:8">
      <c r="E351"/>
      <c r="H351" s="48"/>
    </row>
    <row r="352" spans="5:8">
      <c r="E352"/>
      <c r="H352" s="48"/>
    </row>
    <row r="353" spans="5:8">
      <c r="E353"/>
      <c r="H353" s="48"/>
    </row>
    <row r="354" spans="5:8">
      <c r="E354"/>
      <c r="H354" s="48"/>
    </row>
    <row r="355" spans="5:8">
      <c r="E355"/>
      <c r="H355" s="48"/>
    </row>
    <row r="356" spans="5:8">
      <c r="E356"/>
      <c r="H356" s="48"/>
    </row>
    <row r="357" spans="5:8">
      <c r="E357"/>
      <c r="H357" s="48"/>
    </row>
    <row r="358" spans="5:8">
      <c r="E358"/>
      <c r="H358" s="48"/>
    </row>
    <row r="359" spans="5:8">
      <c r="E359"/>
      <c r="H359" s="48"/>
    </row>
    <row r="360" spans="5:8">
      <c r="E360"/>
      <c r="H360" s="48"/>
    </row>
    <row r="361" spans="5:8">
      <c r="E361"/>
      <c r="H361" s="48"/>
    </row>
    <row r="362" spans="5:8">
      <c r="E362"/>
      <c r="H362" s="48"/>
    </row>
    <row r="363" spans="5:8">
      <c r="E363"/>
      <c r="H363" s="48"/>
    </row>
    <row r="364" spans="5:8">
      <c r="E364"/>
      <c r="H364" s="48"/>
    </row>
    <row r="365" spans="5:8">
      <c r="E365"/>
      <c r="H365" s="48"/>
    </row>
    <row r="366" spans="5:8">
      <c r="E366"/>
      <c r="H366" s="48"/>
    </row>
    <row r="367" spans="5:8">
      <c r="E367"/>
      <c r="H367" s="48"/>
    </row>
    <row r="368" spans="5:8">
      <c r="E368"/>
      <c r="H368" s="48"/>
    </row>
    <row r="369" spans="5:8">
      <c r="E369"/>
      <c r="H369" s="48"/>
    </row>
    <row r="370" spans="5:8">
      <c r="E370"/>
      <c r="H370" s="48"/>
    </row>
    <row r="371" spans="5:8">
      <c r="E371"/>
      <c r="H371" s="48"/>
    </row>
    <row r="372" spans="5:8">
      <c r="E372"/>
      <c r="H372" s="48"/>
    </row>
    <row r="373" spans="5:8">
      <c r="E373"/>
      <c r="H373" s="48"/>
    </row>
    <row r="374" spans="5:8">
      <c r="E374"/>
      <c r="H374" s="48"/>
    </row>
    <row r="375" spans="5:8">
      <c r="E375"/>
      <c r="H375" s="48"/>
    </row>
    <row r="376" spans="5:8">
      <c r="E376"/>
      <c r="H376" s="48"/>
    </row>
    <row r="377" spans="5:8">
      <c r="E377"/>
      <c r="H377" s="48"/>
    </row>
    <row r="378" spans="5:8">
      <c r="E378"/>
      <c r="H378" s="48"/>
    </row>
    <row r="379" spans="5:8">
      <c r="E379"/>
      <c r="H379" s="48"/>
    </row>
    <row r="380" spans="5:8">
      <c r="E380"/>
      <c r="H380" s="48"/>
    </row>
    <row r="381" spans="5:8">
      <c r="E381"/>
      <c r="H381" s="48"/>
    </row>
    <row r="382" spans="5:8">
      <c r="E382"/>
      <c r="H382" s="48"/>
    </row>
    <row r="383" spans="5:8">
      <c r="E383"/>
      <c r="H383" s="48"/>
    </row>
    <row r="384" spans="5:8">
      <c r="E384"/>
      <c r="H384" s="48"/>
    </row>
    <row r="385" spans="5:8">
      <c r="E385"/>
      <c r="H385" s="48"/>
    </row>
    <row r="386" spans="5:8">
      <c r="E386"/>
      <c r="H386" s="48"/>
    </row>
    <row r="387" spans="5:8">
      <c r="E387"/>
      <c r="H387" s="48"/>
    </row>
    <row r="388" spans="5:8">
      <c r="E388"/>
      <c r="H388" s="48"/>
    </row>
    <row r="389" spans="5:8">
      <c r="E389"/>
      <c r="H389" s="48"/>
    </row>
    <row r="390" spans="5:8">
      <c r="E390"/>
      <c r="H390" s="48"/>
    </row>
    <row r="391" spans="5:8">
      <c r="E391"/>
      <c r="H391" s="48"/>
    </row>
    <row r="392" spans="5:8">
      <c r="E392"/>
      <c r="H392" s="48"/>
    </row>
    <row r="393" spans="5:8">
      <c r="E393"/>
      <c r="H393" s="48"/>
    </row>
    <row r="394" spans="5:8">
      <c r="E394"/>
      <c r="H394" s="48"/>
    </row>
    <row r="395" spans="5:8">
      <c r="E395"/>
      <c r="H395" s="48"/>
    </row>
    <row r="396" spans="5:8">
      <c r="E396"/>
      <c r="H396" s="48"/>
    </row>
    <row r="397" spans="5:8">
      <c r="E397"/>
      <c r="H397" s="48"/>
    </row>
    <row r="398" spans="5:8">
      <c r="E398"/>
      <c r="H398" s="48"/>
    </row>
    <row r="399" spans="5:8">
      <c r="E399"/>
      <c r="H399" s="48"/>
    </row>
    <row r="400" spans="5:8">
      <c r="E400"/>
      <c r="H400" s="48"/>
    </row>
    <row r="401" spans="5:8">
      <c r="E401"/>
      <c r="H401" s="48"/>
    </row>
    <row r="402" spans="5:8">
      <c r="E402"/>
      <c r="H402" s="48"/>
    </row>
    <row r="403" spans="5:8">
      <c r="E403"/>
      <c r="H403" s="48"/>
    </row>
    <row r="404" spans="5:8">
      <c r="E404"/>
      <c r="H404" s="48"/>
    </row>
    <row r="405" spans="5:8">
      <c r="E405"/>
      <c r="H405" s="48"/>
    </row>
    <row r="406" spans="5:8">
      <c r="E406"/>
      <c r="H406" s="48"/>
    </row>
    <row r="407" spans="5:8">
      <c r="E407"/>
      <c r="H407" s="48"/>
    </row>
    <row r="408" spans="5:8">
      <c r="E408"/>
      <c r="H408" s="48"/>
    </row>
    <row r="409" spans="5:8">
      <c r="E409"/>
      <c r="H409" s="48"/>
    </row>
    <row r="410" spans="5:8">
      <c r="E410"/>
      <c r="H410" s="48"/>
    </row>
    <row r="411" spans="5:8">
      <c r="E411"/>
      <c r="H411" s="48"/>
    </row>
    <row r="412" spans="5:8">
      <c r="E412"/>
      <c r="H412" s="48"/>
    </row>
    <row r="413" spans="5:8">
      <c r="E413"/>
      <c r="H413" s="48"/>
    </row>
    <row r="414" spans="5:8">
      <c r="E414"/>
      <c r="H414" s="48"/>
    </row>
    <row r="415" spans="5:8">
      <c r="E415"/>
      <c r="H415" s="48"/>
    </row>
    <row r="416" spans="5:8">
      <c r="E416"/>
      <c r="H416" s="48"/>
    </row>
    <row r="417" spans="5:8">
      <c r="E417"/>
      <c r="H417" s="48"/>
    </row>
    <row r="418" spans="5:8">
      <c r="E418"/>
      <c r="H418" s="48"/>
    </row>
    <row r="419" spans="5:8">
      <c r="E419"/>
      <c r="H419" s="48"/>
    </row>
    <row r="420" spans="5:8">
      <c r="E420"/>
      <c r="H420" s="48"/>
    </row>
    <row r="421" spans="5:8">
      <c r="E421"/>
      <c r="H421" s="48"/>
    </row>
    <row r="422" spans="5:8">
      <c r="E422"/>
      <c r="H422" s="48"/>
    </row>
    <row r="423" spans="5:8">
      <c r="E423"/>
      <c r="H423" s="48"/>
    </row>
    <row r="424" spans="5:8">
      <c r="E424"/>
      <c r="H424" s="48"/>
    </row>
    <row r="425" spans="5:8">
      <c r="E425"/>
      <c r="H425" s="48"/>
    </row>
    <row r="426" spans="5:8">
      <c r="E426"/>
      <c r="H426" s="48"/>
    </row>
    <row r="427" spans="5:8">
      <c r="E427"/>
      <c r="H427" s="48"/>
    </row>
    <row r="428" spans="5:8">
      <c r="E428"/>
      <c r="H428" s="48"/>
    </row>
    <row r="429" spans="5:8">
      <c r="E429"/>
      <c r="H429" s="48"/>
    </row>
    <row r="430" spans="5:8">
      <c r="E430"/>
      <c r="H430" s="48"/>
    </row>
    <row r="431" spans="5:8">
      <c r="E431"/>
      <c r="H431" s="48"/>
    </row>
    <row r="432" spans="5:8">
      <c r="E432"/>
      <c r="H432" s="48"/>
    </row>
    <row r="433" spans="5:8">
      <c r="E433"/>
      <c r="H433" s="48"/>
    </row>
    <row r="434" spans="5:8">
      <c r="E434"/>
      <c r="H434" s="48"/>
    </row>
    <row r="435" spans="5:8">
      <c r="E435"/>
      <c r="H435" s="48"/>
    </row>
    <row r="436" spans="5:8">
      <c r="E436"/>
      <c r="H436" s="48"/>
    </row>
    <row r="437" spans="5:8">
      <c r="E437"/>
      <c r="H437" s="48"/>
    </row>
    <row r="438" spans="5:8">
      <c r="E438"/>
      <c r="H438" s="48"/>
    </row>
    <row r="439" spans="5:8">
      <c r="E439"/>
      <c r="H439" s="48"/>
    </row>
    <row r="440" spans="5:8">
      <c r="E440"/>
      <c r="H440" s="48"/>
    </row>
    <row r="441" spans="5:8">
      <c r="E441"/>
      <c r="H441" s="48"/>
    </row>
    <row r="442" spans="5:8">
      <c r="E442"/>
      <c r="H442" s="48"/>
    </row>
    <row r="443" spans="5:8">
      <c r="E443"/>
      <c r="H443" s="48"/>
    </row>
    <row r="444" spans="5:8">
      <c r="E444"/>
      <c r="H444" s="48"/>
    </row>
    <row r="445" spans="5:8">
      <c r="E445"/>
      <c r="H445" s="48"/>
    </row>
    <row r="446" spans="5:8">
      <c r="E446"/>
      <c r="H446" s="48"/>
    </row>
    <row r="447" spans="5:8">
      <c r="E447"/>
      <c r="H447" s="48"/>
    </row>
    <row r="448" spans="5:8">
      <c r="E448"/>
      <c r="H448" s="48"/>
    </row>
    <row r="449" spans="5:8">
      <c r="E449"/>
      <c r="H449" s="48"/>
    </row>
    <row r="450" spans="5:8">
      <c r="E450"/>
      <c r="H450" s="48"/>
    </row>
    <row r="451" spans="5:8">
      <c r="E451"/>
      <c r="H451" s="48"/>
    </row>
    <row r="452" spans="5:8">
      <c r="E452"/>
      <c r="H452" s="48"/>
    </row>
    <row r="453" spans="5:8">
      <c r="E453"/>
      <c r="H453" s="48"/>
    </row>
    <row r="454" spans="5:8">
      <c r="E454"/>
      <c r="H454" s="48"/>
    </row>
    <row r="455" spans="5:8">
      <c r="E455"/>
      <c r="H455" s="48"/>
    </row>
    <row r="456" spans="5:8">
      <c r="E456"/>
      <c r="H456" s="48"/>
    </row>
    <row r="457" spans="5:8">
      <c r="E457"/>
      <c r="H457" s="48"/>
    </row>
    <row r="458" spans="5:8">
      <c r="E458"/>
      <c r="H458" s="48"/>
    </row>
    <row r="459" spans="5:8">
      <c r="E459"/>
      <c r="H459" s="48"/>
    </row>
    <row r="460" spans="5:8">
      <c r="E460"/>
      <c r="H460" s="48"/>
    </row>
    <row r="461" spans="5:8">
      <c r="E461"/>
      <c r="H461" s="48"/>
    </row>
    <row r="462" spans="5:8">
      <c r="E462"/>
      <c r="H462" s="48"/>
    </row>
    <row r="463" spans="5:8">
      <c r="E463"/>
      <c r="H463" s="48"/>
    </row>
    <row r="464" spans="5:8">
      <c r="E464"/>
      <c r="H464" s="48"/>
    </row>
    <row r="465" spans="5:8">
      <c r="E465"/>
      <c r="H465" s="48"/>
    </row>
    <row r="466" spans="5:8">
      <c r="E466"/>
      <c r="H466" s="48"/>
    </row>
    <row r="467" spans="5:8">
      <c r="E467"/>
      <c r="H467" s="48"/>
    </row>
    <row r="468" spans="5:8">
      <c r="E468"/>
      <c r="H468" s="48"/>
    </row>
    <row r="469" spans="5:8">
      <c r="E469"/>
      <c r="H469" s="48"/>
    </row>
    <row r="470" spans="5:8">
      <c r="E470"/>
      <c r="H470" s="48"/>
    </row>
    <row r="471" spans="5:8">
      <c r="E471"/>
      <c r="H471" s="48"/>
    </row>
    <row r="472" spans="5:8">
      <c r="E472"/>
      <c r="H472" s="48"/>
    </row>
    <row r="473" spans="5:8">
      <c r="E473"/>
      <c r="H473" s="48"/>
    </row>
    <row r="474" spans="5:8">
      <c r="E474"/>
      <c r="H474" s="48"/>
    </row>
    <row r="475" spans="5:8">
      <c r="E475"/>
      <c r="H475" s="48"/>
    </row>
    <row r="476" spans="5:8">
      <c r="E476"/>
      <c r="H476" s="48"/>
    </row>
    <row r="477" spans="5:8">
      <c r="E477"/>
      <c r="H477" s="48"/>
    </row>
    <row r="478" spans="5:8">
      <c r="E478"/>
      <c r="H478" s="48"/>
    </row>
    <row r="479" spans="5:8">
      <c r="E479"/>
      <c r="H479" s="48"/>
    </row>
    <row r="480" spans="5:8">
      <c r="E480"/>
      <c r="H480" s="48"/>
    </row>
    <row r="481" spans="5:8">
      <c r="E481"/>
      <c r="H481" s="48"/>
    </row>
    <row r="482" spans="5:8">
      <c r="E482"/>
      <c r="H482" s="48"/>
    </row>
    <row r="483" spans="5:8">
      <c r="E483"/>
      <c r="H483" s="48"/>
    </row>
    <row r="484" spans="5:8">
      <c r="E484"/>
      <c r="H484" s="48"/>
    </row>
    <row r="485" spans="5:8">
      <c r="E485"/>
      <c r="H485" s="48"/>
    </row>
    <row r="486" spans="5:8">
      <c r="E486"/>
      <c r="H486" s="48"/>
    </row>
    <row r="487" spans="5:8">
      <c r="E487"/>
      <c r="H487" s="48"/>
    </row>
    <row r="488" spans="5:8">
      <c r="E488"/>
      <c r="H488" s="48"/>
    </row>
    <row r="489" spans="5:8">
      <c r="E489"/>
      <c r="H489" s="48"/>
    </row>
    <row r="490" spans="5:8">
      <c r="E490"/>
      <c r="H490" s="48"/>
    </row>
    <row r="491" spans="5:8">
      <c r="E491"/>
      <c r="H491" s="48"/>
    </row>
    <row r="492" spans="5:8">
      <c r="E492"/>
      <c r="H492" s="48"/>
    </row>
    <row r="493" spans="5:8">
      <c r="E493"/>
      <c r="H493" s="48"/>
    </row>
    <row r="494" spans="5:8">
      <c r="E494"/>
      <c r="H494" s="48"/>
    </row>
    <row r="495" spans="5:8">
      <c r="E495"/>
      <c r="H495" s="48"/>
    </row>
    <row r="496" spans="5:8">
      <c r="E496"/>
      <c r="H496" s="48"/>
    </row>
    <row r="497" spans="5:8">
      <c r="E497"/>
      <c r="H497" s="48"/>
    </row>
    <row r="498" spans="5:8">
      <c r="E498"/>
      <c r="H498" s="48"/>
    </row>
    <row r="499" spans="5:8">
      <c r="E499"/>
      <c r="H499" s="48"/>
    </row>
    <row r="500" spans="5:8">
      <c r="E500"/>
      <c r="H500" s="48"/>
    </row>
    <row r="501" spans="5:8">
      <c r="E501"/>
      <c r="H501" s="48"/>
    </row>
    <row r="502" spans="5:8">
      <c r="E502"/>
      <c r="H502" s="48"/>
    </row>
    <row r="503" spans="5:8">
      <c r="E503"/>
      <c r="H503" s="48"/>
    </row>
    <row r="504" spans="5:8">
      <c r="E504"/>
      <c r="H504" s="48"/>
    </row>
    <row r="505" spans="5:8">
      <c r="E505"/>
      <c r="H505" s="48"/>
    </row>
    <row r="506" spans="5:8">
      <c r="E506"/>
      <c r="H506" s="48"/>
    </row>
    <row r="507" spans="5:8">
      <c r="E507"/>
      <c r="H507" s="48"/>
    </row>
    <row r="508" spans="5:8">
      <c r="E508"/>
      <c r="H508" s="48"/>
    </row>
    <row r="509" spans="5:8">
      <c r="E509"/>
      <c r="H509" s="48"/>
    </row>
    <row r="510" spans="5:8">
      <c r="E510"/>
      <c r="H510" s="48"/>
    </row>
    <row r="511" spans="5:8">
      <c r="E511"/>
      <c r="H511" s="48"/>
    </row>
    <row r="512" spans="5:8">
      <c r="E512"/>
      <c r="H512" s="48"/>
    </row>
    <row r="513" spans="5:8">
      <c r="E513"/>
      <c r="H513" s="48"/>
    </row>
    <row r="514" spans="5:8">
      <c r="E514"/>
      <c r="H514" s="48"/>
    </row>
    <row r="515" spans="5:8">
      <c r="E515"/>
      <c r="H515" s="48"/>
    </row>
    <row r="516" spans="5:8">
      <c r="E516"/>
      <c r="H516" s="48"/>
    </row>
    <row r="517" spans="5:8">
      <c r="E517"/>
      <c r="H517" s="48"/>
    </row>
    <row r="518" spans="5:8">
      <c r="E518"/>
      <c r="H518" s="48"/>
    </row>
    <row r="519" spans="5:8">
      <c r="E519"/>
      <c r="H519" s="48"/>
    </row>
    <row r="520" spans="5:8">
      <c r="E520"/>
      <c r="H520" s="48"/>
    </row>
    <row r="521" spans="5:8">
      <c r="E521"/>
      <c r="H521" s="48"/>
    </row>
    <row r="522" spans="5:8">
      <c r="E522"/>
      <c r="H522" s="48"/>
    </row>
    <row r="523" spans="5:8">
      <c r="E523"/>
      <c r="H523" s="48"/>
    </row>
    <row r="524" spans="5:8">
      <c r="E524"/>
      <c r="H524" s="48"/>
    </row>
    <row r="525" spans="5:8">
      <c r="E525"/>
      <c r="H525" s="48"/>
    </row>
    <row r="526" spans="5:8">
      <c r="E526"/>
      <c r="H526" s="48"/>
    </row>
    <row r="527" spans="5:8">
      <c r="E527"/>
      <c r="H527" s="48"/>
    </row>
    <row r="528" spans="5:8">
      <c r="E528"/>
      <c r="H528" s="48"/>
    </row>
    <row r="529" spans="5:8">
      <c r="E529"/>
      <c r="H529" s="48"/>
    </row>
    <row r="530" spans="5:8">
      <c r="E530"/>
      <c r="H530" s="48"/>
    </row>
    <row r="531" spans="5:8">
      <c r="E531"/>
      <c r="H531" s="48"/>
    </row>
    <row r="532" spans="5:8">
      <c r="E532"/>
      <c r="H532" s="48"/>
    </row>
    <row r="533" spans="5:8">
      <c r="E533"/>
      <c r="H533" s="48"/>
    </row>
    <row r="534" spans="5:8">
      <c r="E534"/>
      <c r="H534" s="48"/>
    </row>
    <row r="535" spans="5:8">
      <c r="E535"/>
      <c r="H535" s="48"/>
    </row>
    <row r="536" spans="5:8">
      <c r="E536"/>
      <c r="H536" s="48"/>
    </row>
    <row r="537" spans="5:8">
      <c r="E537"/>
      <c r="H537" s="48"/>
    </row>
    <row r="538" spans="5:8">
      <c r="E538"/>
      <c r="H538" s="48"/>
    </row>
    <row r="539" spans="5:8">
      <c r="E539"/>
      <c r="H539" s="48"/>
    </row>
    <row r="540" spans="5:8">
      <c r="E540"/>
      <c r="H540" s="48"/>
    </row>
    <row r="541" spans="5:8">
      <c r="E541"/>
      <c r="H541" s="48"/>
    </row>
    <row r="542" spans="5:8">
      <c r="E542"/>
      <c r="H542" s="48"/>
    </row>
    <row r="543" spans="5:8">
      <c r="E543"/>
      <c r="H543" s="48"/>
    </row>
    <row r="544" spans="5:8">
      <c r="E544"/>
      <c r="H544" s="48"/>
    </row>
    <row r="545" spans="5:8">
      <c r="E545"/>
      <c r="H545" s="48"/>
    </row>
    <row r="546" spans="5:8">
      <c r="E546"/>
      <c r="H546" s="48"/>
    </row>
    <row r="547" spans="5:8">
      <c r="E547"/>
      <c r="H547" s="48"/>
    </row>
    <row r="548" spans="5:8">
      <c r="E548"/>
      <c r="H548" s="48"/>
    </row>
    <row r="549" spans="5:8">
      <c r="E549"/>
      <c r="H549" s="48"/>
    </row>
    <row r="550" spans="5:8">
      <c r="E550"/>
      <c r="H550" s="48"/>
    </row>
    <row r="551" spans="5:8">
      <c r="E551"/>
      <c r="H551" s="48"/>
    </row>
    <row r="552" spans="5:8">
      <c r="E552"/>
      <c r="H552" s="48"/>
    </row>
    <row r="553" spans="5:8">
      <c r="E553"/>
      <c r="H553" s="48"/>
    </row>
    <row r="554" spans="5:8">
      <c r="E554"/>
      <c r="H554" s="48"/>
    </row>
    <row r="555" spans="5:8">
      <c r="E555"/>
      <c r="H555" s="48"/>
    </row>
    <row r="556" spans="5:8">
      <c r="E556"/>
      <c r="H556" s="48"/>
    </row>
    <row r="557" spans="5:8">
      <c r="E557"/>
      <c r="H557" s="48"/>
    </row>
    <row r="558" spans="5:8">
      <c r="E558"/>
      <c r="H558" s="48"/>
    </row>
    <row r="559" spans="5:8">
      <c r="E559"/>
      <c r="H559" s="48"/>
    </row>
    <row r="560" spans="5:8">
      <c r="E560"/>
      <c r="H560" s="48"/>
    </row>
    <row r="561" spans="5:8">
      <c r="E561"/>
      <c r="H561" s="48"/>
    </row>
    <row r="562" spans="5:8">
      <c r="E562"/>
      <c r="H562" s="48"/>
    </row>
    <row r="563" spans="5:8">
      <c r="E563"/>
      <c r="H563" s="48"/>
    </row>
    <row r="564" spans="5:8">
      <c r="E564"/>
      <c r="H564" s="48"/>
    </row>
    <row r="565" spans="5:8">
      <c r="E565"/>
      <c r="H565" s="48"/>
    </row>
    <row r="566" spans="5:8">
      <c r="E566"/>
      <c r="H566" s="48"/>
    </row>
    <row r="567" spans="5:8">
      <c r="E567"/>
      <c r="H567" s="48"/>
    </row>
    <row r="568" spans="5:8">
      <c r="E568"/>
      <c r="H568" s="48"/>
    </row>
    <row r="569" spans="5:8">
      <c r="E569"/>
      <c r="H569" s="48"/>
    </row>
    <row r="570" spans="5:8">
      <c r="E570"/>
      <c r="H570" s="48"/>
    </row>
    <row r="571" spans="5:8">
      <c r="E571"/>
      <c r="H571" s="48"/>
    </row>
    <row r="572" spans="5:8">
      <c r="E572"/>
      <c r="H572" s="48"/>
    </row>
    <row r="573" spans="5:8">
      <c r="E573"/>
      <c r="H573" s="48"/>
    </row>
    <row r="574" spans="5:8">
      <c r="E574"/>
      <c r="H574" s="48"/>
    </row>
    <row r="575" spans="5:8">
      <c r="E575"/>
      <c r="H575" s="48"/>
    </row>
    <row r="576" spans="5:8">
      <c r="E576"/>
      <c r="H576" s="48"/>
    </row>
    <row r="577" spans="5:8">
      <c r="E577"/>
      <c r="H577" s="48"/>
    </row>
    <row r="578" spans="5:8">
      <c r="E578"/>
      <c r="H578" s="48"/>
    </row>
    <row r="579" spans="5:8">
      <c r="E579"/>
      <c r="H579" s="48"/>
    </row>
    <row r="580" spans="5:8">
      <c r="E580"/>
      <c r="H580" s="48"/>
    </row>
    <row r="581" spans="5:8">
      <c r="E581"/>
      <c r="H581" s="48"/>
    </row>
    <row r="582" spans="5:8">
      <c r="E582"/>
      <c r="H582" s="48"/>
    </row>
    <row r="583" spans="5:8">
      <c r="E583"/>
      <c r="H583" s="48"/>
    </row>
    <row r="584" spans="5:8">
      <c r="E584"/>
      <c r="H584" s="48"/>
    </row>
    <row r="585" spans="5:8">
      <c r="E585"/>
      <c r="H585" s="48"/>
    </row>
    <row r="586" spans="5:8">
      <c r="E586"/>
      <c r="H586" s="48"/>
    </row>
    <row r="587" spans="5:8">
      <c r="E587"/>
      <c r="H587" s="48"/>
    </row>
    <row r="588" spans="5:8">
      <c r="E588"/>
      <c r="H588" s="48"/>
    </row>
    <row r="589" spans="5:8">
      <c r="E589"/>
      <c r="H589" s="48"/>
    </row>
    <row r="590" spans="5:8">
      <c r="E590"/>
      <c r="H590" s="48"/>
    </row>
    <row r="591" spans="5:8">
      <c r="E591"/>
      <c r="H591" s="48"/>
    </row>
    <row r="592" spans="5:8">
      <c r="E592"/>
      <c r="H592" s="48"/>
    </row>
    <row r="593" spans="5:8">
      <c r="E593"/>
      <c r="H593" s="48"/>
    </row>
    <row r="594" spans="5:8">
      <c r="E594"/>
      <c r="H594" s="48"/>
    </row>
    <row r="595" spans="5:8">
      <c r="E595"/>
      <c r="H595" s="48"/>
    </row>
    <row r="596" spans="5:8">
      <c r="E596"/>
      <c r="H596" s="48"/>
    </row>
    <row r="597" spans="5:8">
      <c r="E597"/>
      <c r="H597" s="48"/>
    </row>
    <row r="598" spans="5:8">
      <c r="E598"/>
      <c r="H598" s="48"/>
    </row>
    <row r="599" spans="5:8">
      <c r="E599"/>
      <c r="H599" s="48"/>
    </row>
    <row r="600" spans="5:8">
      <c r="E600"/>
      <c r="H600" s="48"/>
    </row>
    <row r="601" spans="5:8">
      <c r="E601"/>
      <c r="H601" s="48"/>
    </row>
    <row r="602" spans="5:8">
      <c r="E602"/>
      <c r="H602" s="48"/>
    </row>
    <row r="603" spans="5:8">
      <c r="E603"/>
      <c r="H603" s="48"/>
    </row>
    <row r="604" spans="5:8">
      <c r="E604"/>
      <c r="H604" s="48"/>
    </row>
    <row r="605" spans="5:8">
      <c r="E605"/>
      <c r="H605" s="48"/>
    </row>
    <row r="606" spans="5:8">
      <c r="E606"/>
      <c r="H606" s="48"/>
    </row>
    <row r="607" spans="5:8">
      <c r="E607"/>
      <c r="H607" s="48"/>
    </row>
    <row r="608" spans="5:8">
      <c r="E608"/>
      <c r="H608" s="48"/>
    </row>
    <row r="609" spans="5:8">
      <c r="E609"/>
      <c r="H609" s="48"/>
    </row>
    <row r="610" spans="5:8">
      <c r="E610"/>
      <c r="H610" s="48"/>
    </row>
    <row r="611" spans="5:8">
      <c r="E611"/>
      <c r="H611" s="48"/>
    </row>
    <row r="612" spans="5:8">
      <c r="E612"/>
      <c r="H612" s="48"/>
    </row>
    <row r="613" spans="5:8">
      <c r="E613"/>
      <c r="H613" s="48"/>
    </row>
    <row r="614" spans="5:8">
      <c r="E614"/>
      <c r="H614" s="48"/>
    </row>
    <row r="615" spans="5:8">
      <c r="E615"/>
      <c r="H615" s="48"/>
    </row>
    <row r="616" spans="5:8">
      <c r="E616"/>
      <c r="H616" s="48"/>
    </row>
    <row r="617" spans="5:8">
      <c r="E617"/>
      <c r="H617" s="48"/>
    </row>
    <row r="618" spans="5:8">
      <c r="E618"/>
      <c r="H618" s="48"/>
    </row>
    <row r="619" spans="5:8">
      <c r="E619"/>
      <c r="H619" s="48"/>
    </row>
    <row r="620" spans="5:8">
      <c r="E620"/>
      <c r="H620" s="48"/>
    </row>
    <row r="621" spans="5:8">
      <c r="E621"/>
      <c r="H621" s="48"/>
    </row>
    <row r="622" spans="5:8">
      <c r="E622"/>
      <c r="H622" s="48"/>
    </row>
    <row r="623" spans="5:8">
      <c r="E623"/>
      <c r="H623" s="48"/>
    </row>
    <row r="624" spans="5:8">
      <c r="E624"/>
      <c r="H624" s="48"/>
    </row>
    <row r="625" spans="5:8">
      <c r="E625"/>
      <c r="H625" s="48"/>
    </row>
    <row r="626" spans="5:8">
      <c r="E626"/>
      <c r="H626" s="48"/>
    </row>
    <row r="627" spans="5:8">
      <c r="E627"/>
      <c r="H627" s="48"/>
    </row>
    <row r="628" spans="5:8">
      <c r="E628"/>
      <c r="H628" s="48"/>
    </row>
    <row r="629" spans="5:8">
      <c r="E629"/>
      <c r="H629" s="48"/>
    </row>
    <row r="630" spans="5:8">
      <c r="E630"/>
      <c r="H630" s="48"/>
    </row>
    <row r="631" spans="5:8">
      <c r="E631"/>
      <c r="H631" s="48"/>
    </row>
    <row r="632" spans="5:8">
      <c r="E632"/>
      <c r="H632" s="48"/>
    </row>
    <row r="633" spans="5:8">
      <c r="E633"/>
      <c r="H633" s="48"/>
    </row>
    <row r="634" spans="5:8">
      <c r="E634"/>
      <c r="H634" s="48"/>
    </row>
    <row r="635" spans="5:8">
      <c r="E635"/>
      <c r="H635" s="48"/>
    </row>
    <row r="636" spans="5:8">
      <c r="E636"/>
      <c r="H636" s="48"/>
    </row>
    <row r="637" spans="5:8">
      <c r="E637"/>
      <c r="H637" s="48"/>
    </row>
    <row r="638" spans="5:8">
      <c r="E638"/>
      <c r="H638" s="48"/>
    </row>
    <row r="639" spans="5:8">
      <c r="E639"/>
      <c r="H639" s="48"/>
    </row>
    <row r="640" spans="5:8">
      <c r="E640"/>
      <c r="H640" s="48"/>
    </row>
    <row r="641" spans="5:8">
      <c r="E641"/>
      <c r="H641" s="48"/>
    </row>
    <row r="642" spans="5:8">
      <c r="E642"/>
      <c r="H642" s="48"/>
    </row>
    <row r="643" spans="5:8">
      <c r="E643"/>
      <c r="H643" s="48"/>
    </row>
    <row r="644" spans="5:8">
      <c r="E644"/>
      <c r="H644" s="48"/>
    </row>
    <row r="645" spans="5:8">
      <c r="E645"/>
      <c r="H645" s="48"/>
    </row>
    <row r="646" spans="5:8">
      <c r="E646"/>
      <c r="H646" s="48"/>
    </row>
    <row r="647" spans="5:8">
      <c r="E647"/>
      <c r="H647" s="48"/>
    </row>
    <row r="648" spans="5:8">
      <c r="E648"/>
      <c r="H648" s="48"/>
    </row>
    <row r="649" spans="5:8">
      <c r="E649"/>
      <c r="H649" s="48"/>
    </row>
    <row r="650" spans="5:8">
      <c r="E650"/>
      <c r="H650" s="48"/>
    </row>
    <row r="651" spans="5:8">
      <c r="E651"/>
      <c r="H651" s="48"/>
    </row>
    <row r="652" spans="5:8">
      <c r="E652"/>
      <c r="H652" s="48"/>
    </row>
    <row r="653" spans="5:8">
      <c r="E653"/>
      <c r="H653" s="48"/>
    </row>
    <row r="654" spans="5:8">
      <c r="E654"/>
      <c r="H654" s="48"/>
    </row>
    <row r="655" spans="5:8">
      <c r="E655"/>
      <c r="H655" s="48"/>
    </row>
    <row r="656" spans="5:8">
      <c r="E656"/>
      <c r="H656" s="48"/>
    </row>
    <row r="657" spans="5:8">
      <c r="E657"/>
      <c r="H657" s="48"/>
    </row>
    <row r="658" spans="5:8">
      <c r="E658"/>
      <c r="H658" s="48"/>
    </row>
    <row r="659" spans="5:8">
      <c r="E659"/>
      <c r="H659" s="48"/>
    </row>
    <row r="660" spans="5:8">
      <c r="E660"/>
      <c r="H660" s="48"/>
    </row>
    <row r="661" spans="5:8">
      <c r="E661"/>
      <c r="H661" s="48"/>
    </row>
    <row r="662" spans="5:8">
      <c r="E662"/>
      <c r="H662" s="48"/>
    </row>
    <row r="663" spans="5:8">
      <c r="E663"/>
      <c r="H663" s="48"/>
    </row>
    <row r="664" spans="5:8">
      <c r="E664"/>
      <c r="H664" s="48"/>
    </row>
    <row r="665" spans="5:8">
      <c r="E665"/>
      <c r="H665" s="48"/>
    </row>
    <row r="666" spans="5:8">
      <c r="E666"/>
      <c r="H666" s="48"/>
    </row>
    <row r="667" spans="5:8">
      <c r="E667"/>
      <c r="H667" s="48"/>
    </row>
    <row r="668" spans="5:8">
      <c r="E668"/>
      <c r="H668" s="48"/>
    </row>
    <row r="669" spans="5:8">
      <c r="E669"/>
      <c r="H669" s="48"/>
    </row>
    <row r="670" spans="5:8">
      <c r="E670"/>
      <c r="H670" s="48"/>
    </row>
    <row r="671" spans="5:8">
      <c r="E671"/>
      <c r="H671" s="48"/>
    </row>
    <row r="672" spans="5:8">
      <c r="E672"/>
      <c r="H672" s="48"/>
    </row>
    <row r="673" spans="5:8">
      <c r="E673"/>
      <c r="H673" s="48"/>
    </row>
    <row r="674" spans="5:8">
      <c r="E674"/>
      <c r="H674" s="48"/>
    </row>
    <row r="675" spans="5:8">
      <c r="E675"/>
      <c r="H675" s="48"/>
    </row>
    <row r="676" spans="5:8">
      <c r="E676"/>
      <c r="H676" s="48"/>
    </row>
    <row r="677" spans="5:8">
      <c r="E677"/>
      <c r="H677" s="48"/>
    </row>
    <row r="678" spans="5:8">
      <c r="E678"/>
      <c r="H678" s="48"/>
    </row>
    <row r="679" spans="5:8">
      <c r="E679"/>
      <c r="H679" s="48"/>
    </row>
    <row r="680" spans="5:8">
      <c r="E680"/>
      <c r="H680" s="48"/>
    </row>
    <row r="681" spans="5:8">
      <c r="E681"/>
      <c r="H681" s="48"/>
    </row>
    <row r="682" spans="5:8">
      <c r="E682"/>
      <c r="H682" s="48"/>
    </row>
    <row r="683" spans="5:8">
      <c r="E683"/>
      <c r="H683" s="48"/>
    </row>
    <row r="684" spans="5:8">
      <c r="E684"/>
      <c r="H684" s="48"/>
    </row>
    <row r="685" spans="5:8">
      <c r="E685"/>
      <c r="H685" s="48"/>
    </row>
    <row r="686" spans="5:8">
      <c r="E686"/>
      <c r="H686" s="48"/>
    </row>
    <row r="687" spans="5:8">
      <c r="E687"/>
      <c r="H687" s="48"/>
    </row>
    <row r="688" spans="5:8">
      <c r="E688"/>
      <c r="H688" s="48"/>
    </row>
    <row r="689" spans="5:8">
      <c r="E689"/>
      <c r="H689" s="48"/>
    </row>
    <row r="690" spans="5:8">
      <c r="E690"/>
      <c r="H690" s="48"/>
    </row>
    <row r="691" spans="5:8">
      <c r="E691"/>
      <c r="H691" s="48"/>
    </row>
    <row r="692" spans="5:8">
      <c r="E692"/>
      <c r="H692" s="48"/>
    </row>
    <row r="693" spans="5:8">
      <c r="E693"/>
      <c r="H693" s="48"/>
    </row>
    <row r="694" spans="5:8">
      <c r="E694"/>
      <c r="H694" s="48"/>
    </row>
    <row r="695" spans="5:8">
      <c r="E695"/>
      <c r="H695" s="48"/>
    </row>
    <row r="696" spans="5:8">
      <c r="E696"/>
      <c r="H696" s="48"/>
    </row>
    <row r="697" spans="5:8">
      <c r="E697"/>
      <c r="H697" s="48"/>
    </row>
    <row r="698" spans="5:8">
      <c r="E698"/>
      <c r="H698" s="48"/>
    </row>
    <row r="699" spans="5:8">
      <c r="E699"/>
      <c r="H699" s="48"/>
    </row>
    <row r="700" spans="5:8">
      <c r="E700"/>
      <c r="H700" s="48"/>
    </row>
    <row r="701" spans="5:8">
      <c r="E701"/>
      <c r="H701" s="48"/>
    </row>
    <row r="702" spans="5:8">
      <c r="E702"/>
      <c r="H702" s="48"/>
    </row>
    <row r="703" spans="5:8">
      <c r="E703"/>
      <c r="H703" s="48"/>
    </row>
    <row r="704" spans="5:8">
      <c r="E704"/>
      <c r="H704" s="48"/>
    </row>
    <row r="705" spans="5:8">
      <c r="E705"/>
      <c r="H705" s="48"/>
    </row>
    <row r="706" spans="5:8">
      <c r="E706"/>
      <c r="H706" s="48"/>
    </row>
    <row r="707" spans="5:8">
      <c r="E707"/>
      <c r="H707" s="48"/>
    </row>
    <row r="708" spans="5:8">
      <c r="E708"/>
      <c r="H708" s="48"/>
    </row>
    <row r="709" spans="5:8">
      <c r="E709"/>
      <c r="H709" s="48"/>
    </row>
    <row r="710" spans="5:8">
      <c r="E710"/>
      <c r="H710" s="48"/>
    </row>
    <row r="711" spans="5:8">
      <c r="E711"/>
      <c r="H711" s="48"/>
    </row>
    <row r="712" spans="5:8">
      <c r="E712"/>
      <c r="H712" s="48"/>
    </row>
    <row r="713" spans="5:8">
      <c r="E713"/>
      <c r="H713" s="48"/>
    </row>
    <row r="714" spans="5:8">
      <c r="E714"/>
      <c r="H714" s="48"/>
    </row>
    <row r="715" spans="5:8">
      <c r="E715"/>
      <c r="H715" s="48"/>
    </row>
    <row r="716" spans="5:8">
      <c r="E716"/>
      <c r="H716" s="48"/>
    </row>
    <row r="717" spans="5:8">
      <c r="E717"/>
      <c r="H717" s="48"/>
    </row>
    <row r="718" spans="5:8">
      <c r="E718"/>
      <c r="H718" s="48"/>
    </row>
    <row r="719" spans="5:8">
      <c r="E719"/>
      <c r="H719" s="48"/>
    </row>
    <row r="720" spans="5:8">
      <c r="E720"/>
      <c r="H720" s="48"/>
    </row>
    <row r="721" spans="5:8">
      <c r="E721"/>
      <c r="H721" s="48"/>
    </row>
    <row r="722" spans="5:8">
      <c r="E722"/>
      <c r="H722" s="48"/>
    </row>
    <row r="723" spans="5:8">
      <c r="E723"/>
      <c r="H723" s="48"/>
    </row>
    <row r="724" spans="5:8">
      <c r="E724"/>
      <c r="H724" s="48"/>
    </row>
    <row r="725" spans="5:8">
      <c r="E725"/>
      <c r="H725" s="48"/>
    </row>
    <row r="726" spans="5:8">
      <c r="E726"/>
      <c r="H726" s="48"/>
    </row>
    <row r="727" spans="5:8">
      <c r="E727"/>
      <c r="H727" s="48"/>
    </row>
    <row r="728" spans="5:8">
      <c r="E728"/>
      <c r="H728" s="48"/>
    </row>
    <row r="729" spans="5:8">
      <c r="E729"/>
      <c r="H729" s="48"/>
    </row>
    <row r="730" spans="5:8">
      <c r="E730"/>
      <c r="H730" s="48"/>
    </row>
    <row r="731" spans="5:8">
      <c r="E731"/>
      <c r="H731" s="48"/>
    </row>
    <row r="732" spans="5:8">
      <c r="E732"/>
      <c r="H732" s="48"/>
    </row>
    <row r="733" spans="5:8">
      <c r="E733"/>
      <c r="H733" s="48"/>
    </row>
    <row r="734" spans="5:8">
      <c r="E734"/>
      <c r="H734" s="48"/>
    </row>
    <row r="735" spans="5:8">
      <c r="E735"/>
      <c r="H735" s="48"/>
    </row>
    <row r="736" spans="5:8">
      <c r="E736"/>
      <c r="H736" s="48"/>
    </row>
    <row r="737" spans="5:8">
      <c r="E737"/>
      <c r="H737" s="48"/>
    </row>
    <row r="738" spans="5:8">
      <c r="E738"/>
      <c r="H738" s="48"/>
    </row>
    <row r="739" spans="5:8">
      <c r="E739"/>
      <c r="H739" s="48"/>
    </row>
    <row r="740" spans="5:8">
      <c r="E740"/>
      <c r="H740" s="48"/>
    </row>
    <row r="741" spans="5:8">
      <c r="E741"/>
      <c r="H741" s="48"/>
    </row>
    <row r="742" spans="5:8">
      <c r="E742"/>
      <c r="H742" s="48"/>
    </row>
    <row r="743" spans="5:8">
      <c r="E743"/>
      <c r="H743" s="48"/>
    </row>
    <row r="744" spans="5:8">
      <c r="E744"/>
      <c r="H744" s="48"/>
    </row>
    <row r="745" spans="5:8">
      <c r="E745"/>
      <c r="H745" s="48"/>
    </row>
    <row r="746" spans="5:8">
      <c r="E746"/>
      <c r="H746" s="48"/>
    </row>
    <row r="747" spans="5:8">
      <c r="E747"/>
      <c r="H747" s="48"/>
    </row>
    <row r="748" spans="5:8">
      <c r="E748"/>
      <c r="H748" s="48"/>
    </row>
    <row r="749" spans="5:8">
      <c r="E749"/>
      <c r="H749" s="48"/>
    </row>
    <row r="750" spans="5:8">
      <c r="E750"/>
      <c r="H750" s="48"/>
    </row>
    <row r="751" spans="5:8">
      <c r="E751"/>
      <c r="H751" s="48"/>
    </row>
    <row r="752" spans="5:8">
      <c r="E752"/>
      <c r="H752" s="48"/>
    </row>
    <row r="753" spans="5:8">
      <c r="E753"/>
      <c r="H753" s="48"/>
    </row>
    <row r="754" spans="5:8">
      <c r="E754"/>
      <c r="H754" s="48"/>
    </row>
    <row r="755" spans="5:8">
      <c r="E755"/>
      <c r="H755" s="48"/>
    </row>
    <row r="756" spans="5:8">
      <c r="E756"/>
      <c r="H756" s="48"/>
    </row>
    <row r="757" spans="5:8">
      <c r="E757"/>
      <c r="H757" s="48"/>
    </row>
    <row r="758" spans="5:8">
      <c r="E758"/>
      <c r="H758" s="48"/>
    </row>
    <row r="759" spans="5:8">
      <c r="E759"/>
      <c r="H759" s="48"/>
    </row>
    <row r="760" spans="5:8">
      <c r="E760"/>
      <c r="H760" s="48"/>
    </row>
    <row r="761" spans="5:8">
      <c r="E761"/>
      <c r="H761" s="48"/>
    </row>
    <row r="762" spans="5:8">
      <c r="E762"/>
      <c r="H762" s="48"/>
    </row>
    <row r="763" spans="5:8">
      <c r="E763"/>
      <c r="H763" s="48"/>
    </row>
    <row r="764" spans="5:8">
      <c r="E764"/>
      <c r="H764" s="48"/>
    </row>
    <row r="765" spans="5:8">
      <c r="E765"/>
      <c r="H765" s="48"/>
    </row>
    <row r="766" spans="5:8">
      <c r="E766"/>
      <c r="H766" s="48"/>
    </row>
    <row r="767" spans="5:8">
      <c r="E767"/>
      <c r="H767" s="48"/>
    </row>
    <row r="768" spans="5:8">
      <c r="E768"/>
      <c r="H768" s="48"/>
    </row>
    <row r="769" spans="5:8">
      <c r="E769"/>
      <c r="H769" s="48"/>
    </row>
    <row r="770" spans="5:8">
      <c r="E770"/>
      <c r="H770" s="48"/>
    </row>
    <row r="771" spans="5:8">
      <c r="E771"/>
      <c r="H771" s="48"/>
    </row>
    <row r="772" spans="5:8">
      <c r="E772"/>
      <c r="H772" s="48"/>
    </row>
    <row r="773" spans="5:8">
      <c r="E773"/>
      <c r="H773" s="48"/>
    </row>
    <row r="774" spans="5:8">
      <c r="E774"/>
      <c r="H774" s="48"/>
    </row>
    <row r="775" spans="5:8">
      <c r="E775"/>
      <c r="H775" s="48"/>
    </row>
    <row r="776" spans="5:8">
      <c r="E776"/>
      <c r="H776" s="48"/>
    </row>
    <row r="777" spans="5:8">
      <c r="E777"/>
      <c r="H777" s="48"/>
    </row>
    <row r="778" spans="5:8">
      <c r="E778"/>
      <c r="H778" s="48"/>
    </row>
    <row r="779" spans="5:8">
      <c r="E779"/>
      <c r="H779" s="48"/>
    </row>
    <row r="780" spans="5:8">
      <c r="E780"/>
      <c r="H780" s="48"/>
    </row>
    <row r="781" spans="5:8">
      <c r="E781"/>
      <c r="H781" s="48"/>
    </row>
    <row r="782" spans="5:8">
      <c r="E782"/>
      <c r="H782" s="48"/>
    </row>
    <row r="783" spans="5:8">
      <c r="E783"/>
      <c r="H783" s="48"/>
    </row>
    <row r="784" spans="5:8">
      <c r="E784"/>
      <c r="H784" s="48"/>
    </row>
    <row r="785" spans="5:8">
      <c r="E785"/>
      <c r="H785" s="48"/>
    </row>
    <row r="786" spans="5:8">
      <c r="E786"/>
      <c r="H786" s="48"/>
    </row>
    <row r="787" spans="5:8">
      <c r="E787"/>
      <c r="H787" s="48"/>
    </row>
    <row r="788" spans="5:8">
      <c r="E788"/>
      <c r="H788" s="48"/>
    </row>
    <row r="789" spans="5:8">
      <c r="E789"/>
      <c r="H789" s="48"/>
    </row>
    <row r="790" spans="5:8">
      <c r="E790"/>
      <c r="H790" s="48"/>
    </row>
    <row r="791" spans="5:8">
      <c r="E791"/>
      <c r="H791" s="48"/>
    </row>
    <row r="792" spans="5:8">
      <c r="E792"/>
      <c r="H792" s="48"/>
    </row>
    <row r="793" spans="5:8">
      <c r="E793"/>
      <c r="H793" s="48"/>
    </row>
    <row r="794" spans="5:8">
      <c r="E794"/>
      <c r="H794" s="48"/>
    </row>
    <row r="795" spans="5:8">
      <c r="E795"/>
      <c r="H795" s="48"/>
    </row>
    <row r="796" spans="5:8">
      <c r="E796"/>
      <c r="H796" s="48"/>
    </row>
    <row r="797" spans="5:8">
      <c r="E797"/>
      <c r="H797" s="48"/>
    </row>
    <row r="798" spans="5:8">
      <c r="E798"/>
      <c r="H798" s="48"/>
    </row>
    <row r="799" spans="5:8">
      <c r="E799"/>
      <c r="H799" s="48"/>
    </row>
    <row r="800" spans="5:8">
      <c r="E800"/>
      <c r="H800" s="48"/>
    </row>
    <row r="801" spans="5:8">
      <c r="E801"/>
      <c r="H801" s="48"/>
    </row>
    <row r="802" spans="5:8">
      <c r="E802"/>
      <c r="H802" s="48"/>
    </row>
    <row r="803" spans="5:8">
      <c r="E803"/>
      <c r="H803" s="48"/>
    </row>
    <row r="804" spans="5:8">
      <c r="E804"/>
      <c r="H804" s="48"/>
    </row>
    <row r="805" spans="5:8">
      <c r="E805"/>
      <c r="H805" s="48"/>
    </row>
    <row r="806" spans="5:8">
      <c r="E806"/>
      <c r="H806" s="48"/>
    </row>
    <row r="807" spans="5:8">
      <c r="E807"/>
      <c r="H807" s="48"/>
    </row>
    <row r="808" spans="5:8">
      <c r="E808"/>
      <c r="H808" s="48"/>
    </row>
    <row r="809" spans="5:8">
      <c r="E809"/>
      <c r="H809" s="48"/>
    </row>
    <row r="810" spans="5:8">
      <c r="E810"/>
      <c r="H810" s="48"/>
    </row>
    <row r="811" spans="5:8">
      <c r="E811"/>
      <c r="H811" s="48"/>
    </row>
    <row r="812" spans="5:8">
      <c r="E812"/>
      <c r="H812" s="48"/>
    </row>
    <row r="813" spans="5:8">
      <c r="E813"/>
      <c r="H813" s="48"/>
    </row>
    <row r="814" spans="5:8">
      <c r="E814"/>
      <c r="H814" s="48"/>
    </row>
    <row r="815" spans="5:8">
      <c r="E815"/>
      <c r="H815" s="48"/>
    </row>
    <row r="816" spans="5:8">
      <c r="E816"/>
      <c r="H816" s="48"/>
    </row>
    <row r="817" spans="5:8">
      <c r="E817"/>
      <c r="H817" s="48"/>
    </row>
    <row r="818" spans="5:8">
      <c r="E818"/>
      <c r="H818" s="48"/>
    </row>
    <row r="819" spans="5:8">
      <c r="E819"/>
      <c r="H819" s="48"/>
    </row>
    <row r="820" spans="5:8">
      <c r="E820"/>
      <c r="H820" s="48"/>
    </row>
    <row r="821" spans="5:8">
      <c r="E821"/>
      <c r="H821" s="48"/>
    </row>
    <row r="822" spans="5:8">
      <c r="E822"/>
      <c r="H822" s="48"/>
    </row>
    <row r="823" spans="5:8">
      <c r="E823"/>
      <c r="H823" s="48"/>
    </row>
    <row r="824" spans="5:8">
      <c r="E824"/>
      <c r="H824" s="48"/>
    </row>
    <row r="825" spans="5:8">
      <c r="E825"/>
      <c r="H825" s="48"/>
    </row>
    <row r="826" spans="5:8">
      <c r="E826"/>
      <c r="H826" s="48"/>
    </row>
    <row r="827" spans="5:8">
      <c r="E827"/>
      <c r="H827" s="48"/>
    </row>
    <row r="828" spans="5:8">
      <c r="E828"/>
      <c r="H828" s="48"/>
    </row>
    <row r="829" spans="5:8">
      <c r="E829"/>
      <c r="H829" s="48"/>
    </row>
    <row r="830" spans="5:8">
      <c r="E830"/>
      <c r="H830" s="48"/>
    </row>
    <row r="831" spans="5:8">
      <c r="E831"/>
      <c r="H831" s="48"/>
    </row>
    <row r="832" spans="5:8">
      <c r="E832"/>
      <c r="H832" s="48"/>
    </row>
    <row r="833" spans="5:8">
      <c r="E833"/>
      <c r="H833" s="48"/>
    </row>
    <row r="834" spans="5:8">
      <c r="E834"/>
      <c r="H834" s="48"/>
    </row>
    <row r="835" spans="5:8">
      <c r="E835"/>
      <c r="H835" s="48"/>
    </row>
    <row r="836" spans="5:8">
      <c r="E836"/>
      <c r="H836" s="48"/>
    </row>
    <row r="837" spans="5:8">
      <c r="E837"/>
      <c r="H837" s="48"/>
    </row>
    <row r="838" spans="5:8">
      <c r="E838"/>
      <c r="H838" s="48"/>
    </row>
    <row r="839" spans="5:8">
      <c r="E839"/>
      <c r="H839" s="48"/>
    </row>
    <row r="840" spans="5:8">
      <c r="E840"/>
      <c r="H840" s="48"/>
    </row>
    <row r="841" spans="5:8">
      <c r="E841"/>
      <c r="H841" s="48"/>
    </row>
    <row r="842" spans="5:8">
      <c r="E842"/>
      <c r="H842" s="48"/>
    </row>
    <row r="843" spans="5:8">
      <c r="E843"/>
      <c r="H843" s="48"/>
    </row>
    <row r="844" spans="5:8">
      <c r="E844"/>
      <c r="H844" s="48"/>
    </row>
    <row r="845" spans="5:8">
      <c r="E845"/>
      <c r="H845" s="48"/>
    </row>
    <row r="846" spans="5:8">
      <c r="E846"/>
      <c r="H846" s="48"/>
    </row>
    <row r="847" spans="5:8">
      <c r="E847"/>
      <c r="H847" s="48"/>
    </row>
    <row r="848" spans="5:8">
      <c r="E848"/>
      <c r="H848" s="48"/>
    </row>
    <row r="849" spans="5:8">
      <c r="E849"/>
      <c r="H849" s="48"/>
    </row>
    <row r="850" spans="5:8">
      <c r="E850"/>
      <c r="H850" s="48"/>
    </row>
    <row r="851" spans="5:8">
      <c r="E851"/>
      <c r="H851" s="48"/>
    </row>
    <row r="852" spans="5:8">
      <c r="E852"/>
      <c r="H852" s="48"/>
    </row>
    <row r="853" spans="5:8">
      <c r="E853"/>
      <c r="H853" s="48"/>
    </row>
    <row r="854" spans="5:8">
      <c r="E854"/>
      <c r="H854" s="48"/>
    </row>
    <row r="855" spans="5:8">
      <c r="E855"/>
      <c r="H855" s="48"/>
    </row>
    <row r="856" spans="5:8">
      <c r="E856"/>
      <c r="H856" s="48"/>
    </row>
    <row r="857" spans="5:8">
      <c r="E857"/>
      <c r="H857" s="48"/>
    </row>
    <row r="858" spans="5:8">
      <c r="E858"/>
      <c r="H858" s="48"/>
    </row>
    <row r="859" spans="5:8">
      <c r="E859"/>
      <c r="H859" s="48"/>
    </row>
    <row r="860" spans="5:8">
      <c r="E860"/>
      <c r="H860" s="48"/>
    </row>
    <row r="861" spans="5:8">
      <c r="E861"/>
      <c r="H861" s="48"/>
    </row>
    <row r="862" spans="5:8">
      <c r="E862"/>
      <c r="H862" s="48"/>
    </row>
    <row r="863" spans="5:8">
      <c r="E863"/>
      <c r="H863" s="48"/>
    </row>
    <row r="864" spans="5:8">
      <c r="E864"/>
      <c r="H864" s="48"/>
    </row>
    <row r="865" spans="5:8">
      <c r="E865"/>
      <c r="H865" s="48"/>
    </row>
    <row r="866" spans="5:8">
      <c r="E866"/>
      <c r="H866" s="48"/>
    </row>
    <row r="867" spans="5:8">
      <c r="E867"/>
      <c r="H867" s="48"/>
    </row>
    <row r="868" spans="5:8">
      <c r="E868"/>
      <c r="H868" s="48"/>
    </row>
    <row r="869" spans="5:8">
      <c r="E869"/>
      <c r="H869" s="48"/>
    </row>
    <row r="870" spans="5:8">
      <c r="E870"/>
      <c r="H870" s="48"/>
    </row>
    <row r="871" spans="5:8">
      <c r="E871"/>
      <c r="H871" s="48"/>
    </row>
    <row r="872" spans="5:8">
      <c r="E872"/>
      <c r="H872" s="48"/>
    </row>
    <row r="873" spans="5:8">
      <c r="E873"/>
      <c r="H873" s="48"/>
    </row>
    <row r="874" spans="5:8">
      <c r="E874"/>
      <c r="H874" s="48"/>
    </row>
    <row r="875" spans="5:8">
      <c r="E875"/>
      <c r="H875" s="48"/>
    </row>
    <row r="876" spans="5:8">
      <c r="E876"/>
      <c r="H876" s="48"/>
    </row>
    <row r="877" spans="5:8">
      <c r="E877"/>
      <c r="H877" s="48"/>
    </row>
    <row r="878" spans="5:8">
      <c r="E878"/>
      <c r="H878" s="48"/>
    </row>
    <row r="879" spans="5:8">
      <c r="E879"/>
      <c r="H879" s="48"/>
    </row>
    <row r="880" spans="5:8">
      <c r="E880"/>
      <c r="H880" s="48"/>
    </row>
    <row r="881" spans="5:8">
      <c r="E881"/>
      <c r="H881" s="48"/>
    </row>
    <row r="882" spans="5:8">
      <c r="E882"/>
      <c r="H882" s="48"/>
    </row>
    <row r="883" spans="5:8">
      <c r="E883"/>
      <c r="H883" s="48"/>
    </row>
    <row r="884" spans="5:8">
      <c r="E884"/>
      <c r="H884" s="48"/>
    </row>
    <row r="885" spans="5:8">
      <c r="E885"/>
      <c r="H885" s="48"/>
    </row>
    <row r="886" spans="5:8">
      <c r="E886"/>
      <c r="H886" s="48"/>
    </row>
    <row r="887" spans="5:8">
      <c r="E887"/>
      <c r="H887" s="48"/>
    </row>
    <row r="888" spans="5:8">
      <c r="E888"/>
      <c r="H888" s="48"/>
    </row>
    <row r="889" spans="5:8">
      <c r="E889"/>
      <c r="H889" s="48"/>
    </row>
    <row r="890" spans="5:8">
      <c r="E890"/>
      <c r="H890" s="48"/>
    </row>
    <row r="891" spans="5:8">
      <c r="E891"/>
      <c r="H891" s="48"/>
    </row>
    <row r="892" spans="5:8">
      <c r="E892"/>
      <c r="H892" s="48"/>
    </row>
    <row r="893" spans="5:8">
      <c r="E893"/>
      <c r="H893" s="48"/>
    </row>
    <row r="894" spans="5:8">
      <c r="E894"/>
      <c r="H894" s="48"/>
    </row>
    <row r="895" spans="5:8">
      <c r="E895"/>
      <c r="H895" s="48"/>
    </row>
    <row r="896" spans="5:8">
      <c r="E896"/>
      <c r="H896" s="48"/>
    </row>
    <row r="897" spans="5:8">
      <c r="E897"/>
      <c r="H897" s="48"/>
    </row>
    <row r="898" spans="5:8">
      <c r="E898"/>
      <c r="H898" s="48"/>
    </row>
    <row r="899" spans="5:8">
      <c r="E899"/>
      <c r="H899" s="48"/>
    </row>
    <row r="900" spans="5:8">
      <c r="E900"/>
      <c r="H900" s="48"/>
    </row>
    <row r="901" spans="5:8">
      <c r="E901"/>
      <c r="H901" s="48"/>
    </row>
    <row r="902" spans="5:8">
      <c r="E902"/>
      <c r="H902" s="48"/>
    </row>
    <row r="903" spans="5:8">
      <c r="E903"/>
      <c r="H903" s="48"/>
    </row>
    <row r="904" spans="5:8">
      <c r="E904"/>
      <c r="H904" s="48"/>
    </row>
    <row r="905" spans="5:8">
      <c r="E905"/>
      <c r="H905" s="48"/>
    </row>
    <row r="906" spans="5:8">
      <c r="E906"/>
      <c r="H906" s="48"/>
    </row>
    <row r="907" spans="5:8">
      <c r="E907"/>
      <c r="H907" s="48"/>
    </row>
    <row r="908" spans="5:8">
      <c r="E908"/>
      <c r="H908" s="48"/>
    </row>
    <row r="909" spans="5:8">
      <c r="E909"/>
      <c r="H909" s="48"/>
    </row>
    <row r="910" spans="5:8">
      <c r="E910"/>
      <c r="H910" s="48"/>
    </row>
    <row r="911" spans="5:8">
      <c r="E911"/>
      <c r="H911" s="48"/>
    </row>
    <row r="912" spans="5:8">
      <c r="E912"/>
      <c r="H912" s="48"/>
    </row>
    <row r="913" spans="5:8">
      <c r="E913"/>
      <c r="H913" s="48"/>
    </row>
    <row r="914" spans="5:8">
      <c r="E914"/>
      <c r="H914" s="48"/>
    </row>
    <row r="915" spans="5:8">
      <c r="E915"/>
      <c r="H915" s="48"/>
    </row>
    <row r="916" spans="5:8">
      <c r="E916"/>
      <c r="H916" s="48"/>
    </row>
    <row r="917" spans="5:8">
      <c r="E917"/>
      <c r="H917" s="48"/>
    </row>
    <row r="918" spans="5:8">
      <c r="E918"/>
      <c r="H918" s="48"/>
    </row>
    <row r="919" spans="5:8">
      <c r="E919"/>
      <c r="H919" s="48"/>
    </row>
    <row r="920" spans="5:8">
      <c r="E920"/>
      <c r="H920" s="48"/>
    </row>
    <row r="921" spans="5:8">
      <c r="E921"/>
      <c r="H921" s="48"/>
    </row>
    <row r="922" spans="5:8">
      <c r="E922"/>
      <c r="H922" s="48"/>
    </row>
    <row r="923" spans="5:8">
      <c r="E923"/>
      <c r="H923" s="48"/>
    </row>
    <row r="924" spans="5:8">
      <c r="E924"/>
      <c r="H924" s="48"/>
    </row>
    <row r="925" spans="5:8">
      <c r="E925"/>
      <c r="H925" s="48"/>
    </row>
    <row r="926" spans="5:8">
      <c r="E926"/>
      <c r="H926" s="48"/>
    </row>
    <row r="927" spans="5:8">
      <c r="E927"/>
      <c r="H927" s="48"/>
    </row>
    <row r="928" spans="5:8">
      <c r="E928"/>
      <c r="H928" s="48"/>
    </row>
    <row r="929" spans="5:8">
      <c r="E929"/>
      <c r="H929" s="48"/>
    </row>
    <row r="930" spans="5:8">
      <c r="E930"/>
      <c r="H930" s="48"/>
    </row>
    <row r="931" spans="5:8">
      <c r="E931"/>
      <c r="H931" s="48"/>
    </row>
    <row r="932" spans="5:8">
      <c r="E932"/>
      <c r="H932" s="48"/>
    </row>
    <row r="933" spans="5:8">
      <c r="E933"/>
      <c r="H933" s="48"/>
    </row>
    <row r="934" spans="5:8">
      <c r="E934"/>
      <c r="H934" s="48"/>
    </row>
    <row r="935" spans="5:8">
      <c r="E935"/>
      <c r="H935" s="48"/>
    </row>
    <row r="936" spans="5:8">
      <c r="E936"/>
      <c r="H936" s="48"/>
    </row>
    <row r="937" spans="5:8">
      <c r="E937"/>
      <c r="H937" s="48"/>
    </row>
    <row r="938" spans="5:8">
      <c r="E938"/>
      <c r="H938" s="48"/>
    </row>
    <row r="939" spans="5:8">
      <c r="E939"/>
      <c r="H939" s="48"/>
    </row>
    <row r="940" spans="5:8">
      <c r="E940"/>
      <c r="H940" s="48"/>
    </row>
    <row r="941" spans="5:8">
      <c r="E941"/>
      <c r="H941" s="48"/>
    </row>
    <row r="942" spans="5:8">
      <c r="E942"/>
      <c r="H942" s="48"/>
    </row>
    <row r="943" spans="5:8">
      <c r="E943"/>
      <c r="H943" s="48"/>
    </row>
    <row r="944" spans="5:8">
      <c r="E944"/>
      <c r="H944" s="48"/>
    </row>
    <row r="945" spans="5:8">
      <c r="E945"/>
      <c r="H945" s="48"/>
    </row>
    <row r="946" spans="5:8">
      <c r="E946"/>
      <c r="H946" s="48"/>
    </row>
    <row r="947" spans="5:8">
      <c r="E947"/>
      <c r="H947" s="48"/>
    </row>
    <row r="948" spans="5:8">
      <c r="E948"/>
      <c r="H948" s="48"/>
    </row>
    <row r="949" spans="5:8">
      <c r="E949"/>
      <c r="H949" s="48"/>
    </row>
    <row r="950" spans="5:8">
      <c r="E950"/>
      <c r="H950" s="48"/>
    </row>
    <row r="951" spans="5:8">
      <c r="E951"/>
      <c r="H951" s="48"/>
    </row>
    <row r="952" spans="5:8">
      <c r="E952"/>
      <c r="H952" s="48"/>
    </row>
    <row r="953" spans="5:8">
      <c r="E953"/>
      <c r="H953" s="48"/>
    </row>
    <row r="954" spans="5:8">
      <c r="E954"/>
      <c r="H954" s="48"/>
    </row>
    <row r="955" spans="5:8">
      <c r="E955"/>
      <c r="H955" s="48"/>
    </row>
    <row r="956" spans="5:8">
      <c r="E956"/>
      <c r="H956" s="48"/>
    </row>
    <row r="957" spans="5:8">
      <c r="E957"/>
      <c r="H957" s="48"/>
    </row>
    <row r="958" spans="5:8">
      <c r="E958"/>
      <c r="H958" s="48"/>
    </row>
    <row r="959" spans="5:8">
      <c r="E959"/>
      <c r="H959" s="48"/>
    </row>
    <row r="960" spans="5:8">
      <c r="E960"/>
      <c r="H960" s="48"/>
    </row>
    <row r="961" spans="5:8">
      <c r="E961"/>
      <c r="H961" s="48"/>
    </row>
    <row r="962" spans="5:8">
      <c r="E962"/>
      <c r="H962" s="48"/>
    </row>
    <row r="963" spans="5:8">
      <c r="E963"/>
      <c r="H963" s="48"/>
    </row>
    <row r="964" spans="5:8">
      <c r="E964"/>
      <c r="H964" s="48"/>
    </row>
    <row r="965" spans="5:8">
      <c r="E965"/>
      <c r="H965" s="48"/>
    </row>
    <row r="966" spans="5:8">
      <c r="E966"/>
      <c r="H966" s="48"/>
    </row>
    <row r="967" spans="5:8">
      <c r="E967"/>
      <c r="H967" s="48"/>
    </row>
    <row r="968" spans="5:8">
      <c r="E968"/>
      <c r="H968" s="48"/>
    </row>
    <row r="969" spans="5:8">
      <c r="E969"/>
      <c r="H969" s="48"/>
    </row>
    <row r="970" spans="5:8">
      <c r="E970"/>
      <c r="H970" s="48"/>
    </row>
    <row r="971" spans="5:8">
      <c r="E971"/>
      <c r="H971" s="48"/>
    </row>
    <row r="972" spans="5:8">
      <c r="E972"/>
      <c r="H972" s="48"/>
    </row>
    <row r="973" spans="5:8">
      <c r="E973"/>
      <c r="H973" s="48"/>
    </row>
    <row r="974" spans="5:8">
      <c r="E974"/>
      <c r="H974" s="48"/>
    </row>
    <row r="975" spans="5:8">
      <c r="E975"/>
      <c r="H975" s="48"/>
    </row>
    <row r="976" spans="5:8">
      <c r="E976"/>
      <c r="H976" s="48"/>
    </row>
    <row r="977" spans="5:8">
      <c r="E977"/>
      <c r="H977" s="48"/>
    </row>
    <row r="978" spans="5:8">
      <c r="E978"/>
      <c r="H978" s="48"/>
    </row>
    <row r="979" spans="5:8">
      <c r="E979"/>
      <c r="H979" s="48"/>
    </row>
    <row r="980" spans="5:8">
      <c r="E980"/>
      <c r="H980" s="48"/>
    </row>
    <row r="981" spans="5:8">
      <c r="E981"/>
      <c r="H981" s="48"/>
    </row>
    <row r="982" spans="5:8">
      <c r="E982"/>
      <c r="H982" s="48"/>
    </row>
    <row r="983" spans="5:8">
      <c r="E983"/>
      <c r="H983" s="48"/>
    </row>
    <row r="984" spans="5:8">
      <c r="E984"/>
      <c r="H984" s="48"/>
    </row>
    <row r="985" spans="5:8">
      <c r="E985"/>
      <c r="H985" s="48"/>
    </row>
    <row r="986" spans="5:8">
      <c r="E986"/>
      <c r="H986" s="48"/>
    </row>
    <row r="987" spans="5:8">
      <c r="E987"/>
      <c r="H987" s="48"/>
    </row>
    <row r="988" spans="5:8">
      <c r="E988"/>
      <c r="H988" s="48"/>
    </row>
    <row r="989" spans="5:8">
      <c r="E989"/>
      <c r="H989" s="48"/>
    </row>
    <row r="990" spans="5:8">
      <c r="E990"/>
      <c r="H990" s="48"/>
    </row>
    <row r="991" spans="5:8">
      <c r="E991"/>
      <c r="H991" s="48"/>
    </row>
    <row r="992" spans="5:8">
      <c r="E992"/>
      <c r="H992" s="48"/>
    </row>
    <row r="993" spans="5:8">
      <c r="E993"/>
      <c r="H993" s="48"/>
    </row>
    <row r="994" spans="5:8">
      <c r="E994"/>
      <c r="H994" s="48"/>
    </row>
    <row r="995" spans="5:8">
      <c r="E995"/>
      <c r="H995" s="48"/>
    </row>
    <row r="996" spans="5:8">
      <c r="E996"/>
      <c r="H996" s="48"/>
    </row>
    <row r="997" spans="5:8">
      <c r="E997"/>
      <c r="H997" s="48"/>
    </row>
    <row r="998" spans="5:8">
      <c r="E998"/>
      <c r="H998" s="48"/>
    </row>
    <row r="999" spans="5:8">
      <c r="E999"/>
      <c r="H999" s="48"/>
    </row>
    <row r="1000" spans="5:8">
      <c r="E1000"/>
      <c r="H1000" s="48"/>
    </row>
    <row r="1001" spans="5:8">
      <c r="E1001"/>
      <c r="H1001" s="48"/>
    </row>
    <row r="1002" spans="5:8">
      <c r="E1002"/>
      <c r="H1002" s="48"/>
    </row>
    <row r="1003" spans="5:8">
      <c r="E1003"/>
      <c r="H1003" s="48"/>
    </row>
    <row r="1004" spans="5:8">
      <c r="E1004"/>
      <c r="H1004" s="48"/>
    </row>
    <row r="1005" spans="5:8">
      <c r="E1005"/>
      <c r="H1005" s="48"/>
    </row>
    <row r="1006" spans="5:8">
      <c r="E1006"/>
      <c r="H1006" s="48"/>
    </row>
    <row r="1007" spans="5:8">
      <c r="E1007"/>
      <c r="H1007" s="48"/>
    </row>
    <row r="1008" spans="5:8">
      <c r="E1008"/>
      <c r="H1008" s="48"/>
    </row>
    <row r="1009" spans="5:8">
      <c r="E1009"/>
      <c r="H1009" s="48"/>
    </row>
    <row r="1010" spans="5:8">
      <c r="E1010"/>
      <c r="H1010" s="48"/>
    </row>
    <row r="1011" spans="5:8">
      <c r="E1011"/>
      <c r="H1011" s="48"/>
    </row>
    <row r="1012" spans="5:8">
      <c r="E1012"/>
      <c r="H1012" s="48"/>
    </row>
    <row r="1013" spans="5:8">
      <c r="E1013"/>
      <c r="H1013" s="48"/>
    </row>
    <row r="1014" spans="5:8">
      <c r="E1014"/>
      <c r="H1014" s="48"/>
    </row>
    <row r="1015" spans="5:8">
      <c r="E1015"/>
      <c r="H1015" s="48"/>
    </row>
    <row r="1016" spans="5:8">
      <c r="E1016"/>
      <c r="H1016" s="48"/>
    </row>
    <row r="1017" spans="5:8">
      <c r="E1017"/>
      <c r="H1017" s="48"/>
    </row>
    <row r="1018" spans="5:8">
      <c r="E1018"/>
      <c r="H1018" s="48"/>
    </row>
    <row r="1019" spans="5:8">
      <c r="E1019"/>
      <c r="H1019" s="48"/>
    </row>
    <row r="1020" spans="5:8">
      <c r="E1020"/>
      <c r="H1020" s="48"/>
    </row>
    <row r="1021" spans="5:8">
      <c r="E1021"/>
      <c r="H1021" s="48"/>
    </row>
    <row r="1022" spans="5:8">
      <c r="E1022"/>
      <c r="H1022" s="48"/>
    </row>
    <row r="1023" spans="5:8">
      <c r="E1023"/>
      <c r="H1023" s="48"/>
    </row>
    <row r="1024" spans="5:8">
      <c r="E1024"/>
      <c r="H1024" s="48"/>
    </row>
    <row r="1025" spans="5:8">
      <c r="E1025"/>
      <c r="H1025" s="48"/>
    </row>
    <row r="1026" spans="5:8">
      <c r="E1026"/>
      <c r="H1026" s="48"/>
    </row>
    <row r="1027" spans="5:8">
      <c r="E1027"/>
      <c r="H1027" s="48"/>
    </row>
    <row r="1028" spans="5:8">
      <c r="E1028"/>
      <c r="H1028" s="48"/>
    </row>
    <row r="1029" spans="5:8">
      <c r="E1029"/>
      <c r="H1029" s="48"/>
    </row>
    <row r="1030" spans="5:8">
      <c r="E1030"/>
      <c r="H1030" s="48"/>
    </row>
    <row r="1031" spans="5:8">
      <c r="E1031"/>
      <c r="H1031" s="48"/>
    </row>
    <row r="1032" spans="5:8">
      <c r="E1032"/>
      <c r="H1032" s="48"/>
    </row>
    <row r="1033" spans="5:8">
      <c r="E1033"/>
      <c r="H1033" s="48"/>
    </row>
    <row r="1034" spans="5:8">
      <c r="E1034"/>
      <c r="H1034" s="48"/>
    </row>
    <row r="1035" spans="5:8">
      <c r="E1035"/>
      <c r="H1035" s="48"/>
    </row>
    <row r="1036" spans="5:8">
      <c r="E1036"/>
      <c r="H1036" s="48"/>
    </row>
    <row r="1037" spans="5:8">
      <c r="E1037"/>
      <c r="H1037" s="48"/>
    </row>
    <row r="1038" spans="5:8">
      <c r="E1038"/>
      <c r="H1038" s="48"/>
    </row>
    <row r="1039" spans="5:8">
      <c r="E1039"/>
      <c r="H1039" s="48"/>
    </row>
    <row r="1040" spans="5:8">
      <c r="E1040"/>
      <c r="H1040" s="48"/>
    </row>
    <row r="1041" spans="5:8">
      <c r="E1041"/>
      <c r="H1041" s="48"/>
    </row>
    <row r="1042" spans="5:8">
      <c r="E1042"/>
      <c r="H1042" s="48"/>
    </row>
    <row r="1043" spans="5:8">
      <c r="E1043"/>
      <c r="H1043" s="48"/>
    </row>
    <row r="1044" spans="5:8">
      <c r="E1044"/>
      <c r="H1044" s="48"/>
    </row>
    <row r="1045" spans="5:8">
      <c r="E1045"/>
      <c r="H1045" s="48"/>
    </row>
    <row r="1046" spans="5:8">
      <c r="E1046"/>
      <c r="H1046" s="48"/>
    </row>
    <row r="1047" spans="5:8">
      <c r="E1047"/>
      <c r="H1047" s="48"/>
    </row>
    <row r="1048" spans="5:8">
      <c r="E1048"/>
      <c r="H1048" s="48"/>
    </row>
    <row r="1049" spans="5:8">
      <c r="E1049"/>
      <c r="H1049" s="48"/>
    </row>
    <row r="1050" spans="5:8">
      <c r="E1050"/>
      <c r="H1050" s="48"/>
    </row>
    <row r="1051" spans="5:8">
      <c r="E1051"/>
      <c r="H1051" s="48"/>
    </row>
    <row r="1052" spans="5:8">
      <c r="E1052"/>
      <c r="H1052" s="48"/>
    </row>
    <row r="1053" spans="5:8">
      <c r="E1053"/>
      <c r="H1053" s="48"/>
    </row>
    <row r="1054" spans="5:8">
      <c r="E1054"/>
      <c r="H1054" s="48"/>
    </row>
    <row r="1055" spans="5:8">
      <c r="E1055"/>
      <c r="H1055" s="48"/>
    </row>
    <row r="1056" spans="5:8">
      <c r="E1056"/>
      <c r="H1056" s="48"/>
    </row>
    <row r="1057" spans="5:8">
      <c r="E1057"/>
      <c r="H1057" s="48"/>
    </row>
    <row r="1058" spans="5:8">
      <c r="E1058"/>
      <c r="H1058" s="48"/>
    </row>
    <row r="1059" spans="5:8">
      <c r="E1059"/>
      <c r="H1059" s="48"/>
    </row>
    <row r="1060" spans="5:8">
      <c r="E1060"/>
      <c r="H1060" s="48"/>
    </row>
    <row r="1061" spans="5:8">
      <c r="E1061"/>
      <c r="H1061" s="48"/>
    </row>
    <row r="1062" spans="5:8">
      <c r="E1062"/>
      <c r="H1062" s="48"/>
    </row>
    <row r="1063" spans="5:8">
      <c r="E1063"/>
      <c r="H1063" s="48"/>
    </row>
    <row r="1064" spans="5:8">
      <c r="E1064"/>
      <c r="H1064" s="48"/>
    </row>
    <row r="1065" spans="5:8">
      <c r="E1065"/>
      <c r="H1065" s="48"/>
    </row>
    <row r="1066" spans="5:8">
      <c r="E1066"/>
      <c r="H1066" s="48"/>
    </row>
    <row r="1067" spans="5:8">
      <c r="E1067"/>
      <c r="H1067" s="48"/>
    </row>
    <row r="1068" spans="5:8">
      <c r="E1068"/>
      <c r="H1068" s="48"/>
    </row>
    <row r="1069" spans="5:8">
      <c r="E1069"/>
      <c r="H1069" s="48"/>
    </row>
    <row r="1070" spans="5:8">
      <c r="E1070"/>
      <c r="H1070" s="48"/>
    </row>
    <row r="1071" spans="5:8">
      <c r="E1071"/>
      <c r="H1071" s="48"/>
    </row>
    <row r="1072" spans="5:8">
      <c r="E1072"/>
      <c r="H1072" s="48"/>
    </row>
    <row r="1073" spans="5:8">
      <c r="E1073"/>
      <c r="H1073" s="48"/>
    </row>
    <row r="1074" spans="5:8">
      <c r="E1074"/>
      <c r="H1074" s="48"/>
    </row>
    <row r="1075" spans="5:8">
      <c r="E1075"/>
      <c r="H1075" s="48"/>
    </row>
    <row r="1076" spans="5:8">
      <c r="E1076"/>
      <c r="H1076" s="48"/>
    </row>
    <row r="1077" spans="5:8">
      <c r="E1077"/>
      <c r="H1077" s="48"/>
    </row>
    <row r="1078" spans="5:8">
      <c r="E1078"/>
      <c r="H1078" s="48"/>
    </row>
    <row r="1079" spans="5:8">
      <c r="E1079"/>
      <c r="H1079" s="48"/>
    </row>
    <row r="1080" spans="5:8">
      <c r="E1080"/>
      <c r="H1080" s="48"/>
    </row>
    <row r="1081" spans="5:8">
      <c r="E1081"/>
      <c r="H1081" s="48"/>
    </row>
    <row r="1082" spans="5:8">
      <c r="E1082"/>
      <c r="H1082" s="48"/>
    </row>
    <row r="1083" spans="5:8">
      <c r="E1083"/>
      <c r="H1083" s="48"/>
    </row>
    <row r="1084" spans="5:8">
      <c r="E1084"/>
      <c r="H1084" s="48"/>
    </row>
    <row r="1085" spans="5:8">
      <c r="E1085"/>
      <c r="H1085" s="48"/>
    </row>
    <row r="1086" spans="5:8">
      <c r="E1086"/>
      <c r="H1086" s="48"/>
    </row>
    <row r="1087" spans="5:8">
      <c r="E1087"/>
      <c r="H1087" s="48"/>
    </row>
    <row r="1088" spans="5:8">
      <c r="E1088"/>
      <c r="H1088" s="48"/>
    </row>
    <row r="1089" spans="5:8">
      <c r="E1089"/>
      <c r="H1089" s="48"/>
    </row>
    <row r="1090" spans="5:8">
      <c r="E1090"/>
      <c r="H1090" s="48"/>
    </row>
    <row r="1091" spans="5:8">
      <c r="E1091"/>
      <c r="H1091" s="48"/>
    </row>
    <row r="1092" spans="5:8">
      <c r="E1092"/>
      <c r="H1092" s="48"/>
    </row>
    <row r="1093" spans="5:8">
      <c r="E1093"/>
      <c r="H1093" s="48"/>
    </row>
    <row r="1094" spans="5:8">
      <c r="E1094"/>
      <c r="H1094" s="48"/>
    </row>
    <row r="1095" spans="5:8">
      <c r="E1095"/>
      <c r="H1095" s="48"/>
    </row>
    <row r="1096" spans="5:8">
      <c r="E1096"/>
      <c r="H1096" s="48"/>
    </row>
    <row r="1097" spans="5:8">
      <c r="E1097"/>
      <c r="H1097" s="48"/>
    </row>
    <row r="1098" spans="5:8">
      <c r="E1098"/>
      <c r="H1098" s="48"/>
    </row>
    <row r="1099" spans="5:8">
      <c r="E1099"/>
      <c r="H1099" s="48"/>
    </row>
    <row r="1100" spans="5:8">
      <c r="E1100"/>
      <c r="H1100" s="48"/>
    </row>
    <row r="1101" spans="5:8">
      <c r="E1101"/>
      <c r="H1101" s="48"/>
    </row>
    <row r="1102" spans="5:8">
      <c r="E1102"/>
      <c r="H1102" s="48"/>
    </row>
    <row r="1103" spans="5:8">
      <c r="E1103"/>
      <c r="H1103" s="48"/>
    </row>
    <row r="1104" spans="5:8">
      <c r="E1104"/>
      <c r="H1104" s="48"/>
    </row>
    <row r="1105" spans="5:8">
      <c r="E1105"/>
      <c r="H1105" s="48"/>
    </row>
    <row r="1106" spans="5:8">
      <c r="E1106"/>
      <c r="H1106" s="48"/>
    </row>
    <row r="1107" spans="5:8">
      <c r="E1107"/>
      <c r="H1107" s="48"/>
    </row>
    <row r="1108" spans="5:8">
      <c r="E1108"/>
      <c r="H1108" s="48"/>
    </row>
    <row r="1109" spans="5:8">
      <c r="E1109"/>
      <c r="H1109" s="48"/>
    </row>
    <row r="1110" spans="5:8">
      <c r="E1110"/>
      <c r="H1110" s="48"/>
    </row>
    <row r="1111" spans="5:8">
      <c r="E1111"/>
      <c r="H1111" s="48"/>
    </row>
    <row r="1112" spans="5:8">
      <c r="E1112"/>
      <c r="H1112" s="48"/>
    </row>
    <row r="1113" spans="5:8">
      <c r="E1113"/>
      <c r="H1113" s="48"/>
    </row>
    <row r="1114" spans="5:8">
      <c r="E1114"/>
      <c r="H1114" s="48"/>
    </row>
    <row r="1115" spans="5:8">
      <c r="E1115"/>
      <c r="H1115" s="48"/>
    </row>
    <row r="1116" spans="5:8">
      <c r="E1116"/>
      <c r="H1116" s="48"/>
    </row>
    <row r="1117" spans="5:8">
      <c r="E1117"/>
      <c r="H1117" s="48"/>
    </row>
    <row r="1118" spans="5:8">
      <c r="E1118"/>
      <c r="H1118" s="48"/>
    </row>
    <row r="1119" spans="5:8">
      <c r="E1119"/>
      <c r="H1119" s="48"/>
    </row>
    <row r="1120" spans="5:8">
      <c r="E1120"/>
      <c r="H1120" s="48"/>
    </row>
    <row r="1121" spans="5:8">
      <c r="E1121"/>
      <c r="H1121" s="48"/>
    </row>
    <row r="1122" spans="5:8">
      <c r="E1122"/>
      <c r="H1122" s="48"/>
    </row>
    <row r="1123" spans="5:8">
      <c r="E1123"/>
      <c r="H1123" s="48"/>
    </row>
    <row r="1124" spans="5:8">
      <c r="E1124"/>
      <c r="H1124" s="48"/>
    </row>
    <row r="1125" spans="5:8">
      <c r="E1125"/>
      <c r="H1125" s="48"/>
    </row>
    <row r="1126" spans="5:8">
      <c r="E1126"/>
      <c r="H1126" s="48"/>
    </row>
    <row r="1127" spans="5:8">
      <c r="E1127"/>
      <c r="H1127" s="48"/>
    </row>
    <row r="1128" spans="5:8">
      <c r="E1128"/>
      <c r="H1128" s="48"/>
    </row>
    <row r="1129" spans="5:8">
      <c r="E1129"/>
      <c r="H1129" s="48"/>
    </row>
    <row r="1130" spans="5:8">
      <c r="E1130"/>
      <c r="H1130" s="48"/>
    </row>
    <row r="1131" spans="5:8">
      <c r="E1131"/>
      <c r="H1131" s="48"/>
    </row>
    <row r="1132" spans="5:8">
      <c r="E1132"/>
      <c r="H1132" s="48"/>
    </row>
    <row r="1133" spans="5:8">
      <c r="E1133"/>
      <c r="H1133" s="48"/>
    </row>
    <row r="1134" spans="5:8">
      <c r="E1134"/>
      <c r="H1134" s="48"/>
    </row>
    <row r="1135" spans="5:8">
      <c r="E1135"/>
      <c r="H1135" s="48"/>
    </row>
    <row r="1136" spans="5:8">
      <c r="E1136"/>
      <c r="H1136" s="48"/>
    </row>
    <row r="1137" spans="5:8">
      <c r="E1137"/>
      <c r="H1137" s="48"/>
    </row>
    <row r="1138" spans="5:8">
      <c r="E1138"/>
      <c r="H1138" s="48"/>
    </row>
    <row r="1139" spans="5:8">
      <c r="E1139"/>
      <c r="H1139" s="48"/>
    </row>
    <row r="1140" spans="5:8">
      <c r="E1140"/>
      <c r="H1140" s="48"/>
    </row>
    <row r="1141" spans="5:8">
      <c r="E1141"/>
      <c r="H1141" s="48"/>
    </row>
    <row r="1142" spans="5:8">
      <c r="E1142"/>
      <c r="H1142" s="48"/>
    </row>
    <row r="1143" spans="5:8">
      <c r="E1143"/>
      <c r="H1143" s="48"/>
    </row>
    <row r="1144" spans="5:8">
      <c r="E1144"/>
      <c r="H1144" s="48"/>
    </row>
    <row r="1145" spans="5:8">
      <c r="E1145"/>
      <c r="H1145" s="48"/>
    </row>
    <row r="1146" spans="5:8">
      <c r="E1146"/>
      <c r="H1146" s="48"/>
    </row>
    <row r="1147" spans="5:8">
      <c r="E1147"/>
      <c r="H1147" s="48"/>
    </row>
    <row r="1148" spans="5:8">
      <c r="E1148"/>
      <c r="H1148" s="48"/>
    </row>
    <row r="1149" spans="5:8">
      <c r="E1149"/>
      <c r="H1149" s="48"/>
    </row>
    <row r="1150" spans="5:8">
      <c r="E1150"/>
      <c r="H1150" s="48"/>
    </row>
    <row r="1151" spans="5:8">
      <c r="E1151"/>
      <c r="H1151" s="48"/>
    </row>
    <row r="1152" spans="5:8">
      <c r="E1152"/>
      <c r="H1152" s="48"/>
    </row>
    <row r="1153" spans="5:8">
      <c r="E1153"/>
      <c r="H1153" s="48"/>
    </row>
    <row r="1154" spans="5:8">
      <c r="E1154"/>
      <c r="H1154" s="48"/>
    </row>
    <row r="1155" spans="5:8">
      <c r="E1155"/>
      <c r="H1155" s="48"/>
    </row>
    <row r="1156" spans="5:8">
      <c r="E1156"/>
      <c r="H1156" s="48"/>
    </row>
    <row r="1157" spans="5:8">
      <c r="E1157"/>
      <c r="H1157" s="48"/>
    </row>
    <row r="1158" spans="5:8">
      <c r="E1158"/>
      <c r="H1158" s="48"/>
    </row>
    <row r="1159" spans="5:8">
      <c r="E1159"/>
      <c r="H1159" s="48"/>
    </row>
    <row r="1160" spans="5:8">
      <c r="E1160"/>
      <c r="H1160" s="48"/>
    </row>
    <row r="1161" spans="5:8">
      <c r="E1161"/>
      <c r="H1161" s="48"/>
    </row>
    <row r="1162" spans="5:8">
      <c r="E1162"/>
      <c r="H1162" s="48"/>
    </row>
    <row r="1163" spans="5:8">
      <c r="E1163"/>
      <c r="H1163" s="48"/>
    </row>
    <row r="1164" spans="5:8">
      <c r="E1164"/>
      <c r="H1164" s="48"/>
    </row>
    <row r="1165" spans="5:8">
      <c r="E1165"/>
      <c r="H1165" s="48"/>
    </row>
    <row r="1166" spans="5:8">
      <c r="E1166"/>
      <c r="H1166" s="48"/>
    </row>
    <row r="1167" spans="5:8">
      <c r="E1167"/>
      <c r="H1167" s="48"/>
    </row>
    <row r="1168" spans="5:8">
      <c r="E1168"/>
      <c r="H1168" s="48"/>
    </row>
    <row r="1169" spans="5:8">
      <c r="E1169"/>
      <c r="H1169" s="48"/>
    </row>
    <row r="1170" spans="5:8">
      <c r="E1170"/>
      <c r="H1170" s="48"/>
    </row>
    <row r="1171" spans="5:8">
      <c r="E1171"/>
      <c r="H1171" s="48"/>
    </row>
    <row r="1172" spans="5:8">
      <c r="E1172"/>
      <c r="H1172" s="48"/>
    </row>
    <row r="1173" spans="5:8">
      <c r="E1173"/>
      <c r="H1173" s="48"/>
    </row>
    <row r="1174" spans="5:8">
      <c r="E1174"/>
      <c r="H1174" s="48"/>
    </row>
    <row r="1175" spans="5:8">
      <c r="E1175"/>
      <c r="H1175" s="48"/>
    </row>
    <row r="1176" spans="5:8">
      <c r="E1176"/>
      <c r="H1176" s="48"/>
    </row>
    <row r="1177" spans="5:8">
      <c r="E1177"/>
      <c r="H1177" s="48"/>
    </row>
    <row r="1178" spans="5:8">
      <c r="E1178"/>
      <c r="H1178" s="48"/>
    </row>
    <row r="1179" spans="5:8">
      <c r="E1179"/>
      <c r="H1179" s="48"/>
    </row>
    <row r="1180" spans="5:8">
      <c r="E1180"/>
      <c r="H1180" s="48"/>
    </row>
    <row r="1181" spans="5:8">
      <c r="E1181"/>
      <c r="H1181" s="48"/>
    </row>
    <row r="1182" spans="5:8">
      <c r="E1182"/>
      <c r="H1182" s="48"/>
    </row>
    <row r="1183" spans="5:8">
      <c r="E1183"/>
      <c r="H1183" s="48"/>
    </row>
    <row r="1184" spans="5:8">
      <c r="E1184"/>
      <c r="H1184" s="48"/>
    </row>
    <row r="1185" spans="5:8">
      <c r="E1185"/>
      <c r="H1185" s="48"/>
    </row>
    <row r="1186" spans="5:8">
      <c r="E1186"/>
      <c r="H1186" s="48"/>
    </row>
    <row r="1187" spans="5:8">
      <c r="E1187"/>
      <c r="H1187" s="48"/>
    </row>
    <row r="1188" spans="5:8">
      <c r="E1188"/>
      <c r="H1188" s="48"/>
    </row>
    <row r="1189" spans="5:8">
      <c r="E1189"/>
      <c r="H1189" s="48"/>
    </row>
    <row r="1190" spans="5:8">
      <c r="E1190"/>
      <c r="H1190" s="48"/>
    </row>
    <row r="1191" spans="5:8">
      <c r="E1191"/>
      <c r="H1191" s="48"/>
    </row>
    <row r="1192" spans="5:8">
      <c r="E1192"/>
      <c r="H1192" s="48"/>
    </row>
    <row r="1193" spans="5:8">
      <c r="E1193"/>
      <c r="H1193" s="48"/>
    </row>
    <row r="1194" spans="5:8">
      <c r="E1194"/>
      <c r="H1194" s="48"/>
    </row>
    <row r="1195" spans="5:8">
      <c r="E1195"/>
      <c r="H1195" s="48"/>
    </row>
    <row r="1196" spans="5:8">
      <c r="E1196"/>
      <c r="H1196" s="48"/>
    </row>
    <row r="1197" spans="5:8">
      <c r="E1197"/>
      <c r="H1197" s="48"/>
    </row>
    <row r="1198" spans="5:8">
      <c r="E1198"/>
      <c r="H1198" s="48"/>
    </row>
    <row r="1199" spans="5:8">
      <c r="E1199"/>
      <c r="H1199" s="48"/>
    </row>
    <row r="1200" spans="5:8">
      <c r="E1200"/>
      <c r="H1200" s="48"/>
    </row>
    <row r="1201" spans="5:8">
      <c r="E1201"/>
      <c r="H1201" s="48"/>
    </row>
    <row r="1202" spans="5:8">
      <c r="E1202"/>
      <c r="H1202" s="48"/>
    </row>
    <row r="1203" spans="5:8">
      <c r="E1203"/>
      <c r="H1203" s="48"/>
    </row>
    <row r="1204" spans="5:8">
      <c r="E1204"/>
      <c r="H1204" s="48"/>
    </row>
    <row r="1205" spans="5:8">
      <c r="E1205"/>
      <c r="H1205" s="48"/>
    </row>
    <row r="1206" spans="5:8">
      <c r="E1206"/>
      <c r="H1206" s="48"/>
    </row>
    <row r="1207" spans="5:8">
      <c r="E1207"/>
      <c r="H1207" s="48"/>
    </row>
    <row r="1208" spans="5:8">
      <c r="E1208"/>
      <c r="H1208" s="48"/>
    </row>
    <row r="1209" spans="5:8">
      <c r="E1209"/>
      <c r="H1209" s="48"/>
    </row>
    <row r="1210" spans="5:8">
      <c r="E1210"/>
      <c r="H1210" s="48"/>
    </row>
    <row r="1211" spans="5:8">
      <c r="E1211"/>
      <c r="H1211" s="48"/>
    </row>
    <row r="1212" spans="5:8">
      <c r="E1212"/>
      <c r="H1212" s="48"/>
    </row>
    <row r="1213" spans="5:8">
      <c r="E1213"/>
      <c r="H1213" s="48"/>
    </row>
    <row r="1214" spans="5:8">
      <c r="E1214"/>
      <c r="H1214" s="48"/>
    </row>
    <row r="1215" spans="5:8">
      <c r="E1215"/>
      <c r="H1215" s="48"/>
    </row>
    <row r="1216" spans="5:8">
      <c r="E1216"/>
      <c r="H1216" s="48"/>
    </row>
    <row r="1217" spans="5:8">
      <c r="E1217"/>
      <c r="H1217" s="48"/>
    </row>
    <row r="1218" spans="5:8">
      <c r="E1218"/>
      <c r="H1218" s="48"/>
    </row>
    <row r="1219" spans="5:8">
      <c r="E1219"/>
      <c r="H1219" s="48"/>
    </row>
    <row r="1220" spans="5:8">
      <c r="E1220"/>
      <c r="H1220" s="48"/>
    </row>
    <row r="1221" spans="5:8">
      <c r="E1221"/>
      <c r="H1221" s="48"/>
    </row>
    <row r="1222" spans="5:8">
      <c r="E1222"/>
      <c r="H1222" s="48"/>
    </row>
    <row r="1223" spans="5:8">
      <c r="E1223"/>
      <c r="H1223" s="48"/>
    </row>
    <row r="1224" spans="5:8">
      <c r="E1224"/>
      <c r="H1224" s="48"/>
    </row>
    <row r="1225" spans="5:8">
      <c r="E1225"/>
      <c r="H1225" s="48"/>
    </row>
    <row r="1226" spans="5:8">
      <c r="E1226"/>
      <c r="H1226" s="48"/>
    </row>
    <row r="1227" spans="5:8">
      <c r="E1227"/>
      <c r="H1227" s="48"/>
    </row>
    <row r="1228" spans="5:8">
      <c r="E1228"/>
      <c r="H1228" s="48"/>
    </row>
    <row r="1229" spans="5:8">
      <c r="E1229"/>
      <c r="H1229" s="48"/>
    </row>
    <row r="1230" spans="5:8">
      <c r="E1230"/>
      <c r="H1230" s="48"/>
    </row>
    <row r="1231" spans="5:8">
      <c r="E1231"/>
      <c r="H1231" s="48"/>
    </row>
    <row r="1232" spans="5:8">
      <c r="E1232"/>
      <c r="H1232" s="48"/>
    </row>
    <row r="1233" spans="5:8">
      <c r="E1233"/>
      <c r="H1233" s="48"/>
    </row>
    <row r="1234" spans="5:8">
      <c r="E1234"/>
      <c r="H1234" s="48"/>
    </row>
    <row r="1235" spans="5:8">
      <c r="E1235"/>
      <c r="H1235" s="48"/>
    </row>
    <row r="1236" spans="5:8">
      <c r="E1236"/>
      <c r="H1236" s="48"/>
    </row>
    <row r="1237" spans="5:8">
      <c r="E1237"/>
      <c r="H1237" s="48"/>
    </row>
    <row r="1238" spans="5:8">
      <c r="E1238"/>
      <c r="H1238" s="48"/>
    </row>
    <row r="1239" spans="5:8">
      <c r="E1239"/>
      <c r="H1239" s="48"/>
    </row>
    <row r="1240" spans="5:8">
      <c r="E1240"/>
      <c r="H1240" s="48"/>
    </row>
    <row r="1241" spans="5:8">
      <c r="E1241"/>
      <c r="H1241" s="48"/>
    </row>
    <row r="1242" spans="5:8">
      <c r="E1242"/>
      <c r="H1242" s="48"/>
    </row>
    <row r="1243" spans="5:8">
      <c r="E1243"/>
      <c r="H1243" s="48"/>
    </row>
    <row r="1244" spans="5:8">
      <c r="E1244"/>
      <c r="H1244" s="48"/>
    </row>
    <row r="1245" spans="5:8">
      <c r="E1245"/>
      <c r="H1245" s="48"/>
    </row>
    <row r="1246" spans="5:8">
      <c r="E1246"/>
      <c r="H1246" s="48"/>
    </row>
    <row r="1247" spans="5:8">
      <c r="E1247"/>
      <c r="H1247" s="48"/>
    </row>
    <row r="1248" spans="5:8">
      <c r="E1248"/>
      <c r="H1248" s="48"/>
    </row>
    <row r="1249" spans="5:8">
      <c r="E1249"/>
      <c r="H1249" s="48"/>
    </row>
    <row r="1250" spans="5:8">
      <c r="E1250"/>
      <c r="H1250" s="48"/>
    </row>
    <row r="1251" spans="5:8">
      <c r="E1251"/>
      <c r="H1251" s="48"/>
    </row>
    <row r="1252" spans="5:8">
      <c r="E1252"/>
      <c r="H1252" s="48"/>
    </row>
    <row r="1253" spans="5:8">
      <c r="E1253"/>
      <c r="H1253" s="48"/>
    </row>
    <row r="1254" spans="5:8">
      <c r="E1254"/>
      <c r="H1254" s="48"/>
    </row>
    <row r="1255" spans="5:8">
      <c r="E1255"/>
      <c r="H1255" s="48"/>
    </row>
    <row r="1256" spans="5:8">
      <c r="E1256"/>
      <c r="H1256" s="48"/>
    </row>
    <row r="1257" spans="5:8">
      <c r="E1257"/>
      <c r="H1257" s="48"/>
    </row>
    <row r="1258" spans="5:8">
      <c r="E1258"/>
      <c r="H1258" s="48"/>
    </row>
    <row r="1259" spans="5:8">
      <c r="E1259"/>
      <c r="H1259" s="48"/>
    </row>
    <row r="1260" spans="5:8">
      <c r="E1260"/>
      <c r="H1260" s="48"/>
    </row>
    <row r="1261" spans="5:8">
      <c r="E1261"/>
      <c r="H1261" s="48"/>
    </row>
    <row r="1262" spans="5:8">
      <c r="E1262"/>
      <c r="H1262" s="48"/>
    </row>
    <row r="1263" spans="5:8">
      <c r="E1263"/>
      <c r="H1263" s="48"/>
    </row>
    <row r="1264" spans="5:8">
      <c r="E1264"/>
      <c r="H1264" s="48"/>
    </row>
    <row r="1265" spans="5:8">
      <c r="E1265"/>
      <c r="H1265" s="48"/>
    </row>
    <row r="1266" spans="5:8">
      <c r="E1266"/>
      <c r="H1266" s="48"/>
    </row>
    <row r="1267" spans="5:8">
      <c r="E1267"/>
      <c r="H1267" s="48"/>
    </row>
    <row r="1268" spans="5:8">
      <c r="E1268"/>
      <c r="H1268" s="48"/>
    </row>
    <row r="1269" spans="5:8">
      <c r="E1269"/>
      <c r="H1269" s="48"/>
    </row>
    <row r="1270" spans="5:8">
      <c r="E1270"/>
      <c r="H1270" s="48"/>
    </row>
    <row r="1271" spans="5:8">
      <c r="E1271"/>
      <c r="H1271" s="48"/>
    </row>
    <row r="1272" spans="5:8">
      <c r="E1272"/>
      <c r="H1272" s="48"/>
    </row>
    <row r="1273" spans="5:8">
      <c r="E1273"/>
      <c r="H1273" s="48"/>
    </row>
    <row r="1274" spans="5:8">
      <c r="E1274"/>
      <c r="H1274" s="48"/>
    </row>
    <row r="1275" spans="5:8">
      <c r="E1275"/>
      <c r="H1275" s="48"/>
    </row>
    <row r="1276" spans="5:8">
      <c r="E1276"/>
      <c r="H1276" s="48"/>
    </row>
    <row r="1277" spans="5:8">
      <c r="E1277"/>
      <c r="H1277" s="48"/>
    </row>
    <row r="1278" spans="5:8">
      <c r="E1278"/>
      <c r="H1278" s="48"/>
    </row>
    <row r="1279" spans="5:8">
      <c r="E1279"/>
      <c r="H1279" s="48"/>
    </row>
    <row r="1280" spans="5:8">
      <c r="E1280"/>
      <c r="H1280" s="48"/>
    </row>
    <row r="1281" spans="5:8">
      <c r="E1281"/>
      <c r="H1281" s="48"/>
    </row>
    <row r="1282" spans="5:8">
      <c r="E1282"/>
      <c r="H1282" s="48"/>
    </row>
    <row r="1283" spans="5:8">
      <c r="E1283"/>
      <c r="H1283" s="48"/>
    </row>
    <row r="1284" spans="5:8">
      <c r="E1284"/>
      <c r="H1284" s="48"/>
    </row>
    <row r="1285" spans="5:8">
      <c r="E1285"/>
      <c r="H1285" s="48"/>
    </row>
    <row r="1286" spans="5:8">
      <c r="E1286"/>
      <c r="H1286" s="48"/>
    </row>
    <row r="1287" spans="5:8">
      <c r="E1287"/>
      <c r="H1287" s="48"/>
    </row>
    <row r="1288" spans="5:8">
      <c r="E1288"/>
      <c r="H1288" s="48"/>
    </row>
    <row r="1289" spans="5:8">
      <c r="E1289"/>
      <c r="H1289" s="48"/>
    </row>
    <row r="1290" spans="5:8">
      <c r="E1290"/>
      <c r="H1290" s="48"/>
    </row>
    <row r="1291" spans="5:8">
      <c r="E1291"/>
      <c r="H1291" s="48"/>
    </row>
    <row r="1292" spans="5:8">
      <c r="E1292"/>
      <c r="H1292" s="48"/>
    </row>
    <row r="1293" spans="5:8">
      <c r="E1293"/>
      <c r="H1293" s="48"/>
    </row>
    <row r="1294" spans="5:8">
      <c r="E1294"/>
      <c r="H1294" s="48"/>
    </row>
    <row r="1295" spans="5:8">
      <c r="E1295"/>
      <c r="H1295" s="48"/>
    </row>
    <row r="1296" spans="5:8">
      <c r="E1296"/>
      <c r="H1296" s="48"/>
    </row>
    <row r="1297" spans="5:8">
      <c r="E1297"/>
      <c r="H1297" s="48"/>
    </row>
    <row r="1298" spans="5:8">
      <c r="E1298"/>
      <c r="H1298" s="48"/>
    </row>
    <row r="1299" spans="5:8">
      <c r="E1299"/>
      <c r="H1299" s="48"/>
    </row>
    <row r="1300" spans="5:8">
      <c r="E1300"/>
      <c r="H1300" s="48"/>
    </row>
    <row r="1301" spans="5:8">
      <c r="E1301"/>
      <c r="H1301" s="48"/>
    </row>
    <row r="1302" spans="5:8">
      <c r="E1302"/>
      <c r="H1302" s="48"/>
    </row>
    <row r="1303" spans="5:8">
      <c r="E1303"/>
      <c r="H1303" s="48"/>
    </row>
    <row r="1304" spans="5:8">
      <c r="E1304"/>
      <c r="H1304" s="48"/>
    </row>
    <row r="1305" spans="5:8">
      <c r="E1305"/>
      <c r="H1305" s="48"/>
    </row>
    <row r="1306" spans="5:8">
      <c r="E1306"/>
      <c r="H1306" s="48"/>
    </row>
    <row r="1307" spans="5:8">
      <c r="E1307"/>
      <c r="H1307" s="48"/>
    </row>
    <row r="1308" spans="5:8">
      <c r="E1308"/>
      <c r="H1308" s="48"/>
    </row>
    <row r="1309" spans="5:8">
      <c r="E1309"/>
      <c r="H1309" s="48"/>
    </row>
    <row r="1310" spans="5:8">
      <c r="E1310"/>
      <c r="H1310" s="48"/>
    </row>
    <row r="1311" spans="5:8">
      <c r="E1311"/>
      <c r="H1311" s="48"/>
    </row>
    <row r="1312" spans="5:8">
      <c r="E1312"/>
      <c r="H1312" s="48"/>
    </row>
    <row r="1313" spans="5:8">
      <c r="E1313"/>
      <c r="H1313" s="48"/>
    </row>
    <row r="1314" spans="5:8">
      <c r="E1314"/>
      <c r="H1314" s="48"/>
    </row>
    <row r="1315" spans="5:8">
      <c r="E1315"/>
      <c r="H1315" s="48"/>
    </row>
    <row r="1316" spans="5:8">
      <c r="E1316"/>
      <c r="H1316" s="48"/>
    </row>
    <row r="1317" spans="5:8">
      <c r="E1317"/>
      <c r="H1317" s="48"/>
    </row>
    <row r="1318" spans="5:8">
      <c r="E1318"/>
      <c r="H1318" s="48"/>
    </row>
    <row r="1319" spans="5:8">
      <c r="E1319"/>
      <c r="H1319" s="48"/>
    </row>
    <row r="1320" spans="5:8">
      <c r="E1320"/>
      <c r="H1320" s="48"/>
    </row>
    <row r="1321" spans="5:8">
      <c r="E1321"/>
      <c r="H1321" s="48"/>
    </row>
    <row r="1322" spans="5:8">
      <c r="E1322"/>
      <c r="H1322" s="48"/>
    </row>
    <row r="1323" spans="5:8">
      <c r="E1323"/>
      <c r="H1323" s="48"/>
    </row>
    <row r="1324" spans="5:8">
      <c r="E1324"/>
      <c r="H1324" s="48"/>
    </row>
    <row r="1325" spans="5:8">
      <c r="E1325"/>
      <c r="H1325" s="48"/>
    </row>
    <row r="1326" spans="5:8">
      <c r="E1326"/>
      <c r="H1326" s="48"/>
    </row>
    <row r="1327" spans="5:8">
      <c r="E1327"/>
      <c r="H1327" s="48"/>
    </row>
    <row r="1328" spans="5:8">
      <c r="E1328"/>
      <c r="H1328" s="48"/>
    </row>
    <row r="1329" spans="5:8">
      <c r="E1329"/>
      <c r="H1329" s="48"/>
    </row>
    <row r="1330" spans="5:8">
      <c r="E1330"/>
      <c r="H1330" s="48"/>
    </row>
    <row r="1331" spans="5:8">
      <c r="E1331"/>
      <c r="H1331" s="48"/>
    </row>
    <row r="1332" spans="5:8">
      <c r="E1332"/>
      <c r="H1332" s="48"/>
    </row>
    <row r="1333" spans="5:8">
      <c r="E1333"/>
      <c r="H1333" s="48"/>
    </row>
    <row r="1334" spans="5:8">
      <c r="E1334"/>
      <c r="H1334" s="48"/>
    </row>
    <row r="1335" spans="5:8">
      <c r="E1335"/>
      <c r="H1335" s="48"/>
    </row>
    <row r="1336" spans="5:8">
      <c r="E1336"/>
      <c r="H1336" s="48"/>
    </row>
    <row r="1337" spans="5:8">
      <c r="E1337"/>
      <c r="H1337" s="48"/>
    </row>
    <row r="1338" spans="5:8">
      <c r="E1338"/>
      <c r="H1338" s="48"/>
    </row>
    <row r="1339" spans="5:8">
      <c r="E1339"/>
      <c r="H1339" s="48"/>
    </row>
    <row r="1340" spans="5:8">
      <c r="E1340"/>
      <c r="H1340" s="48"/>
    </row>
    <row r="1341" spans="5:8">
      <c r="E1341"/>
      <c r="H1341" s="48"/>
    </row>
    <row r="1342" spans="5:8">
      <c r="E1342"/>
      <c r="H1342" s="48"/>
    </row>
    <row r="1343" spans="5:8">
      <c r="E1343"/>
      <c r="H1343" s="48"/>
    </row>
    <row r="1344" spans="5:8">
      <c r="E1344"/>
      <c r="H1344" s="48"/>
    </row>
    <row r="1345" spans="5:8">
      <c r="E1345"/>
      <c r="H1345" s="48"/>
    </row>
    <row r="1346" spans="5:8">
      <c r="E1346"/>
      <c r="H1346" s="48"/>
    </row>
    <row r="1347" spans="5:8">
      <c r="E1347"/>
      <c r="H1347" s="48"/>
    </row>
    <row r="1348" spans="5:8">
      <c r="E1348"/>
      <c r="H1348" s="48"/>
    </row>
    <row r="1349" spans="5:8">
      <c r="E1349"/>
      <c r="H1349" s="48"/>
    </row>
    <row r="1350" spans="5:8">
      <c r="E1350"/>
      <c r="H1350" s="48"/>
    </row>
    <row r="1351" spans="5:8">
      <c r="E1351"/>
      <c r="H1351" s="48"/>
    </row>
    <row r="1352" spans="5:8">
      <c r="E1352"/>
      <c r="H1352" s="48"/>
    </row>
    <row r="1353" spans="5:8">
      <c r="E1353"/>
      <c r="H1353" s="48"/>
    </row>
    <row r="1354" spans="5:8">
      <c r="E1354"/>
      <c r="H1354" s="48"/>
    </row>
    <row r="1355" spans="5:8">
      <c r="E1355"/>
      <c r="H1355" s="48"/>
    </row>
    <row r="1356" spans="5:8">
      <c r="E1356"/>
      <c r="H1356" s="48"/>
    </row>
    <row r="1357" spans="5:8">
      <c r="E1357"/>
      <c r="H1357" s="48"/>
    </row>
    <row r="1358" spans="5:8">
      <c r="E1358"/>
      <c r="H1358" s="48"/>
    </row>
    <row r="1359" spans="5:8">
      <c r="E1359"/>
      <c r="H1359" s="48"/>
    </row>
    <row r="1360" spans="5:8">
      <c r="E1360"/>
      <c r="H1360" s="48"/>
    </row>
    <row r="1361" spans="5:8">
      <c r="E1361"/>
      <c r="H1361" s="48"/>
    </row>
    <row r="1362" spans="5:8">
      <c r="E1362"/>
      <c r="H1362" s="48"/>
    </row>
    <row r="1363" spans="5:8">
      <c r="E1363"/>
      <c r="H1363" s="48"/>
    </row>
    <row r="1364" spans="5:8">
      <c r="E1364"/>
      <c r="H1364" s="48"/>
    </row>
    <row r="1365" spans="5:8">
      <c r="E1365"/>
      <c r="H1365" s="48"/>
    </row>
    <row r="1366" spans="5:8">
      <c r="E1366"/>
      <c r="H1366" s="48"/>
    </row>
    <row r="1367" spans="5:8">
      <c r="E1367"/>
      <c r="H1367" s="48"/>
    </row>
    <row r="1368" spans="5:8">
      <c r="E1368"/>
      <c r="H1368" s="48"/>
    </row>
    <row r="1369" spans="5:8">
      <c r="E1369"/>
      <c r="H1369" s="48"/>
    </row>
    <row r="1370" spans="5:8">
      <c r="E1370"/>
      <c r="H1370" s="48"/>
    </row>
    <row r="1371" spans="5:8">
      <c r="E1371"/>
      <c r="H1371" s="48"/>
    </row>
    <row r="1372" spans="5:8">
      <c r="E1372"/>
      <c r="H1372" s="48"/>
    </row>
    <row r="1373" spans="5:8">
      <c r="E1373"/>
      <c r="H1373" s="48"/>
    </row>
    <row r="1374" spans="5:8">
      <c r="E1374"/>
      <c r="H1374" s="48"/>
    </row>
    <row r="1375" spans="5:8">
      <c r="E1375"/>
      <c r="H1375" s="48"/>
    </row>
    <row r="1376" spans="5:8">
      <c r="E1376"/>
      <c r="H1376" s="48"/>
    </row>
    <row r="1377" spans="5:8">
      <c r="E1377"/>
      <c r="H1377" s="48"/>
    </row>
    <row r="1378" spans="5:8">
      <c r="E1378"/>
      <c r="H1378" s="48"/>
    </row>
    <row r="1379" spans="5:8">
      <c r="E1379"/>
      <c r="H1379" s="48"/>
    </row>
    <row r="1380" spans="5:8">
      <c r="E1380"/>
      <c r="H1380" s="48"/>
    </row>
    <row r="1381" spans="5:8">
      <c r="E1381"/>
      <c r="H1381" s="48"/>
    </row>
    <row r="1382" spans="5:8">
      <c r="E1382"/>
      <c r="H1382" s="48"/>
    </row>
    <row r="1383" spans="5:8">
      <c r="E1383"/>
      <c r="H1383" s="48"/>
    </row>
    <row r="1384" spans="5:8">
      <c r="E1384"/>
      <c r="H1384" s="48"/>
    </row>
    <row r="1385" spans="5:8">
      <c r="E1385"/>
      <c r="H1385" s="48"/>
    </row>
    <row r="1386" spans="5:8">
      <c r="E1386"/>
      <c r="H1386" s="48"/>
    </row>
    <row r="1387" spans="5:8">
      <c r="E1387"/>
      <c r="H1387" s="48"/>
    </row>
    <row r="1388" spans="5:8">
      <c r="E1388"/>
      <c r="H1388" s="48"/>
    </row>
    <row r="1389" spans="5:8">
      <c r="E1389"/>
      <c r="H1389" s="48"/>
    </row>
    <row r="1390" spans="5:8">
      <c r="E1390"/>
      <c r="H1390" s="48"/>
    </row>
    <row r="1391" spans="5:8">
      <c r="E1391"/>
      <c r="H1391" s="48"/>
    </row>
    <row r="1392" spans="5:8">
      <c r="E1392"/>
      <c r="H1392" s="48"/>
    </row>
    <row r="1393" spans="5:8">
      <c r="E1393"/>
      <c r="H1393" s="48"/>
    </row>
    <row r="1394" spans="5:8">
      <c r="E1394"/>
      <c r="H1394" s="48"/>
    </row>
    <row r="1395" spans="5:8">
      <c r="E1395"/>
      <c r="H1395" s="48"/>
    </row>
    <row r="1396" spans="5:8">
      <c r="E1396"/>
      <c r="H1396" s="48"/>
    </row>
    <row r="1397" spans="5:8">
      <c r="E1397"/>
      <c r="H1397" s="48"/>
    </row>
    <row r="1398" spans="5:8">
      <c r="E1398"/>
      <c r="H1398" s="48"/>
    </row>
    <row r="1399" spans="5:8">
      <c r="E1399"/>
      <c r="H1399" s="48"/>
    </row>
    <row r="1400" spans="5:8">
      <c r="E1400"/>
      <c r="H1400" s="48"/>
    </row>
    <row r="1401" spans="5:8">
      <c r="E1401"/>
      <c r="H1401" s="48"/>
    </row>
    <row r="1402" spans="5:8">
      <c r="E1402"/>
      <c r="H1402" s="48"/>
    </row>
    <row r="1403" spans="5:8">
      <c r="E1403"/>
      <c r="H1403" s="48"/>
    </row>
    <row r="1404" spans="5:8">
      <c r="E1404"/>
      <c r="H1404" s="48"/>
    </row>
    <row r="1405" spans="5:8">
      <c r="E1405"/>
      <c r="H1405" s="48"/>
    </row>
    <row r="1406" spans="5:8">
      <c r="E1406"/>
      <c r="H1406" s="48"/>
    </row>
    <row r="1407" spans="5:8">
      <c r="E1407"/>
      <c r="H1407" s="48"/>
    </row>
    <row r="1408" spans="5:8">
      <c r="E1408"/>
      <c r="H1408" s="48"/>
    </row>
    <row r="1409" spans="5:8">
      <c r="E1409"/>
      <c r="H1409" s="48"/>
    </row>
    <row r="1410" spans="5:8">
      <c r="E1410"/>
      <c r="H1410" s="48"/>
    </row>
    <row r="1411" spans="5:8">
      <c r="E1411"/>
      <c r="H1411" s="48"/>
    </row>
    <row r="1412" spans="5:8">
      <c r="E1412"/>
      <c r="H1412" s="48"/>
    </row>
    <row r="1413" spans="5:8">
      <c r="E1413"/>
      <c r="H1413" s="48"/>
    </row>
    <row r="1414" spans="5:8">
      <c r="E1414"/>
      <c r="H1414" s="48"/>
    </row>
    <row r="1415" spans="5:8">
      <c r="E1415"/>
      <c r="H1415" s="48"/>
    </row>
    <row r="1416" spans="5:8">
      <c r="E1416"/>
      <c r="H1416" s="48"/>
    </row>
    <row r="1417" spans="5:8">
      <c r="E1417"/>
      <c r="H1417" s="48"/>
    </row>
    <row r="1418" spans="5:8">
      <c r="E1418"/>
      <c r="H1418" s="48"/>
    </row>
    <row r="1419" spans="5:8">
      <c r="E1419"/>
      <c r="H1419" s="48"/>
    </row>
    <row r="1420" spans="5:8">
      <c r="E1420"/>
      <c r="H1420" s="48"/>
    </row>
    <row r="1421" spans="5:8">
      <c r="E1421"/>
      <c r="H1421" s="48"/>
    </row>
    <row r="1422" spans="5:8">
      <c r="E1422"/>
      <c r="H1422" s="48"/>
    </row>
    <row r="1423" spans="5:8">
      <c r="E1423"/>
      <c r="H1423" s="48"/>
    </row>
    <row r="1424" spans="5:8">
      <c r="E1424"/>
      <c r="H1424" s="48"/>
    </row>
    <row r="1425" spans="5:8">
      <c r="E1425"/>
      <c r="H1425" s="48"/>
    </row>
    <row r="1426" spans="5:8">
      <c r="E1426"/>
      <c r="H1426" s="48"/>
    </row>
    <row r="1427" spans="5:8">
      <c r="E1427"/>
      <c r="H1427" s="48"/>
    </row>
    <row r="1428" spans="5:8">
      <c r="E1428"/>
      <c r="H1428" s="48"/>
    </row>
    <row r="1429" spans="5:8">
      <c r="E1429"/>
      <c r="H1429" s="48"/>
    </row>
    <row r="1430" spans="5:8">
      <c r="E1430"/>
      <c r="H1430" s="48"/>
    </row>
    <row r="1431" spans="5:8">
      <c r="E1431"/>
      <c r="H1431" s="48"/>
    </row>
    <row r="1432" spans="5:8">
      <c r="E1432"/>
      <c r="H1432" s="48"/>
    </row>
    <row r="1433" spans="5:8">
      <c r="E1433"/>
      <c r="H1433" s="48"/>
    </row>
    <row r="1434" spans="5:8">
      <c r="E1434"/>
      <c r="H1434" s="48"/>
    </row>
    <row r="1435" spans="5:8">
      <c r="E1435"/>
      <c r="H1435" s="48"/>
    </row>
    <row r="1436" spans="5:8">
      <c r="E1436"/>
      <c r="H1436" s="48"/>
    </row>
    <row r="1437" spans="5:8">
      <c r="E1437"/>
      <c r="H1437" s="48"/>
    </row>
    <row r="1438" spans="5:8">
      <c r="E1438"/>
      <c r="H1438" s="48"/>
    </row>
    <row r="1439" spans="5:8">
      <c r="E1439"/>
      <c r="H1439" s="48"/>
    </row>
    <row r="1440" spans="5:8">
      <c r="E1440"/>
      <c r="H1440" s="48"/>
    </row>
    <row r="1441" spans="5:8">
      <c r="E1441"/>
      <c r="H1441" s="48"/>
    </row>
    <row r="1442" spans="5:8">
      <c r="E1442"/>
      <c r="H1442" s="48"/>
    </row>
    <row r="1443" spans="5:8">
      <c r="E1443"/>
      <c r="H1443" s="48"/>
    </row>
    <row r="1444" spans="5:8">
      <c r="E1444"/>
      <c r="H1444" s="48"/>
    </row>
    <row r="1445" spans="5:8">
      <c r="E1445"/>
      <c r="H1445" s="48"/>
    </row>
    <row r="1446" spans="5:8">
      <c r="E1446"/>
      <c r="H1446" s="48"/>
    </row>
    <row r="1447" spans="5:8">
      <c r="E1447"/>
      <c r="H1447" s="48"/>
    </row>
    <row r="1448" spans="5:8">
      <c r="E1448"/>
      <c r="H1448" s="48"/>
    </row>
    <row r="1449" spans="5:8">
      <c r="E1449"/>
      <c r="H1449" s="48"/>
    </row>
    <row r="1450" spans="5:8">
      <c r="E1450"/>
      <c r="H1450" s="48"/>
    </row>
    <row r="1451" spans="5:8">
      <c r="E1451"/>
      <c r="H1451" s="48"/>
    </row>
    <row r="1452" spans="5:8">
      <c r="E1452"/>
      <c r="H1452" s="48"/>
    </row>
    <row r="1453" spans="5:8">
      <c r="E1453"/>
      <c r="H1453" s="48"/>
    </row>
    <row r="1454" spans="5:8">
      <c r="E1454"/>
      <c r="H1454" s="48"/>
    </row>
    <row r="1455" spans="5:8">
      <c r="E1455"/>
      <c r="H1455" s="48"/>
    </row>
    <row r="1456" spans="5:8">
      <c r="E1456"/>
      <c r="H1456" s="48"/>
    </row>
    <row r="1457" spans="5:8">
      <c r="E1457"/>
      <c r="H1457" s="48"/>
    </row>
    <row r="1458" spans="5:8">
      <c r="E1458"/>
      <c r="H1458" s="48"/>
    </row>
    <row r="1459" spans="5:8">
      <c r="E1459"/>
      <c r="H1459" s="48"/>
    </row>
    <row r="1460" spans="5:8">
      <c r="E1460"/>
      <c r="H1460" s="48"/>
    </row>
    <row r="1461" spans="5:8">
      <c r="E1461"/>
      <c r="H1461" s="48"/>
    </row>
    <row r="1462" spans="5:8">
      <c r="E1462"/>
      <c r="H1462" s="48"/>
    </row>
    <row r="1463" spans="5:8">
      <c r="E1463"/>
      <c r="H1463" s="48"/>
    </row>
    <row r="1464" spans="5:8">
      <c r="E1464"/>
      <c r="H1464" s="48"/>
    </row>
    <row r="1465" spans="5:8">
      <c r="E1465"/>
      <c r="H1465" s="48"/>
    </row>
    <row r="1466" spans="5:8">
      <c r="E1466"/>
      <c r="H1466" s="48"/>
    </row>
    <row r="1467" spans="5:8">
      <c r="E1467"/>
      <c r="H1467" s="48"/>
    </row>
    <row r="1468" spans="5:8">
      <c r="E1468"/>
      <c r="H1468" s="48"/>
    </row>
    <row r="1469" spans="5:8">
      <c r="E1469"/>
      <c r="H1469" s="48"/>
    </row>
    <row r="1470" spans="5:8">
      <c r="E1470"/>
      <c r="H1470" s="48"/>
    </row>
    <row r="1471" spans="5:8">
      <c r="E1471"/>
      <c r="H1471" s="48"/>
    </row>
    <row r="1472" spans="5:8">
      <c r="E1472"/>
      <c r="H1472" s="48"/>
    </row>
    <row r="1473" spans="5:8">
      <c r="E1473"/>
      <c r="H1473" s="48"/>
    </row>
    <row r="1474" spans="5:8">
      <c r="E1474"/>
      <c r="H1474" s="48"/>
    </row>
    <row r="1475" spans="5:8">
      <c r="E1475"/>
      <c r="H1475" s="48"/>
    </row>
    <row r="1476" spans="5:8">
      <c r="E1476"/>
      <c r="H1476" s="48"/>
    </row>
    <row r="1477" spans="5:8">
      <c r="E1477"/>
      <c r="H1477" s="48"/>
    </row>
    <row r="1478" spans="5:8">
      <c r="E1478"/>
      <c r="H1478" s="48"/>
    </row>
    <row r="1479" spans="5:8">
      <c r="E1479"/>
      <c r="H1479" s="48"/>
    </row>
    <row r="1480" spans="5:8">
      <c r="E1480"/>
      <c r="H1480" s="48"/>
    </row>
    <row r="1481" spans="5:8">
      <c r="E1481"/>
      <c r="H1481" s="48"/>
    </row>
    <row r="1482" spans="5:8">
      <c r="E1482"/>
      <c r="H1482" s="48"/>
    </row>
    <row r="1483" spans="5:8">
      <c r="E1483"/>
      <c r="H1483" s="48"/>
    </row>
    <row r="1484" spans="5:8">
      <c r="E1484"/>
      <c r="H1484" s="48"/>
    </row>
    <row r="1485" spans="5:8">
      <c r="E1485"/>
      <c r="H1485" s="48"/>
    </row>
    <row r="1486" spans="5:8">
      <c r="E1486"/>
      <c r="H1486" s="48"/>
    </row>
    <row r="1487" spans="5:8">
      <c r="E1487"/>
      <c r="H1487" s="48"/>
    </row>
    <row r="1488" spans="5:8">
      <c r="E1488"/>
      <c r="H1488" s="48"/>
    </row>
    <row r="1489" spans="5:8">
      <c r="E1489"/>
      <c r="H1489" s="48"/>
    </row>
    <row r="1490" spans="5:8">
      <c r="E1490"/>
      <c r="H1490" s="48"/>
    </row>
    <row r="1491" spans="5:8">
      <c r="E1491"/>
      <c r="H1491" s="48"/>
    </row>
    <row r="1492" spans="5:8">
      <c r="E1492"/>
      <c r="H1492" s="48"/>
    </row>
    <row r="1493" spans="5:8">
      <c r="E1493"/>
      <c r="H1493" s="48"/>
    </row>
    <row r="1494" spans="5:8">
      <c r="E1494"/>
      <c r="H1494" s="48"/>
    </row>
    <row r="1495" spans="5:8">
      <c r="E1495"/>
      <c r="H1495" s="48"/>
    </row>
    <row r="1496" spans="5:8">
      <c r="E1496"/>
      <c r="H1496" s="48"/>
    </row>
    <row r="1497" spans="5:8">
      <c r="E1497"/>
      <c r="H1497" s="48"/>
    </row>
    <row r="1498" spans="5:8">
      <c r="E1498"/>
      <c r="H1498" s="48"/>
    </row>
    <row r="1499" spans="5:8">
      <c r="E1499"/>
      <c r="H1499" s="48"/>
    </row>
    <row r="1500" spans="5:8">
      <c r="E1500"/>
      <c r="H1500" s="48"/>
    </row>
    <row r="1501" spans="5:8">
      <c r="E1501"/>
      <c r="H1501" s="48"/>
    </row>
    <row r="1502" spans="5:8">
      <c r="E1502"/>
      <c r="H1502" s="48"/>
    </row>
    <row r="1503" spans="5:8">
      <c r="E1503"/>
      <c r="H1503" s="48"/>
    </row>
    <row r="1504" spans="5:8">
      <c r="E1504"/>
      <c r="H1504" s="48"/>
    </row>
    <row r="1505" spans="5:8">
      <c r="E1505"/>
      <c r="H1505" s="48"/>
    </row>
    <row r="1506" spans="5:8">
      <c r="E1506"/>
      <c r="H1506" s="48"/>
    </row>
    <row r="1507" spans="5:8">
      <c r="E1507"/>
      <c r="H1507" s="48"/>
    </row>
    <row r="1508" spans="5:8">
      <c r="E1508"/>
      <c r="H1508" s="48"/>
    </row>
    <row r="1509" spans="5:8">
      <c r="E1509"/>
      <c r="H1509" s="48"/>
    </row>
    <row r="1510" spans="5:8">
      <c r="E1510"/>
      <c r="H1510" s="48"/>
    </row>
    <row r="1511" spans="5:8">
      <c r="E1511"/>
      <c r="H1511" s="48"/>
    </row>
    <row r="1512" spans="5:8">
      <c r="E1512"/>
      <c r="H1512" s="48"/>
    </row>
    <row r="1513" spans="5:8">
      <c r="E1513"/>
      <c r="H1513" s="48"/>
    </row>
    <row r="1514" spans="5:8">
      <c r="E1514"/>
      <c r="H1514" s="48"/>
    </row>
    <row r="1515" spans="5:8">
      <c r="E1515"/>
      <c r="H1515" s="48"/>
    </row>
    <row r="1516" spans="5:8">
      <c r="E1516"/>
      <c r="H1516" s="48"/>
    </row>
    <row r="1517" spans="5:8">
      <c r="E1517"/>
      <c r="H1517" s="48"/>
    </row>
    <row r="1518" spans="5:8">
      <c r="E1518"/>
      <c r="H1518" s="48"/>
    </row>
    <row r="1519" spans="5:8">
      <c r="E1519"/>
      <c r="H1519" s="48"/>
    </row>
    <row r="1520" spans="5:8">
      <c r="E1520"/>
      <c r="H1520" s="48"/>
    </row>
    <row r="1521" spans="5:8">
      <c r="E1521"/>
      <c r="H1521" s="48"/>
    </row>
    <row r="1522" spans="5:8">
      <c r="E1522"/>
      <c r="H1522" s="48"/>
    </row>
    <row r="1523" spans="5:8">
      <c r="E1523"/>
      <c r="H1523" s="48"/>
    </row>
    <row r="1524" spans="5:8">
      <c r="E1524"/>
      <c r="H1524" s="48"/>
    </row>
    <row r="1525" spans="5:8">
      <c r="E1525"/>
      <c r="H1525" s="48"/>
    </row>
    <row r="1526" spans="5:8">
      <c r="E1526"/>
      <c r="H1526" s="48"/>
    </row>
    <row r="1527" spans="5:8">
      <c r="E1527"/>
      <c r="H1527" s="48"/>
    </row>
    <row r="1528" spans="5:8">
      <c r="E1528"/>
      <c r="H1528" s="48"/>
    </row>
    <row r="1529" spans="5:8">
      <c r="E1529"/>
      <c r="H1529" s="48"/>
    </row>
    <row r="1530" spans="5:8">
      <c r="E1530"/>
      <c r="H1530" s="48"/>
    </row>
    <row r="1531" spans="5:8">
      <c r="E1531"/>
      <c r="H1531" s="48"/>
    </row>
    <row r="1532" spans="5:8">
      <c r="E1532"/>
      <c r="H1532" s="48"/>
    </row>
    <row r="1533" spans="5:8">
      <c r="E1533"/>
      <c r="H1533" s="48"/>
    </row>
    <row r="1534" spans="5:8">
      <c r="E1534"/>
      <c r="H1534" s="48"/>
    </row>
    <row r="1535" spans="5:8">
      <c r="E1535"/>
      <c r="H1535" s="48"/>
    </row>
    <row r="1536" spans="5:8">
      <c r="E1536"/>
      <c r="H1536" s="48"/>
    </row>
    <row r="1537" spans="5:8">
      <c r="E1537"/>
      <c r="H1537" s="48"/>
    </row>
    <row r="1538" spans="5:8">
      <c r="E1538"/>
      <c r="H1538" s="48"/>
    </row>
    <row r="1539" spans="5:8">
      <c r="E1539"/>
      <c r="H1539" s="48"/>
    </row>
    <row r="1540" spans="5:8">
      <c r="E1540"/>
      <c r="H1540" s="48"/>
    </row>
    <row r="1541" spans="5:8">
      <c r="E1541"/>
      <c r="H1541" s="48"/>
    </row>
    <row r="1542" spans="5:8">
      <c r="E1542"/>
      <c r="H1542" s="48"/>
    </row>
    <row r="1543" spans="5:8">
      <c r="E1543"/>
      <c r="H1543" s="48"/>
    </row>
    <row r="1544" spans="5:8">
      <c r="E1544"/>
      <c r="H1544" s="48"/>
    </row>
    <row r="1545" spans="5:8">
      <c r="E1545"/>
      <c r="H1545" s="48"/>
    </row>
    <row r="1546" spans="5:8">
      <c r="E1546"/>
      <c r="H1546" s="48"/>
    </row>
    <row r="1547" spans="5:8">
      <c r="E1547"/>
      <c r="H1547" s="48"/>
    </row>
    <row r="1548" spans="5:8">
      <c r="E1548"/>
      <c r="H1548" s="48"/>
    </row>
    <row r="1549" spans="5:8">
      <c r="E1549"/>
      <c r="H1549" s="48"/>
    </row>
    <row r="1550" spans="5:8">
      <c r="E1550"/>
      <c r="H1550" s="48"/>
    </row>
    <row r="1551" spans="5:8">
      <c r="E1551"/>
      <c r="H1551" s="48"/>
    </row>
    <row r="1552" spans="5:8">
      <c r="E1552"/>
      <c r="H1552" s="48"/>
    </row>
    <row r="1553" spans="5:8">
      <c r="E1553"/>
      <c r="H1553" s="48"/>
    </row>
    <row r="1554" spans="5:8">
      <c r="E1554"/>
      <c r="H1554" s="48"/>
    </row>
    <row r="1555" spans="5:8">
      <c r="E1555"/>
      <c r="H1555" s="48"/>
    </row>
    <row r="1556" spans="5:8">
      <c r="E1556"/>
      <c r="H1556" s="48"/>
    </row>
    <row r="1557" spans="5:8">
      <c r="E1557"/>
      <c r="H1557" s="48"/>
    </row>
    <row r="1558" spans="5:8">
      <c r="E1558"/>
      <c r="H1558" s="48"/>
    </row>
    <row r="1559" spans="5:8">
      <c r="E1559"/>
      <c r="H1559" s="48"/>
    </row>
    <row r="1560" spans="5:8">
      <c r="E1560"/>
      <c r="H1560" s="48"/>
    </row>
    <row r="1561" spans="5:8">
      <c r="E1561"/>
      <c r="H1561" s="48"/>
    </row>
    <row r="1562" spans="5:8">
      <c r="E1562"/>
      <c r="H1562" s="48"/>
    </row>
    <row r="1563" spans="5:8">
      <c r="E1563"/>
      <c r="H1563" s="48"/>
    </row>
    <row r="1564" spans="5:8">
      <c r="E1564"/>
      <c r="H1564" s="48"/>
    </row>
    <row r="1565" spans="5:8">
      <c r="E1565"/>
      <c r="H1565" s="48"/>
    </row>
    <row r="1566" spans="5:8">
      <c r="E1566"/>
      <c r="H1566" s="48"/>
    </row>
    <row r="1567" spans="5:8">
      <c r="E1567"/>
      <c r="H1567" s="48"/>
    </row>
    <row r="1568" spans="5:8">
      <c r="E1568"/>
      <c r="H1568" s="48"/>
    </row>
    <row r="1569" spans="5:8">
      <c r="E1569"/>
      <c r="H1569" s="48"/>
    </row>
    <row r="1570" spans="5:8">
      <c r="E1570"/>
      <c r="H1570" s="48"/>
    </row>
    <row r="1571" spans="5:8">
      <c r="E1571"/>
      <c r="H1571" s="48"/>
    </row>
    <row r="1572" spans="5:8">
      <c r="E1572"/>
      <c r="H1572" s="48"/>
    </row>
    <row r="1573" spans="5:8">
      <c r="E1573"/>
      <c r="H1573" s="48"/>
    </row>
    <row r="1574" spans="5:8">
      <c r="E1574"/>
      <c r="H1574" s="48"/>
    </row>
    <row r="1575" spans="5:8">
      <c r="E1575"/>
      <c r="H1575" s="48"/>
    </row>
    <row r="1576" spans="5:8">
      <c r="E1576"/>
      <c r="H1576" s="48"/>
    </row>
    <row r="1577" spans="5:8">
      <c r="E1577"/>
      <c r="H1577" s="48"/>
    </row>
    <row r="1578" spans="5:8">
      <c r="E1578"/>
      <c r="H1578" s="48"/>
    </row>
    <row r="1579" spans="5:8">
      <c r="E1579"/>
      <c r="H1579" s="48"/>
    </row>
    <row r="1580" spans="5:8">
      <c r="E1580"/>
      <c r="H1580" s="48"/>
    </row>
    <row r="1581" spans="5:8">
      <c r="E1581"/>
      <c r="H1581" s="48"/>
    </row>
    <row r="1582" spans="5:8">
      <c r="E1582"/>
      <c r="H1582" s="48"/>
    </row>
    <row r="1583" spans="5:8">
      <c r="E1583"/>
      <c r="H1583" s="48"/>
    </row>
    <row r="1584" spans="5:8">
      <c r="E1584"/>
      <c r="H1584" s="48"/>
    </row>
    <row r="1585" spans="5:8">
      <c r="E1585"/>
      <c r="H1585" s="48"/>
    </row>
    <row r="1586" spans="5:8">
      <c r="E1586"/>
      <c r="H1586" s="48"/>
    </row>
    <row r="1587" spans="5:8">
      <c r="E1587"/>
      <c r="H1587" s="48"/>
    </row>
    <row r="1588" spans="5:8">
      <c r="E1588"/>
      <c r="H1588" s="48"/>
    </row>
    <row r="1589" spans="5:8">
      <c r="E1589"/>
      <c r="H1589" s="48"/>
    </row>
    <row r="1590" spans="5:8">
      <c r="E1590"/>
      <c r="H1590" s="48"/>
    </row>
    <row r="1591" spans="5:8">
      <c r="E1591"/>
      <c r="H1591" s="48"/>
    </row>
    <row r="1592" spans="5:8">
      <c r="E1592"/>
      <c r="H1592" s="48"/>
    </row>
    <row r="1593" spans="5:8">
      <c r="E1593"/>
      <c r="H1593" s="48"/>
    </row>
    <row r="1594" spans="5:8">
      <c r="E1594"/>
      <c r="H1594" s="48"/>
    </row>
    <row r="1595" spans="5:8">
      <c r="E1595"/>
      <c r="H1595" s="48"/>
    </row>
    <row r="1596" spans="5:8">
      <c r="E1596"/>
      <c r="H1596" s="48"/>
    </row>
    <row r="1597" spans="5:8">
      <c r="E1597"/>
      <c r="H1597" s="48"/>
    </row>
    <row r="1598" spans="5:8">
      <c r="E1598"/>
      <c r="H1598" s="48"/>
    </row>
    <row r="1599" spans="5:8">
      <c r="E1599"/>
      <c r="H1599" s="48"/>
    </row>
    <row r="1600" spans="5:8">
      <c r="E1600"/>
      <c r="H1600" s="48"/>
    </row>
    <row r="1601" spans="5:8">
      <c r="E1601"/>
      <c r="H1601" s="48"/>
    </row>
    <row r="1602" spans="5:8">
      <c r="E1602"/>
      <c r="H1602" s="48"/>
    </row>
    <row r="1603" spans="5:8">
      <c r="E1603"/>
      <c r="H1603" s="48"/>
    </row>
    <row r="1604" spans="5:8">
      <c r="E1604"/>
      <c r="H1604" s="48"/>
    </row>
    <row r="1605" spans="5:8">
      <c r="E1605"/>
      <c r="H1605" s="48"/>
    </row>
    <row r="1606" spans="5:8">
      <c r="E1606"/>
      <c r="H1606" s="48"/>
    </row>
    <row r="1607" spans="5:8">
      <c r="E1607"/>
      <c r="H1607" s="48"/>
    </row>
    <row r="1608" spans="5:8">
      <c r="E1608"/>
      <c r="H1608" s="48"/>
    </row>
    <row r="1609" spans="5:8">
      <c r="E1609"/>
      <c r="H1609" s="48"/>
    </row>
    <row r="1610" spans="5:8">
      <c r="E1610"/>
      <c r="H1610" s="48"/>
    </row>
    <row r="1611" spans="5:8">
      <c r="E1611"/>
      <c r="H1611" s="48"/>
    </row>
    <row r="1612" spans="5:8">
      <c r="E1612"/>
      <c r="H1612" s="48"/>
    </row>
    <row r="1613" spans="5:8">
      <c r="E1613"/>
      <c r="H1613" s="48"/>
    </row>
    <row r="1614" spans="5:8">
      <c r="E1614"/>
      <c r="H1614" s="48"/>
    </row>
    <row r="1615" spans="5:8">
      <c r="E1615"/>
      <c r="H1615" s="48"/>
    </row>
    <row r="1616" spans="5:8">
      <c r="E1616"/>
      <c r="H1616" s="48"/>
    </row>
    <row r="1617" spans="5:8">
      <c r="E1617"/>
      <c r="H1617" s="48"/>
    </row>
    <row r="1618" spans="5:8">
      <c r="E1618"/>
      <c r="H1618" s="48"/>
    </row>
    <row r="1619" spans="5:8">
      <c r="E1619"/>
      <c r="H1619" s="48"/>
    </row>
    <row r="1620" spans="5:8">
      <c r="E1620"/>
      <c r="H1620" s="48"/>
    </row>
    <row r="1621" spans="5:8">
      <c r="E1621"/>
      <c r="H1621" s="48"/>
    </row>
    <row r="1622" spans="5:8">
      <c r="E1622"/>
      <c r="H1622" s="48"/>
    </row>
    <row r="1623" spans="5:8">
      <c r="E1623"/>
      <c r="H1623" s="48"/>
    </row>
    <row r="1624" spans="5:8">
      <c r="E1624"/>
      <c r="H1624" s="48"/>
    </row>
    <row r="1625" spans="5:8">
      <c r="E1625"/>
      <c r="H1625" s="48"/>
    </row>
    <row r="1626" spans="5:8">
      <c r="E1626"/>
      <c r="H1626" s="48"/>
    </row>
    <row r="1627" spans="5:8">
      <c r="E1627"/>
      <c r="H1627" s="48"/>
    </row>
    <row r="1628" spans="5:8">
      <c r="E1628"/>
      <c r="H1628" s="48"/>
    </row>
    <row r="1629" spans="5:8">
      <c r="E1629"/>
      <c r="H1629" s="48"/>
    </row>
    <row r="1630" spans="5:8">
      <c r="E1630"/>
      <c r="H1630" s="48"/>
    </row>
    <row r="1631" spans="5:8">
      <c r="E1631"/>
      <c r="H1631" s="48"/>
    </row>
    <row r="1632" spans="5:8">
      <c r="E1632"/>
      <c r="H1632" s="48"/>
    </row>
    <row r="1633" spans="5:8">
      <c r="E1633"/>
      <c r="H1633" s="48"/>
    </row>
    <row r="1634" spans="5:8">
      <c r="E1634"/>
      <c r="H1634" s="48"/>
    </row>
    <row r="1635" spans="5:8">
      <c r="E1635"/>
      <c r="H1635" s="48"/>
    </row>
    <row r="1636" spans="5:8">
      <c r="E1636"/>
      <c r="H1636" s="48"/>
    </row>
    <row r="1637" spans="5:8">
      <c r="E1637"/>
      <c r="H1637" s="48"/>
    </row>
    <row r="1638" spans="5:8">
      <c r="E1638"/>
      <c r="H1638" s="48"/>
    </row>
    <row r="1639" spans="5:8">
      <c r="E1639"/>
      <c r="H1639" s="48"/>
    </row>
    <row r="1640" spans="5:8">
      <c r="E1640"/>
      <c r="H1640" s="48"/>
    </row>
    <row r="1641" spans="5:8">
      <c r="E1641"/>
      <c r="H1641" s="48"/>
    </row>
    <row r="1642" spans="5:8">
      <c r="E1642"/>
      <c r="H1642" s="48"/>
    </row>
    <row r="1643" spans="5:8">
      <c r="E1643"/>
      <c r="H1643" s="48"/>
    </row>
    <row r="1644" spans="5:8">
      <c r="E1644"/>
      <c r="H1644" s="48"/>
    </row>
    <row r="1645" spans="5:8">
      <c r="E1645"/>
      <c r="H1645" s="48"/>
    </row>
    <row r="1646" spans="5:8">
      <c r="E1646"/>
      <c r="H1646" s="48"/>
    </row>
    <row r="1647" spans="5:8">
      <c r="E1647"/>
      <c r="H1647" s="48"/>
    </row>
    <row r="1648" spans="5:8">
      <c r="E1648"/>
      <c r="H1648" s="48"/>
    </row>
    <row r="1649" spans="5:8">
      <c r="E1649"/>
      <c r="H1649" s="48"/>
    </row>
    <row r="1650" spans="5:8">
      <c r="E1650"/>
      <c r="H1650" s="48"/>
    </row>
    <row r="1651" spans="5:8">
      <c r="E1651"/>
      <c r="H1651" s="48"/>
    </row>
    <row r="1652" spans="5:8">
      <c r="E1652"/>
      <c r="H1652" s="48"/>
    </row>
    <row r="1653" spans="5:8">
      <c r="E1653"/>
      <c r="H1653" s="48"/>
    </row>
    <row r="1654" spans="5:8">
      <c r="E1654"/>
      <c r="H1654" s="48"/>
    </row>
    <row r="1655" spans="5:8">
      <c r="E1655"/>
      <c r="H1655" s="48"/>
    </row>
    <row r="1656" spans="5:8">
      <c r="E1656"/>
      <c r="H1656" s="48"/>
    </row>
    <row r="1657" spans="5:8">
      <c r="E1657"/>
      <c r="H1657" s="48"/>
    </row>
    <row r="1658" spans="5:8">
      <c r="E1658"/>
      <c r="H1658" s="48"/>
    </row>
    <row r="1659" spans="5:8">
      <c r="E1659"/>
      <c r="H1659" s="48"/>
    </row>
    <row r="1660" spans="5:8">
      <c r="E1660"/>
      <c r="H1660" s="48"/>
    </row>
    <row r="1661" spans="5:8">
      <c r="E1661"/>
      <c r="H1661" s="48"/>
    </row>
    <row r="1662" spans="5:8">
      <c r="E1662"/>
      <c r="H1662" s="48"/>
    </row>
    <row r="1663" spans="5:8">
      <c r="E1663"/>
      <c r="H1663" s="48"/>
    </row>
    <row r="1664" spans="5:8">
      <c r="E1664"/>
      <c r="H1664" s="48"/>
    </row>
    <row r="1665" spans="5:8">
      <c r="E1665"/>
      <c r="H1665" s="48"/>
    </row>
    <row r="1666" spans="5:8">
      <c r="E1666"/>
      <c r="H1666" s="48"/>
    </row>
    <row r="1667" spans="5:8">
      <c r="E1667"/>
      <c r="H1667" s="48"/>
    </row>
    <row r="1668" spans="5:8">
      <c r="E1668"/>
      <c r="H1668" s="48"/>
    </row>
    <row r="1669" spans="5:8">
      <c r="E1669"/>
      <c r="H1669" s="48"/>
    </row>
    <row r="1670" spans="5:8">
      <c r="E1670"/>
      <c r="H1670" s="48"/>
    </row>
    <row r="1671" spans="5:8">
      <c r="E1671"/>
      <c r="H1671" s="48"/>
    </row>
    <row r="1672" spans="5:8">
      <c r="E1672"/>
      <c r="H1672" s="48"/>
    </row>
    <row r="1673" spans="5:8">
      <c r="E1673"/>
      <c r="H1673" s="48"/>
    </row>
    <row r="1674" spans="5:8">
      <c r="E1674"/>
      <c r="H1674" s="48"/>
    </row>
    <row r="1675" spans="5:8">
      <c r="E1675"/>
      <c r="H1675" s="48"/>
    </row>
    <row r="1676" spans="5:8">
      <c r="E1676"/>
      <c r="H1676" s="48"/>
    </row>
    <row r="1677" spans="5:8">
      <c r="E1677"/>
      <c r="H1677" s="48"/>
    </row>
    <row r="1678" spans="5:8">
      <c r="E1678"/>
      <c r="H1678" s="48"/>
    </row>
    <row r="1679" spans="5:8">
      <c r="E1679"/>
      <c r="H1679" s="48"/>
    </row>
    <row r="1680" spans="5:8">
      <c r="E1680"/>
      <c r="H1680" s="48"/>
    </row>
    <row r="1681" spans="5:8">
      <c r="E1681"/>
      <c r="H1681" s="48"/>
    </row>
    <row r="1682" spans="5:8">
      <c r="E1682"/>
      <c r="H1682" s="48"/>
    </row>
    <row r="1683" spans="5:8">
      <c r="E1683"/>
      <c r="H1683" s="48"/>
    </row>
    <row r="1684" spans="5:8">
      <c r="E1684"/>
      <c r="H1684" s="48"/>
    </row>
    <row r="1685" spans="5:8">
      <c r="E1685"/>
      <c r="H1685" s="48"/>
    </row>
    <row r="1686" spans="5:8">
      <c r="E1686"/>
      <c r="H1686" s="48"/>
    </row>
    <row r="1687" spans="5:8">
      <c r="E1687"/>
      <c r="H1687" s="48"/>
    </row>
    <row r="1688" spans="5:8">
      <c r="E1688"/>
      <c r="H1688" s="48"/>
    </row>
    <row r="1689" spans="5:8">
      <c r="E1689"/>
      <c r="H1689" s="48"/>
    </row>
    <row r="1690" spans="5:8">
      <c r="E1690"/>
      <c r="H1690" s="48"/>
    </row>
    <row r="1691" spans="5:8">
      <c r="E1691"/>
      <c r="H1691" s="48"/>
    </row>
    <row r="1692" spans="5:8">
      <c r="E1692"/>
      <c r="H1692" s="48"/>
    </row>
    <row r="1693" spans="5:8">
      <c r="E1693"/>
      <c r="H1693" s="48"/>
    </row>
    <row r="1694" spans="5:8">
      <c r="E1694"/>
      <c r="H1694" s="48"/>
    </row>
    <row r="1695" spans="5:8">
      <c r="E1695"/>
      <c r="H1695" s="48"/>
    </row>
    <row r="1696" spans="5:8">
      <c r="E1696"/>
      <c r="H1696" s="48"/>
    </row>
    <row r="1697" spans="5:8">
      <c r="E1697"/>
      <c r="H1697" s="48"/>
    </row>
    <row r="1698" spans="5:8">
      <c r="E1698"/>
      <c r="H1698" s="48"/>
    </row>
    <row r="1699" spans="5:8">
      <c r="E1699"/>
      <c r="H1699" s="48"/>
    </row>
    <row r="1700" spans="5:8">
      <c r="E1700"/>
      <c r="H1700" s="48"/>
    </row>
    <row r="1701" spans="5:8">
      <c r="E1701"/>
      <c r="H1701" s="48"/>
    </row>
    <row r="1702" spans="5:8">
      <c r="E1702"/>
      <c r="H1702" s="48"/>
    </row>
    <row r="1703" spans="5:8">
      <c r="E1703"/>
      <c r="H1703" s="48"/>
    </row>
    <row r="1704" spans="5:8">
      <c r="E1704"/>
      <c r="H1704" s="48"/>
    </row>
    <row r="1705" spans="5:8">
      <c r="E1705"/>
      <c r="H1705" s="48"/>
    </row>
    <row r="1706" spans="5:8">
      <c r="E1706"/>
      <c r="H1706" s="48"/>
    </row>
    <row r="1707" spans="5:8">
      <c r="E1707"/>
      <c r="H1707" s="48"/>
    </row>
    <row r="1708" spans="5:8">
      <c r="E1708"/>
      <c r="H1708" s="48"/>
    </row>
    <row r="1709" spans="5:8">
      <c r="E1709"/>
      <c r="H1709" s="48"/>
    </row>
    <row r="1710" spans="5:8">
      <c r="E1710"/>
      <c r="H1710" s="48"/>
    </row>
    <row r="1711" spans="5:8">
      <c r="E1711"/>
      <c r="H1711" s="48"/>
    </row>
    <row r="1712" spans="5:8">
      <c r="E1712"/>
      <c r="H1712" s="48"/>
    </row>
    <row r="1713" spans="5:8">
      <c r="E1713"/>
      <c r="H1713" s="48"/>
    </row>
    <row r="1714" spans="5:8">
      <c r="E1714"/>
      <c r="H1714" s="48"/>
    </row>
    <row r="1715" spans="5:8">
      <c r="E1715"/>
      <c r="H1715" s="48"/>
    </row>
    <row r="1716" spans="5:8">
      <c r="E1716"/>
      <c r="H1716" s="48"/>
    </row>
    <row r="1717" spans="5:8">
      <c r="E1717"/>
      <c r="H1717" s="48"/>
    </row>
    <row r="1718" spans="5:8">
      <c r="E1718"/>
      <c r="H1718" s="48"/>
    </row>
    <row r="1719" spans="5:8">
      <c r="E1719"/>
      <c r="H1719" s="48"/>
    </row>
    <row r="1720" spans="5:8">
      <c r="E1720"/>
      <c r="H1720" s="48"/>
    </row>
    <row r="1721" spans="5:8">
      <c r="E1721"/>
      <c r="H1721" s="48"/>
    </row>
    <row r="1722" spans="5:8">
      <c r="E1722"/>
      <c r="H1722" s="48"/>
    </row>
    <row r="1723" spans="5:8">
      <c r="E1723"/>
      <c r="H1723" s="48"/>
    </row>
    <row r="1724" spans="5:8">
      <c r="E1724"/>
      <c r="H1724" s="48"/>
    </row>
    <row r="1725" spans="5:8">
      <c r="E1725"/>
      <c r="H1725" s="48"/>
    </row>
    <row r="1726" spans="5:8">
      <c r="E1726"/>
      <c r="H1726" s="48"/>
    </row>
    <row r="1727" spans="5:8">
      <c r="E1727"/>
      <c r="H1727" s="48"/>
    </row>
    <row r="1728" spans="5:8">
      <c r="E1728"/>
      <c r="H1728" s="48"/>
    </row>
    <row r="1729" spans="5:8">
      <c r="E1729"/>
      <c r="H1729" s="48"/>
    </row>
    <row r="1730" spans="5:8">
      <c r="E1730"/>
      <c r="H1730" s="48"/>
    </row>
    <row r="1731" spans="5:8">
      <c r="E1731"/>
      <c r="H1731" s="48"/>
    </row>
    <row r="1732" spans="5:8">
      <c r="E1732"/>
      <c r="H1732" s="48"/>
    </row>
    <row r="1733" spans="5:8">
      <c r="E1733"/>
      <c r="H1733" s="48"/>
    </row>
    <row r="1734" spans="5:8">
      <c r="E1734"/>
      <c r="H1734" s="48"/>
    </row>
    <row r="1735" spans="5:8">
      <c r="E1735"/>
      <c r="H1735" s="48"/>
    </row>
    <row r="1736" spans="5:8">
      <c r="E1736"/>
      <c r="H1736" s="48"/>
    </row>
    <row r="1737" spans="5:8">
      <c r="E1737"/>
      <c r="H1737" s="48"/>
    </row>
    <row r="1738" spans="5:8">
      <c r="E1738"/>
      <c r="H1738" s="48"/>
    </row>
    <row r="1739" spans="5:8">
      <c r="E1739"/>
      <c r="H1739" s="48"/>
    </row>
    <row r="1740" spans="5:8">
      <c r="E1740"/>
      <c r="H1740" s="48"/>
    </row>
    <row r="1741" spans="5:8">
      <c r="E1741"/>
      <c r="H1741" s="48"/>
    </row>
    <row r="1742" spans="5:8">
      <c r="E1742"/>
      <c r="H1742" s="48"/>
    </row>
    <row r="1743" spans="5:8">
      <c r="E1743"/>
      <c r="H1743" s="48"/>
    </row>
    <row r="1744" spans="5:8">
      <c r="E1744"/>
      <c r="H1744" s="48"/>
    </row>
    <row r="1745" spans="5:8">
      <c r="E1745"/>
      <c r="H1745" s="48"/>
    </row>
    <row r="1746" spans="5:8">
      <c r="E1746"/>
      <c r="H1746" s="48"/>
    </row>
    <row r="1747" spans="5:8">
      <c r="E1747"/>
      <c r="H1747" s="48"/>
    </row>
    <row r="1748" spans="5:8">
      <c r="E1748"/>
      <c r="H1748" s="48"/>
    </row>
    <row r="1749" spans="5:8">
      <c r="E1749"/>
      <c r="H1749" s="48"/>
    </row>
    <row r="1750" spans="5:8">
      <c r="E1750"/>
      <c r="H1750" s="48"/>
    </row>
    <row r="1751" spans="5:8">
      <c r="E1751"/>
      <c r="H1751" s="48"/>
    </row>
    <row r="1752" spans="5:8">
      <c r="E1752"/>
      <c r="H1752" s="48"/>
    </row>
    <row r="1753" spans="5:8">
      <c r="E1753"/>
      <c r="H1753" s="48"/>
    </row>
    <row r="1754" spans="5:8">
      <c r="E1754"/>
      <c r="H1754" s="48"/>
    </row>
    <row r="1755" spans="5:8">
      <c r="E1755"/>
      <c r="H1755" s="48"/>
    </row>
    <row r="1756" spans="5:8">
      <c r="E1756"/>
      <c r="H1756" s="48"/>
    </row>
    <row r="1757" spans="5:8">
      <c r="E1757"/>
      <c r="H1757" s="48"/>
    </row>
    <row r="1758" spans="5:8">
      <c r="E1758"/>
      <c r="H1758" s="48"/>
    </row>
    <row r="1759" spans="5:8">
      <c r="E1759"/>
      <c r="H1759" s="48"/>
    </row>
    <row r="1760" spans="5:8">
      <c r="E1760"/>
      <c r="H1760" s="48"/>
    </row>
    <row r="1761" spans="5:8">
      <c r="E1761"/>
      <c r="H1761" s="48"/>
    </row>
    <row r="1762" spans="5:8">
      <c r="E1762"/>
      <c r="H1762" s="48"/>
    </row>
    <row r="1763" spans="5:8">
      <c r="E1763"/>
      <c r="H1763" s="48"/>
    </row>
    <row r="1764" spans="5:8">
      <c r="E1764"/>
      <c r="H1764" s="48"/>
    </row>
    <row r="1765" spans="5:8">
      <c r="E1765"/>
      <c r="H1765" s="48"/>
    </row>
    <row r="1766" spans="5:8">
      <c r="E1766"/>
      <c r="H1766" s="48"/>
    </row>
    <row r="1767" spans="5:8">
      <c r="E1767"/>
      <c r="H1767" s="48"/>
    </row>
    <row r="1768" spans="5:8">
      <c r="E1768"/>
      <c r="H1768" s="48"/>
    </row>
    <row r="1769" spans="5:8">
      <c r="E1769"/>
      <c r="H1769" s="48"/>
    </row>
    <row r="1770" spans="5:8">
      <c r="E1770"/>
      <c r="H1770" s="48"/>
    </row>
    <row r="1771" spans="5:8">
      <c r="E1771"/>
      <c r="H1771" s="48"/>
    </row>
    <row r="1772" spans="5:8">
      <c r="E1772"/>
      <c r="H1772" s="48"/>
    </row>
    <row r="1773" spans="5:8">
      <c r="E1773"/>
      <c r="H1773" s="48"/>
    </row>
    <row r="1774" spans="5:8">
      <c r="E1774"/>
      <c r="H1774" s="48"/>
    </row>
    <row r="1775" spans="5:8">
      <c r="E1775"/>
      <c r="H1775" s="48"/>
    </row>
    <row r="1776" spans="5:8">
      <c r="E1776"/>
      <c r="H1776" s="48"/>
    </row>
    <row r="1777" spans="5:8">
      <c r="E1777"/>
      <c r="H1777" s="48"/>
    </row>
    <row r="1778" spans="5:8">
      <c r="E1778"/>
      <c r="H1778" s="48"/>
    </row>
    <row r="1779" spans="5:8">
      <c r="E1779"/>
      <c r="H1779" s="48"/>
    </row>
    <row r="1780" spans="5:8">
      <c r="E1780"/>
      <c r="H1780" s="48"/>
    </row>
    <row r="1781" spans="5:8">
      <c r="E1781"/>
      <c r="H1781" s="48"/>
    </row>
    <row r="1782" spans="5:8">
      <c r="E1782"/>
      <c r="H1782" s="48"/>
    </row>
    <row r="1783" spans="5:8">
      <c r="E1783"/>
      <c r="H1783" s="48"/>
    </row>
    <row r="1784" spans="5:8">
      <c r="E1784"/>
      <c r="H1784" s="48"/>
    </row>
    <row r="1785" spans="5:8">
      <c r="E1785"/>
      <c r="H1785" s="48"/>
    </row>
    <row r="1786" spans="5:8">
      <c r="E1786"/>
      <c r="H1786" s="48"/>
    </row>
    <row r="1787" spans="5:8">
      <c r="E1787"/>
      <c r="H1787" s="48"/>
    </row>
    <row r="1788" spans="5:8">
      <c r="E1788"/>
      <c r="H1788" s="48"/>
    </row>
    <row r="1789" spans="5:8">
      <c r="E1789"/>
      <c r="H1789" s="48"/>
    </row>
    <row r="1790" spans="5:8">
      <c r="E1790"/>
      <c r="H1790" s="48"/>
    </row>
    <row r="1791" spans="5:8">
      <c r="E1791"/>
      <c r="H1791" s="48"/>
    </row>
    <row r="1792" spans="5:8">
      <c r="E1792"/>
      <c r="H1792" s="48"/>
    </row>
    <row r="1793" spans="5:8">
      <c r="E1793"/>
      <c r="H1793" s="48"/>
    </row>
    <row r="1794" spans="5:8">
      <c r="E1794"/>
      <c r="H1794" s="48"/>
    </row>
    <row r="1795" spans="5:8">
      <c r="E1795"/>
      <c r="H1795" s="48"/>
    </row>
    <row r="1796" spans="5:8">
      <c r="E1796"/>
      <c r="H1796" s="48"/>
    </row>
    <row r="1797" spans="5:8">
      <c r="E1797"/>
      <c r="H1797" s="48"/>
    </row>
    <row r="1798" spans="5:8">
      <c r="E1798"/>
      <c r="H1798" s="48"/>
    </row>
    <row r="1799" spans="5:8">
      <c r="E1799"/>
      <c r="H1799" s="48"/>
    </row>
    <row r="1800" spans="5:8">
      <c r="E1800"/>
      <c r="H1800" s="48"/>
    </row>
    <row r="1801" spans="5:8">
      <c r="E1801"/>
      <c r="H1801" s="48"/>
    </row>
    <row r="1802" spans="5:8">
      <c r="E1802"/>
      <c r="H1802" s="48"/>
    </row>
    <row r="1803" spans="5:8">
      <c r="E1803"/>
      <c r="H1803" s="48"/>
    </row>
    <row r="1804" spans="5:8">
      <c r="E1804"/>
      <c r="H1804" s="48"/>
    </row>
    <row r="1805" spans="5:8">
      <c r="E1805"/>
      <c r="H1805" s="48"/>
    </row>
    <row r="1806" spans="5:8">
      <c r="E1806"/>
      <c r="H1806" s="48"/>
    </row>
    <row r="1807" spans="5:8">
      <c r="E1807"/>
      <c r="H1807" s="48"/>
    </row>
    <row r="1808" spans="5:8">
      <c r="E1808"/>
      <c r="H1808" s="48"/>
    </row>
    <row r="1809" spans="5:8">
      <c r="E1809"/>
      <c r="H1809" s="48"/>
    </row>
    <row r="1810" spans="5:8">
      <c r="E1810"/>
      <c r="H1810" s="48"/>
    </row>
    <row r="1811" spans="5:8">
      <c r="E1811"/>
      <c r="H1811" s="48"/>
    </row>
    <row r="1812" spans="5:8">
      <c r="E1812"/>
      <c r="H1812" s="48"/>
    </row>
    <row r="1813" spans="5:8">
      <c r="E1813"/>
      <c r="H1813" s="48"/>
    </row>
    <row r="1814" spans="5:8">
      <c r="E1814"/>
      <c r="H1814" s="48"/>
    </row>
    <row r="1815" spans="5:8">
      <c r="E1815"/>
      <c r="H1815" s="48"/>
    </row>
    <row r="1816" spans="5:8">
      <c r="E1816"/>
      <c r="H1816" s="48"/>
    </row>
    <row r="1817" spans="5:8">
      <c r="E1817"/>
      <c r="H1817" s="48"/>
    </row>
    <row r="1818" spans="5:8">
      <c r="E1818"/>
      <c r="H1818" s="48"/>
    </row>
    <row r="1819" spans="5:8">
      <c r="E1819"/>
      <c r="H1819" s="48"/>
    </row>
    <row r="1820" spans="5:8">
      <c r="E1820"/>
      <c r="H1820" s="48"/>
    </row>
    <row r="1821" spans="5:8">
      <c r="E1821"/>
      <c r="H1821" s="48"/>
    </row>
    <row r="1822" spans="5:8">
      <c r="E1822"/>
      <c r="H1822" s="48"/>
    </row>
    <row r="1823" spans="5:8">
      <c r="E1823"/>
      <c r="H1823" s="48"/>
    </row>
    <row r="1824" spans="5:8">
      <c r="E1824"/>
      <c r="H1824" s="48"/>
    </row>
    <row r="1825" spans="5:8">
      <c r="E1825"/>
      <c r="H1825" s="48"/>
    </row>
    <row r="1826" spans="5:8">
      <c r="E1826"/>
      <c r="H1826" s="48"/>
    </row>
    <row r="1827" spans="5:8">
      <c r="E1827"/>
      <c r="H1827" s="48"/>
    </row>
    <row r="1828" spans="5:8">
      <c r="E1828"/>
      <c r="H1828" s="48"/>
    </row>
    <row r="1829" spans="5:8">
      <c r="E1829"/>
      <c r="H1829" s="48"/>
    </row>
    <row r="1830" spans="5:8">
      <c r="E1830"/>
      <c r="H1830" s="48"/>
    </row>
    <row r="1831" spans="5:8">
      <c r="E1831"/>
      <c r="H1831" s="48"/>
    </row>
    <row r="1832" spans="5:8">
      <c r="E1832"/>
      <c r="H1832" s="48"/>
    </row>
    <row r="1833" spans="5:8">
      <c r="E1833"/>
      <c r="H1833" s="48"/>
    </row>
    <row r="1834" spans="5:8">
      <c r="E1834"/>
      <c r="H1834" s="48"/>
    </row>
    <row r="1835" spans="5:8">
      <c r="E1835"/>
      <c r="H1835" s="48"/>
    </row>
    <row r="1836" spans="5:8">
      <c r="E1836"/>
      <c r="H1836" s="48"/>
    </row>
    <row r="1837" spans="5:8">
      <c r="E1837"/>
      <c r="H1837" s="48"/>
    </row>
    <row r="1838" spans="5:8">
      <c r="E1838"/>
      <c r="H1838" s="48"/>
    </row>
    <row r="1839" spans="5:8">
      <c r="E1839"/>
      <c r="H1839" s="48"/>
    </row>
    <row r="1840" spans="5:8">
      <c r="E1840"/>
      <c r="H1840" s="48"/>
    </row>
    <row r="1841" spans="5:8">
      <c r="E1841"/>
      <c r="H1841" s="48"/>
    </row>
    <row r="1842" spans="5:8">
      <c r="E1842"/>
      <c r="H1842" s="48"/>
    </row>
    <row r="1843" spans="5:8">
      <c r="E1843"/>
      <c r="H1843" s="48"/>
    </row>
    <row r="1844" spans="5:8">
      <c r="E1844"/>
      <c r="H1844" s="48"/>
    </row>
    <row r="1845" spans="5:8">
      <c r="E1845"/>
      <c r="H1845" s="48"/>
    </row>
    <row r="1846" spans="5:8">
      <c r="E1846"/>
      <c r="H1846" s="48"/>
    </row>
    <row r="1847" spans="5:8">
      <c r="E1847"/>
      <c r="H1847" s="48"/>
    </row>
    <row r="1848" spans="5:8">
      <c r="E1848"/>
      <c r="H1848" s="48"/>
    </row>
    <row r="1849" spans="5:8">
      <c r="E1849"/>
      <c r="H1849" s="48"/>
    </row>
    <row r="1850" spans="5:8">
      <c r="E1850"/>
      <c r="H1850" s="48"/>
    </row>
    <row r="1851" spans="5:8">
      <c r="E1851"/>
      <c r="H1851" s="48"/>
    </row>
    <row r="1852" spans="5:8">
      <c r="E1852"/>
      <c r="H1852" s="48"/>
    </row>
    <row r="1853" spans="5:8">
      <c r="E1853"/>
      <c r="H1853" s="48"/>
    </row>
    <row r="1854" spans="5:8">
      <c r="E1854"/>
      <c r="H1854" s="48"/>
    </row>
    <row r="1855" spans="5:8">
      <c r="E1855"/>
      <c r="H1855" s="48"/>
    </row>
    <row r="1856" spans="5:8">
      <c r="E1856"/>
      <c r="H1856" s="48"/>
    </row>
    <row r="1857" spans="5:8">
      <c r="E1857"/>
      <c r="H1857" s="48"/>
    </row>
    <row r="1858" spans="5:8">
      <c r="E1858"/>
      <c r="H1858" s="48"/>
    </row>
    <row r="1859" spans="5:8">
      <c r="E1859"/>
      <c r="H1859" s="48"/>
    </row>
    <row r="1860" spans="5:8">
      <c r="E1860"/>
      <c r="H1860" s="48"/>
    </row>
    <row r="1861" spans="5:8">
      <c r="E1861"/>
      <c r="H1861" s="48"/>
    </row>
    <row r="1862" spans="5:8">
      <c r="E1862"/>
      <c r="H1862" s="48"/>
    </row>
    <row r="1863" spans="5:8">
      <c r="E1863"/>
      <c r="H1863" s="48"/>
    </row>
    <row r="1864" spans="5:8">
      <c r="E1864"/>
      <c r="H1864" s="48"/>
    </row>
    <row r="1865" spans="5:8">
      <c r="E1865"/>
      <c r="H1865" s="48"/>
    </row>
    <row r="1866" spans="5:8">
      <c r="E1866"/>
      <c r="H1866" s="48"/>
    </row>
    <row r="1867" spans="5:8">
      <c r="E1867"/>
      <c r="H1867" s="48"/>
    </row>
    <row r="1868" spans="5:8">
      <c r="E1868"/>
      <c r="H1868" s="48"/>
    </row>
    <row r="1869" spans="5:8">
      <c r="E1869"/>
      <c r="H1869" s="48"/>
    </row>
    <row r="1870" spans="5:8">
      <c r="E1870"/>
      <c r="H1870" s="48"/>
    </row>
    <row r="1871" spans="5:8">
      <c r="E1871"/>
      <c r="H1871" s="48"/>
    </row>
    <row r="1872" spans="5:8">
      <c r="E1872"/>
      <c r="H1872" s="48"/>
    </row>
    <row r="1873" spans="5:8">
      <c r="E1873"/>
      <c r="H1873" s="48"/>
    </row>
    <row r="1874" spans="5:8">
      <c r="E1874"/>
      <c r="H1874" s="48"/>
    </row>
    <row r="1875" spans="5:8">
      <c r="E1875"/>
      <c r="H1875" s="48"/>
    </row>
    <row r="1876" spans="5:8">
      <c r="E1876"/>
      <c r="H1876" s="48"/>
    </row>
    <row r="1877" spans="5:8">
      <c r="E1877"/>
      <c r="H1877" s="48"/>
    </row>
    <row r="1878" spans="5:8">
      <c r="E1878"/>
      <c r="H1878" s="48"/>
    </row>
    <row r="1879" spans="5:8">
      <c r="E1879"/>
      <c r="H1879" s="48"/>
    </row>
    <row r="1880" spans="5:8">
      <c r="E1880"/>
      <c r="H1880" s="48"/>
    </row>
    <row r="1881" spans="5:8">
      <c r="E1881"/>
      <c r="H1881" s="48"/>
    </row>
    <row r="1882" spans="5:8">
      <c r="E1882"/>
      <c r="H1882" s="48"/>
    </row>
    <row r="1883" spans="5:8">
      <c r="E1883"/>
      <c r="H1883" s="48"/>
    </row>
    <row r="1884" spans="5:8">
      <c r="E1884"/>
      <c r="H1884" s="48"/>
    </row>
    <row r="1885" spans="5:8">
      <c r="E1885"/>
      <c r="H1885" s="48"/>
    </row>
    <row r="1886" spans="5:8">
      <c r="E1886"/>
      <c r="H1886" s="48"/>
    </row>
    <row r="1887" spans="5:8">
      <c r="E1887"/>
      <c r="H1887" s="48"/>
    </row>
    <row r="1888" spans="5:8">
      <c r="E1888"/>
      <c r="H1888" s="48"/>
    </row>
    <row r="1889" spans="5:8">
      <c r="E1889"/>
      <c r="H1889" s="48"/>
    </row>
    <row r="1890" spans="5:8">
      <c r="E1890"/>
      <c r="H1890" s="48"/>
    </row>
    <row r="1891" spans="5:8">
      <c r="E1891"/>
      <c r="H1891" s="48"/>
    </row>
    <row r="1892" spans="5:8">
      <c r="E1892"/>
      <c r="H1892" s="48"/>
    </row>
    <row r="1893" spans="5:8">
      <c r="E1893"/>
      <c r="H1893" s="48"/>
    </row>
    <row r="1894" spans="5:8">
      <c r="E1894"/>
      <c r="H1894" s="48"/>
    </row>
    <row r="1895" spans="5:8">
      <c r="E1895"/>
      <c r="H1895" s="48"/>
    </row>
    <row r="1896" spans="5:8">
      <c r="E1896"/>
      <c r="H1896" s="48"/>
    </row>
    <row r="1897" spans="5:8">
      <c r="E1897"/>
      <c r="H1897" s="48"/>
    </row>
    <row r="1898" spans="5:8">
      <c r="E1898"/>
      <c r="H1898" s="48"/>
    </row>
    <row r="1899" spans="5:8">
      <c r="E1899"/>
      <c r="H1899" s="48"/>
    </row>
    <row r="1900" spans="5:8">
      <c r="E1900"/>
      <c r="H1900" s="48"/>
    </row>
    <row r="1901" spans="5:8">
      <c r="E1901"/>
      <c r="H1901" s="48"/>
    </row>
    <row r="1902" spans="5:8">
      <c r="E1902"/>
      <c r="H1902" s="48"/>
    </row>
    <row r="1903" spans="5:8">
      <c r="E1903"/>
      <c r="H1903" s="48"/>
    </row>
    <row r="1904" spans="5:8">
      <c r="E1904"/>
      <c r="H1904" s="48"/>
    </row>
    <row r="1905" spans="5:8">
      <c r="E1905"/>
      <c r="H1905" s="48"/>
    </row>
    <row r="1906" spans="5:8">
      <c r="E1906"/>
      <c r="H1906" s="48"/>
    </row>
    <row r="1907" spans="5:8">
      <c r="E1907"/>
      <c r="H1907" s="48"/>
    </row>
    <row r="1908" spans="5:8">
      <c r="E1908"/>
      <c r="H1908" s="48"/>
    </row>
    <row r="1909" spans="5:8">
      <c r="E1909"/>
      <c r="H1909" s="48"/>
    </row>
    <row r="1910" spans="5:8">
      <c r="E1910"/>
      <c r="H1910" s="48"/>
    </row>
    <row r="1911" spans="5:8">
      <c r="E1911"/>
      <c r="H1911" s="48"/>
    </row>
    <row r="1912" spans="5:8">
      <c r="E1912"/>
      <c r="H1912" s="48"/>
    </row>
    <row r="1913" spans="5:8">
      <c r="E1913"/>
      <c r="H1913" s="48"/>
    </row>
    <row r="1914" spans="5:8">
      <c r="E1914"/>
      <c r="H1914" s="48"/>
    </row>
    <row r="1915" spans="5:8">
      <c r="E1915"/>
      <c r="H1915" s="48"/>
    </row>
    <row r="1916" spans="5:8">
      <c r="E1916"/>
      <c r="H1916" s="48"/>
    </row>
    <row r="1917" spans="5:8">
      <c r="E1917"/>
      <c r="H1917" s="48"/>
    </row>
    <row r="1918" spans="5:8">
      <c r="E1918"/>
      <c r="H1918" s="48"/>
    </row>
    <row r="1919" spans="5:8">
      <c r="E1919"/>
      <c r="H1919" s="48"/>
    </row>
    <row r="1920" spans="5:8">
      <c r="E1920"/>
      <c r="H1920" s="48"/>
    </row>
    <row r="1921" spans="5:8">
      <c r="E1921"/>
      <c r="H1921" s="48"/>
    </row>
    <row r="1922" spans="5:8">
      <c r="E1922"/>
      <c r="H1922" s="48"/>
    </row>
    <row r="1923" spans="5:8">
      <c r="E1923"/>
      <c r="H1923" s="48"/>
    </row>
    <row r="1924" spans="5:8">
      <c r="E1924"/>
      <c r="H1924" s="48"/>
    </row>
    <row r="1925" spans="5:8">
      <c r="E1925"/>
      <c r="H1925" s="48"/>
    </row>
    <row r="1926" spans="5:8">
      <c r="E1926"/>
      <c r="H1926" s="48"/>
    </row>
    <row r="1927" spans="5:8">
      <c r="E1927"/>
      <c r="H1927" s="48"/>
    </row>
    <row r="1928" spans="5:8">
      <c r="E1928"/>
      <c r="H1928" s="48"/>
    </row>
    <row r="1929" spans="5:8">
      <c r="E1929"/>
      <c r="H1929" s="48"/>
    </row>
    <row r="1930" spans="5:8">
      <c r="E1930"/>
      <c r="H1930" s="48"/>
    </row>
    <row r="1931" spans="5:8">
      <c r="E1931"/>
      <c r="H1931" s="48"/>
    </row>
    <row r="1932" spans="5:8">
      <c r="E1932"/>
      <c r="H1932" s="48"/>
    </row>
    <row r="1933" spans="5:8">
      <c r="E1933"/>
      <c r="H1933" s="48"/>
    </row>
    <row r="1934" spans="5:8">
      <c r="E1934"/>
      <c r="H1934" s="48"/>
    </row>
    <row r="1935" spans="5:8">
      <c r="E1935"/>
      <c r="H1935" s="48"/>
    </row>
    <row r="1936" spans="5:8">
      <c r="E1936"/>
      <c r="H1936" s="48"/>
    </row>
    <row r="1937" spans="5:8">
      <c r="E1937"/>
      <c r="H1937" s="48"/>
    </row>
    <row r="1938" spans="5:8">
      <c r="E1938"/>
      <c r="H1938" s="48"/>
    </row>
    <row r="1939" spans="5:8">
      <c r="E1939"/>
      <c r="H1939" s="48"/>
    </row>
    <row r="1940" spans="5:8">
      <c r="E1940"/>
      <c r="H1940" s="48"/>
    </row>
    <row r="1941" spans="5:8">
      <c r="E1941"/>
      <c r="H1941" s="48"/>
    </row>
    <row r="1942" spans="5:8">
      <c r="E1942"/>
      <c r="H1942" s="48"/>
    </row>
    <row r="1943" spans="5:8">
      <c r="E1943"/>
      <c r="H1943" s="48"/>
    </row>
    <row r="1944" spans="5:8">
      <c r="E1944"/>
      <c r="H1944" s="48"/>
    </row>
    <row r="1945" spans="5:8">
      <c r="E1945"/>
      <c r="H1945" s="48"/>
    </row>
    <row r="1946" spans="5:8">
      <c r="E1946"/>
      <c r="H1946" s="48"/>
    </row>
    <row r="1947" spans="5:8">
      <c r="E1947"/>
      <c r="H1947" s="48"/>
    </row>
    <row r="1948" spans="5:8">
      <c r="E1948"/>
      <c r="H1948" s="48"/>
    </row>
    <row r="1949" spans="5:8">
      <c r="E1949"/>
      <c r="H1949" s="48"/>
    </row>
    <row r="1950" spans="5:8">
      <c r="E1950"/>
      <c r="H1950" s="48"/>
    </row>
    <row r="1951" spans="5:8">
      <c r="E1951"/>
      <c r="H1951" s="48"/>
    </row>
    <row r="1952" spans="5:8">
      <c r="E1952"/>
      <c r="H1952" s="48"/>
    </row>
    <row r="1953" spans="5:8">
      <c r="E1953"/>
      <c r="H1953" s="48"/>
    </row>
    <row r="1954" spans="5:8">
      <c r="E1954"/>
      <c r="H1954" s="48"/>
    </row>
    <row r="1955" spans="5:8">
      <c r="E1955"/>
      <c r="H1955" s="48"/>
    </row>
    <row r="1956" spans="5:8">
      <c r="E1956"/>
      <c r="H1956" s="48"/>
    </row>
    <row r="1957" spans="5:8">
      <c r="E1957"/>
      <c r="H1957" s="48"/>
    </row>
    <row r="1958" spans="5:8">
      <c r="E1958"/>
      <c r="H1958" s="48"/>
    </row>
    <row r="1959" spans="5:8">
      <c r="E1959"/>
      <c r="H1959" s="48"/>
    </row>
    <row r="1960" spans="5:8">
      <c r="E1960"/>
      <c r="H1960" s="48"/>
    </row>
    <row r="1961" spans="5:8">
      <c r="E1961"/>
      <c r="H1961" s="48"/>
    </row>
    <row r="1962" spans="5:8">
      <c r="E1962"/>
      <c r="H1962" s="48"/>
    </row>
    <row r="1963" spans="5:8">
      <c r="E1963"/>
      <c r="H1963" s="48"/>
    </row>
    <row r="1964" spans="5:8">
      <c r="E1964"/>
      <c r="H1964" s="48"/>
    </row>
    <row r="1965" spans="5:8">
      <c r="E1965"/>
      <c r="H1965" s="48"/>
    </row>
    <row r="1966" spans="5:8">
      <c r="E1966"/>
      <c r="H1966" s="48"/>
    </row>
    <row r="1967" spans="5:8">
      <c r="E1967"/>
      <c r="H1967" s="48"/>
    </row>
    <row r="1968" spans="5:8">
      <c r="E1968"/>
      <c r="H1968" s="48"/>
    </row>
    <row r="1969" spans="5:8">
      <c r="E1969"/>
      <c r="H1969" s="48"/>
    </row>
    <row r="1970" spans="5:8">
      <c r="E1970"/>
      <c r="H1970" s="48"/>
    </row>
    <row r="1971" spans="5:8">
      <c r="E1971"/>
      <c r="H1971" s="48"/>
    </row>
    <row r="1972" spans="5:8">
      <c r="E1972"/>
      <c r="H1972" s="48"/>
    </row>
    <row r="1973" spans="5:8">
      <c r="E1973"/>
      <c r="H1973" s="48"/>
    </row>
    <row r="1974" spans="5:8">
      <c r="E1974"/>
      <c r="H1974" s="48"/>
    </row>
    <row r="1975" spans="5:8">
      <c r="E1975"/>
      <c r="H1975" s="48"/>
    </row>
    <row r="1976" spans="5:8">
      <c r="E1976"/>
      <c r="H1976" s="48"/>
    </row>
    <row r="1977" spans="5:8">
      <c r="E1977"/>
      <c r="H1977" s="48"/>
    </row>
    <row r="1978" spans="5:8">
      <c r="E1978"/>
      <c r="H1978" s="48"/>
    </row>
    <row r="1979" spans="5:8">
      <c r="E1979"/>
      <c r="H1979" s="48"/>
    </row>
    <row r="1980" spans="5:8">
      <c r="E1980"/>
      <c r="H1980" s="48"/>
    </row>
    <row r="1981" spans="5:8">
      <c r="E1981"/>
      <c r="H1981" s="48"/>
    </row>
    <row r="1982" spans="5:8">
      <c r="E1982"/>
      <c r="H1982" s="48"/>
    </row>
    <row r="1983" spans="5:8">
      <c r="E1983"/>
      <c r="H1983" s="48"/>
    </row>
    <row r="1984" spans="5:8">
      <c r="E1984"/>
      <c r="H1984" s="48"/>
    </row>
    <row r="1985" spans="5:8">
      <c r="E1985"/>
      <c r="H1985" s="48"/>
    </row>
    <row r="1986" spans="5:8">
      <c r="E1986"/>
      <c r="H1986" s="48"/>
    </row>
    <row r="1987" spans="5:8">
      <c r="E1987"/>
      <c r="H1987" s="48"/>
    </row>
    <row r="1988" spans="5:8">
      <c r="E1988"/>
      <c r="H1988" s="48"/>
    </row>
    <row r="1989" spans="5:8">
      <c r="E1989"/>
      <c r="H1989" s="48"/>
    </row>
    <row r="1990" spans="5:8">
      <c r="E1990"/>
      <c r="H1990" s="48"/>
    </row>
    <row r="1991" spans="5:8">
      <c r="E1991"/>
      <c r="H1991" s="48"/>
    </row>
    <row r="1992" spans="5:8">
      <c r="E1992"/>
      <c r="H1992" s="48"/>
    </row>
    <row r="1993" spans="5:8">
      <c r="E1993"/>
      <c r="H1993" s="48"/>
    </row>
    <row r="1994" spans="5:8">
      <c r="E1994"/>
      <c r="H1994" s="48"/>
    </row>
    <row r="1995" spans="5:8">
      <c r="E1995"/>
      <c r="H1995" s="48"/>
    </row>
    <row r="1996" spans="5:8">
      <c r="E1996"/>
      <c r="H1996" s="48"/>
    </row>
    <row r="1997" spans="5:8">
      <c r="E1997"/>
      <c r="H1997" s="48"/>
    </row>
    <row r="1998" spans="5:8">
      <c r="E1998"/>
      <c r="H1998" s="48"/>
    </row>
    <row r="1999" spans="5:8">
      <c r="E1999"/>
      <c r="H1999" s="48"/>
    </row>
    <row r="2000" spans="5:8">
      <c r="E2000"/>
      <c r="H2000" s="48"/>
    </row>
    <row r="2001" spans="5:8">
      <c r="E2001"/>
      <c r="H2001" s="48"/>
    </row>
    <row r="2002" spans="5:8">
      <c r="E2002"/>
      <c r="H2002" s="48"/>
    </row>
    <row r="2003" spans="5:8">
      <c r="E2003"/>
      <c r="H2003" s="48"/>
    </row>
    <row r="2004" spans="5:8">
      <c r="E2004"/>
      <c r="H2004" s="48"/>
    </row>
    <row r="2005" spans="5:8">
      <c r="E2005"/>
      <c r="H2005" s="48"/>
    </row>
    <row r="2006" spans="5:8">
      <c r="E2006"/>
      <c r="H2006" s="48"/>
    </row>
    <row r="2007" spans="5:8">
      <c r="E2007"/>
      <c r="H2007" s="48"/>
    </row>
    <row r="2008" spans="5:8">
      <c r="E2008"/>
      <c r="H2008" s="48"/>
    </row>
    <row r="2009" spans="5:8">
      <c r="E2009"/>
      <c r="H2009" s="48"/>
    </row>
    <row r="2010" spans="5:8">
      <c r="E2010"/>
      <c r="H2010" s="48"/>
    </row>
    <row r="2011" spans="5:8">
      <c r="E2011"/>
      <c r="H2011" s="48"/>
    </row>
    <row r="2012" spans="5:8">
      <c r="E2012"/>
      <c r="H2012" s="48"/>
    </row>
    <row r="2013" spans="5:8">
      <c r="E2013"/>
      <c r="H2013" s="48"/>
    </row>
    <row r="2014" spans="5:8">
      <c r="E2014"/>
      <c r="H2014" s="48"/>
    </row>
    <row r="2015" spans="5:8">
      <c r="E2015"/>
      <c r="H2015" s="48"/>
    </row>
    <row r="2016" spans="5:8">
      <c r="E2016"/>
      <c r="H2016" s="48"/>
    </row>
    <row r="2017" spans="5:8">
      <c r="E2017"/>
      <c r="H2017" s="48"/>
    </row>
    <row r="2018" spans="5:8">
      <c r="E2018"/>
      <c r="H2018" s="48"/>
    </row>
    <row r="2019" spans="5:8">
      <c r="E2019"/>
      <c r="H2019" s="48"/>
    </row>
    <row r="2020" spans="5:8">
      <c r="E2020"/>
      <c r="H2020" s="48"/>
    </row>
    <row r="2021" spans="5:8">
      <c r="E2021"/>
      <c r="H2021" s="48"/>
    </row>
    <row r="2022" spans="5:8">
      <c r="E2022"/>
      <c r="H2022" s="48"/>
    </row>
    <row r="2023" spans="5:8">
      <c r="E2023"/>
      <c r="H2023" s="48"/>
    </row>
    <row r="2024" spans="5:8">
      <c r="E2024"/>
      <c r="H2024" s="48"/>
    </row>
    <row r="2025" spans="5:8">
      <c r="E2025"/>
      <c r="H2025" s="48"/>
    </row>
    <row r="2026" spans="5:8">
      <c r="E2026"/>
      <c r="H2026" s="48"/>
    </row>
    <row r="2027" spans="5:8">
      <c r="E2027"/>
      <c r="H2027" s="48"/>
    </row>
    <row r="2028" spans="5:8">
      <c r="E2028"/>
      <c r="H2028" s="48"/>
    </row>
    <row r="2029" spans="5:8">
      <c r="E2029"/>
      <c r="H2029" s="48"/>
    </row>
    <row r="2030" spans="5:8">
      <c r="E2030"/>
      <c r="H2030" s="48"/>
    </row>
    <row r="2031" spans="5:8">
      <c r="E2031"/>
      <c r="H2031" s="48"/>
    </row>
    <row r="2032" spans="5:8">
      <c r="E2032"/>
      <c r="H2032" s="48"/>
    </row>
    <row r="2033" spans="5:8">
      <c r="E2033"/>
      <c r="H2033" s="48"/>
    </row>
    <row r="2034" spans="5:8">
      <c r="E2034"/>
      <c r="H2034" s="48"/>
    </row>
    <row r="2035" spans="5:8">
      <c r="E2035"/>
      <c r="H2035" s="48"/>
    </row>
    <row r="2036" spans="5:8">
      <c r="E2036"/>
      <c r="H2036" s="48"/>
    </row>
    <row r="2037" spans="5:8">
      <c r="E2037"/>
      <c r="H2037" s="48"/>
    </row>
    <row r="2038" spans="5:8">
      <c r="E2038"/>
      <c r="H2038" s="48"/>
    </row>
    <row r="2039" spans="5:8">
      <c r="E2039"/>
      <c r="H2039" s="48"/>
    </row>
    <row r="2040" spans="5:8">
      <c r="E2040"/>
      <c r="H2040" s="48"/>
    </row>
    <row r="2041" spans="5:8">
      <c r="E2041"/>
      <c r="H2041" s="48"/>
    </row>
    <row r="2042" spans="5:8">
      <c r="E2042"/>
      <c r="H2042" s="48"/>
    </row>
    <row r="2043" spans="5:8">
      <c r="E2043"/>
      <c r="H2043" s="48"/>
    </row>
    <row r="2044" spans="5:8">
      <c r="E2044"/>
      <c r="H2044" s="48"/>
    </row>
    <row r="2045" spans="5:8">
      <c r="E2045"/>
      <c r="H2045" s="48"/>
    </row>
    <row r="2046" spans="5:8">
      <c r="E2046"/>
      <c r="H2046" s="48"/>
    </row>
    <row r="2047" spans="5:8">
      <c r="E2047"/>
      <c r="H2047" s="48"/>
    </row>
    <row r="2048" spans="5:8">
      <c r="E2048"/>
      <c r="H2048" s="48"/>
    </row>
    <row r="2049" spans="5:8">
      <c r="E2049"/>
      <c r="H2049" s="48"/>
    </row>
    <row r="2050" spans="5:8">
      <c r="E2050"/>
      <c r="H2050" s="48"/>
    </row>
    <row r="2051" spans="5:8">
      <c r="E2051"/>
      <c r="H2051" s="48"/>
    </row>
    <row r="2052" spans="5:8">
      <c r="E2052"/>
      <c r="H2052" s="48"/>
    </row>
    <row r="2053" spans="5:8">
      <c r="E2053"/>
      <c r="H2053" s="48"/>
    </row>
    <row r="2054" spans="5:8">
      <c r="E2054"/>
      <c r="H2054" s="48"/>
    </row>
    <row r="2055" spans="5:8">
      <c r="E2055"/>
      <c r="H2055" s="48"/>
    </row>
    <row r="2056" spans="5:8">
      <c r="E2056"/>
      <c r="H2056" s="48"/>
    </row>
    <row r="2057" spans="5:8">
      <c r="E2057"/>
      <c r="H2057" s="48"/>
    </row>
    <row r="2058" spans="5:8">
      <c r="E2058"/>
      <c r="H2058" s="48"/>
    </row>
    <row r="2059" spans="5:8">
      <c r="E2059"/>
      <c r="H2059" s="48"/>
    </row>
    <row r="2060" spans="5:8">
      <c r="E2060"/>
      <c r="H2060" s="48"/>
    </row>
    <row r="2061" spans="5:8">
      <c r="E2061"/>
      <c r="H2061" s="48"/>
    </row>
    <row r="2062" spans="5:8">
      <c r="E2062"/>
      <c r="H2062" s="48"/>
    </row>
    <row r="2063" spans="5:8">
      <c r="E2063"/>
      <c r="H2063" s="48"/>
    </row>
    <row r="2064" spans="5:8">
      <c r="E2064"/>
      <c r="H2064" s="48"/>
    </row>
    <row r="2065" spans="5:8">
      <c r="E2065"/>
      <c r="H2065" s="48"/>
    </row>
    <row r="2066" spans="5:8">
      <c r="E2066"/>
      <c r="H2066" s="48"/>
    </row>
    <row r="2067" spans="5:8">
      <c r="E2067"/>
      <c r="H2067" s="48"/>
    </row>
    <row r="2068" spans="5:8">
      <c r="E2068"/>
      <c r="H2068" s="48"/>
    </row>
    <row r="2069" spans="5:8">
      <c r="E2069"/>
      <c r="H2069" s="48"/>
    </row>
    <row r="2070" spans="5:8">
      <c r="E2070"/>
      <c r="H2070" s="48"/>
    </row>
    <row r="2071" spans="5:8">
      <c r="E2071"/>
      <c r="H2071" s="48"/>
    </row>
    <row r="2072" spans="5:8">
      <c r="E2072"/>
      <c r="H2072" s="48"/>
    </row>
    <row r="2073" spans="5:8">
      <c r="E2073"/>
      <c r="H2073" s="48"/>
    </row>
    <row r="2074" spans="5:8">
      <c r="E2074"/>
      <c r="H2074" s="48"/>
    </row>
    <row r="2075" spans="5:8">
      <c r="E2075"/>
      <c r="H2075" s="48"/>
    </row>
    <row r="2076" spans="5:8">
      <c r="E2076"/>
      <c r="H2076" s="48"/>
    </row>
    <row r="2077" spans="5:8">
      <c r="E2077"/>
      <c r="H2077" s="48"/>
    </row>
    <row r="2078" spans="5:8">
      <c r="E2078"/>
      <c r="H2078" s="48"/>
    </row>
    <row r="2079" spans="5:8">
      <c r="E2079"/>
      <c r="H2079" s="48"/>
    </row>
    <row r="2080" spans="5:8">
      <c r="E2080"/>
      <c r="H2080" s="48"/>
    </row>
    <row r="2081" spans="5:8">
      <c r="E2081"/>
      <c r="H2081" s="48"/>
    </row>
    <row r="2082" spans="5:8">
      <c r="E2082"/>
      <c r="H2082" s="48"/>
    </row>
    <row r="2083" spans="5:8">
      <c r="E2083"/>
      <c r="H2083" s="48"/>
    </row>
    <row r="2084" spans="5:8">
      <c r="E2084"/>
      <c r="H2084" s="48"/>
    </row>
    <row r="2085" spans="5:8">
      <c r="E2085"/>
      <c r="H2085" s="48"/>
    </row>
    <row r="2086" spans="5:8">
      <c r="E2086"/>
      <c r="H2086" s="48"/>
    </row>
    <row r="2087" spans="5:8">
      <c r="E2087"/>
      <c r="H2087" s="48"/>
    </row>
    <row r="2088" spans="5:8">
      <c r="E2088"/>
      <c r="H2088" s="48"/>
    </row>
    <row r="2089" spans="5:8">
      <c r="E2089"/>
      <c r="H2089" s="48"/>
    </row>
    <row r="2090" spans="5:8">
      <c r="E2090"/>
      <c r="H2090" s="48"/>
    </row>
    <row r="2091" spans="5:8">
      <c r="E2091"/>
      <c r="H2091" s="48"/>
    </row>
    <row r="2092" spans="5:8">
      <c r="E2092"/>
      <c r="H2092" s="48"/>
    </row>
    <row r="2093" spans="5:8">
      <c r="E2093"/>
      <c r="H2093" s="48"/>
    </row>
    <row r="2094" spans="5:8">
      <c r="E2094"/>
      <c r="H2094" s="48"/>
    </row>
    <row r="2095" spans="5:8">
      <c r="E2095"/>
      <c r="H2095" s="48"/>
    </row>
    <row r="2096" spans="5:8">
      <c r="E2096"/>
      <c r="H2096" s="48"/>
    </row>
    <row r="2097" spans="5:8">
      <c r="E2097"/>
      <c r="H2097" s="48"/>
    </row>
    <row r="2098" spans="5:8">
      <c r="E2098"/>
      <c r="H2098" s="48"/>
    </row>
    <row r="2099" spans="5:8">
      <c r="E2099"/>
      <c r="H2099" s="48"/>
    </row>
    <row r="2100" spans="5:8">
      <c r="E2100"/>
      <c r="H2100" s="48"/>
    </row>
    <row r="2101" spans="5:8">
      <c r="E2101"/>
      <c r="H2101" s="48"/>
    </row>
    <row r="2102" spans="5:8">
      <c r="E2102"/>
      <c r="H2102" s="48"/>
    </row>
    <row r="2103" spans="5:8">
      <c r="E2103"/>
      <c r="H2103" s="48"/>
    </row>
    <row r="2104" spans="5:8">
      <c r="E2104"/>
      <c r="H2104" s="48"/>
    </row>
    <row r="2105" spans="5:8">
      <c r="E2105"/>
      <c r="H2105" s="48"/>
    </row>
    <row r="2106" spans="5:8">
      <c r="E2106"/>
      <c r="H2106" s="48"/>
    </row>
    <row r="2107" spans="5:8">
      <c r="E2107"/>
      <c r="H2107" s="48"/>
    </row>
    <row r="2108" spans="5:8">
      <c r="E2108"/>
      <c r="H2108" s="48"/>
    </row>
    <row r="2109" spans="5:8">
      <c r="E2109"/>
      <c r="H2109" s="48"/>
    </row>
    <row r="2110" spans="5:8">
      <c r="E2110"/>
      <c r="H2110" s="48"/>
    </row>
    <row r="2111" spans="5:8">
      <c r="E2111"/>
      <c r="H2111" s="48"/>
    </row>
    <row r="2112" spans="5:8">
      <c r="E2112"/>
      <c r="H2112" s="48"/>
    </row>
    <row r="2113" spans="5:8">
      <c r="E2113"/>
      <c r="H2113" s="48"/>
    </row>
    <row r="2114" spans="5:8">
      <c r="E2114"/>
      <c r="H2114" s="48"/>
    </row>
    <row r="2115" spans="5:8">
      <c r="E2115"/>
      <c r="H2115" s="48"/>
    </row>
    <row r="2116" spans="5:8">
      <c r="E2116"/>
      <c r="H2116" s="48"/>
    </row>
    <row r="2117" spans="5:8">
      <c r="E2117"/>
      <c r="H2117" s="48"/>
    </row>
    <row r="2118" spans="5:8">
      <c r="E2118"/>
      <c r="H2118" s="48"/>
    </row>
    <row r="2119" spans="5:8">
      <c r="E2119"/>
      <c r="H2119" s="48"/>
    </row>
    <row r="2120" spans="5:8">
      <c r="E2120"/>
      <c r="H2120" s="48"/>
    </row>
    <row r="2121" spans="5:8">
      <c r="E2121"/>
      <c r="H2121" s="48"/>
    </row>
    <row r="2122" spans="5:8">
      <c r="E2122"/>
      <c r="H2122" s="48"/>
    </row>
    <row r="2123" spans="5:8">
      <c r="E2123"/>
      <c r="H2123" s="48"/>
    </row>
    <row r="2124" spans="5:8">
      <c r="E2124"/>
      <c r="H2124" s="48"/>
    </row>
    <row r="2125" spans="5:8">
      <c r="E2125"/>
      <c r="H2125" s="48"/>
    </row>
    <row r="2126" spans="5:8">
      <c r="E2126"/>
      <c r="H2126" s="48"/>
    </row>
    <row r="2127" spans="5:8">
      <c r="E2127"/>
      <c r="H2127" s="48"/>
    </row>
    <row r="2128" spans="5:8">
      <c r="E2128"/>
      <c r="H2128" s="48"/>
    </row>
    <row r="2129" spans="5:8">
      <c r="E2129"/>
      <c r="H2129" s="48"/>
    </row>
    <row r="2130" spans="5:8">
      <c r="E2130"/>
      <c r="H2130" s="48"/>
    </row>
    <row r="2131" spans="5:8">
      <c r="E2131"/>
      <c r="H2131" s="48"/>
    </row>
    <row r="2132" spans="5:8">
      <c r="E2132"/>
      <c r="H2132" s="48"/>
    </row>
    <row r="2133" spans="5:8">
      <c r="E2133"/>
      <c r="H2133" s="48"/>
    </row>
    <row r="2134" spans="5:8">
      <c r="E2134"/>
      <c r="H2134" s="48"/>
    </row>
    <row r="2135" spans="5:8">
      <c r="E2135"/>
      <c r="H2135" s="48"/>
    </row>
    <row r="2136" spans="5:8">
      <c r="E2136"/>
      <c r="H2136" s="48"/>
    </row>
    <row r="2137" spans="5:8">
      <c r="E2137"/>
      <c r="H2137" s="48"/>
    </row>
    <row r="2138" spans="5:8">
      <c r="E2138"/>
      <c r="H2138" s="48"/>
    </row>
    <row r="2139" spans="5:8">
      <c r="E2139"/>
      <c r="H2139" s="48"/>
    </row>
    <row r="2140" spans="5:8">
      <c r="E2140"/>
      <c r="H2140" s="48"/>
    </row>
    <row r="2141" spans="5:8">
      <c r="E2141"/>
      <c r="H2141" s="48"/>
    </row>
    <row r="2142" spans="5:8">
      <c r="E2142"/>
      <c r="H2142" s="48"/>
    </row>
    <row r="2143" spans="5:8">
      <c r="E2143"/>
      <c r="H2143" s="48"/>
    </row>
    <row r="2144" spans="5:8">
      <c r="E2144"/>
      <c r="H2144" s="48"/>
    </row>
    <row r="2145" spans="5:8">
      <c r="E2145"/>
      <c r="H2145" s="48"/>
    </row>
    <row r="2146" spans="5:8">
      <c r="E2146"/>
      <c r="H2146" s="48"/>
    </row>
    <row r="2147" spans="5:8">
      <c r="E2147"/>
      <c r="H2147" s="48"/>
    </row>
    <row r="2148" spans="5:8">
      <c r="E2148"/>
      <c r="H2148" s="48"/>
    </row>
    <row r="2149" spans="5:8">
      <c r="E2149"/>
      <c r="H2149" s="48"/>
    </row>
    <row r="2150" spans="5:8">
      <c r="E2150"/>
      <c r="H2150" s="48"/>
    </row>
    <row r="2151" spans="5:8">
      <c r="E2151"/>
      <c r="H2151" s="48"/>
    </row>
    <row r="2152" spans="5:8">
      <c r="E2152"/>
      <c r="H2152" s="48"/>
    </row>
    <row r="2153" spans="5:8">
      <c r="E2153"/>
      <c r="H2153" s="48"/>
    </row>
    <row r="2154" spans="5:8">
      <c r="E2154"/>
      <c r="H2154" s="48"/>
    </row>
    <row r="2155" spans="5:8">
      <c r="E2155"/>
      <c r="H2155" s="48"/>
    </row>
    <row r="2156" spans="5:8">
      <c r="E2156"/>
      <c r="H2156" s="48"/>
    </row>
    <row r="2157" spans="5:8">
      <c r="E2157"/>
      <c r="H2157" s="48"/>
    </row>
    <row r="2158" spans="5:8">
      <c r="E2158"/>
      <c r="H2158" s="48"/>
    </row>
    <row r="2159" spans="5:8">
      <c r="E2159"/>
      <c r="H2159" s="48"/>
    </row>
    <row r="2160" spans="5:8">
      <c r="E2160"/>
      <c r="H2160" s="48"/>
    </row>
    <row r="2161" spans="5:8">
      <c r="E2161"/>
      <c r="H2161" s="48"/>
    </row>
    <row r="2162" spans="5:8">
      <c r="E2162"/>
      <c r="H2162" s="48"/>
    </row>
    <row r="2163" spans="5:8">
      <c r="E2163"/>
      <c r="H2163" s="48"/>
    </row>
    <row r="2164" spans="5:8">
      <c r="E2164"/>
      <c r="H2164" s="48"/>
    </row>
    <row r="2165" spans="5:8">
      <c r="E2165"/>
      <c r="H2165" s="48"/>
    </row>
    <row r="2166" spans="5:8">
      <c r="E2166"/>
      <c r="H2166" s="48"/>
    </row>
    <row r="2167" spans="5:8">
      <c r="E2167"/>
      <c r="H2167" s="48"/>
    </row>
    <row r="2168" spans="5:8">
      <c r="E2168"/>
      <c r="H2168" s="48"/>
    </row>
    <row r="2169" spans="5:8">
      <c r="E2169"/>
      <c r="H2169" s="48"/>
    </row>
    <row r="2170" spans="5:8">
      <c r="E2170"/>
      <c r="H2170" s="48"/>
    </row>
    <row r="2171" spans="5:8">
      <c r="E2171"/>
      <c r="H2171" s="48"/>
    </row>
    <row r="2172" spans="5:8">
      <c r="E2172"/>
      <c r="H2172" s="48"/>
    </row>
    <row r="2173" spans="5:8">
      <c r="E2173"/>
      <c r="H2173" s="48"/>
    </row>
    <row r="2174" spans="5:8">
      <c r="E2174"/>
      <c r="H2174" s="48"/>
    </row>
    <row r="2175" spans="5:8">
      <c r="E2175"/>
      <c r="H2175" s="48"/>
    </row>
    <row r="2176" spans="5:8">
      <c r="E2176"/>
      <c r="H2176" s="48"/>
    </row>
    <row r="2177" spans="5:8">
      <c r="E2177"/>
      <c r="H2177" s="48"/>
    </row>
    <row r="2178" spans="5:8">
      <c r="E2178"/>
      <c r="H2178" s="48"/>
    </row>
    <row r="2179" spans="5:8">
      <c r="E2179"/>
      <c r="H2179" s="48"/>
    </row>
    <row r="2180" spans="5:8">
      <c r="E2180"/>
      <c r="H2180" s="48"/>
    </row>
    <row r="2181" spans="5:8">
      <c r="E2181"/>
      <c r="H2181" s="48"/>
    </row>
    <row r="2182" spans="5:8">
      <c r="E2182"/>
      <c r="H2182" s="48"/>
    </row>
    <row r="2183" spans="5:8">
      <c r="E2183"/>
      <c r="H2183" s="48"/>
    </row>
    <row r="2184" spans="5:8">
      <c r="E2184"/>
      <c r="H2184" s="48"/>
    </row>
    <row r="2185" spans="5:8">
      <c r="E2185"/>
      <c r="H2185" s="48"/>
    </row>
    <row r="2186" spans="5:8">
      <c r="E2186"/>
      <c r="H2186" s="48"/>
    </row>
    <row r="2187" spans="5:8">
      <c r="E2187"/>
      <c r="H2187" s="48"/>
    </row>
    <row r="2188" spans="5:8">
      <c r="E2188"/>
      <c r="H2188" s="48"/>
    </row>
    <row r="2189" spans="5:8">
      <c r="E2189"/>
      <c r="H2189" s="48"/>
    </row>
    <row r="2190" spans="5:8">
      <c r="E2190"/>
      <c r="H2190" s="48"/>
    </row>
    <row r="2191" spans="5:8">
      <c r="E2191"/>
      <c r="H2191" s="48"/>
    </row>
    <row r="2192" spans="5:8">
      <c r="E2192"/>
      <c r="H2192" s="48"/>
    </row>
    <row r="2193" spans="5:8">
      <c r="E2193"/>
      <c r="H2193" s="48"/>
    </row>
    <row r="2194" spans="5:8">
      <c r="E2194"/>
      <c r="H2194" s="48"/>
    </row>
    <row r="2195" spans="5:8">
      <c r="E2195"/>
      <c r="H2195" s="48"/>
    </row>
    <row r="2196" spans="5:8">
      <c r="E2196"/>
      <c r="H2196" s="48"/>
    </row>
    <row r="2197" spans="5:8">
      <c r="E2197"/>
      <c r="H2197" s="48"/>
    </row>
    <row r="2198" spans="5:8">
      <c r="E2198"/>
      <c r="H2198" s="48"/>
    </row>
    <row r="2199" spans="5:8">
      <c r="E2199"/>
      <c r="H2199" s="48"/>
    </row>
    <row r="2200" spans="5:8">
      <c r="E2200"/>
      <c r="H2200" s="48"/>
    </row>
    <row r="2201" spans="5:8">
      <c r="E2201"/>
      <c r="H2201" s="48"/>
    </row>
    <row r="2202" spans="5:8">
      <c r="E2202"/>
      <c r="H2202" s="48"/>
    </row>
    <row r="2203" spans="5:8">
      <c r="E2203"/>
      <c r="H2203" s="48"/>
    </row>
    <row r="2204" spans="5:8">
      <c r="E2204"/>
      <c r="H2204" s="48"/>
    </row>
    <row r="2205" spans="5:8">
      <c r="E2205"/>
      <c r="H2205" s="48"/>
    </row>
    <row r="2206" spans="5:8">
      <c r="E2206"/>
      <c r="H2206" s="48"/>
    </row>
    <row r="2207" spans="5:8">
      <c r="E2207"/>
      <c r="H2207" s="48"/>
    </row>
    <row r="2208" spans="5:8">
      <c r="E2208"/>
      <c r="H2208" s="48"/>
    </row>
    <row r="2209" spans="5:8">
      <c r="E2209"/>
      <c r="H2209" s="48"/>
    </row>
    <row r="2210" spans="5:8">
      <c r="E2210"/>
      <c r="H2210" s="48"/>
    </row>
    <row r="2211" spans="5:8">
      <c r="E2211"/>
      <c r="H2211" s="48"/>
    </row>
    <row r="2212" spans="5:8">
      <c r="E2212"/>
      <c r="H2212" s="48"/>
    </row>
    <row r="2213" spans="5:8">
      <c r="E2213"/>
      <c r="H2213" s="48"/>
    </row>
    <row r="2214" spans="5:8">
      <c r="E2214"/>
      <c r="H2214" s="48"/>
    </row>
    <row r="2215" spans="5:8">
      <c r="E2215"/>
      <c r="H2215" s="48"/>
    </row>
    <row r="2216" spans="5:8">
      <c r="E2216"/>
      <c r="H2216" s="48"/>
    </row>
    <row r="2217" spans="5:8">
      <c r="E2217"/>
      <c r="H2217" s="48"/>
    </row>
    <row r="2218" spans="5:8">
      <c r="E2218"/>
      <c r="H2218" s="48"/>
    </row>
    <row r="2219" spans="5:8">
      <c r="E2219"/>
      <c r="H2219" s="48"/>
    </row>
    <row r="2220" spans="5:8">
      <c r="E2220"/>
      <c r="H2220" s="48"/>
    </row>
    <row r="2221" spans="5:8">
      <c r="E2221"/>
      <c r="H2221" s="48"/>
    </row>
    <row r="2222" spans="5:8">
      <c r="E2222"/>
      <c r="H2222" s="48"/>
    </row>
    <row r="2223" spans="5:8">
      <c r="E2223"/>
      <c r="H2223" s="48"/>
    </row>
    <row r="2224" spans="5:8">
      <c r="E2224"/>
      <c r="H2224" s="48"/>
    </row>
    <row r="2225" spans="5:8">
      <c r="E2225"/>
      <c r="H2225" s="48"/>
    </row>
    <row r="2226" spans="5:8">
      <c r="E2226"/>
      <c r="H2226" s="48"/>
    </row>
    <row r="2227" spans="5:8">
      <c r="E2227"/>
      <c r="H2227" s="48"/>
    </row>
    <row r="2228" spans="5:8">
      <c r="E2228"/>
      <c r="H2228" s="48"/>
    </row>
    <row r="2229" spans="5:8">
      <c r="E2229"/>
      <c r="H2229" s="48"/>
    </row>
    <row r="2230" spans="5:8">
      <c r="E2230"/>
      <c r="H2230" s="48"/>
    </row>
    <row r="2231" spans="5:8">
      <c r="E2231"/>
      <c r="H2231" s="48"/>
    </row>
    <row r="2232" spans="5:8">
      <c r="E2232"/>
      <c r="H2232" s="48"/>
    </row>
    <row r="2233" spans="5:8">
      <c r="E2233"/>
      <c r="H2233" s="48"/>
    </row>
    <row r="2234" spans="5:8">
      <c r="E2234"/>
      <c r="H2234" s="48"/>
    </row>
    <row r="2235" spans="5:8">
      <c r="E2235"/>
      <c r="H2235" s="48"/>
    </row>
    <row r="2236" spans="5:8">
      <c r="E2236"/>
      <c r="H2236" s="48"/>
    </row>
    <row r="2237" spans="5:8">
      <c r="E2237"/>
      <c r="H2237" s="48"/>
    </row>
    <row r="2238" spans="5:8">
      <c r="E2238"/>
      <c r="H2238" s="48"/>
    </row>
    <row r="2239" spans="5:8">
      <c r="E2239"/>
      <c r="H2239" s="48"/>
    </row>
    <row r="2240" spans="5:8">
      <c r="E2240"/>
      <c r="H2240" s="48"/>
    </row>
    <row r="2241" spans="5:8">
      <c r="E2241"/>
      <c r="H2241" s="48"/>
    </row>
    <row r="2242" spans="5:8">
      <c r="E2242"/>
      <c r="H2242" s="48"/>
    </row>
    <row r="2243" spans="5:8">
      <c r="E2243"/>
      <c r="H2243" s="48"/>
    </row>
    <row r="2244" spans="5:8">
      <c r="E2244"/>
      <c r="H2244" s="48"/>
    </row>
    <row r="2245" spans="5:8">
      <c r="E2245"/>
      <c r="H2245" s="48"/>
    </row>
    <row r="2246" spans="5:8">
      <c r="E2246"/>
      <c r="H2246" s="48"/>
    </row>
    <row r="2247" spans="5:8">
      <c r="E2247"/>
      <c r="H2247" s="48"/>
    </row>
    <row r="2248" spans="5:8">
      <c r="E2248"/>
      <c r="H2248" s="48"/>
    </row>
    <row r="2249" spans="5:8">
      <c r="E2249"/>
      <c r="H2249" s="48"/>
    </row>
    <row r="2250" spans="5:8">
      <c r="E2250"/>
      <c r="H2250" s="48"/>
    </row>
    <row r="2251" spans="5:8">
      <c r="E2251"/>
      <c r="H2251" s="48"/>
    </row>
    <row r="2252" spans="5:8">
      <c r="E2252"/>
      <c r="H2252" s="48"/>
    </row>
    <row r="2253" spans="5:8">
      <c r="E2253"/>
      <c r="H2253" s="48"/>
    </row>
    <row r="2254" spans="5:8">
      <c r="E2254"/>
      <c r="H2254" s="48"/>
    </row>
    <row r="2255" spans="5:8">
      <c r="E2255"/>
      <c r="H2255" s="48"/>
    </row>
    <row r="2256" spans="5:8">
      <c r="E2256"/>
      <c r="H2256" s="48"/>
    </row>
    <row r="2257" spans="5:8">
      <c r="E2257"/>
      <c r="H2257" s="48"/>
    </row>
    <row r="2258" spans="5:8">
      <c r="E2258"/>
      <c r="H2258" s="48"/>
    </row>
    <row r="2259" spans="5:8">
      <c r="E2259"/>
      <c r="H2259" s="48"/>
    </row>
    <row r="2260" spans="5:8">
      <c r="E2260"/>
      <c r="H2260" s="48"/>
    </row>
    <row r="2261" spans="5:8">
      <c r="E2261"/>
      <c r="H2261" s="48"/>
    </row>
    <row r="2262" spans="5:8">
      <c r="E2262"/>
      <c r="H2262" s="48"/>
    </row>
    <row r="2263" spans="5:8">
      <c r="E2263"/>
      <c r="H2263" s="48"/>
    </row>
    <row r="2264" spans="5:8">
      <c r="E2264"/>
      <c r="H2264" s="48"/>
    </row>
    <row r="2265" spans="5:8">
      <c r="E2265"/>
      <c r="H2265" s="48"/>
    </row>
    <row r="2266" spans="5:8">
      <c r="E2266"/>
      <c r="H2266" s="48"/>
    </row>
    <row r="2267" spans="5:8">
      <c r="E2267"/>
      <c r="H2267" s="48"/>
    </row>
    <row r="2268" spans="5:8">
      <c r="E2268"/>
      <c r="H2268" s="48"/>
    </row>
    <row r="2269" spans="5:8">
      <c r="E2269"/>
      <c r="H2269" s="48"/>
    </row>
    <row r="2270" spans="5:8">
      <c r="E2270"/>
      <c r="H2270" s="48"/>
    </row>
    <row r="2271" spans="5:8">
      <c r="E2271"/>
      <c r="H2271" s="48"/>
    </row>
    <row r="2272" spans="5:8">
      <c r="E2272"/>
      <c r="H2272" s="48"/>
    </row>
    <row r="2273" spans="5:8">
      <c r="E2273"/>
      <c r="H2273" s="48"/>
    </row>
    <row r="2274" spans="5:8">
      <c r="E2274"/>
      <c r="H2274" s="48"/>
    </row>
    <row r="2275" spans="5:8">
      <c r="E2275"/>
      <c r="H2275" s="48"/>
    </row>
    <row r="2276" spans="5:8">
      <c r="E2276"/>
      <c r="H2276" s="48"/>
    </row>
    <row r="2277" spans="5:8">
      <c r="E2277"/>
      <c r="H2277" s="48"/>
    </row>
    <row r="2278" spans="5:8">
      <c r="E2278"/>
      <c r="H2278" s="48"/>
    </row>
    <row r="2279" spans="5:8">
      <c r="E2279"/>
      <c r="H2279" s="48"/>
    </row>
    <row r="2280" spans="5:8">
      <c r="E2280"/>
      <c r="H2280" s="48"/>
    </row>
    <row r="2281" spans="5:8">
      <c r="E2281"/>
      <c r="H2281" s="48"/>
    </row>
    <row r="2282" spans="5:8">
      <c r="E2282"/>
      <c r="H2282" s="48"/>
    </row>
    <row r="2283" spans="5:8">
      <c r="E2283"/>
      <c r="H2283" s="48"/>
    </row>
    <row r="2284" spans="5:8">
      <c r="E2284"/>
      <c r="H2284" s="48"/>
    </row>
    <row r="2285" spans="5:8">
      <c r="E2285"/>
      <c r="H2285" s="48"/>
    </row>
    <row r="2286" spans="5:8">
      <c r="E2286"/>
      <c r="H2286" s="48"/>
    </row>
    <row r="2287" spans="5:8">
      <c r="E2287"/>
      <c r="H2287" s="48"/>
    </row>
    <row r="2288" spans="5:8">
      <c r="E2288"/>
      <c r="H2288" s="48"/>
    </row>
    <row r="2289" spans="5:8">
      <c r="E2289"/>
      <c r="H2289" s="48"/>
    </row>
    <row r="2290" spans="5:8">
      <c r="E2290"/>
      <c r="H2290" s="48"/>
    </row>
    <row r="2291" spans="5:8">
      <c r="E2291"/>
      <c r="H2291" s="48"/>
    </row>
    <row r="2292" spans="5:8">
      <c r="E2292"/>
      <c r="H2292" s="48"/>
    </row>
    <row r="2293" spans="5:8">
      <c r="E2293"/>
      <c r="H2293" s="48"/>
    </row>
    <row r="2294" spans="5:8">
      <c r="E2294"/>
      <c r="H2294" s="48"/>
    </row>
    <row r="2295" spans="5:8">
      <c r="E2295"/>
      <c r="H2295" s="48"/>
    </row>
    <row r="2296" spans="5:8">
      <c r="E2296"/>
      <c r="H2296" s="48"/>
    </row>
    <row r="2297" spans="5:8">
      <c r="E2297"/>
      <c r="H2297" s="48"/>
    </row>
    <row r="2298" spans="5:8">
      <c r="E2298"/>
      <c r="H2298" s="48"/>
    </row>
    <row r="2299" spans="5:8">
      <c r="E2299"/>
      <c r="H2299" s="48"/>
    </row>
    <row r="2300" spans="5:8">
      <c r="E2300"/>
      <c r="H2300" s="48"/>
    </row>
    <row r="2301" spans="5:8">
      <c r="E2301"/>
      <c r="H2301" s="48"/>
    </row>
    <row r="2302" spans="5:8">
      <c r="E2302"/>
      <c r="H2302" s="48"/>
    </row>
    <row r="2303" spans="5:8">
      <c r="E2303"/>
      <c r="H2303" s="48"/>
    </row>
    <row r="2304" spans="5:8">
      <c r="E2304"/>
      <c r="H2304" s="48"/>
    </row>
    <row r="2305" spans="5:8">
      <c r="E2305"/>
      <c r="H2305" s="48"/>
    </row>
    <row r="2306" spans="5:8">
      <c r="E2306"/>
      <c r="H2306" s="48"/>
    </row>
    <row r="2307" spans="5:8">
      <c r="E2307"/>
      <c r="H2307" s="48"/>
    </row>
    <row r="2308" spans="5:8">
      <c r="E2308"/>
      <c r="H2308" s="48"/>
    </row>
    <row r="2309" spans="5:8">
      <c r="E2309"/>
      <c r="H2309" s="48"/>
    </row>
    <row r="2310" spans="5:8">
      <c r="E2310"/>
      <c r="H2310" s="48"/>
    </row>
    <row r="2311" spans="5:8">
      <c r="E2311"/>
      <c r="H2311" s="48"/>
    </row>
    <row r="2312" spans="5:8">
      <c r="E2312"/>
      <c r="H2312" s="48"/>
    </row>
    <row r="2313" spans="5:8">
      <c r="E2313"/>
      <c r="H2313" s="48"/>
    </row>
    <row r="2314" spans="5:8">
      <c r="E2314"/>
      <c r="H2314" s="48"/>
    </row>
    <row r="2315" spans="5:8">
      <c r="E2315"/>
      <c r="H2315" s="48"/>
    </row>
    <row r="2316" spans="5:8">
      <c r="E2316"/>
      <c r="H2316" s="48"/>
    </row>
    <row r="2317" spans="5:8">
      <c r="E2317"/>
      <c r="H2317" s="48"/>
    </row>
    <row r="2318" spans="5:8">
      <c r="E2318"/>
      <c r="H2318" s="48"/>
    </row>
    <row r="2319" spans="5:8">
      <c r="E2319"/>
      <c r="H2319" s="48"/>
    </row>
    <row r="2320" spans="5:8">
      <c r="E2320"/>
      <c r="H2320" s="48"/>
    </row>
    <row r="2321" spans="5:8">
      <c r="E2321"/>
      <c r="H2321" s="48"/>
    </row>
    <row r="2322" spans="5:8">
      <c r="E2322"/>
      <c r="H2322" s="48"/>
    </row>
    <row r="2323" spans="5:8">
      <c r="E2323"/>
      <c r="H2323" s="48"/>
    </row>
    <row r="2324" spans="5:8">
      <c r="E2324"/>
      <c r="H2324" s="48"/>
    </row>
    <row r="2325" spans="5:8">
      <c r="E2325"/>
      <c r="H2325" s="48"/>
    </row>
    <row r="2326" spans="5:8">
      <c r="E2326"/>
      <c r="H2326" s="48"/>
    </row>
    <row r="2327" spans="5:8">
      <c r="E2327"/>
      <c r="H2327" s="48"/>
    </row>
    <row r="2328" spans="5:8">
      <c r="E2328"/>
      <c r="H2328" s="48"/>
    </row>
    <row r="2329" spans="5:8">
      <c r="E2329"/>
      <c r="H2329" s="48"/>
    </row>
    <row r="2330" spans="5:8">
      <c r="E2330"/>
      <c r="H2330" s="48"/>
    </row>
    <row r="2331" spans="5:8">
      <c r="E2331"/>
      <c r="H2331" s="48"/>
    </row>
    <row r="2332" spans="5:8">
      <c r="E2332"/>
      <c r="H2332" s="48"/>
    </row>
    <row r="2333" spans="5:8">
      <c r="E2333"/>
      <c r="H2333" s="48"/>
    </row>
    <row r="2334" spans="5:8">
      <c r="E2334"/>
      <c r="H2334" s="48"/>
    </row>
    <row r="2335" spans="5:8">
      <c r="E2335"/>
      <c r="H2335" s="48"/>
    </row>
    <row r="2336" spans="5:8">
      <c r="E2336"/>
      <c r="H2336" s="48"/>
    </row>
    <row r="2337" spans="5:8">
      <c r="E2337"/>
      <c r="H2337" s="48"/>
    </row>
    <row r="2338" spans="5:8">
      <c r="E2338"/>
      <c r="H2338" s="48"/>
    </row>
    <row r="2339" spans="5:8">
      <c r="E2339"/>
      <c r="H2339" s="48"/>
    </row>
    <row r="2340" spans="5:8">
      <c r="E2340"/>
      <c r="H2340" s="48"/>
    </row>
    <row r="2341" spans="5:8">
      <c r="E2341"/>
      <c r="H2341" s="48"/>
    </row>
    <row r="2342" spans="5:8">
      <c r="E2342"/>
      <c r="H2342" s="48"/>
    </row>
    <row r="2343" spans="5:8">
      <c r="E2343"/>
      <c r="H2343" s="48"/>
    </row>
    <row r="2344" spans="5:8">
      <c r="E2344"/>
      <c r="H2344" s="48"/>
    </row>
    <row r="2345" spans="5:8">
      <c r="E2345"/>
      <c r="H2345" s="48"/>
    </row>
    <row r="2346" spans="5:8">
      <c r="E2346"/>
      <c r="H2346" s="48"/>
    </row>
    <row r="2347" spans="5:8">
      <c r="E2347"/>
      <c r="H2347" s="48"/>
    </row>
    <row r="2348" spans="5:8">
      <c r="E2348"/>
      <c r="H2348" s="48"/>
    </row>
    <row r="2349" spans="5:8">
      <c r="E2349"/>
      <c r="H2349" s="48"/>
    </row>
    <row r="2350" spans="5:8">
      <c r="E2350"/>
      <c r="H2350" s="48"/>
    </row>
    <row r="2351" spans="5:8">
      <c r="E2351"/>
      <c r="H2351" s="48"/>
    </row>
    <row r="2352" spans="5:8">
      <c r="E2352"/>
      <c r="H2352" s="48"/>
    </row>
    <row r="2353" spans="5:8">
      <c r="E2353"/>
      <c r="H2353" s="48"/>
    </row>
    <row r="2354" spans="5:8">
      <c r="E2354"/>
      <c r="H2354" s="48"/>
    </row>
    <row r="2355" spans="5:8">
      <c r="E2355"/>
      <c r="H2355" s="48"/>
    </row>
    <row r="2356" spans="5:8">
      <c r="E2356"/>
      <c r="H2356" s="48"/>
    </row>
    <row r="2357" spans="5:8">
      <c r="E2357"/>
      <c r="H2357" s="48"/>
    </row>
    <row r="2358" spans="5:8">
      <c r="E2358"/>
      <c r="H2358" s="48"/>
    </row>
    <row r="2359" spans="5:8">
      <c r="E2359"/>
      <c r="H2359" s="48"/>
    </row>
    <row r="2360" spans="5:8">
      <c r="E2360"/>
      <c r="H2360" s="48"/>
    </row>
    <row r="2361" spans="5:8">
      <c r="E2361"/>
      <c r="H2361" s="48"/>
    </row>
    <row r="2362" spans="5:8">
      <c r="E2362"/>
      <c r="H2362" s="48"/>
    </row>
    <row r="2363" spans="5:8">
      <c r="E2363"/>
      <c r="H2363" s="48"/>
    </row>
    <row r="2364" spans="5:8">
      <c r="E2364"/>
      <c r="H2364" s="48"/>
    </row>
    <row r="2365" spans="5:8">
      <c r="E2365"/>
      <c r="H2365" s="48"/>
    </row>
    <row r="2366" spans="5:8">
      <c r="E2366"/>
      <c r="H2366" s="48"/>
    </row>
    <row r="2367" spans="5:8">
      <c r="E2367"/>
      <c r="H2367" s="48"/>
    </row>
    <row r="2368" spans="5:8">
      <c r="E2368"/>
      <c r="H2368" s="48"/>
    </row>
    <row r="2369" spans="5:8">
      <c r="E2369"/>
      <c r="H2369" s="48"/>
    </row>
    <row r="2370" spans="5:8">
      <c r="E2370"/>
      <c r="H2370" s="48"/>
    </row>
    <row r="2371" spans="5:8">
      <c r="E2371"/>
      <c r="H2371" s="48"/>
    </row>
    <row r="2372" spans="5:8">
      <c r="E2372"/>
      <c r="H2372" s="48"/>
    </row>
    <row r="2373" spans="5:8">
      <c r="E2373"/>
      <c r="H2373" s="48"/>
    </row>
    <row r="2374" spans="5:8">
      <c r="E2374"/>
      <c r="H2374" s="48"/>
    </row>
    <row r="2375" spans="5:8">
      <c r="E2375"/>
      <c r="H2375" s="48"/>
    </row>
    <row r="2376" spans="5:8">
      <c r="E2376"/>
      <c r="H2376" s="48"/>
    </row>
    <row r="2377" spans="5:8">
      <c r="E2377"/>
      <c r="H2377" s="48"/>
    </row>
    <row r="2378" spans="5:8">
      <c r="E2378"/>
      <c r="H2378" s="48"/>
    </row>
    <row r="2379" spans="5:8">
      <c r="E2379"/>
      <c r="H2379" s="48"/>
    </row>
    <row r="2380" spans="5:8">
      <c r="E2380"/>
      <c r="H2380" s="48"/>
    </row>
    <row r="2381" spans="5:8">
      <c r="E2381"/>
      <c r="H2381" s="48"/>
    </row>
    <row r="2382" spans="5:8">
      <c r="E2382"/>
      <c r="H2382" s="48"/>
    </row>
    <row r="2383" spans="5:8">
      <c r="E2383"/>
      <c r="H2383" s="48"/>
    </row>
    <row r="2384" spans="5:8">
      <c r="E2384"/>
      <c r="H2384" s="48"/>
    </row>
    <row r="2385" spans="5:8">
      <c r="E2385"/>
      <c r="H2385" s="48"/>
    </row>
    <row r="2386" spans="5:8">
      <c r="E2386"/>
      <c r="H2386" s="48"/>
    </row>
    <row r="2387" spans="5:8">
      <c r="E2387"/>
      <c r="H2387" s="48"/>
    </row>
    <row r="2388" spans="5:8">
      <c r="E2388"/>
      <c r="H2388" s="48"/>
    </row>
    <row r="2389" spans="5:8">
      <c r="E2389"/>
      <c r="H2389" s="48"/>
    </row>
    <row r="2390" spans="5:8">
      <c r="E2390"/>
      <c r="H2390" s="48"/>
    </row>
    <row r="2391" spans="5:8">
      <c r="E2391"/>
      <c r="H2391" s="48"/>
    </row>
    <row r="2392" spans="5:8">
      <c r="E2392"/>
      <c r="H2392" s="48"/>
    </row>
    <row r="2393" spans="5:8">
      <c r="E2393"/>
      <c r="H2393" s="48"/>
    </row>
    <row r="2394" spans="5:8">
      <c r="E2394"/>
      <c r="H2394" s="48"/>
    </row>
    <row r="2395" spans="5:8">
      <c r="E2395"/>
      <c r="H2395" s="48"/>
    </row>
    <row r="2396" spans="5:8">
      <c r="E2396"/>
      <c r="H2396" s="48"/>
    </row>
    <row r="2397" spans="5:8">
      <c r="E2397"/>
      <c r="H2397" s="48"/>
    </row>
    <row r="2398" spans="5:8">
      <c r="E2398"/>
      <c r="H2398" s="48"/>
    </row>
    <row r="2399" spans="5:8">
      <c r="E2399"/>
      <c r="H2399" s="48"/>
    </row>
    <row r="2400" spans="5:8">
      <c r="E2400"/>
      <c r="H2400" s="48"/>
    </row>
    <row r="2401" spans="5:8">
      <c r="E2401"/>
      <c r="H2401" s="48"/>
    </row>
    <row r="2402" spans="5:8">
      <c r="E2402"/>
      <c r="H2402" s="48"/>
    </row>
    <row r="2403" spans="5:8">
      <c r="E2403"/>
      <c r="H2403" s="48"/>
    </row>
    <row r="2404" spans="5:8">
      <c r="E2404"/>
      <c r="H2404" s="48"/>
    </row>
    <row r="2405" spans="5:8">
      <c r="E2405"/>
      <c r="H2405" s="48"/>
    </row>
    <row r="2406" spans="5:8">
      <c r="E2406"/>
      <c r="H2406" s="48"/>
    </row>
    <row r="2407" spans="5:8">
      <c r="E2407"/>
      <c r="H2407" s="48"/>
    </row>
    <row r="2408" spans="5:8">
      <c r="E2408"/>
      <c r="H2408" s="48"/>
    </row>
    <row r="2409" spans="5:8">
      <c r="E2409"/>
      <c r="H2409" s="48"/>
    </row>
    <row r="2410" spans="5:8">
      <c r="E2410"/>
      <c r="H2410" s="48"/>
    </row>
    <row r="2411" spans="5:8">
      <c r="E2411"/>
      <c r="H2411" s="48"/>
    </row>
    <row r="2412" spans="5:8">
      <c r="E2412"/>
      <c r="H2412" s="48"/>
    </row>
    <row r="2413" spans="5:8">
      <c r="E2413"/>
      <c r="H2413" s="48"/>
    </row>
    <row r="2414" spans="5:8">
      <c r="E2414"/>
      <c r="H2414" s="48"/>
    </row>
    <row r="2415" spans="5:8">
      <c r="E2415"/>
      <c r="H2415" s="48"/>
    </row>
    <row r="2416" spans="5:8">
      <c r="E2416"/>
      <c r="H2416" s="48"/>
    </row>
    <row r="2417" spans="5:8">
      <c r="E2417"/>
      <c r="H2417" s="48"/>
    </row>
    <row r="2418" spans="5:8">
      <c r="E2418"/>
      <c r="H2418" s="48"/>
    </row>
    <row r="2419" spans="5:8">
      <c r="E2419"/>
      <c r="H2419" s="48"/>
    </row>
    <row r="2420" spans="5:8">
      <c r="E2420"/>
      <c r="H2420" s="48"/>
    </row>
    <row r="2421" spans="5:8">
      <c r="E2421"/>
      <c r="H2421" s="48"/>
    </row>
    <row r="2422" spans="5:8">
      <c r="E2422"/>
      <c r="H2422" s="48"/>
    </row>
    <row r="2423" spans="5:8">
      <c r="E2423"/>
      <c r="H2423" s="48"/>
    </row>
    <row r="2424" spans="5:8">
      <c r="E2424"/>
      <c r="H2424" s="48"/>
    </row>
    <row r="2425" spans="5:8">
      <c r="E2425"/>
      <c r="H2425" s="48"/>
    </row>
    <row r="2426" spans="5:8">
      <c r="E2426"/>
      <c r="H2426" s="48"/>
    </row>
    <row r="2427" spans="5:8">
      <c r="E2427"/>
      <c r="H2427" s="48"/>
    </row>
    <row r="2428" spans="5:8">
      <c r="E2428"/>
      <c r="H2428" s="48"/>
    </row>
    <row r="2429" spans="5:8">
      <c r="E2429"/>
      <c r="H2429" s="48"/>
    </row>
    <row r="2430" spans="5:8">
      <c r="E2430"/>
      <c r="H2430" s="48"/>
    </row>
    <row r="2431" spans="5:8">
      <c r="E2431"/>
      <c r="H2431" s="48"/>
    </row>
    <row r="2432" spans="5:8">
      <c r="E2432"/>
      <c r="H2432" s="48"/>
    </row>
    <row r="2433" spans="5:8">
      <c r="E2433"/>
      <c r="H2433" s="48"/>
    </row>
    <row r="2434" spans="5:8">
      <c r="E2434"/>
      <c r="H2434" s="48"/>
    </row>
    <row r="2435" spans="5:8">
      <c r="E2435"/>
      <c r="H2435" s="48"/>
    </row>
    <row r="2436" spans="5:8">
      <c r="E2436"/>
      <c r="H2436" s="48"/>
    </row>
    <row r="2437" spans="5:8">
      <c r="E2437"/>
      <c r="H2437" s="48"/>
    </row>
    <row r="2438" spans="5:8">
      <c r="E2438"/>
      <c r="H2438" s="48"/>
    </row>
    <row r="2439" spans="5:8">
      <c r="E2439"/>
      <c r="H2439" s="48"/>
    </row>
    <row r="2440" spans="5:8">
      <c r="E2440"/>
      <c r="H2440" s="48"/>
    </row>
    <row r="2441" spans="5:8">
      <c r="E2441"/>
      <c r="H2441" s="48"/>
    </row>
    <row r="2442" spans="5:8">
      <c r="E2442"/>
      <c r="H2442" s="48"/>
    </row>
    <row r="2443" spans="5:8">
      <c r="E2443"/>
      <c r="H2443" s="48"/>
    </row>
    <row r="2444" spans="5:8">
      <c r="E2444"/>
      <c r="H2444" s="48"/>
    </row>
    <row r="2445" spans="5:8">
      <c r="E2445"/>
      <c r="H2445" s="48"/>
    </row>
    <row r="2446" spans="5:8">
      <c r="E2446"/>
      <c r="H2446" s="48"/>
    </row>
    <row r="2447" spans="5:8">
      <c r="E2447"/>
      <c r="H2447" s="48"/>
    </row>
    <row r="2448" spans="5:8">
      <c r="E2448"/>
      <c r="H2448" s="48"/>
    </row>
    <row r="2449" spans="5:8">
      <c r="E2449"/>
      <c r="H2449" s="48"/>
    </row>
    <row r="2450" spans="5:8">
      <c r="E2450"/>
      <c r="H2450" s="48"/>
    </row>
    <row r="2451" spans="5:8">
      <c r="E2451"/>
      <c r="H2451" s="48"/>
    </row>
    <row r="2452" spans="5:8">
      <c r="E2452"/>
      <c r="H2452" s="48"/>
    </row>
    <row r="2453" spans="5:8">
      <c r="E2453"/>
      <c r="H2453" s="48"/>
    </row>
    <row r="2454" spans="5:8">
      <c r="E2454"/>
      <c r="H2454" s="48"/>
    </row>
    <row r="2455" spans="5:8">
      <c r="E2455"/>
      <c r="H2455" s="48"/>
    </row>
    <row r="2456" spans="5:8">
      <c r="E2456"/>
      <c r="H2456" s="48"/>
    </row>
    <row r="2457" spans="5:8">
      <c r="E2457"/>
      <c r="H2457" s="48"/>
    </row>
    <row r="2458" spans="5:8">
      <c r="E2458"/>
      <c r="H2458" s="48"/>
    </row>
    <row r="2459" spans="5:8">
      <c r="E2459"/>
      <c r="H2459" s="48"/>
    </row>
    <row r="2460" spans="5:8">
      <c r="E2460"/>
      <c r="H2460" s="48"/>
    </row>
    <row r="2461" spans="5:8">
      <c r="E2461"/>
      <c r="H2461" s="48"/>
    </row>
    <row r="2462" spans="5:8">
      <c r="E2462"/>
      <c r="H2462" s="48"/>
    </row>
    <row r="2463" spans="5:8">
      <c r="E2463"/>
      <c r="H2463" s="48"/>
    </row>
    <row r="2464" spans="5:8">
      <c r="E2464"/>
      <c r="H2464" s="48"/>
    </row>
    <row r="2465" spans="5:8">
      <c r="E2465"/>
      <c r="H2465" s="48"/>
    </row>
    <row r="2466" spans="5:8">
      <c r="E2466"/>
      <c r="H2466" s="48"/>
    </row>
    <row r="2467" spans="5:8">
      <c r="E2467"/>
      <c r="H2467" s="48"/>
    </row>
    <row r="2468" spans="5:8">
      <c r="E2468"/>
      <c r="H2468" s="48"/>
    </row>
    <row r="2469" spans="5:8">
      <c r="E2469"/>
      <c r="H2469" s="48"/>
    </row>
    <row r="2470" spans="5:8">
      <c r="E2470"/>
      <c r="H2470" s="48"/>
    </row>
    <row r="2471" spans="5:8">
      <c r="E2471"/>
      <c r="H2471" s="48"/>
    </row>
    <row r="2472" spans="5:8">
      <c r="E2472"/>
      <c r="H2472" s="48"/>
    </row>
    <row r="2473" spans="5:8">
      <c r="E2473"/>
      <c r="H2473" s="48"/>
    </row>
    <row r="2474" spans="5:8">
      <c r="E2474"/>
      <c r="H2474" s="48"/>
    </row>
    <row r="2475" spans="5:8">
      <c r="E2475"/>
      <c r="H2475" s="48"/>
    </row>
    <row r="2476" spans="5:8">
      <c r="E2476"/>
      <c r="H2476" s="48"/>
    </row>
    <row r="2477" spans="5:8">
      <c r="E2477"/>
      <c r="H2477" s="48"/>
    </row>
    <row r="2478" spans="5:8">
      <c r="E2478"/>
      <c r="H2478" s="48"/>
    </row>
    <row r="2479" spans="5:8">
      <c r="E2479"/>
      <c r="H2479" s="48"/>
    </row>
    <row r="2480" spans="5:8">
      <c r="E2480"/>
      <c r="H2480" s="48"/>
    </row>
    <row r="2481" spans="5:8">
      <c r="E2481"/>
      <c r="H2481" s="48"/>
    </row>
    <row r="2482" spans="5:8">
      <c r="E2482"/>
      <c r="H2482" s="48"/>
    </row>
    <row r="2483" spans="5:8">
      <c r="E2483"/>
      <c r="H2483" s="48"/>
    </row>
    <row r="2484" spans="5:8">
      <c r="E2484"/>
      <c r="H2484" s="48"/>
    </row>
    <row r="2485" spans="5:8">
      <c r="E2485"/>
      <c r="H2485" s="48"/>
    </row>
    <row r="2486" spans="5:8">
      <c r="E2486"/>
      <c r="H2486" s="48"/>
    </row>
    <row r="2487" spans="5:8">
      <c r="E2487"/>
      <c r="H2487" s="48"/>
    </row>
    <row r="2488" spans="5:8">
      <c r="E2488"/>
      <c r="H2488" s="48"/>
    </row>
    <row r="2489" spans="5:8">
      <c r="E2489"/>
      <c r="H2489" s="48"/>
    </row>
    <row r="2490" spans="5:8">
      <c r="E2490"/>
      <c r="H2490" s="48"/>
    </row>
    <row r="2491" spans="5:8">
      <c r="E2491"/>
      <c r="H2491" s="48"/>
    </row>
    <row r="2492" spans="5:8">
      <c r="E2492"/>
      <c r="H2492" s="48"/>
    </row>
    <row r="2493" spans="5:8">
      <c r="E2493"/>
      <c r="H2493" s="48"/>
    </row>
    <row r="2494" spans="5:8">
      <c r="E2494"/>
      <c r="H2494" s="48"/>
    </row>
    <row r="2495" spans="5:8">
      <c r="E2495"/>
      <c r="H2495" s="48"/>
    </row>
    <row r="2496" spans="5:8">
      <c r="E2496"/>
      <c r="H2496" s="48"/>
    </row>
    <row r="2497" spans="5:8">
      <c r="E2497"/>
      <c r="H2497" s="48"/>
    </row>
    <row r="2498" spans="5:8">
      <c r="E2498"/>
      <c r="H2498" s="48"/>
    </row>
    <row r="2499" spans="5:8">
      <c r="E2499"/>
      <c r="H2499" s="48"/>
    </row>
    <row r="2500" spans="5:8">
      <c r="E2500"/>
      <c r="H2500" s="48"/>
    </row>
    <row r="2501" spans="5:8">
      <c r="E2501"/>
      <c r="H2501" s="48"/>
    </row>
    <row r="2502" spans="5:8">
      <c r="E2502"/>
      <c r="H2502" s="48"/>
    </row>
    <row r="2503" spans="5:8">
      <c r="E2503"/>
      <c r="H2503" s="48"/>
    </row>
    <row r="2504" spans="5:8">
      <c r="E2504"/>
      <c r="H2504" s="48"/>
    </row>
    <row r="2505" spans="5:8">
      <c r="E2505"/>
      <c r="H2505" s="48"/>
    </row>
    <row r="2506" spans="5:8">
      <c r="E2506"/>
      <c r="H2506" s="48"/>
    </row>
    <row r="2507" spans="5:8">
      <c r="E2507"/>
      <c r="H2507" s="48"/>
    </row>
    <row r="2508" spans="5:8">
      <c r="E2508"/>
      <c r="H2508" s="48"/>
    </row>
    <row r="2509" spans="5:8">
      <c r="E2509"/>
      <c r="H2509" s="48"/>
    </row>
    <row r="2510" spans="5:8">
      <c r="E2510"/>
      <c r="H2510" s="48"/>
    </row>
    <row r="2511" spans="5:8">
      <c r="E2511"/>
      <c r="H2511" s="48"/>
    </row>
    <row r="2512" spans="5:8">
      <c r="E2512"/>
      <c r="H2512" s="48"/>
    </row>
    <row r="2513" spans="5:8">
      <c r="E2513"/>
      <c r="H2513" s="48"/>
    </row>
    <row r="2514" spans="5:8">
      <c r="E2514"/>
      <c r="H2514" s="48"/>
    </row>
    <row r="2515" spans="5:8">
      <c r="E2515"/>
      <c r="H2515" s="48"/>
    </row>
    <row r="2516" spans="5:8">
      <c r="E2516"/>
      <c r="H2516" s="48"/>
    </row>
    <row r="2517" spans="5:8">
      <c r="E2517"/>
      <c r="H2517" s="48"/>
    </row>
    <row r="2518" spans="5:8">
      <c r="E2518"/>
      <c r="H2518" s="48"/>
    </row>
    <row r="2519" spans="5:8">
      <c r="E2519"/>
      <c r="H2519" s="48"/>
    </row>
    <row r="2520" spans="5:8">
      <c r="E2520"/>
      <c r="H2520" s="48"/>
    </row>
    <row r="2521" spans="5:8">
      <c r="E2521"/>
      <c r="H2521" s="48"/>
    </row>
    <row r="2522" spans="5:8">
      <c r="E2522"/>
      <c r="H2522" s="48"/>
    </row>
    <row r="2523" spans="5:8">
      <c r="E2523"/>
      <c r="H2523" s="48"/>
    </row>
    <row r="2524" spans="5:8">
      <c r="E2524"/>
      <c r="H2524" s="48"/>
    </row>
    <row r="2525" spans="5:8">
      <c r="E2525"/>
      <c r="H2525" s="48"/>
    </row>
    <row r="2526" spans="5:8">
      <c r="E2526"/>
      <c r="H2526" s="48"/>
    </row>
    <row r="2527" spans="5:8">
      <c r="E2527"/>
      <c r="H2527" s="48"/>
    </row>
    <row r="2528" spans="5:8">
      <c r="E2528"/>
      <c r="H2528" s="48"/>
    </row>
    <row r="2529" spans="5:8">
      <c r="E2529"/>
      <c r="H2529" s="48"/>
    </row>
    <row r="2530" spans="5:8">
      <c r="E2530"/>
      <c r="H2530" s="48"/>
    </row>
    <row r="2531" spans="5:8">
      <c r="E2531"/>
      <c r="H2531" s="48"/>
    </row>
    <row r="2532" spans="5:8">
      <c r="E2532"/>
      <c r="H2532" s="48"/>
    </row>
    <row r="2533" spans="5:8">
      <c r="E2533"/>
      <c r="H2533" s="48"/>
    </row>
    <row r="2534" spans="5:8">
      <c r="E2534"/>
      <c r="H2534" s="48"/>
    </row>
    <row r="2535" spans="5:8">
      <c r="E2535"/>
      <c r="H2535" s="48"/>
    </row>
    <row r="2536" spans="5:8">
      <c r="E2536"/>
      <c r="H2536" s="48"/>
    </row>
    <row r="2537" spans="5:8">
      <c r="E2537"/>
      <c r="H2537" s="48"/>
    </row>
    <row r="2538" spans="5:8">
      <c r="E2538"/>
      <c r="H2538" s="48"/>
    </row>
    <row r="2539" spans="5:8">
      <c r="E2539"/>
      <c r="H2539" s="48"/>
    </row>
    <row r="2540" spans="5:8">
      <c r="E2540"/>
      <c r="H2540" s="48"/>
    </row>
    <row r="2541" spans="5:8">
      <c r="E2541"/>
      <c r="H2541" s="48"/>
    </row>
    <row r="2542" spans="5:8">
      <c r="E2542"/>
      <c r="H2542" s="48"/>
    </row>
    <row r="2543" spans="5:8">
      <c r="E2543"/>
      <c r="H2543" s="48"/>
    </row>
    <row r="2544" spans="5:8">
      <c r="E2544"/>
      <c r="H2544" s="48"/>
    </row>
    <row r="2545" spans="5:8">
      <c r="E2545"/>
      <c r="H2545" s="48"/>
    </row>
    <row r="2546" spans="5:8">
      <c r="E2546"/>
      <c r="H2546" s="48"/>
    </row>
    <row r="2547" spans="5:8">
      <c r="E2547"/>
      <c r="H2547" s="48"/>
    </row>
    <row r="2548" spans="5:8">
      <c r="E2548"/>
      <c r="H2548" s="48"/>
    </row>
    <row r="2549" spans="5:8">
      <c r="E2549"/>
      <c r="H2549" s="48"/>
    </row>
    <row r="2550" spans="5:8">
      <c r="E2550"/>
      <c r="H2550" s="48"/>
    </row>
    <row r="2551" spans="5:8">
      <c r="E2551"/>
      <c r="H2551" s="48"/>
    </row>
    <row r="2552" spans="5:8">
      <c r="E2552"/>
      <c r="H2552" s="48"/>
    </row>
    <row r="2553" spans="5:8">
      <c r="E2553"/>
      <c r="H2553" s="48"/>
    </row>
    <row r="2554" spans="5:8">
      <c r="E2554"/>
      <c r="H2554" s="48"/>
    </row>
    <row r="2555" spans="5:8">
      <c r="E2555"/>
      <c r="H2555" s="48"/>
    </row>
    <row r="2556" spans="5:8">
      <c r="E2556"/>
      <c r="H2556" s="48"/>
    </row>
    <row r="2557" spans="5:8">
      <c r="E2557"/>
      <c r="H2557" s="48"/>
    </row>
    <row r="2558" spans="5:8">
      <c r="E2558"/>
      <c r="H2558" s="48"/>
    </row>
    <row r="2559" spans="5:8">
      <c r="E2559"/>
      <c r="H2559" s="48"/>
    </row>
    <row r="2560" spans="5:8">
      <c r="E2560"/>
      <c r="H2560" s="48"/>
    </row>
    <row r="2561" spans="5:8">
      <c r="E2561"/>
      <c r="H2561" s="48"/>
    </row>
    <row r="2562" spans="5:8">
      <c r="E2562"/>
      <c r="H2562" s="48"/>
    </row>
    <row r="2563" spans="5:8">
      <c r="E2563"/>
      <c r="H2563" s="48"/>
    </row>
    <row r="2564" spans="5:8">
      <c r="E2564"/>
      <c r="H2564" s="48"/>
    </row>
    <row r="2565" spans="5:8">
      <c r="E2565"/>
      <c r="H2565" s="48"/>
    </row>
    <row r="2566" spans="5:8">
      <c r="E2566"/>
      <c r="H2566" s="48"/>
    </row>
    <row r="2567" spans="5:8">
      <c r="E2567"/>
      <c r="H2567" s="48"/>
    </row>
    <row r="2568" spans="5:8">
      <c r="E2568"/>
      <c r="H2568" s="48"/>
    </row>
    <row r="2569" spans="5:8">
      <c r="E2569"/>
      <c r="H2569" s="48"/>
    </row>
    <row r="2570" spans="5:8">
      <c r="E2570"/>
      <c r="H2570" s="48"/>
    </row>
    <row r="2571" spans="5:8">
      <c r="E2571"/>
      <c r="H2571" s="48"/>
    </row>
    <row r="2572" spans="5:8">
      <c r="E2572"/>
      <c r="H2572" s="48"/>
    </row>
    <row r="2573" spans="5:8">
      <c r="E2573"/>
      <c r="H2573" s="48"/>
    </row>
    <row r="2574" spans="5:8">
      <c r="E2574"/>
      <c r="H2574" s="48"/>
    </row>
    <row r="2575" spans="5:8">
      <c r="E2575"/>
      <c r="H2575" s="48"/>
    </row>
    <row r="2576" spans="5:8">
      <c r="E2576"/>
      <c r="H2576" s="48"/>
    </row>
    <row r="2577" spans="5:8">
      <c r="E2577"/>
      <c r="H2577" s="48"/>
    </row>
    <row r="2578" spans="5:8">
      <c r="E2578"/>
      <c r="H2578" s="48"/>
    </row>
    <row r="2579" spans="5:8">
      <c r="E2579"/>
      <c r="H2579" s="48"/>
    </row>
    <row r="2580" spans="5:8">
      <c r="E2580"/>
      <c r="H2580" s="48"/>
    </row>
    <row r="2581" spans="5:8">
      <c r="E2581"/>
      <c r="H2581" s="48"/>
    </row>
    <row r="2582" spans="5:8">
      <c r="E2582"/>
      <c r="H2582" s="48"/>
    </row>
    <row r="2583" spans="5:8">
      <c r="E2583"/>
      <c r="H2583" s="48"/>
    </row>
    <row r="2584" spans="5:8">
      <c r="E2584"/>
      <c r="H2584" s="48"/>
    </row>
    <row r="2585" spans="5:8">
      <c r="E2585"/>
      <c r="H2585" s="48"/>
    </row>
    <row r="2586" spans="5:8">
      <c r="E2586"/>
      <c r="H2586" s="48"/>
    </row>
    <row r="2587" spans="5:8">
      <c r="E2587"/>
      <c r="H2587" s="48"/>
    </row>
    <row r="2588" spans="5:8">
      <c r="E2588"/>
      <c r="H2588" s="48"/>
    </row>
    <row r="2589" spans="5:8">
      <c r="E2589"/>
      <c r="H2589" s="48"/>
    </row>
    <row r="2590" spans="5:8">
      <c r="E2590"/>
      <c r="H2590" s="48"/>
    </row>
    <row r="2591" spans="5:8">
      <c r="E2591"/>
      <c r="H2591" s="48"/>
    </row>
    <row r="2592" spans="5:8">
      <c r="E2592"/>
      <c r="H2592" s="48"/>
    </row>
    <row r="2593" spans="5:8">
      <c r="E2593"/>
      <c r="H2593" s="48"/>
    </row>
    <row r="2594" spans="5:8">
      <c r="E2594"/>
      <c r="H2594" s="48"/>
    </row>
    <row r="2595" spans="5:8">
      <c r="E2595"/>
      <c r="H2595" s="48"/>
    </row>
    <row r="2596" spans="5:8">
      <c r="E2596"/>
      <c r="H2596" s="48"/>
    </row>
    <row r="2597" spans="5:8">
      <c r="E2597"/>
      <c r="H2597" s="48"/>
    </row>
    <row r="2598" spans="5:8">
      <c r="E2598"/>
      <c r="H2598" s="48"/>
    </row>
    <row r="2599" spans="5:8">
      <c r="E2599"/>
      <c r="H2599" s="48"/>
    </row>
    <row r="2600" spans="5:8">
      <c r="E2600"/>
      <c r="H2600" s="48"/>
    </row>
    <row r="2601" spans="5:8">
      <c r="E2601"/>
      <c r="H2601" s="48"/>
    </row>
    <row r="2602" spans="5:8">
      <c r="E2602"/>
      <c r="H2602" s="48"/>
    </row>
    <row r="2603" spans="5:8">
      <c r="E2603"/>
      <c r="H2603" s="48"/>
    </row>
    <row r="2604" spans="5:8">
      <c r="E2604"/>
      <c r="H2604" s="48"/>
    </row>
    <row r="2605" spans="5:8">
      <c r="E2605"/>
      <c r="H2605" s="48"/>
    </row>
    <row r="2606" spans="5:8">
      <c r="E2606"/>
      <c r="H2606" s="48"/>
    </row>
    <row r="2607" spans="5:8">
      <c r="E2607"/>
      <c r="H2607" s="48"/>
    </row>
    <row r="2608" spans="5:8">
      <c r="E2608"/>
      <c r="H2608" s="48"/>
    </row>
    <row r="2609" spans="5:8">
      <c r="E2609"/>
      <c r="H2609" s="48"/>
    </row>
    <row r="2610" spans="5:8">
      <c r="E2610"/>
      <c r="H2610" s="48"/>
    </row>
    <row r="2611" spans="5:8">
      <c r="E2611"/>
      <c r="H2611" s="48"/>
    </row>
    <row r="2612" spans="5:8">
      <c r="E2612"/>
      <c r="H2612" s="48"/>
    </row>
    <row r="2613" spans="5:8">
      <c r="E2613"/>
      <c r="H2613" s="48"/>
    </row>
    <row r="2614" spans="5:8">
      <c r="E2614"/>
      <c r="H2614" s="48"/>
    </row>
    <row r="2615" spans="5:8">
      <c r="E2615"/>
      <c r="H2615" s="48"/>
    </row>
    <row r="2616" spans="5:8">
      <c r="E2616"/>
      <c r="H2616" s="48"/>
    </row>
    <row r="2617" spans="5:8">
      <c r="E2617"/>
      <c r="H2617" s="48"/>
    </row>
    <row r="2618" spans="5:8">
      <c r="E2618"/>
      <c r="H2618" s="48"/>
    </row>
    <row r="2619" spans="5:8">
      <c r="E2619"/>
      <c r="H2619" s="48"/>
    </row>
    <row r="2620" spans="5:8">
      <c r="E2620"/>
      <c r="H2620" s="48"/>
    </row>
    <row r="2621" spans="5:8">
      <c r="E2621"/>
      <c r="H2621" s="48"/>
    </row>
    <row r="2622" spans="5:8">
      <c r="E2622"/>
      <c r="H2622" s="48"/>
    </row>
    <row r="2623" spans="5:8">
      <c r="E2623"/>
      <c r="H2623" s="48"/>
    </row>
    <row r="2624" spans="5:8">
      <c r="E2624"/>
      <c r="H2624" s="48"/>
    </row>
    <row r="2625" spans="5:8">
      <c r="E2625"/>
      <c r="H2625" s="48"/>
    </row>
    <row r="2626" spans="5:8">
      <c r="E2626"/>
      <c r="H2626" s="48"/>
    </row>
    <row r="2627" spans="5:8">
      <c r="E2627"/>
      <c r="H2627" s="48"/>
    </row>
    <row r="2628" spans="5:8">
      <c r="E2628"/>
      <c r="H2628" s="48"/>
    </row>
    <row r="2629" spans="5:8">
      <c r="E2629"/>
      <c r="H2629" s="48"/>
    </row>
    <row r="2630" spans="5:8">
      <c r="E2630"/>
      <c r="H2630" s="48"/>
    </row>
    <row r="2631" spans="5:8">
      <c r="E2631"/>
      <c r="H2631" s="48"/>
    </row>
    <row r="2632" spans="5:8">
      <c r="E2632"/>
      <c r="H2632" s="48"/>
    </row>
    <row r="2633" spans="5:8">
      <c r="E2633"/>
      <c r="H2633" s="48"/>
    </row>
    <row r="2634" spans="5:8">
      <c r="E2634"/>
      <c r="H2634" s="48"/>
    </row>
    <row r="2635" spans="5:8">
      <c r="E2635"/>
      <c r="H2635" s="48"/>
    </row>
    <row r="2636" spans="5:8">
      <c r="E2636"/>
      <c r="H2636" s="48"/>
    </row>
    <row r="2637" spans="5:8">
      <c r="E2637"/>
      <c r="H2637" s="48"/>
    </row>
    <row r="2638" spans="5:8">
      <c r="E2638"/>
      <c r="H2638" s="48"/>
    </row>
    <row r="2639" spans="5:8">
      <c r="E2639"/>
      <c r="H2639" s="48"/>
    </row>
    <row r="2640" spans="5:8">
      <c r="E2640"/>
      <c r="H2640" s="48"/>
    </row>
    <row r="2641" spans="5:8">
      <c r="E2641"/>
      <c r="H2641" s="48"/>
    </row>
    <row r="2642" spans="5:8">
      <c r="E2642"/>
      <c r="H2642" s="48"/>
    </row>
    <row r="2643" spans="5:8">
      <c r="E2643"/>
      <c r="H2643" s="48"/>
    </row>
    <row r="2644" spans="5:8">
      <c r="E2644"/>
      <c r="H2644" s="48"/>
    </row>
    <row r="2645" spans="5:8">
      <c r="E2645"/>
      <c r="H2645" s="48"/>
    </row>
    <row r="2646" spans="5:8">
      <c r="E2646"/>
      <c r="H2646" s="48"/>
    </row>
    <row r="2647" spans="5:8">
      <c r="E2647"/>
      <c r="H2647" s="48"/>
    </row>
    <row r="2648" spans="5:8">
      <c r="E2648"/>
      <c r="H2648" s="48"/>
    </row>
    <row r="2649" spans="5:8">
      <c r="E2649"/>
      <c r="H2649" s="48"/>
    </row>
    <row r="2650" spans="5:8">
      <c r="E2650"/>
      <c r="H2650" s="48"/>
    </row>
    <row r="2651" spans="5:8">
      <c r="E2651"/>
      <c r="H2651" s="48"/>
    </row>
    <row r="2652" spans="5:8">
      <c r="E2652"/>
      <c r="H2652" s="48"/>
    </row>
    <row r="2653" spans="5:8">
      <c r="E2653"/>
      <c r="H2653" s="48"/>
    </row>
    <row r="2654" spans="5:8">
      <c r="E2654"/>
      <c r="H2654" s="48"/>
    </row>
    <row r="2655" spans="5:8">
      <c r="E2655"/>
      <c r="H2655" s="48"/>
    </row>
    <row r="2656" spans="5:8">
      <c r="E2656"/>
      <c r="H2656" s="48"/>
    </row>
    <row r="2657" spans="5:8">
      <c r="E2657"/>
      <c r="H2657" s="48"/>
    </row>
    <row r="2658" spans="5:8">
      <c r="E2658"/>
      <c r="H2658" s="48"/>
    </row>
    <row r="2659" spans="5:8">
      <c r="E2659"/>
      <c r="H2659" s="48"/>
    </row>
    <row r="2660" spans="5:8">
      <c r="E2660"/>
      <c r="H2660" s="48"/>
    </row>
    <row r="2661" spans="5:8">
      <c r="E2661"/>
      <c r="H2661" s="48"/>
    </row>
    <row r="2662" spans="5:8">
      <c r="E2662"/>
      <c r="H2662" s="48"/>
    </row>
    <row r="2663" spans="5:8">
      <c r="E2663"/>
      <c r="H2663" s="48"/>
    </row>
    <row r="2664" spans="5:8">
      <c r="E2664"/>
      <c r="H2664" s="48"/>
    </row>
    <row r="2665" spans="5:8">
      <c r="E2665"/>
      <c r="H2665" s="48"/>
    </row>
    <row r="2666" spans="5:8">
      <c r="E2666"/>
      <c r="H2666" s="48"/>
    </row>
    <row r="2667" spans="5:8">
      <c r="E2667"/>
      <c r="H2667" s="48"/>
    </row>
    <row r="2668" spans="5:8">
      <c r="E2668"/>
      <c r="H2668" s="48"/>
    </row>
    <row r="2669" spans="5:8">
      <c r="E2669"/>
      <c r="H2669" s="48"/>
    </row>
    <row r="2670" spans="5:8">
      <c r="E2670"/>
      <c r="H2670" s="48"/>
    </row>
    <row r="2671" spans="5:8">
      <c r="E2671"/>
      <c r="H2671" s="48"/>
    </row>
    <row r="2672" spans="5:8">
      <c r="E2672"/>
      <c r="H2672" s="48"/>
    </row>
    <row r="2673" spans="5:8">
      <c r="E2673"/>
      <c r="H2673" s="48"/>
    </row>
    <row r="2674" spans="5:8">
      <c r="E2674"/>
      <c r="H2674" s="48"/>
    </row>
    <row r="2675" spans="5:8">
      <c r="E2675"/>
      <c r="H2675" s="48"/>
    </row>
    <row r="2676" spans="5:8">
      <c r="E2676"/>
      <c r="H2676" s="48"/>
    </row>
    <row r="2677" spans="5:8">
      <c r="E2677"/>
      <c r="H2677" s="48"/>
    </row>
    <row r="2678" spans="5:8">
      <c r="E2678"/>
      <c r="H2678" s="48"/>
    </row>
    <row r="2679" spans="5:8">
      <c r="E2679"/>
      <c r="H2679" s="48"/>
    </row>
    <row r="2680" spans="5:8">
      <c r="E2680"/>
      <c r="H2680" s="48"/>
    </row>
    <row r="2681" spans="5:8">
      <c r="E2681"/>
      <c r="H2681" s="48"/>
    </row>
    <row r="2682" spans="5:8">
      <c r="E2682"/>
      <c r="H2682" s="48"/>
    </row>
    <row r="2683" spans="5:8">
      <c r="E2683"/>
      <c r="H2683" s="48"/>
    </row>
    <row r="2684" spans="5:8">
      <c r="E2684"/>
      <c r="H2684" s="48"/>
    </row>
    <row r="2685" spans="5:8">
      <c r="E2685"/>
      <c r="H2685" s="48"/>
    </row>
    <row r="2686" spans="5:8">
      <c r="E2686"/>
      <c r="H2686" s="48"/>
    </row>
    <row r="2687" spans="5:8">
      <c r="E2687"/>
      <c r="H2687" s="48"/>
    </row>
    <row r="2688" spans="5:8">
      <c r="E2688"/>
      <c r="H2688" s="48"/>
    </row>
    <row r="2689" spans="5:8">
      <c r="E2689"/>
      <c r="H2689" s="48"/>
    </row>
    <row r="2690" spans="5:8">
      <c r="E2690"/>
      <c r="H2690" s="48"/>
    </row>
    <row r="2691" spans="5:8">
      <c r="E2691"/>
      <c r="H2691" s="48"/>
    </row>
    <row r="2692" spans="5:8">
      <c r="E2692"/>
      <c r="H2692" s="48"/>
    </row>
    <row r="2693" spans="5:8">
      <c r="E2693"/>
      <c r="H2693" s="48"/>
    </row>
    <row r="2694" spans="5:8">
      <c r="E2694"/>
      <c r="H2694" s="48"/>
    </row>
    <row r="2695" spans="5:8">
      <c r="E2695"/>
      <c r="H2695" s="48"/>
    </row>
    <row r="2696" spans="5:8">
      <c r="E2696"/>
      <c r="H2696" s="48"/>
    </row>
    <row r="2697" spans="5:8">
      <c r="E2697"/>
      <c r="H2697" s="48"/>
    </row>
    <row r="2698" spans="5:8">
      <c r="E2698"/>
      <c r="H2698" s="48"/>
    </row>
    <row r="2699" spans="5:8">
      <c r="E2699"/>
      <c r="H2699" s="48"/>
    </row>
    <row r="2700" spans="5:8">
      <c r="E2700"/>
      <c r="H2700" s="48"/>
    </row>
    <row r="2701" spans="5:8">
      <c r="E2701"/>
      <c r="H2701" s="48"/>
    </row>
    <row r="2702" spans="5:8">
      <c r="E2702"/>
      <c r="H2702" s="48"/>
    </row>
    <row r="2703" spans="5:8">
      <c r="E2703"/>
      <c r="H2703" s="48"/>
    </row>
    <row r="2704" spans="5:8">
      <c r="E2704"/>
      <c r="H2704" s="48"/>
    </row>
    <row r="2705" spans="5:8">
      <c r="E2705"/>
      <c r="H2705" s="48"/>
    </row>
    <row r="2706" spans="5:8">
      <c r="E2706"/>
      <c r="H2706" s="48"/>
    </row>
    <row r="2707" spans="5:8">
      <c r="E2707"/>
      <c r="H2707" s="48"/>
    </row>
    <row r="2708" spans="5:8">
      <c r="E2708"/>
      <c r="H2708" s="48"/>
    </row>
    <row r="2709" spans="5:8">
      <c r="E2709"/>
      <c r="H2709" s="48"/>
    </row>
    <row r="2710" spans="5:8">
      <c r="E2710"/>
      <c r="H2710" s="48"/>
    </row>
    <row r="2711" spans="5:8">
      <c r="E2711"/>
      <c r="H2711" s="48"/>
    </row>
    <row r="2712" spans="5:8">
      <c r="E2712"/>
      <c r="H2712" s="48"/>
    </row>
    <row r="2713" spans="5:8">
      <c r="E2713"/>
      <c r="H2713" s="48"/>
    </row>
    <row r="2714" spans="5:8">
      <c r="E2714"/>
      <c r="H2714" s="48"/>
    </row>
    <row r="2715" spans="5:8">
      <c r="E2715"/>
      <c r="H2715" s="48"/>
    </row>
    <row r="2716" spans="5:8">
      <c r="E2716"/>
      <c r="H2716" s="48"/>
    </row>
    <row r="2717" spans="5:8">
      <c r="E2717"/>
      <c r="H2717" s="48"/>
    </row>
    <row r="2718" spans="5:8">
      <c r="E2718"/>
      <c r="H2718" s="48"/>
    </row>
    <row r="2719" spans="5:8">
      <c r="E2719"/>
      <c r="H2719" s="48"/>
    </row>
    <row r="2720" spans="5:8">
      <c r="E2720"/>
      <c r="H2720" s="48"/>
    </row>
    <row r="2721" spans="5:8">
      <c r="E2721"/>
      <c r="H2721" s="48"/>
    </row>
    <row r="2722" spans="5:8">
      <c r="E2722"/>
      <c r="H2722" s="48"/>
    </row>
    <row r="2723" spans="5:8">
      <c r="E2723"/>
      <c r="H2723" s="48"/>
    </row>
    <row r="2724" spans="5:8">
      <c r="E2724"/>
      <c r="H2724" s="48"/>
    </row>
    <row r="2725" spans="5:8">
      <c r="E2725"/>
      <c r="H2725" s="48"/>
    </row>
    <row r="2726" spans="5:8">
      <c r="E2726"/>
      <c r="H2726" s="48"/>
    </row>
    <row r="2727" spans="5:8">
      <c r="E2727"/>
      <c r="H2727" s="48"/>
    </row>
    <row r="2728" spans="5:8">
      <c r="E2728"/>
      <c r="H2728" s="48"/>
    </row>
    <row r="2729" spans="5:8">
      <c r="E2729"/>
      <c r="H2729" s="48"/>
    </row>
    <row r="2730" spans="5:8">
      <c r="E2730"/>
      <c r="H2730" s="48"/>
    </row>
    <row r="2731" spans="5:8">
      <c r="E2731"/>
      <c r="H2731" s="48"/>
    </row>
    <row r="2732" spans="5:8">
      <c r="E2732"/>
      <c r="H2732" s="48"/>
    </row>
    <row r="2733" spans="5:8">
      <c r="E2733"/>
      <c r="H2733" s="48"/>
    </row>
    <row r="2734" spans="5:8">
      <c r="E2734"/>
      <c r="H2734" s="48"/>
    </row>
    <row r="2735" spans="5:8">
      <c r="E2735"/>
      <c r="H2735" s="48"/>
    </row>
    <row r="2736" spans="5:8">
      <c r="E2736"/>
      <c r="H2736" s="48"/>
    </row>
    <row r="2737" spans="5:8">
      <c r="E2737"/>
      <c r="H2737" s="48"/>
    </row>
    <row r="2738" spans="5:8">
      <c r="E2738"/>
      <c r="H2738" s="48"/>
    </row>
    <row r="2739" spans="5:8">
      <c r="E2739"/>
      <c r="H2739" s="48"/>
    </row>
    <row r="2740" spans="5:8">
      <c r="E2740"/>
      <c r="H2740" s="48"/>
    </row>
    <row r="2741" spans="5:8">
      <c r="E2741"/>
      <c r="H2741" s="48"/>
    </row>
    <row r="2742" spans="5:8">
      <c r="E2742"/>
      <c r="H2742" s="48"/>
    </row>
    <row r="2743" spans="5:8">
      <c r="E2743"/>
      <c r="H2743" s="48"/>
    </row>
    <row r="2744" spans="5:8">
      <c r="E2744"/>
      <c r="H2744" s="48"/>
    </row>
    <row r="2745" spans="5:8">
      <c r="E2745"/>
      <c r="H2745" s="48"/>
    </row>
    <row r="2746" spans="5:8">
      <c r="E2746"/>
      <c r="H2746" s="48"/>
    </row>
    <row r="2747" spans="5:8">
      <c r="E2747"/>
      <c r="H2747" s="48"/>
    </row>
    <row r="2748" spans="5:8">
      <c r="E2748"/>
      <c r="H2748" s="48"/>
    </row>
    <row r="2749" spans="5:8">
      <c r="E2749"/>
      <c r="H2749" s="48"/>
    </row>
    <row r="2750" spans="5:8">
      <c r="E2750"/>
      <c r="H2750" s="48"/>
    </row>
    <row r="2751" spans="5:8">
      <c r="E2751"/>
      <c r="H2751" s="48"/>
    </row>
    <row r="2752" spans="5:8">
      <c r="E2752"/>
      <c r="H2752" s="48"/>
    </row>
    <row r="2753" spans="5:8">
      <c r="E2753"/>
      <c r="H2753" s="48"/>
    </row>
    <row r="2754" spans="5:8">
      <c r="E2754"/>
      <c r="H2754" s="48"/>
    </row>
    <row r="2755" spans="5:8">
      <c r="E2755"/>
      <c r="H2755" s="48"/>
    </row>
    <row r="2756" spans="5:8">
      <c r="E2756"/>
      <c r="H2756" s="48"/>
    </row>
    <row r="2757" spans="5:8">
      <c r="E2757"/>
      <c r="H2757" s="48"/>
    </row>
    <row r="2758" spans="5:8">
      <c r="E2758"/>
      <c r="H2758" s="48"/>
    </row>
    <row r="2759" spans="5:8">
      <c r="E2759"/>
      <c r="H2759" s="48"/>
    </row>
    <row r="2760" spans="5:8">
      <c r="E2760"/>
      <c r="H2760" s="48"/>
    </row>
    <row r="2761" spans="5:8">
      <c r="E2761"/>
      <c r="H2761" s="48"/>
    </row>
    <row r="2762" spans="5:8">
      <c r="E2762"/>
      <c r="H2762" s="48"/>
    </row>
    <row r="2763" spans="5:8">
      <c r="E2763"/>
      <c r="H2763" s="48"/>
    </row>
    <row r="2764" spans="5:8">
      <c r="E2764"/>
      <c r="H2764" s="48"/>
    </row>
    <row r="2765" spans="5:8">
      <c r="E2765"/>
      <c r="H2765" s="48"/>
    </row>
    <row r="2766" spans="5:8">
      <c r="E2766"/>
      <c r="H2766" s="48"/>
    </row>
    <row r="2767" spans="5:8">
      <c r="E2767"/>
      <c r="H2767" s="48"/>
    </row>
    <row r="2768" spans="5:8">
      <c r="E2768"/>
      <c r="H2768" s="48"/>
    </row>
    <row r="2769" spans="5:8">
      <c r="E2769"/>
      <c r="H2769" s="48"/>
    </row>
    <row r="2770" spans="5:8">
      <c r="E2770"/>
      <c r="H2770" s="48"/>
    </row>
    <row r="2771" spans="5:8">
      <c r="E2771"/>
      <c r="H2771" s="48"/>
    </row>
    <row r="2772" spans="5:8">
      <c r="E2772"/>
      <c r="H2772" s="48"/>
    </row>
    <row r="2773" spans="5:8">
      <c r="E2773"/>
      <c r="H2773" s="48"/>
    </row>
    <row r="2774" spans="5:8">
      <c r="E2774"/>
      <c r="H2774" s="48"/>
    </row>
    <row r="2775" spans="5:8">
      <c r="E2775"/>
      <c r="H2775" s="48"/>
    </row>
    <row r="2776" spans="5:8">
      <c r="E2776"/>
      <c r="H2776" s="48"/>
    </row>
    <row r="2777" spans="5:8">
      <c r="E2777"/>
      <c r="H2777" s="48"/>
    </row>
    <row r="2778" spans="5:8">
      <c r="E2778"/>
      <c r="H2778" s="48"/>
    </row>
    <row r="2779" spans="5:8">
      <c r="E2779"/>
      <c r="H2779" s="48"/>
    </row>
    <row r="2780" spans="5:8">
      <c r="E2780"/>
      <c r="H2780" s="48"/>
    </row>
    <row r="2781" spans="5:8">
      <c r="E2781"/>
      <c r="H2781" s="48"/>
    </row>
    <row r="2782" spans="5:8">
      <c r="E2782"/>
      <c r="H2782" s="48"/>
    </row>
    <row r="2783" spans="5:8">
      <c r="E2783"/>
      <c r="H2783" s="48"/>
    </row>
    <row r="2784" spans="5:8">
      <c r="E2784"/>
      <c r="H2784" s="48"/>
    </row>
    <row r="2785" spans="5:8">
      <c r="E2785"/>
      <c r="H2785" s="48"/>
    </row>
    <row r="2786" spans="5:8">
      <c r="E2786"/>
      <c r="H2786" s="48"/>
    </row>
    <row r="2787" spans="5:8">
      <c r="E2787"/>
      <c r="H2787" s="48"/>
    </row>
    <row r="2788" spans="5:8">
      <c r="E2788"/>
      <c r="H2788" s="48"/>
    </row>
    <row r="2789" spans="5:8">
      <c r="E2789"/>
      <c r="H2789" s="48"/>
    </row>
    <row r="2790" spans="5:8">
      <c r="E2790"/>
      <c r="H2790" s="48"/>
    </row>
    <row r="2791" spans="5:8">
      <c r="E2791"/>
      <c r="H2791" s="48"/>
    </row>
    <row r="2792" spans="5:8">
      <c r="E2792"/>
      <c r="H2792" s="48"/>
    </row>
    <row r="2793" spans="5:8">
      <c r="E2793"/>
      <c r="H2793" s="48"/>
    </row>
    <row r="2794" spans="5:8">
      <c r="E2794"/>
      <c r="H2794" s="48"/>
    </row>
    <row r="2795" spans="5:8">
      <c r="E2795"/>
      <c r="H2795" s="48"/>
    </row>
    <row r="2796" spans="5:8">
      <c r="E2796"/>
      <c r="H2796" s="48"/>
    </row>
    <row r="2797" spans="5:8">
      <c r="E2797"/>
      <c r="H2797" s="48"/>
    </row>
    <row r="2798" spans="5:8">
      <c r="E2798"/>
      <c r="H2798" s="48"/>
    </row>
    <row r="2799" spans="5:8">
      <c r="E2799"/>
      <c r="H2799" s="48"/>
    </row>
    <row r="2800" spans="5:8">
      <c r="E2800"/>
      <c r="H2800" s="48"/>
    </row>
    <row r="2801" spans="5:8">
      <c r="E2801"/>
      <c r="H2801" s="48"/>
    </row>
    <row r="2802" spans="5:8">
      <c r="E2802"/>
      <c r="H2802" s="48"/>
    </row>
    <row r="2803" spans="5:8">
      <c r="E2803"/>
      <c r="H2803" s="48"/>
    </row>
    <row r="2804" spans="5:8">
      <c r="E2804"/>
      <c r="H2804" s="48"/>
    </row>
    <row r="2805" spans="5:8">
      <c r="E2805"/>
      <c r="H2805" s="48"/>
    </row>
    <row r="2806" spans="5:8">
      <c r="E2806"/>
      <c r="H2806" s="48"/>
    </row>
    <row r="2807" spans="5:8">
      <c r="E2807"/>
      <c r="H2807" s="48"/>
    </row>
    <row r="2808" spans="5:8">
      <c r="E2808"/>
      <c r="H2808" s="48"/>
    </row>
    <row r="2809" spans="5:8">
      <c r="E2809"/>
      <c r="H2809" s="48"/>
    </row>
    <row r="2810" spans="5:8">
      <c r="E2810"/>
      <c r="H2810" s="48"/>
    </row>
    <row r="2811" spans="5:8">
      <c r="E2811"/>
      <c r="H2811" s="48"/>
    </row>
    <row r="2812" spans="5:8">
      <c r="E2812"/>
      <c r="H2812" s="48"/>
    </row>
    <row r="2813" spans="5:8">
      <c r="E2813"/>
      <c r="H2813" s="48"/>
    </row>
    <row r="2814" spans="5:8">
      <c r="E2814"/>
      <c r="H2814" s="48"/>
    </row>
    <row r="2815" spans="5:8">
      <c r="E2815"/>
      <c r="H2815" s="48"/>
    </row>
    <row r="2816" spans="5:8">
      <c r="E2816"/>
      <c r="H2816" s="48"/>
    </row>
    <row r="2817" spans="5:8">
      <c r="E2817"/>
      <c r="H2817" s="48"/>
    </row>
    <row r="2818" spans="5:8">
      <c r="E2818"/>
      <c r="H2818" s="48"/>
    </row>
    <row r="2819" spans="5:8">
      <c r="E2819"/>
      <c r="H2819" s="48"/>
    </row>
    <row r="2820" spans="5:8">
      <c r="E2820"/>
      <c r="H2820" s="48"/>
    </row>
    <row r="2821" spans="5:8">
      <c r="E2821"/>
      <c r="H2821" s="48"/>
    </row>
    <row r="2822" spans="5:8">
      <c r="E2822"/>
      <c r="H2822" s="48"/>
    </row>
    <row r="2823" spans="5:8">
      <c r="E2823"/>
      <c r="H2823" s="48"/>
    </row>
    <row r="2824" spans="5:8">
      <c r="E2824"/>
      <c r="H2824" s="48"/>
    </row>
    <row r="2825" spans="5:8">
      <c r="E2825"/>
      <c r="H2825" s="48"/>
    </row>
    <row r="2826" spans="5:8">
      <c r="E2826"/>
      <c r="H2826" s="48"/>
    </row>
    <row r="2827" spans="5:8">
      <c r="E2827"/>
      <c r="H2827" s="48"/>
    </row>
    <row r="2828" spans="5:8">
      <c r="E2828"/>
      <c r="H2828" s="48"/>
    </row>
    <row r="2829" spans="5:8">
      <c r="E2829"/>
      <c r="H2829" s="48"/>
    </row>
    <row r="2830" spans="5:8">
      <c r="E2830"/>
      <c r="H2830" s="48"/>
    </row>
    <row r="2831" spans="5:8">
      <c r="E2831"/>
      <c r="H2831" s="48"/>
    </row>
    <row r="2832" spans="5:8">
      <c r="E2832"/>
      <c r="H2832" s="48"/>
    </row>
    <row r="2833" spans="5:8">
      <c r="E2833"/>
      <c r="H2833" s="48"/>
    </row>
    <row r="2834" spans="5:8">
      <c r="E2834"/>
      <c r="H2834" s="48"/>
    </row>
    <row r="2835" spans="5:8">
      <c r="E2835"/>
      <c r="H2835" s="48"/>
    </row>
    <row r="2836" spans="5:8">
      <c r="E2836"/>
      <c r="H2836" s="48"/>
    </row>
    <row r="2837" spans="5:8">
      <c r="E2837"/>
      <c r="H2837" s="48"/>
    </row>
    <row r="2838" spans="5:8">
      <c r="E2838"/>
      <c r="H2838" s="48"/>
    </row>
    <row r="2839" spans="5:8">
      <c r="E2839"/>
      <c r="H2839" s="48"/>
    </row>
    <row r="2840" spans="5:8">
      <c r="E2840"/>
      <c r="H2840" s="48"/>
    </row>
    <row r="2841" spans="5:8">
      <c r="E2841"/>
      <c r="H2841" s="48"/>
    </row>
    <row r="2842" spans="5:8">
      <c r="E2842"/>
      <c r="H2842" s="48"/>
    </row>
    <row r="2843" spans="5:8">
      <c r="E2843"/>
      <c r="H2843" s="48"/>
    </row>
    <row r="2844" spans="5:8">
      <c r="E2844"/>
      <c r="H2844" s="48"/>
    </row>
    <row r="2845" spans="5:8">
      <c r="E2845"/>
      <c r="H2845" s="48"/>
    </row>
    <row r="2846" spans="5:8">
      <c r="E2846"/>
      <c r="H2846" s="48"/>
    </row>
    <row r="2847" spans="5:8">
      <c r="E2847"/>
      <c r="H2847" s="48"/>
    </row>
    <row r="2848" spans="5:8">
      <c r="E2848"/>
      <c r="H2848" s="48"/>
    </row>
    <row r="2849" spans="5:8">
      <c r="E2849"/>
      <c r="H2849" s="48"/>
    </row>
    <row r="2850" spans="5:8">
      <c r="E2850"/>
      <c r="H2850" s="48"/>
    </row>
    <row r="2851" spans="5:8">
      <c r="E2851"/>
      <c r="H2851" s="48"/>
    </row>
    <row r="2852" spans="5:8">
      <c r="E2852"/>
      <c r="H2852" s="48"/>
    </row>
    <row r="2853" spans="5:8">
      <c r="E2853"/>
      <c r="H2853" s="48"/>
    </row>
    <row r="2854" spans="5:8">
      <c r="E2854"/>
      <c r="H2854" s="48"/>
    </row>
    <row r="2855" spans="5:8">
      <c r="E2855"/>
      <c r="H2855" s="48"/>
    </row>
    <row r="2856" spans="5:8">
      <c r="E2856"/>
      <c r="H2856" s="48"/>
    </row>
    <row r="2857" spans="5:8">
      <c r="E2857"/>
      <c r="H2857" s="48"/>
    </row>
    <row r="2858" spans="5:8">
      <c r="E2858"/>
      <c r="H2858" s="48"/>
    </row>
    <row r="2859" spans="5:8">
      <c r="E2859"/>
      <c r="H2859" s="48"/>
    </row>
    <row r="2860" spans="5:8">
      <c r="E2860"/>
      <c r="H2860" s="48"/>
    </row>
    <row r="2861" spans="5:8">
      <c r="E2861"/>
      <c r="H2861" s="48"/>
    </row>
    <row r="2862" spans="5:8">
      <c r="E2862"/>
      <c r="H2862" s="48"/>
    </row>
    <row r="2863" spans="5:8">
      <c r="E2863"/>
      <c r="H2863" s="48"/>
    </row>
    <row r="2864" spans="5:8">
      <c r="E2864"/>
      <c r="H2864" s="48"/>
    </row>
    <row r="2865" spans="5:8">
      <c r="E2865"/>
      <c r="H2865" s="48"/>
    </row>
    <row r="2866" spans="5:8">
      <c r="E2866"/>
      <c r="H2866" s="48"/>
    </row>
    <row r="2867" spans="5:8">
      <c r="E2867"/>
      <c r="H2867" s="48"/>
    </row>
    <row r="2868" spans="5:8">
      <c r="E2868"/>
      <c r="H2868" s="48"/>
    </row>
    <row r="2869" spans="5:8">
      <c r="E2869"/>
      <c r="H2869" s="48"/>
    </row>
    <row r="2870" spans="5:8">
      <c r="E2870"/>
      <c r="H2870" s="48"/>
    </row>
    <row r="2871" spans="5:8">
      <c r="E2871"/>
      <c r="H2871" s="48"/>
    </row>
    <row r="2872" spans="5:8">
      <c r="E2872"/>
      <c r="H2872" s="48"/>
    </row>
    <row r="2873" spans="5:8">
      <c r="E2873"/>
      <c r="H2873" s="48"/>
    </row>
    <row r="2874" spans="5:8">
      <c r="E2874"/>
      <c r="H2874" s="48"/>
    </row>
    <row r="2875" spans="5:8">
      <c r="E2875"/>
      <c r="H2875" s="48"/>
    </row>
    <row r="2876" spans="5:8">
      <c r="E2876"/>
      <c r="H2876" s="48"/>
    </row>
    <row r="2877" spans="5:8">
      <c r="E2877"/>
      <c r="H2877" s="48"/>
    </row>
    <row r="2878" spans="5:8">
      <c r="E2878"/>
      <c r="H2878" s="48"/>
    </row>
    <row r="2879" spans="5:8">
      <c r="E2879"/>
      <c r="H2879" s="48"/>
    </row>
    <row r="2880" spans="5:8">
      <c r="E2880"/>
      <c r="H2880" s="48"/>
    </row>
    <row r="2881" spans="5:8">
      <c r="E2881"/>
      <c r="H2881" s="48"/>
    </row>
    <row r="2882" spans="5:8">
      <c r="E2882"/>
      <c r="H2882" s="48"/>
    </row>
    <row r="2883" spans="5:8">
      <c r="E2883"/>
      <c r="H2883" s="48"/>
    </row>
    <row r="2884" spans="5:8">
      <c r="E2884"/>
      <c r="H2884" s="48"/>
    </row>
    <row r="2885" spans="5:8">
      <c r="E2885"/>
      <c r="H2885" s="48"/>
    </row>
    <row r="2886" spans="5:8">
      <c r="E2886"/>
      <c r="H2886" s="48"/>
    </row>
    <row r="2887" spans="5:8">
      <c r="E2887"/>
      <c r="H2887" s="48"/>
    </row>
    <row r="2888" spans="5:8">
      <c r="E2888"/>
      <c r="H2888" s="48"/>
    </row>
    <row r="2889" spans="5:8">
      <c r="E2889"/>
      <c r="H2889" s="48"/>
    </row>
    <row r="2890" spans="5:8">
      <c r="E2890"/>
      <c r="H2890" s="48"/>
    </row>
    <row r="2891" spans="5:8">
      <c r="E2891"/>
      <c r="H2891" s="48"/>
    </row>
    <row r="2892" spans="5:8">
      <c r="E2892"/>
      <c r="H2892" s="48"/>
    </row>
    <row r="2893" spans="5:8">
      <c r="E2893"/>
      <c r="H2893" s="48"/>
    </row>
    <row r="2894" spans="5:8">
      <c r="E2894"/>
      <c r="H2894" s="48"/>
    </row>
    <row r="2895" spans="5:8">
      <c r="E2895"/>
      <c r="H2895" s="48"/>
    </row>
    <row r="2896" spans="5:8">
      <c r="E2896"/>
      <c r="H2896" s="48"/>
    </row>
    <row r="2897" spans="5:8">
      <c r="E2897"/>
      <c r="H2897" s="48"/>
    </row>
    <row r="2898" spans="5:8">
      <c r="E2898"/>
      <c r="H2898" s="48"/>
    </row>
    <row r="2899" spans="5:8">
      <c r="E2899"/>
      <c r="H2899" s="48"/>
    </row>
    <row r="2900" spans="5:8">
      <c r="E2900"/>
      <c r="H2900" s="48"/>
    </row>
    <row r="2901" spans="5:8">
      <c r="E2901"/>
      <c r="H2901" s="48"/>
    </row>
    <row r="2902" spans="5:8">
      <c r="E2902"/>
      <c r="H2902" s="48"/>
    </row>
    <row r="2903" spans="5:8">
      <c r="E2903"/>
      <c r="H2903" s="48"/>
    </row>
    <row r="2904" spans="5:8">
      <c r="E2904"/>
      <c r="H2904" s="48"/>
    </row>
    <row r="2905" spans="5:8">
      <c r="E2905"/>
      <c r="H2905" s="48"/>
    </row>
    <row r="2906" spans="5:8">
      <c r="E2906"/>
      <c r="H2906" s="48"/>
    </row>
    <row r="2907" spans="5:8">
      <c r="E2907"/>
      <c r="H2907" s="48"/>
    </row>
    <row r="2908" spans="5:8">
      <c r="E2908"/>
      <c r="H2908" s="48"/>
    </row>
    <row r="2909" spans="5:8">
      <c r="E2909"/>
      <c r="H2909" s="48"/>
    </row>
    <row r="2910" spans="5:8">
      <c r="E2910"/>
      <c r="H2910" s="48"/>
    </row>
    <row r="2911" spans="5:8">
      <c r="E2911"/>
      <c r="H2911" s="48"/>
    </row>
    <row r="2912" spans="5:8">
      <c r="E2912"/>
      <c r="H2912" s="48"/>
    </row>
    <row r="2913" spans="5:8">
      <c r="E2913"/>
      <c r="H2913" s="48"/>
    </row>
    <row r="2914" spans="5:8">
      <c r="E2914"/>
      <c r="H2914" s="48"/>
    </row>
    <row r="2915" spans="5:8">
      <c r="E2915"/>
      <c r="H2915" s="48"/>
    </row>
    <row r="2916" spans="5:8">
      <c r="E2916"/>
      <c r="H2916" s="48"/>
    </row>
    <row r="2917" spans="5:8">
      <c r="E2917"/>
      <c r="H2917" s="48"/>
    </row>
    <row r="2918" spans="5:8">
      <c r="E2918"/>
      <c r="H2918" s="48"/>
    </row>
    <row r="2919" spans="5:8">
      <c r="E2919"/>
      <c r="H2919" s="48"/>
    </row>
    <row r="2920" spans="5:8">
      <c r="E2920"/>
      <c r="H2920" s="48"/>
    </row>
    <row r="2921" spans="5:8">
      <c r="E2921"/>
      <c r="H2921" s="48"/>
    </row>
    <row r="2922" spans="5:8">
      <c r="E2922"/>
      <c r="H2922" s="48"/>
    </row>
    <row r="2923" spans="5:8">
      <c r="E2923"/>
      <c r="H2923" s="48"/>
    </row>
    <row r="2924" spans="5:8">
      <c r="E2924"/>
      <c r="H2924" s="48"/>
    </row>
    <row r="2925" spans="5:8">
      <c r="E2925"/>
      <c r="H2925" s="48"/>
    </row>
    <row r="2926" spans="5:8">
      <c r="E2926"/>
      <c r="H2926" s="48"/>
    </row>
    <row r="2927" spans="5:8">
      <c r="E2927"/>
      <c r="H2927" s="48"/>
    </row>
    <row r="2928" spans="5:8">
      <c r="E2928"/>
      <c r="H2928" s="48"/>
    </row>
    <row r="2929" spans="5:8">
      <c r="E2929"/>
      <c r="H2929" s="48"/>
    </row>
    <row r="2930" spans="5:8">
      <c r="E2930"/>
      <c r="H2930" s="48"/>
    </row>
    <row r="2931" spans="5:8">
      <c r="E2931"/>
      <c r="H2931" s="48"/>
    </row>
    <row r="2932" spans="5:8">
      <c r="E2932"/>
      <c r="H2932" s="48"/>
    </row>
    <row r="2933" spans="5:8">
      <c r="E2933"/>
      <c r="H2933" s="48"/>
    </row>
    <row r="2934" spans="5:8">
      <c r="E2934"/>
      <c r="H2934" s="48"/>
    </row>
    <row r="2935" spans="5:8">
      <c r="E2935"/>
      <c r="H2935" s="48"/>
    </row>
    <row r="2936" spans="5:8">
      <c r="E2936"/>
      <c r="H2936" s="48"/>
    </row>
    <row r="2937" spans="5:8">
      <c r="E2937"/>
      <c r="H2937" s="48"/>
    </row>
    <row r="2938" spans="5:8">
      <c r="E2938"/>
      <c r="H2938" s="48"/>
    </row>
    <row r="2939" spans="5:8">
      <c r="E2939"/>
      <c r="H2939" s="48"/>
    </row>
    <row r="2940" spans="5:8">
      <c r="E2940"/>
      <c r="H2940" s="48"/>
    </row>
    <row r="2941" spans="5:8">
      <c r="E2941"/>
      <c r="H2941" s="48"/>
    </row>
    <row r="2942" spans="5:8">
      <c r="E2942"/>
      <c r="H2942" s="48"/>
    </row>
    <row r="2943" spans="5:8">
      <c r="E2943"/>
      <c r="H2943" s="48"/>
    </row>
    <row r="2944" spans="5:8">
      <c r="E2944"/>
      <c r="H2944" s="48"/>
    </row>
    <row r="2945" spans="5:8">
      <c r="E2945"/>
      <c r="H2945" s="48"/>
    </row>
    <row r="2946" spans="5:8">
      <c r="E2946"/>
      <c r="H2946" s="48"/>
    </row>
    <row r="2947" spans="5:8">
      <c r="E2947"/>
      <c r="H2947" s="48"/>
    </row>
    <row r="2948" spans="5:8">
      <c r="E2948"/>
      <c r="H2948" s="48"/>
    </row>
    <row r="2949" spans="5:8">
      <c r="E2949"/>
      <c r="H2949" s="48"/>
    </row>
    <row r="2950" spans="5:8">
      <c r="E2950"/>
      <c r="H2950" s="48"/>
    </row>
    <row r="2951" spans="5:8">
      <c r="E2951"/>
      <c r="H2951" s="48"/>
    </row>
    <row r="2952" spans="5:8">
      <c r="E2952"/>
      <c r="H2952" s="48"/>
    </row>
    <row r="2953" spans="5:8">
      <c r="E2953"/>
      <c r="H2953" s="48"/>
    </row>
    <row r="2954" spans="5:8">
      <c r="E2954"/>
      <c r="H2954" s="48"/>
    </row>
    <row r="2955" spans="5:8">
      <c r="E2955"/>
      <c r="H2955" s="48"/>
    </row>
    <row r="2956" spans="5:8">
      <c r="E2956"/>
      <c r="H2956" s="48"/>
    </row>
    <row r="2957" spans="5:8">
      <c r="E2957"/>
      <c r="H2957" s="48"/>
    </row>
    <row r="2958" spans="5:8">
      <c r="E2958"/>
      <c r="H2958" s="48"/>
    </row>
    <row r="2959" spans="5:8">
      <c r="E2959"/>
      <c r="H2959" s="48"/>
    </row>
    <row r="2960" spans="5:8">
      <c r="E2960"/>
      <c r="H2960" s="48"/>
    </row>
    <row r="2961" spans="5:8">
      <c r="E2961"/>
      <c r="H2961" s="48"/>
    </row>
    <row r="2962" spans="5:8">
      <c r="E2962"/>
      <c r="H2962" s="48"/>
    </row>
    <row r="2963" spans="5:8">
      <c r="E2963"/>
      <c r="H2963" s="48"/>
    </row>
    <row r="2964" spans="5:8">
      <c r="E2964"/>
      <c r="H2964" s="48"/>
    </row>
    <row r="2965" spans="5:8">
      <c r="E2965"/>
      <c r="H2965" s="48"/>
    </row>
    <row r="2966" spans="5:8">
      <c r="E2966"/>
      <c r="H2966" s="48"/>
    </row>
    <row r="2967" spans="5:8">
      <c r="E2967"/>
      <c r="H2967" s="48"/>
    </row>
    <row r="2968" spans="5:8">
      <c r="E2968"/>
      <c r="H2968" s="48"/>
    </row>
    <row r="2969" spans="5:8">
      <c r="E2969"/>
      <c r="H2969" s="48"/>
    </row>
    <row r="2970" spans="5:8">
      <c r="E2970"/>
      <c r="H2970" s="48"/>
    </row>
    <row r="2971" spans="5:8">
      <c r="E2971"/>
      <c r="H2971" s="48"/>
    </row>
    <row r="2972" spans="5:8">
      <c r="E2972"/>
      <c r="H2972" s="48"/>
    </row>
    <row r="2973" spans="5:8">
      <c r="E2973"/>
      <c r="H2973" s="48"/>
    </row>
    <row r="2974" spans="5:8">
      <c r="E2974"/>
      <c r="H2974" s="48"/>
    </row>
    <row r="2975" spans="5:8">
      <c r="E2975"/>
      <c r="H2975" s="48"/>
    </row>
    <row r="2976" spans="5:8">
      <c r="E2976"/>
      <c r="H2976" s="48"/>
    </row>
    <row r="2977" spans="5:8">
      <c r="E2977"/>
      <c r="H2977" s="48"/>
    </row>
    <row r="2978" spans="5:8">
      <c r="E2978"/>
      <c r="H2978" s="48"/>
    </row>
    <row r="2979" spans="5:8">
      <c r="E2979"/>
      <c r="H2979" s="48"/>
    </row>
    <row r="2980" spans="5:8">
      <c r="E2980"/>
      <c r="H2980" s="48"/>
    </row>
    <row r="2981" spans="5:8">
      <c r="E2981"/>
      <c r="H2981" s="48"/>
    </row>
    <row r="2982" spans="5:8">
      <c r="E2982"/>
      <c r="H2982" s="48"/>
    </row>
    <row r="2983" spans="5:8">
      <c r="E2983"/>
      <c r="H2983" s="48"/>
    </row>
    <row r="2984" spans="5:8">
      <c r="E2984"/>
      <c r="H2984" s="48"/>
    </row>
    <row r="2985" spans="5:8">
      <c r="E2985"/>
      <c r="H2985" s="48"/>
    </row>
    <row r="2986" spans="5:8">
      <c r="E2986"/>
      <c r="H2986" s="48"/>
    </row>
    <row r="2987" spans="5:8">
      <c r="E2987"/>
      <c r="H2987" s="48"/>
    </row>
    <row r="2988" spans="5:8">
      <c r="E2988"/>
      <c r="H2988" s="48"/>
    </row>
    <row r="2989" spans="5:8">
      <c r="E2989"/>
      <c r="H2989" s="48"/>
    </row>
    <row r="2990" spans="5:8">
      <c r="E2990"/>
      <c r="H2990" s="48"/>
    </row>
    <row r="2991" spans="5:8">
      <c r="E2991"/>
      <c r="H2991" s="48"/>
    </row>
    <row r="2992" spans="5:8">
      <c r="E2992"/>
      <c r="H2992" s="48"/>
    </row>
    <row r="2993" spans="5:8">
      <c r="E2993"/>
      <c r="H2993" s="48"/>
    </row>
    <row r="2994" spans="5:8">
      <c r="E2994"/>
      <c r="H2994" s="48"/>
    </row>
    <row r="2995" spans="5:8">
      <c r="E2995"/>
      <c r="H2995" s="48"/>
    </row>
    <row r="2996" spans="5:8">
      <c r="E2996"/>
      <c r="H2996" s="48"/>
    </row>
    <row r="2997" spans="5:8">
      <c r="E2997"/>
      <c r="H2997" s="48"/>
    </row>
    <row r="2998" spans="5:8">
      <c r="E2998"/>
      <c r="H2998" s="48"/>
    </row>
    <row r="2999" spans="5:8">
      <c r="E2999"/>
      <c r="H2999" s="48"/>
    </row>
    <row r="3000" spans="5:8">
      <c r="E3000"/>
      <c r="H3000" s="48"/>
    </row>
    <row r="3001" spans="5:8">
      <c r="E3001"/>
      <c r="H3001" s="48"/>
    </row>
    <row r="3002" spans="5:8">
      <c r="E3002"/>
      <c r="H3002" s="48"/>
    </row>
    <row r="3003" spans="5:8">
      <c r="E3003"/>
      <c r="H3003" s="48"/>
    </row>
    <row r="3004" spans="5:8">
      <c r="E3004"/>
      <c r="H3004" s="48"/>
    </row>
    <row r="3005" spans="5:8">
      <c r="E3005"/>
      <c r="H3005" s="48"/>
    </row>
    <row r="3006" spans="5:8">
      <c r="E3006"/>
      <c r="H3006" s="48"/>
    </row>
    <row r="3007" spans="5:8">
      <c r="E3007"/>
      <c r="H3007" s="48"/>
    </row>
    <row r="3008" spans="5:8">
      <c r="E3008"/>
      <c r="H3008" s="48"/>
    </row>
    <row r="3009" spans="5:8">
      <c r="E3009"/>
      <c r="H3009" s="48"/>
    </row>
    <row r="3010" spans="5:8">
      <c r="E3010"/>
      <c r="H3010" s="48"/>
    </row>
    <row r="3011" spans="5:8">
      <c r="E3011"/>
      <c r="H3011" s="48"/>
    </row>
    <row r="3012" spans="5:8">
      <c r="E3012"/>
      <c r="H3012" s="48"/>
    </row>
    <row r="3013" spans="5:8">
      <c r="E3013"/>
      <c r="H3013" s="48"/>
    </row>
    <row r="3014" spans="5:8">
      <c r="E3014"/>
      <c r="H3014" s="48"/>
    </row>
    <row r="3015" spans="5:8">
      <c r="E3015"/>
      <c r="H3015" s="48"/>
    </row>
    <row r="3016" spans="5:8">
      <c r="E3016"/>
      <c r="H3016" s="48"/>
    </row>
    <row r="3017" spans="5:8">
      <c r="E3017"/>
      <c r="H3017" s="48"/>
    </row>
    <row r="3018" spans="5:8">
      <c r="E3018"/>
      <c r="H3018" s="48"/>
    </row>
    <row r="3019" spans="5:8">
      <c r="E3019"/>
      <c r="H3019" s="48"/>
    </row>
    <row r="3020" spans="5:8">
      <c r="E3020"/>
      <c r="H3020" s="48"/>
    </row>
    <row r="3021" spans="5:8">
      <c r="E3021"/>
      <c r="H3021" s="48"/>
    </row>
    <row r="3022" spans="5:8">
      <c r="E3022"/>
      <c r="H3022" s="48"/>
    </row>
    <row r="3023" spans="5:8">
      <c r="E3023"/>
      <c r="H3023" s="48"/>
    </row>
    <row r="3024" spans="5:8">
      <c r="E3024"/>
      <c r="H3024" s="48"/>
    </row>
    <row r="3025" spans="5:8">
      <c r="E3025"/>
      <c r="H3025" s="48"/>
    </row>
    <row r="3026" spans="5:8">
      <c r="E3026"/>
      <c r="H3026" s="48"/>
    </row>
    <row r="3027" spans="5:8">
      <c r="E3027"/>
      <c r="H3027" s="48"/>
    </row>
    <row r="3028" spans="5:8">
      <c r="E3028"/>
      <c r="H3028" s="48"/>
    </row>
    <row r="3029" spans="5:8">
      <c r="E3029"/>
      <c r="H3029" s="48"/>
    </row>
    <row r="3030" spans="5:8">
      <c r="E3030"/>
      <c r="H3030" s="48"/>
    </row>
    <row r="3031" spans="5:8">
      <c r="E3031"/>
      <c r="H3031" s="48"/>
    </row>
    <row r="3032" spans="5:8">
      <c r="E3032"/>
      <c r="H3032" s="48"/>
    </row>
    <row r="3033" spans="5:8">
      <c r="E3033"/>
      <c r="H3033" s="48"/>
    </row>
    <row r="3034" spans="5:8">
      <c r="E3034"/>
      <c r="H3034" s="48"/>
    </row>
    <row r="3035" spans="5:8">
      <c r="E3035"/>
      <c r="H3035" s="48"/>
    </row>
    <row r="3036" spans="5:8">
      <c r="E3036"/>
      <c r="H3036" s="48"/>
    </row>
    <row r="3037" spans="5:8">
      <c r="E3037"/>
      <c r="H3037" s="48"/>
    </row>
    <row r="3038" spans="5:8">
      <c r="E3038"/>
      <c r="H3038" s="48"/>
    </row>
    <row r="3039" spans="5:8">
      <c r="E3039"/>
      <c r="H3039" s="48"/>
    </row>
    <row r="3040" spans="5:8">
      <c r="E3040"/>
      <c r="H3040" s="48"/>
    </row>
    <row r="3041" spans="5:8">
      <c r="E3041"/>
      <c r="H3041" s="48"/>
    </row>
    <row r="3042" spans="5:8">
      <c r="E3042"/>
      <c r="H3042" s="48"/>
    </row>
    <row r="3043" spans="5:8">
      <c r="E3043"/>
      <c r="H3043" s="48"/>
    </row>
    <row r="3044" spans="5:8">
      <c r="E3044"/>
      <c r="H3044" s="48"/>
    </row>
    <row r="3045" spans="5:8">
      <c r="E3045"/>
      <c r="H3045" s="48"/>
    </row>
    <row r="3046" spans="5:8">
      <c r="E3046"/>
      <c r="H3046" s="48"/>
    </row>
    <row r="3047" spans="5:8">
      <c r="E3047"/>
      <c r="H3047" s="48"/>
    </row>
    <row r="3048" spans="5:8">
      <c r="E3048"/>
      <c r="H3048" s="48"/>
    </row>
    <row r="3049" spans="5:8">
      <c r="E3049"/>
      <c r="H3049" s="48"/>
    </row>
    <row r="3050" spans="5:8">
      <c r="E3050"/>
      <c r="H3050" s="48"/>
    </row>
    <row r="3051" spans="5:8">
      <c r="E3051"/>
      <c r="H3051" s="48"/>
    </row>
    <row r="3052" spans="5:8">
      <c r="E3052"/>
      <c r="H3052" s="48"/>
    </row>
    <row r="3053" spans="5:8">
      <c r="E3053"/>
      <c r="H3053" s="48"/>
    </row>
    <row r="3054" spans="5:8">
      <c r="E3054"/>
      <c r="H3054" s="48"/>
    </row>
    <row r="3055" spans="5:8">
      <c r="E3055"/>
      <c r="H3055" s="48"/>
    </row>
    <row r="3056" spans="5:8">
      <c r="E3056"/>
      <c r="H3056" s="48"/>
    </row>
    <row r="3057" spans="5:8">
      <c r="E3057"/>
      <c r="H3057" s="48"/>
    </row>
    <row r="3058" spans="5:8">
      <c r="E3058"/>
      <c r="H3058" s="48"/>
    </row>
    <row r="3059" spans="5:8">
      <c r="E3059"/>
      <c r="H3059" s="48"/>
    </row>
    <row r="3060" spans="5:8">
      <c r="E3060"/>
      <c r="H3060" s="48"/>
    </row>
    <row r="3061" spans="5:8">
      <c r="E3061"/>
      <c r="H3061" s="48"/>
    </row>
    <row r="3062" spans="5:8">
      <c r="E3062"/>
      <c r="H3062" s="48"/>
    </row>
    <row r="3063" spans="5:8">
      <c r="E3063"/>
      <c r="H3063" s="48"/>
    </row>
    <row r="3064" spans="5:8">
      <c r="E3064"/>
      <c r="H3064" s="48"/>
    </row>
    <row r="3065" spans="5:8">
      <c r="E3065"/>
      <c r="H3065" s="48"/>
    </row>
    <row r="3066" spans="5:8">
      <c r="E3066"/>
      <c r="H3066" s="48"/>
    </row>
    <row r="3067" spans="5:8">
      <c r="E3067"/>
      <c r="H3067" s="48"/>
    </row>
    <row r="3068" spans="5:8">
      <c r="E3068"/>
      <c r="H3068" s="48"/>
    </row>
    <row r="3069" spans="5:8">
      <c r="E3069"/>
      <c r="H3069" s="48"/>
    </row>
    <row r="3070" spans="5:8">
      <c r="E3070"/>
      <c r="H3070" s="48"/>
    </row>
    <row r="3071" spans="5:8">
      <c r="E3071"/>
      <c r="H3071" s="48"/>
    </row>
    <row r="3072" spans="5:8">
      <c r="E3072"/>
      <c r="H3072" s="48"/>
    </row>
    <row r="3073" spans="5:8">
      <c r="E3073"/>
      <c r="H3073" s="48"/>
    </row>
    <row r="3074" spans="5:8">
      <c r="E3074"/>
      <c r="H3074" s="48"/>
    </row>
    <row r="3075" spans="5:8">
      <c r="E3075"/>
      <c r="H3075" s="48"/>
    </row>
    <row r="3076" spans="5:8">
      <c r="E3076"/>
      <c r="H3076" s="48"/>
    </row>
    <row r="3077" spans="5:8">
      <c r="E3077"/>
      <c r="H3077" s="48"/>
    </row>
    <row r="3078" spans="5:8">
      <c r="E3078"/>
      <c r="H3078" s="48"/>
    </row>
    <row r="3079" spans="5:8">
      <c r="E3079"/>
      <c r="H3079" s="48"/>
    </row>
    <row r="3080" spans="5:8">
      <c r="E3080"/>
      <c r="H3080" s="48"/>
    </row>
    <row r="3081" spans="5:8">
      <c r="E3081"/>
      <c r="H3081" s="48"/>
    </row>
    <row r="3082" spans="5:8">
      <c r="E3082"/>
      <c r="H3082" s="48"/>
    </row>
    <row r="3083" spans="5:8">
      <c r="E3083"/>
      <c r="H3083" s="48"/>
    </row>
    <row r="3084" spans="5:8">
      <c r="E3084"/>
      <c r="H3084" s="48"/>
    </row>
    <row r="3085" spans="5:8">
      <c r="E3085"/>
      <c r="H3085" s="48"/>
    </row>
    <row r="3086" spans="5:8">
      <c r="E3086"/>
      <c r="H3086" s="48"/>
    </row>
    <row r="3087" spans="5:8">
      <c r="E3087"/>
      <c r="H3087" s="48"/>
    </row>
    <row r="3088" spans="5:8">
      <c r="E3088"/>
      <c r="H3088" s="48"/>
    </row>
    <row r="3089" spans="5:8">
      <c r="E3089"/>
      <c r="H3089" s="48"/>
    </row>
    <row r="3090" spans="5:8">
      <c r="E3090"/>
      <c r="H3090" s="48"/>
    </row>
    <row r="3091" spans="5:8">
      <c r="E3091"/>
      <c r="H3091" s="48"/>
    </row>
    <row r="3092" spans="5:8">
      <c r="E3092"/>
      <c r="H3092" s="48"/>
    </row>
    <row r="3093" spans="5:8">
      <c r="E3093"/>
      <c r="H3093" s="48"/>
    </row>
    <row r="3094" spans="5:8">
      <c r="E3094"/>
      <c r="H3094" s="48"/>
    </row>
    <row r="3095" spans="5:8">
      <c r="E3095"/>
      <c r="H3095" s="48"/>
    </row>
    <row r="3096" spans="5:8">
      <c r="E3096"/>
      <c r="H3096" s="48"/>
    </row>
    <row r="3097" spans="5:8">
      <c r="E3097"/>
      <c r="H3097" s="48"/>
    </row>
    <row r="3098" spans="5:8">
      <c r="E3098"/>
      <c r="H3098" s="48"/>
    </row>
    <row r="3099" spans="5:8">
      <c r="E3099"/>
      <c r="H3099" s="48"/>
    </row>
    <row r="3100" spans="5:8">
      <c r="E3100"/>
      <c r="H3100" s="48"/>
    </row>
    <row r="3101" spans="5:8">
      <c r="E3101"/>
      <c r="H3101" s="48"/>
    </row>
    <row r="3102" spans="5:8">
      <c r="E3102"/>
      <c r="H3102" s="48"/>
    </row>
    <row r="3103" spans="5:8">
      <c r="E3103"/>
      <c r="H3103" s="48"/>
    </row>
    <row r="3104" spans="5:8">
      <c r="E3104"/>
      <c r="H3104" s="48"/>
    </row>
    <row r="3105" spans="5:8">
      <c r="E3105"/>
      <c r="H3105" s="48"/>
    </row>
    <row r="3106" spans="5:8">
      <c r="E3106"/>
      <c r="H3106" s="48"/>
    </row>
    <row r="3107" spans="5:8">
      <c r="E3107"/>
      <c r="H3107" s="48"/>
    </row>
    <row r="3108" spans="5:8">
      <c r="E3108"/>
      <c r="H3108" s="48"/>
    </row>
    <row r="3109" spans="5:8">
      <c r="E3109"/>
      <c r="H3109" s="48"/>
    </row>
    <row r="3110" spans="5:8">
      <c r="E3110"/>
      <c r="H3110" s="48"/>
    </row>
    <row r="3111" spans="5:8">
      <c r="E3111"/>
      <c r="H3111" s="48"/>
    </row>
    <row r="3112" spans="5:8">
      <c r="E3112"/>
      <c r="H3112" s="48"/>
    </row>
    <row r="3113" spans="5:8">
      <c r="E3113"/>
      <c r="H3113" s="48"/>
    </row>
    <row r="3114" spans="5:8">
      <c r="E3114"/>
      <c r="H3114" s="48"/>
    </row>
    <row r="3115" spans="5:8">
      <c r="E3115"/>
      <c r="H3115" s="48"/>
    </row>
    <row r="3116" spans="5:8">
      <c r="E3116"/>
      <c r="H3116" s="48"/>
    </row>
    <row r="3117" spans="5:8">
      <c r="E3117"/>
      <c r="H3117" s="48"/>
    </row>
    <row r="3118" spans="5:8">
      <c r="E3118"/>
      <c r="H3118" s="48"/>
    </row>
    <row r="3119" spans="5:8">
      <c r="E3119"/>
      <c r="H3119" s="48"/>
    </row>
    <row r="3120" spans="5:8">
      <c r="E3120"/>
      <c r="H3120" s="48"/>
    </row>
    <row r="3121" spans="5:8">
      <c r="E3121"/>
      <c r="H3121" s="48"/>
    </row>
    <row r="3122" spans="5:8">
      <c r="E3122"/>
      <c r="H3122" s="48"/>
    </row>
    <row r="3123" spans="5:8">
      <c r="E3123"/>
      <c r="H3123" s="48"/>
    </row>
    <row r="3124" spans="5:8">
      <c r="E3124"/>
      <c r="H3124" s="48"/>
    </row>
    <row r="3125" spans="5:8">
      <c r="E3125"/>
      <c r="H3125" s="48"/>
    </row>
    <row r="3126" spans="5:8">
      <c r="E3126"/>
      <c r="H3126" s="48"/>
    </row>
    <row r="3127" spans="5:8">
      <c r="E3127"/>
      <c r="H3127" s="48"/>
    </row>
    <row r="3128" spans="5:8">
      <c r="E3128"/>
      <c r="H3128" s="48"/>
    </row>
    <row r="3129" spans="5:8">
      <c r="E3129"/>
      <c r="H3129" s="48"/>
    </row>
    <row r="3130" spans="5:8">
      <c r="E3130"/>
      <c r="H3130" s="48"/>
    </row>
    <row r="3131" spans="5:8">
      <c r="E3131"/>
      <c r="H3131" s="48"/>
    </row>
    <row r="3132" spans="5:8">
      <c r="E3132"/>
      <c r="H3132" s="48"/>
    </row>
    <row r="3133" spans="5:8">
      <c r="E3133"/>
      <c r="H3133" s="48"/>
    </row>
    <row r="3134" spans="5:8">
      <c r="E3134"/>
      <c r="H3134" s="48"/>
    </row>
    <row r="3135" spans="5:8">
      <c r="E3135"/>
      <c r="H3135" s="48"/>
    </row>
    <row r="3136" spans="5:8">
      <c r="E3136"/>
      <c r="H3136" s="48"/>
    </row>
    <row r="3137" spans="5:8">
      <c r="E3137"/>
      <c r="H3137" s="48"/>
    </row>
    <row r="3138" spans="5:8">
      <c r="E3138"/>
      <c r="H3138" s="48"/>
    </row>
    <row r="3139" spans="5:8">
      <c r="E3139"/>
      <c r="H3139" s="48"/>
    </row>
    <row r="3140" spans="5:8">
      <c r="E3140"/>
      <c r="H3140" s="48"/>
    </row>
    <row r="3141" spans="5:8">
      <c r="E3141"/>
      <c r="H3141" s="48"/>
    </row>
    <row r="3142" spans="5:8">
      <c r="E3142"/>
      <c r="H3142" s="48"/>
    </row>
    <row r="3143" spans="5:8">
      <c r="E3143"/>
      <c r="H3143" s="48"/>
    </row>
    <row r="3144" spans="5:8">
      <c r="E3144"/>
      <c r="H3144" s="48"/>
    </row>
    <row r="3145" spans="5:8">
      <c r="E3145"/>
      <c r="H3145" s="48"/>
    </row>
    <row r="3146" spans="5:8">
      <c r="E3146"/>
      <c r="H3146" s="48"/>
    </row>
    <row r="3147" spans="5:8">
      <c r="E3147"/>
      <c r="H3147" s="48"/>
    </row>
    <row r="3148" spans="5:8">
      <c r="E3148"/>
      <c r="H3148" s="48"/>
    </row>
    <row r="3149" spans="5:8">
      <c r="E3149"/>
      <c r="H3149" s="48"/>
    </row>
    <row r="3150" spans="5:8">
      <c r="E3150"/>
      <c r="H3150" s="48"/>
    </row>
    <row r="3151" spans="5:8">
      <c r="E3151"/>
      <c r="H3151" s="48"/>
    </row>
    <row r="3152" spans="5:8">
      <c r="E3152"/>
      <c r="H3152" s="48"/>
    </row>
    <row r="3153" spans="5:8">
      <c r="E3153"/>
      <c r="H3153" s="48"/>
    </row>
    <row r="3154" spans="5:8">
      <c r="E3154"/>
      <c r="H3154" s="48"/>
    </row>
    <row r="3155" spans="5:8">
      <c r="E3155"/>
      <c r="H3155" s="48"/>
    </row>
    <row r="3156" spans="5:8">
      <c r="E3156"/>
      <c r="H3156" s="48"/>
    </row>
    <row r="3157" spans="5:8">
      <c r="E3157"/>
      <c r="H3157" s="48"/>
    </row>
    <row r="3158" spans="5:8">
      <c r="E3158"/>
      <c r="H3158" s="48"/>
    </row>
    <row r="3159" spans="5:8">
      <c r="E3159"/>
      <c r="H3159" s="48"/>
    </row>
    <row r="3160" spans="5:8">
      <c r="E3160"/>
      <c r="H3160" s="48"/>
    </row>
    <row r="3161" spans="5:8">
      <c r="E3161"/>
      <c r="H3161" s="48"/>
    </row>
    <row r="3162" spans="5:8">
      <c r="E3162"/>
      <c r="H3162" s="48"/>
    </row>
    <row r="3163" spans="5:8">
      <c r="E3163"/>
      <c r="H3163" s="48"/>
    </row>
    <row r="3164" spans="5:8">
      <c r="E3164"/>
      <c r="H3164" s="48"/>
    </row>
    <row r="3165" spans="5:8">
      <c r="E3165"/>
      <c r="H3165" s="48"/>
    </row>
    <row r="3166" spans="5:8">
      <c r="E3166"/>
      <c r="H3166" s="48"/>
    </row>
    <row r="3167" spans="5:8">
      <c r="E3167"/>
      <c r="H3167" s="48"/>
    </row>
    <row r="3168" spans="5:8">
      <c r="E3168"/>
      <c r="H3168" s="48"/>
    </row>
    <row r="3169" spans="5:8">
      <c r="E3169"/>
      <c r="H3169" s="48"/>
    </row>
    <row r="3170" spans="5:8">
      <c r="E3170"/>
      <c r="H3170" s="48"/>
    </row>
    <row r="3171" spans="5:8">
      <c r="E3171"/>
      <c r="H3171" s="48"/>
    </row>
    <row r="3172" spans="5:8">
      <c r="E3172"/>
      <c r="H3172" s="48"/>
    </row>
    <row r="3173" spans="5:8">
      <c r="E3173"/>
      <c r="H3173" s="48"/>
    </row>
    <row r="3174" spans="5:8">
      <c r="E3174"/>
      <c r="H3174" s="48"/>
    </row>
    <row r="3175" spans="5:8">
      <c r="E3175"/>
      <c r="H3175" s="48"/>
    </row>
    <row r="3176" spans="5:8">
      <c r="E3176"/>
      <c r="H3176" s="48"/>
    </row>
    <row r="3177" spans="5:8">
      <c r="E3177"/>
      <c r="H3177" s="48"/>
    </row>
    <row r="3178" spans="5:8">
      <c r="E3178"/>
      <c r="H3178" s="48"/>
    </row>
    <row r="3179" spans="5:8">
      <c r="E3179"/>
      <c r="H3179" s="48"/>
    </row>
    <row r="3180" spans="5:8">
      <c r="E3180"/>
      <c r="H3180" s="48"/>
    </row>
    <row r="3181" spans="5:8">
      <c r="E3181"/>
      <c r="H3181" s="48"/>
    </row>
    <row r="3182" spans="5:8">
      <c r="E3182"/>
      <c r="H3182" s="48"/>
    </row>
    <row r="3183" spans="5:8">
      <c r="E3183"/>
      <c r="H3183" s="48"/>
    </row>
    <row r="3184" spans="5:8">
      <c r="E3184"/>
      <c r="H3184" s="48"/>
    </row>
    <row r="3185" spans="5:8">
      <c r="E3185"/>
      <c r="H3185" s="48"/>
    </row>
    <row r="3186" spans="5:8">
      <c r="E3186"/>
      <c r="H3186" s="48"/>
    </row>
    <row r="3187" spans="5:8">
      <c r="E3187"/>
      <c r="H3187" s="48"/>
    </row>
    <row r="3188" spans="5:8">
      <c r="E3188"/>
      <c r="H3188" s="48"/>
    </row>
    <row r="3189" spans="5:8">
      <c r="E3189"/>
      <c r="H3189" s="48"/>
    </row>
    <row r="3190" spans="5:8">
      <c r="E3190"/>
      <c r="H3190" s="48"/>
    </row>
    <row r="3191" spans="5:8">
      <c r="E3191"/>
      <c r="H3191" s="48"/>
    </row>
    <row r="3192" spans="5:8">
      <c r="E3192"/>
      <c r="H3192" s="48"/>
    </row>
    <row r="3193" spans="5:8">
      <c r="E3193"/>
      <c r="H3193" s="48"/>
    </row>
    <row r="3194" spans="5:8">
      <c r="E3194"/>
      <c r="H3194" s="48"/>
    </row>
    <row r="3195" spans="5:8">
      <c r="E3195"/>
      <c r="H3195" s="48"/>
    </row>
    <row r="3196" spans="5:8">
      <c r="E3196"/>
      <c r="H3196" s="48"/>
    </row>
    <row r="3197" spans="5:8">
      <c r="E3197"/>
      <c r="H3197" s="48"/>
    </row>
    <row r="3198" spans="5:8">
      <c r="E3198"/>
      <c r="H3198" s="48"/>
    </row>
    <row r="3199" spans="5:8">
      <c r="E3199"/>
      <c r="H3199" s="48"/>
    </row>
    <row r="3200" spans="5:8">
      <c r="E3200"/>
      <c r="H3200" s="48"/>
    </row>
    <row r="3201" spans="5:8">
      <c r="E3201"/>
      <c r="H3201" s="48"/>
    </row>
    <row r="3202" spans="5:8">
      <c r="E3202"/>
      <c r="H3202" s="48"/>
    </row>
    <row r="3203" spans="5:8">
      <c r="E3203"/>
      <c r="H3203" s="48"/>
    </row>
    <row r="3204" spans="5:8">
      <c r="E3204"/>
      <c r="H3204" s="48"/>
    </row>
    <row r="3205" spans="5:8">
      <c r="E3205"/>
      <c r="H3205" s="48"/>
    </row>
    <row r="3206" spans="5:8">
      <c r="E3206"/>
      <c r="H3206" s="48"/>
    </row>
    <row r="3207" spans="5:8">
      <c r="E3207"/>
      <c r="H3207" s="48"/>
    </row>
    <row r="3208" spans="5:8">
      <c r="E3208"/>
      <c r="H3208" s="48"/>
    </row>
    <row r="3209" spans="5:8">
      <c r="E3209"/>
      <c r="H3209" s="48"/>
    </row>
    <row r="3210" spans="5:8">
      <c r="E3210"/>
      <c r="H3210" s="48"/>
    </row>
    <row r="3211" spans="5:8">
      <c r="E3211"/>
      <c r="H3211" s="48"/>
    </row>
    <row r="3212" spans="5:8">
      <c r="E3212"/>
      <c r="H3212" s="48"/>
    </row>
    <row r="3213" spans="5:8">
      <c r="E3213"/>
      <c r="H3213" s="48"/>
    </row>
    <row r="3214" spans="5:8">
      <c r="E3214"/>
      <c r="H3214" s="48"/>
    </row>
    <row r="3215" spans="5:8">
      <c r="E3215"/>
      <c r="H3215" s="48"/>
    </row>
    <row r="3216" spans="5:8">
      <c r="E3216"/>
      <c r="H3216" s="48"/>
    </row>
    <row r="3217" spans="5:8">
      <c r="E3217"/>
      <c r="H3217" s="48"/>
    </row>
    <row r="3218" spans="5:8">
      <c r="E3218"/>
      <c r="H3218" s="48"/>
    </row>
    <row r="3219" spans="5:8">
      <c r="E3219"/>
      <c r="H3219" s="48"/>
    </row>
    <row r="3220" spans="5:8">
      <c r="E3220"/>
      <c r="H3220" s="48"/>
    </row>
    <row r="3221" spans="5:8">
      <c r="E3221"/>
      <c r="H3221" s="48"/>
    </row>
    <row r="3222" spans="5:8">
      <c r="E3222"/>
      <c r="H3222" s="48"/>
    </row>
    <row r="3223" spans="5:8">
      <c r="E3223"/>
      <c r="H3223" s="48"/>
    </row>
    <row r="3224" spans="5:8">
      <c r="E3224"/>
      <c r="H3224" s="48"/>
    </row>
    <row r="3225" spans="5:8">
      <c r="E3225"/>
      <c r="H3225" s="48"/>
    </row>
    <row r="3226" spans="5:8">
      <c r="E3226"/>
      <c r="H3226" s="48"/>
    </row>
    <row r="3227" spans="5:8">
      <c r="E3227"/>
      <c r="H3227" s="48"/>
    </row>
    <row r="3228" spans="5:8">
      <c r="E3228"/>
      <c r="H3228" s="48"/>
    </row>
    <row r="3229" spans="5:8">
      <c r="E3229"/>
      <c r="H3229" s="48"/>
    </row>
    <row r="3230" spans="5:8">
      <c r="E3230"/>
      <c r="H3230" s="48"/>
    </row>
    <row r="3231" spans="5:8">
      <c r="E3231"/>
      <c r="H3231" s="48"/>
    </row>
    <row r="3232" spans="5:8">
      <c r="E3232"/>
      <c r="H3232" s="48"/>
    </row>
    <row r="3233" spans="5:8">
      <c r="E3233"/>
      <c r="H3233" s="48"/>
    </row>
    <row r="3234" spans="5:8">
      <c r="E3234"/>
      <c r="H3234" s="48"/>
    </row>
    <row r="3235" spans="5:8">
      <c r="E3235"/>
      <c r="H3235" s="48"/>
    </row>
    <row r="3236" spans="5:8">
      <c r="E3236"/>
      <c r="H3236" s="48"/>
    </row>
    <row r="3237" spans="5:8">
      <c r="E3237"/>
      <c r="H3237" s="48"/>
    </row>
    <row r="3238" spans="5:8">
      <c r="E3238"/>
      <c r="H3238" s="48"/>
    </row>
    <row r="3239" spans="5:8">
      <c r="E3239"/>
      <c r="H3239" s="48"/>
    </row>
    <row r="3240" spans="5:8">
      <c r="E3240"/>
      <c r="H3240" s="48"/>
    </row>
    <row r="3241" spans="5:8">
      <c r="E3241"/>
      <c r="H3241" s="48"/>
    </row>
    <row r="3242" spans="5:8">
      <c r="E3242"/>
      <c r="H3242" s="48"/>
    </row>
    <row r="3243" spans="5:8">
      <c r="E3243"/>
      <c r="H3243" s="48"/>
    </row>
    <row r="3244" spans="5:8">
      <c r="E3244"/>
      <c r="H3244" s="48"/>
    </row>
    <row r="3245" spans="5:8">
      <c r="E3245"/>
      <c r="H3245" s="48"/>
    </row>
    <row r="3246" spans="5:8">
      <c r="E3246"/>
      <c r="H3246" s="48"/>
    </row>
    <row r="3247" spans="5:8">
      <c r="E3247"/>
      <c r="H3247" s="48"/>
    </row>
    <row r="3248" spans="5:8">
      <c r="E3248"/>
      <c r="H3248" s="48"/>
    </row>
    <row r="3249" spans="5:8">
      <c r="E3249"/>
      <c r="H3249" s="48"/>
    </row>
    <row r="3250" spans="5:8">
      <c r="E3250"/>
      <c r="H3250" s="48"/>
    </row>
    <row r="3251" spans="5:8">
      <c r="E3251"/>
      <c r="H3251" s="48"/>
    </row>
    <row r="3252" spans="5:8">
      <c r="E3252"/>
      <c r="H3252" s="48"/>
    </row>
    <row r="3253" spans="5:8">
      <c r="E3253"/>
      <c r="H3253" s="48"/>
    </row>
    <row r="3254" spans="5:8">
      <c r="E3254"/>
      <c r="H3254" s="48"/>
    </row>
    <row r="3255" spans="5:8">
      <c r="E3255"/>
      <c r="H3255" s="48"/>
    </row>
    <row r="3256" spans="5:8">
      <c r="E3256"/>
      <c r="H3256" s="48"/>
    </row>
    <row r="3257" spans="5:8">
      <c r="E3257"/>
      <c r="H3257" s="48"/>
    </row>
    <row r="3258" spans="5:8">
      <c r="E3258"/>
      <c r="H3258" s="48"/>
    </row>
    <row r="3259" spans="5:8">
      <c r="E3259"/>
      <c r="H3259" s="48"/>
    </row>
    <row r="3260" spans="5:8">
      <c r="E3260"/>
      <c r="H3260" s="48"/>
    </row>
    <row r="3261" spans="5:8">
      <c r="E3261"/>
      <c r="H3261" s="48"/>
    </row>
    <row r="3262" spans="5:8">
      <c r="E3262"/>
      <c r="H3262" s="48"/>
    </row>
    <row r="3263" spans="5:8">
      <c r="E3263"/>
      <c r="H3263" s="48"/>
    </row>
    <row r="3264" spans="5:8">
      <c r="E3264"/>
      <c r="H3264" s="48"/>
    </row>
    <row r="3265" spans="5:8">
      <c r="E3265"/>
      <c r="H3265" s="48"/>
    </row>
    <row r="3266" spans="5:8">
      <c r="E3266"/>
      <c r="H3266" s="48"/>
    </row>
    <row r="3267" spans="5:8">
      <c r="E3267"/>
      <c r="H3267" s="48"/>
    </row>
    <row r="3268" spans="5:8">
      <c r="E3268"/>
      <c r="H3268" s="48"/>
    </row>
    <row r="3269" spans="5:8">
      <c r="E3269"/>
      <c r="H3269" s="48"/>
    </row>
    <row r="3270" spans="5:8">
      <c r="E3270"/>
      <c r="H3270" s="48"/>
    </row>
    <row r="3271" spans="5:8">
      <c r="E3271"/>
      <c r="H3271" s="48"/>
    </row>
    <row r="3272" spans="5:8">
      <c r="E3272"/>
      <c r="H3272" s="48"/>
    </row>
    <row r="3273" spans="5:8">
      <c r="E3273"/>
      <c r="H3273" s="48"/>
    </row>
    <row r="3274" spans="5:8">
      <c r="E3274"/>
      <c r="H3274" s="48"/>
    </row>
    <row r="3275" spans="5:8">
      <c r="E3275"/>
      <c r="H3275" s="48"/>
    </row>
    <row r="3276" spans="5:8">
      <c r="E3276"/>
      <c r="H3276" s="48"/>
    </row>
    <row r="3277" spans="5:8">
      <c r="E3277"/>
      <c r="H3277" s="48"/>
    </row>
    <row r="3278" spans="5:8">
      <c r="E3278"/>
      <c r="H3278" s="48"/>
    </row>
    <row r="3279" spans="5:8">
      <c r="E3279"/>
      <c r="H3279" s="48"/>
    </row>
    <row r="3280" spans="5:8">
      <c r="E3280"/>
      <c r="H3280" s="48"/>
    </row>
    <row r="3281" spans="5:8">
      <c r="E3281"/>
      <c r="H3281" s="48"/>
    </row>
    <row r="3282" spans="5:8">
      <c r="E3282"/>
      <c r="H3282" s="48"/>
    </row>
    <row r="3283" spans="5:8">
      <c r="E3283"/>
      <c r="H3283" s="48"/>
    </row>
    <row r="3284" spans="5:8">
      <c r="E3284"/>
      <c r="H3284" s="48"/>
    </row>
    <row r="3285" spans="5:8">
      <c r="E3285"/>
      <c r="H3285" s="48"/>
    </row>
    <row r="3286" spans="5:8">
      <c r="E3286"/>
      <c r="H3286" s="48"/>
    </row>
    <row r="3287" spans="5:8">
      <c r="E3287"/>
      <c r="H3287" s="48"/>
    </row>
    <row r="3288" spans="5:8">
      <c r="E3288"/>
      <c r="H3288" s="48"/>
    </row>
    <row r="3289" spans="5:8">
      <c r="E3289"/>
      <c r="H3289" s="48"/>
    </row>
    <row r="3290" spans="5:8">
      <c r="E3290"/>
      <c r="H3290" s="48"/>
    </row>
    <row r="3291" spans="5:8">
      <c r="E3291"/>
      <c r="H3291" s="48"/>
    </row>
    <row r="3292" spans="5:8">
      <c r="E3292"/>
      <c r="H3292" s="48"/>
    </row>
    <row r="3293" spans="5:8">
      <c r="E3293"/>
      <c r="H3293" s="48"/>
    </row>
    <row r="3294" spans="5:8">
      <c r="E3294"/>
      <c r="H3294" s="48"/>
    </row>
    <row r="3295" spans="5:8">
      <c r="E3295"/>
      <c r="H3295" s="48"/>
    </row>
    <row r="3296" spans="5:8">
      <c r="E3296"/>
      <c r="H3296" s="48"/>
    </row>
    <row r="3297" spans="5:8">
      <c r="E3297"/>
      <c r="H3297" s="48"/>
    </row>
    <row r="3298" spans="5:8">
      <c r="E3298"/>
      <c r="H3298" s="48"/>
    </row>
    <row r="3299" spans="5:8">
      <c r="E3299"/>
      <c r="H3299" s="48"/>
    </row>
    <row r="3300" spans="5:8">
      <c r="E3300"/>
      <c r="H3300" s="48"/>
    </row>
    <row r="3301" spans="5:8">
      <c r="E3301"/>
      <c r="H3301" s="48"/>
    </row>
    <row r="3302" spans="5:8">
      <c r="E3302"/>
      <c r="H3302" s="48"/>
    </row>
    <row r="3303" spans="5:8">
      <c r="E3303"/>
      <c r="H3303" s="48"/>
    </row>
    <row r="3304" spans="5:8">
      <c r="E3304"/>
      <c r="H3304" s="48"/>
    </row>
    <row r="3305" spans="5:8">
      <c r="E3305"/>
      <c r="H3305" s="48"/>
    </row>
    <row r="3306" spans="5:8">
      <c r="E3306"/>
      <c r="H3306" s="48"/>
    </row>
    <row r="3307" spans="5:8">
      <c r="E3307"/>
      <c r="H3307" s="48"/>
    </row>
    <row r="3308" spans="5:8">
      <c r="E3308"/>
      <c r="H3308" s="48"/>
    </row>
    <row r="3309" spans="5:8">
      <c r="E3309"/>
      <c r="H3309" s="48"/>
    </row>
    <row r="3310" spans="5:8">
      <c r="E3310"/>
      <c r="H3310" s="48"/>
    </row>
    <row r="3311" spans="5:8">
      <c r="E3311"/>
      <c r="H3311" s="48"/>
    </row>
    <row r="3312" spans="5:8">
      <c r="E3312"/>
      <c r="H3312" s="48"/>
    </row>
    <row r="3313" spans="5:8">
      <c r="E3313"/>
      <c r="H3313" s="48"/>
    </row>
    <row r="3314" spans="5:8">
      <c r="E3314"/>
      <c r="H3314" s="48"/>
    </row>
    <row r="3315" spans="5:8">
      <c r="E3315"/>
      <c r="H3315" s="48"/>
    </row>
    <row r="3316" spans="5:8">
      <c r="E3316"/>
      <c r="H3316" s="48"/>
    </row>
    <row r="3317" spans="5:8">
      <c r="E3317"/>
      <c r="H3317" s="48"/>
    </row>
    <row r="3318" spans="5:8">
      <c r="E3318"/>
      <c r="H3318" s="48"/>
    </row>
    <row r="3319" spans="5:8">
      <c r="E3319"/>
      <c r="H3319" s="48"/>
    </row>
    <row r="3320" spans="5:8">
      <c r="E3320"/>
      <c r="H3320" s="48"/>
    </row>
    <row r="3321" spans="5:8">
      <c r="E3321"/>
      <c r="H3321" s="48"/>
    </row>
    <row r="3322" spans="5:8">
      <c r="E3322"/>
      <c r="H3322" s="48"/>
    </row>
    <row r="3323" spans="5:8">
      <c r="E3323"/>
      <c r="H3323" s="48"/>
    </row>
    <row r="3324" spans="5:8">
      <c r="E3324"/>
      <c r="H3324" s="48"/>
    </row>
    <row r="3325" spans="5:8">
      <c r="E3325"/>
      <c r="H3325" s="48"/>
    </row>
    <row r="3326" spans="5:8">
      <c r="E3326"/>
      <c r="H3326" s="48"/>
    </row>
    <row r="3327" spans="5:8">
      <c r="E3327"/>
      <c r="H3327" s="48"/>
    </row>
    <row r="3328" spans="5:8">
      <c r="E3328"/>
      <c r="H3328" s="48"/>
    </row>
    <row r="3329" spans="5:8">
      <c r="E3329"/>
      <c r="H3329" s="48"/>
    </row>
    <row r="3330" spans="5:8">
      <c r="E3330"/>
      <c r="H3330" s="48"/>
    </row>
    <row r="3331" spans="5:8">
      <c r="E3331"/>
      <c r="H3331" s="48"/>
    </row>
    <row r="3332" spans="5:8">
      <c r="E3332"/>
      <c r="H3332" s="48"/>
    </row>
    <row r="3333" spans="5:8">
      <c r="E3333"/>
      <c r="H3333" s="48"/>
    </row>
    <row r="3334" spans="5:8">
      <c r="E3334"/>
      <c r="H3334" s="48"/>
    </row>
    <row r="3335" spans="5:8">
      <c r="E3335"/>
      <c r="H3335" s="48"/>
    </row>
    <row r="3336" spans="5:8">
      <c r="E3336"/>
      <c r="H3336" s="48"/>
    </row>
    <row r="3337" spans="5:8">
      <c r="E3337"/>
      <c r="H3337" s="48"/>
    </row>
    <row r="3338" spans="5:8">
      <c r="E3338"/>
      <c r="H3338" s="48"/>
    </row>
    <row r="3339" spans="5:8">
      <c r="E3339"/>
      <c r="H3339" s="48"/>
    </row>
    <row r="3340" spans="5:8">
      <c r="E3340"/>
      <c r="H3340" s="48"/>
    </row>
    <row r="3341" spans="5:8">
      <c r="E3341"/>
      <c r="H3341" s="48"/>
    </row>
    <row r="3342" spans="5:8">
      <c r="E3342"/>
      <c r="H3342" s="48"/>
    </row>
    <row r="3343" spans="5:8">
      <c r="E3343"/>
      <c r="H3343" s="48"/>
    </row>
    <row r="3344" spans="5:8">
      <c r="E3344"/>
      <c r="H3344" s="48"/>
    </row>
    <row r="3345" spans="5:8">
      <c r="E3345"/>
      <c r="H3345" s="48"/>
    </row>
    <row r="3346" spans="5:8">
      <c r="E3346"/>
      <c r="H3346" s="48"/>
    </row>
    <row r="3347" spans="5:8">
      <c r="E3347"/>
      <c r="H3347" s="48"/>
    </row>
    <row r="3348" spans="5:8">
      <c r="E3348"/>
      <c r="H3348" s="48"/>
    </row>
    <row r="3349" spans="5:8">
      <c r="E3349"/>
      <c r="H3349" s="48"/>
    </row>
    <row r="3350" spans="5:8">
      <c r="E3350"/>
      <c r="H3350" s="48"/>
    </row>
    <row r="3351" spans="5:8">
      <c r="E3351"/>
      <c r="H3351" s="48"/>
    </row>
    <row r="3352" spans="5:8">
      <c r="E3352"/>
      <c r="H3352" s="48"/>
    </row>
    <row r="3353" spans="5:8">
      <c r="E3353"/>
      <c r="H3353" s="48"/>
    </row>
    <row r="3354" spans="5:8">
      <c r="E3354"/>
      <c r="H3354" s="48"/>
    </row>
    <row r="3355" spans="5:8">
      <c r="E3355"/>
      <c r="H3355" s="48"/>
    </row>
    <row r="3356" spans="5:8">
      <c r="E3356"/>
      <c r="H3356" s="48"/>
    </row>
    <row r="3357" spans="5:8">
      <c r="E3357"/>
      <c r="H3357" s="48"/>
    </row>
    <row r="3358" spans="5:8">
      <c r="E3358"/>
      <c r="H3358" s="48"/>
    </row>
    <row r="3359" spans="5:8">
      <c r="E3359"/>
      <c r="H3359" s="48"/>
    </row>
    <row r="3360" spans="5:8">
      <c r="E3360"/>
      <c r="H3360" s="48"/>
    </row>
    <row r="3361" spans="5:8">
      <c r="E3361"/>
      <c r="H3361" s="48"/>
    </row>
    <row r="3362" spans="5:8">
      <c r="E3362"/>
      <c r="H3362" s="48"/>
    </row>
    <row r="3363" spans="5:8">
      <c r="E3363"/>
      <c r="H3363" s="48"/>
    </row>
    <row r="3364" spans="5:8">
      <c r="E3364"/>
      <c r="H3364" s="48"/>
    </row>
    <row r="3365" spans="5:8">
      <c r="E3365"/>
      <c r="H3365" s="48"/>
    </row>
    <row r="3366" spans="5:8">
      <c r="E3366"/>
      <c r="H3366" s="48"/>
    </row>
    <row r="3367" spans="5:8">
      <c r="E3367"/>
      <c r="H3367" s="48"/>
    </row>
    <row r="3368" spans="5:8">
      <c r="E3368"/>
      <c r="H3368" s="48"/>
    </row>
    <row r="3369" spans="5:8">
      <c r="E3369"/>
      <c r="H3369" s="48"/>
    </row>
    <row r="3370" spans="5:8">
      <c r="E3370"/>
      <c r="H3370" s="48"/>
    </row>
    <row r="3371" spans="5:8">
      <c r="E3371"/>
      <c r="H3371" s="48"/>
    </row>
    <row r="3372" spans="5:8">
      <c r="E3372"/>
      <c r="H3372" s="48"/>
    </row>
    <row r="3373" spans="5:8">
      <c r="E3373"/>
      <c r="H3373" s="48"/>
    </row>
    <row r="3374" spans="5:8">
      <c r="E3374"/>
      <c r="H3374" s="48"/>
    </row>
    <row r="3375" spans="5:8">
      <c r="E3375"/>
      <c r="H3375" s="48"/>
    </row>
    <row r="3376" spans="5:8">
      <c r="E3376"/>
      <c r="H3376" s="48"/>
    </row>
    <row r="3377" spans="5:8">
      <c r="E3377"/>
      <c r="H3377" s="48"/>
    </row>
    <row r="3378" spans="5:8">
      <c r="E3378"/>
      <c r="H3378" s="48"/>
    </row>
    <row r="3379" spans="5:8">
      <c r="E3379"/>
      <c r="H3379" s="48"/>
    </row>
    <row r="3380" spans="5:8">
      <c r="E3380"/>
      <c r="H3380" s="48"/>
    </row>
    <row r="3381" spans="5:8">
      <c r="E3381"/>
      <c r="H3381" s="48"/>
    </row>
    <row r="3382" spans="5:8">
      <c r="E3382"/>
      <c r="H3382" s="48"/>
    </row>
    <row r="3383" spans="5:8">
      <c r="E3383"/>
      <c r="H3383" s="48"/>
    </row>
    <row r="3384" spans="5:8">
      <c r="E3384"/>
      <c r="H3384" s="48"/>
    </row>
    <row r="3385" spans="5:8">
      <c r="E3385"/>
      <c r="H3385" s="48"/>
    </row>
    <row r="3386" spans="5:8">
      <c r="E3386"/>
      <c r="H3386" s="48"/>
    </row>
    <row r="3387" spans="5:8">
      <c r="E3387"/>
      <c r="H3387" s="48"/>
    </row>
    <row r="3388" spans="5:8">
      <c r="E3388"/>
      <c r="H3388" s="48"/>
    </row>
    <row r="3389" spans="5:8">
      <c r="E3389"/>
      <c r="H3389" s="48"/>
    </row>
    <row r="3390" spans="5:8">
      <c r="E3390"/>
      <c r="H3390" s="48"/>
    </row>
    <row r="3391" spans="5:8">
      <c r="E3391"/>
      <c r="H3391" s="48"/>
    </row>
    <row r="3392" spans="5:8">
      <c r="E3392"/>
      <c r="H3392" s="48"/>
    </row>
    <row r="3393" spans="5:8">
      <c r="E3393"/>
      <c r="H3393" s="48"/>
    </row>
    <row r="3394" spans="5:8">
      <c r="E3394"/>
      <c r="H3394" s="48"/>
    </row>
    <row r="3395" spans="5:8">
      <c r="E3395"/>
      <c r="H3395" s="48"/>
    </row>
    <row r="3396" spans="5:8">
      <c r="E3396"/>
      <c r="H3396" s="48"/>
    </row>
    <row r="3397" spans="5:8">
      <c r="E3397"/>
      <c r="H3397" s="48"/>
    </row>
    <row r="3398" spans="5:8">
      <c r="E3398"/>
      <c r="H3398" s="48"/>
    </row>
    <row r="3399" spans="5:8">
      <c r="E3399"/>
      <c r="H3399" s="48"/>
    </row>
    <row r="3400" spans="5:8">
      <c r="E3400"/>
      <c r="H3400" s="48"/>
    </row>
    <row r="3401" spans="5:8">
      <c r="E3401"/>
      <c r="H3401" s="48"/>
    </row>
    <row r="3402" spans="5:8">
      <c r="E3402"/>
      <c r="H3402" s="48"/>
    </row>
    <row r="3403" spans="5:8">
      <c r="E3403"/>
      <c r="H3403" s="48"/>
    </row>
    <row r="3404" spans="5:8">
      <c r="E3404"/>
      <c r="H3404" s="48"/>
    </row>
    <row r="3405" spans="5:8">
      <c r="E3405"/>
      <c r="H3405" s="48"/>
    </row>
    <row r="3406" spans="5:8">
      <c r="E3406"/>
      <c r="H3406" s="48"/>
    </row>
    <row r="3407" spans="5:8">
      <c r="E3407"/>
      <c r="H3407" s="48"/>
    </row>
    <row r="3408" spans="5:8">
      <c r="E3408"/>
      <c r="H3408" s="48"/>
    </row>
    <row r="3409" spans="5:8">
      <c r="E3409"/>
      <c r="H3409" s="48"/>
    </row>
    <row r="3410" spans="5:8">
      <c r="E3410"/>
      <c r="H3410" s="48"/>
    </row>
    <row r="3411" spans="5:8">
      <c r="E3411"/>
      <c r="H3411" s="48"/>
    </row>
    <row r="3412" spans="5:8">
      <c r="E3412"/>
      <c r="H3412" s="48"/>
    </row>
    <row r="3413" spans="5:8">
      <c r="E3413"/>
      <c r="H3413" s="48"/>
    </row>
    <row r="3414" spans="5:8">
      <c r="E3414"/>
      <c r="H3414" s="48"/>
    </row>
    <row r="3415" spans="5:8">
      <c r="E3415"/>
      <c r="H3415" s="48"/>
    </row>
    <row r="3416" spans="5:8">
      <c r="E3416"/>
      <c r="H3416" s="48"/>
    </row>
    <row r="3417" spans="5:8">
      <c r="E3417"/>
      <c r="H3417" s="48"/>
    </row>
    <row r="3418" spans="5:8">
      <c r="E3418"/>
      <c r="H3418" s="48"/>
    </row>
    <row r="3419" spans="5:8">
      <c r="E3419"/>
      <c r="H3419" s="48"/>
    </row>
    <row r="3420" spans="5:8">
      <c r="E3420"/>
      <c r="H3420" s="48"/>
    </row>
    <row r="3421" spans="5:8">
      <c r="E3421"/>
      <c r="H3421" s="48"/>
    </row>
    <row r="3422" spans="5:8">
      <c r="E3422"/>
      <c r="H3422" s="48"/>
    </row>
    <row r="3423" spans="5:8">
      <c r="E3423"/>
      <c r="H3423" s="48"/>
    </row>
    <row r="3424" spans="5:8">
      <c r="E3424"/>
      <c r="H3424" s="48"/>
    </row>
    <row r="3425" spans="5:8">
      <c r="E3425"/>
      <c r="H3425" s="48"/>
    </row>
    <row r="3426" spans="5:8">
      <c r="E3426"/>
      <c r="H3426" s="48"/>
    </row>
    <row r="3427" spans="5:8">
      <c r="E3427"/>
      <c r="H3427" s="48"/>
    </row>
    <row r="3428" spans="5:8">
      <c r="E3428"/>
      <c r="H3428" s="48"/>
    </row>
    <row r="3429" spans="5:8">
      <c r="E3429"/>
      <c r="H3429" s="48"/>
    </row>
    <row r="3430" spans="5:8">
      <c r="E3430"/>
      <c r="H3430" s="48"/>
    </row>
    <row r="3431" spans="5:8">
      <c r="E3431"/>
      <c r="H3431" s="48"/>
    </row>
    <row r="3432" spans="5:8">
      <c r="E3432"/>
      <c r="H3432" s="48"/>
    </row>
    <row r="3433" spans="5:8">
      <c r="E3433"/>
      <c r="H3433" s="48"/>
    </row>
    <row r="3434" spans="5:8">
      <c r="E3434"/>
      <c r="H3434" s="48"/>
    </row>
    <row r="3435" spans="5:8">
      <c r="E3435"/>
      <c r="H3435" s="48"/>
    </row>
    <row r="3436" spans="5:8">
      <c r="E3436"/>
      <c r="H3436" s="48"/>
    </row>
    <row r="3437" spans="5:8">
      <c r="E3437"/>
      <c r="H3437" s="48"/>
    </row>
    <row r="3438" spans="5:8">
      <c r="E3438"/>
      <c r="H3438" s="48"/>
    </row>
    <row r="3439" spans="5:8">
      <c r="E3439"/>
      <c r="H3439" s="48"/>
    </row>
    <row r="3440" spans="5:8">
      <c r="E3440"/>
      <c r="H3440" s="48"/>
    </row>
    <row r="3441" spans="5:8">
      <c r="E3441"/>
      <c r="H3441" s="48"/>
    </row>
    <row r="3442" spans="5:8">
      <c r="E3442"/>
      <c r="H3442" s="48"/>
    </row>
    <row r="3443" spans="5:8">
      <c r="E3443"/>
      <c r="H3443" s="48"/>
    </row>
    <row r="3444" spans="5:8">
      <c r="E3444"/>
      <c r="H3444" s="48"/>
    </row>
    <row r="3445" spans="5:8">
      <c r="E3445"/>
      <c r="H3445" s="48"/>
    </row>
    <row r="3446" spans="5:8">
      <c r="E3446"/>
      <c r="H3446" s="48"/>
    </row>
    <row r="3447" spans="5:8">
      <c r="E3447"/>
      <c r="H3447" s="48"/>
    </row>
    <row r="3448" spans="5:8">
      <c r="E3448"/>
      <c r="H3448" s="48"/>
    </row>
    <row r="3449" spans="5:8">
      <c r="E3449"/>
      <c r="H3449" s="48"/>
    </row>
    <row r="3450" spans="5:8">
      <c r="E3450"/>
      <c r="H3450" s="48"/>
    </row>
    <row r="3451" spans="5:8">
      <c r="E3451"/>
      <c r="H3451" s="48"/>
    </row>
    <row r="3452" spans="5:8">
      <c r="E3452"/>
      <c r="H3452" s="48"/>
    </row>
    <row r="3453" spans="5:8">
      <c r="E3453"/>
      <c r="H3453" s="48"/>
    </row>
    <row r="3454" spans="5:8">
      <c r="E3454"/>
      <c r="H3454" s="48"/>
    </row>
    <row r="3455" spans="5:8">
      <c r="E3455"/>
      <c r="H3455" s="48"/>
    </row>
    <row r="3456" spans="5:8">
      <c r="E3456"/>
      <c r="H3456" s="48"/>
    </row>
    <row r="3457" spans="5:8">
      <c r="E3457"/>
      <c r="H3457" s="48"/>
    </row>
    <row r="3458" spans="5:8">
      <c r="E3458"/>
      <c r="H3458" s="48"/>
    </row>
    <row r="3459" spans="5:8">
      <c r="E3459"/>
      <c r="H3459" s="48"/>
    </row>
    <row r="3460" spans="5:8">
      <c r="E3460"/>
      <c r="H3460" s="48"/>
    </row>
    <row r="3461" spans="5:8">
      <c r="E3461"/>
      <c r="H3461" s="48"/>
    </row>
    <row r="3462" spans="5:8">
      <c r="E3462"/>
      <c r="H3462" s="48"/>
    </row>
    <row r="3463" spans="5:8">
      <c r="E3463"/>
      <c r="H3463" s="48"/>
    </row>
    <row r="3464" spans="5:8">
      <c r="E3464"/>
      <c r="H3464" s="48"/>
    </row>
    <row r="3465" spans="5:8">
      <c r="E3465"/>
      <c r="H3465" s="48"/>
    </row>
    <row r="3466" spans="5:8">
      <c r="E3466"/>
      <c r="H3466" s="48"/>
    </row>
    <row r="3467" spans="5:8">
      <c r="E3467"/>
      <c r="H3467" s="48"/>
    </row>
    <row r="3468" spans="5:8">
      <c r="E3468"/>
      <c r="H3468" s="48"/>
    </row>
    <row r="3469" spans="5:8">
      <c r="E3469"/>
      <c r="H3469" s="48"/>
    </row>
    <row r="3470" spans="5:8">
      <c r="E3470"/>
      <c r="H3470" s="48"/>
    </row>
    <row r="3471" spans="5:8">
      <c r="E3471"/>
      <c r="H3471" s="48"/>
    </row>
    <row r="3472" spans="5:8">
      <c r="E3472"/>
      <c r="H3472" s="48"/>
    </row>
    <row r="3473" spans="5:8">
      <c r="E3473"/>
      <c r="H3473" s="48"/>
    </row>
    <row r="3474" spans="5:8">
      <c r="E3474"/>
      <c r="H3474" s="48"/>
    </row>
    <row r="3475" spans="5:8">
      <c r="E3475"/>
      <c r="H3475" s="48"/>
    </row>
    <row r="3476" spans="5:8">
      <c r="E3476"/>
      <c r="H3476" s="48"/>
    </row>
    <row r="3477" spans="5:8">
      <c r="E3477"/>
      <c r="H3477" s="48"/>
    </row>
    <row r="3478" spans="5:8">
      <c r="E3478"/>
      <c r="H3478" s="48"/>
    </row>
    <row r="3479" spans="5:8">
      <c r="E3479"/>
      <c r="H3479" s="48"/>
    </row>
    <row r="3480" spans="5:8">
      <c r="E3480"/>
      <c r="H3480" s="48"/>
    </row>
    <row r="3481" spans="5:8">
      <c r="E3481"/>
      <c r="H3481" s="48"/>
    </row>
    <row r="3482" spans="5:8">
      <c r="E3482"/>
      <c r="H3482" s="48"/>
    </row>
    <row r="3483" spans="5:8">
      <c r="E3483"/>
      <c r="H3483" s="48"/>
    </row>
    <row r="3484" spans="5:8">
      <c r="E3484"/>
      <c r="H3484" s="48"/>
    </row>
    <row r="3485" spans="5:8">
      <c r="E3485"/>
      <c r="H3485" s="48"/>
    </row>
    <row r="3486" spans="5:8">
      <c r="E3486"/>
      <c r="H3486" s="48"/>
    </row>
    <row r="3487" spans="5:8">
      <c r="E3487"/>
      <c r="H3487" s="48"/>
    </row>
    <row r="3488" spans="5:8">
      <c r="E3488"/>
      <c r="H3488" s="48"/>
    </row>
    <row r="3489" spans="5:8">
      <c r="E3489"/>
      <c r="H3489" s="48"/>
    </row>
    <row r="3490" spans="5:8">
      <c r="E3490"/>
      <c r="H3490" s="48"/>
    </row>
    <row r="3491" spans="5:8">
      <c r="E3491"/>
      <c r="H3491" s="48"/>
    </row>
    <row r="3492" spans="5:8">
      <c r="E3492"/>
      <c r="H3492" s="48"/>
    </row>
    <row r="3493" spans="5:8">
      <c r="E3493"/>
      <c r="H3493" s="48"/>
    </row>
    <row r="3494" spans="5:8">
      <c r="E3494"/>
      <c r="H3494" s="48"/>
    </row>
    <row r="3495" spans="5:8">
      <c r="E3495"/>
      <c r="H3495" s="48"/>
    </row>
    <row r="3496" spans="5:8">
      <c r="E3496"/>
      <c r="H3496" s="48"/>
    </row>
    <row r="3497" spans="5:8">
      <c r="E3497"/>
      <c r="H3497" s="48"/>
    </row>
    <row r="3498" spans="5:8">
      <c r="E3498"/>
      <c r="H3498" s="48"/>
    </row>
    <row r="3499" spans="5:8">
      <c r="E3499"/>
      <c r="H3499" s="48"/>
    </row>
    <row r="3500" spans="5:8">
      <c r="E3500"/>
      <c r="H3500" s="48"/>
    </row>
    <row r="3501" spans="5:8">
      <c r="E3501"/>
      <c r="H3501" s="48"/>
    </row>
    <row r="3502" spans="5:8">
      <c r="E3502"/>
      <c r="H3502" s="48"/>
    </row>
    <row r="3503" spans="5:8">
      <c r="E3503"/>
      <c r="H3503" s="48"/>
    </row>
    <row r="3504" spans="5:8">
      <c r="E3504"/>
      <c r="H3504" s="48"/>
    </row>
    <row r="3505" spans="5:8">
      <c r="E3505"/>
      <c r="H3505" s="48"/>
    </row>
    <row r="3506" spans="5:8">
      <c r="E3506"/>
      <c r="H3506" s="48"/>
    </row>
    <row r="3507" spans="5:8">
      <c r="E3507"/>
      <c r="H3507" s="48"/>
    </row>
    <row r="3508" spans="5:8">
      <c r="E3508"/>
      <c r="H3508" s="48"/>
    </row>
    <row r="3509" spans="5:8">
      <c r="E3509"/>
      <c r="H3509" s="48"/>
    </row>
    <row r="3510" spans="5:8">
      <c r="E3510"/>
      <c r="H3510" s="48"/>
    </row>
    <row r="3511" spans="5:8">
      <c r="E3511"/>
      <c r="H3511" s="48"/>
    </row>
    <row r="3512" spans="5:8">
      <c r="E3512"/>
      <c r="H3512" s="48"/>
    </row>
    <row r="3513" spans="5:8">
      <c r="E3513"/>
      <c r="H3513" s="48"/>
    </row>
    <row r="3514" spans="5:8">
      <c r="E3514"/>
      <c r="H3514" s="48"/>
    </row>
    <row r="3515" spans="5:8">
      <c r="E3515"/>
      <c r="H3515" s="48"/>
    </row>
    <row r="3516" spans="5:8">
      <c r="E3516"/>
      <c r="H3516" s="48"/>
    </row>
    <row r="3517" spans="5:8">
      <c r="E3517"/>
      <c r="H3517" s="48"/>
    </row>
    <row r="3518" spans="5:8">
      <c r="E3518"/>
      <c r="H3518" s="48"/>
    </row>
    <row r="3519" spans="5:8">
      <c r="E3519"/>
      <c r="H3519" s="48"/>
    </row>
    <row r="3520" spans="5:8">
      <c r="E3520"/>
      <c r="H3520" s="48"/>
    </row>
    <row r="3521" spans="5:8">
      <c r="E3521"/>
      <c r="H3521" s="48"/>
    </row>
    <row r="3522" spans="5:8">
      <c r="E3522"/>
      <c r="H3522" s="48"/>
    </row>
    <row r="3523" spans="5:8">
      <c r="E3523"/>
      <c r="H3523" s="48"/>
    </row>
    <row r="3524" spans="5:8">
      <c r="E3524"/>
      <c r="H3524" s="48"/>
    </row>
    <row r="3525" spans="5:8">
      <c r="E3525"/>
      <c r="H3525" s="48"/>
    </row>
    <row r="3526" spans="5:8">
      <c r="E3526"/>
      <c r="H3526" s="48"/>
    </row>
    <row r="3527" spans="5:8">
      <c r="E3527"/>
      <c r="H3527" s="48"/>
    </row>
    <row r="3528" spans="5:8">
      <c r="E3528"/>
      <c r="H3528" s="48"/>
    </row>
    <row r="3529" spans="5:8">
      <c r="E3529"/>
      <c r="H3529" s="48"/>
    </row>
    <row r="3530" spans="5:8">
      <c r="E3530"/>
      <c r="H3530" s="48"/>
    </row>
    <row r="3531" spans="5:8">
      <c r="E3531"/>
      <c r="H3531" s="48"/>
    </row>
    <row r="3532" spans="5:8">
      <c r="E3532"/>
      <c r="H3532" s="48"/>
    </row>
    <row r="3533" spans="5:8">
      <c r="E3533"/>
      <c r="H3533" s="48"/>
    </row>
    <row r="3534" spans="5:8">
      <c r="E3534"/>
      <c r="H3534" s="48"/>
    </row>
    <row r="3535" spans="5:8">
      <c r="E3535"/>
      <c r="H3535" s="48"/>
    </row>
    <row r="3536" spans="5:8">
      <c r="E3536"/>
      <c r="H3536" s="48"/>
    </row>
    <row r="3537" spans="5:8">
      <c r="E3537"/>
      <c r="H3537" s="48"/>
    </row>
    <row r="3538" spans="5:8">
      <c r="E3538"/>
      <c r="H3538" s="48"/>
    </row>
    <row r="3539" spans="5:8">
      <c r="E3539"/>
      <c r="H3539" s="48"/>
    </row>
    <row r="3540" spans="5:8">
      <c r="E3540"/>
      <c r="H3540" s="48"/>
    </row>
    <row r="3541" spans="5:8">
      <c r="E3541"/>
      <c r="H3541" s="48"/>
    </row>
    <row r="3542" spans="5:8">
      <c r="E3542"/>
      <c r="H3542" s="48"/>
    </row>
    <row r="3543" spans="5:8">
      <c r="E3543"/>
      <c r="H3543" s="48"/>
    </row>
    <row r="3544" spans="5:8">
      <c r="E3544"/>
      <c r="H3544" s="48"/>
    </row>
    <row r="3545" spans="5:8">
      <c r="E3545"/>
      <c r="H3545" s="48"/>
    </row>
    <row r="3546" spans="5:8">
      <c r="E3546"/>
      <c r="H3546" s="48"/>
    </row>
    <row r="3547" spans="5:8">
      <c r="E3547"/>
      <c r="H3547" s="48"/>
    </row>
    <row r="3548" spans="5:8">
      <c r="E3548"/>
      <c r="H3548" s="48"/>
    </row>
    <row r="3549" spans="5:8">
      <c r="E3549"/>
      <c r="H3549" s="48"/>
    </row>
    <row r="3550" spans="5:8">
      <c r="E3550"/>
      <c r="H3550" s="48"/>
    </row>
    <row r="3551" spans="5:8">
      <c r="E3551"/>
      <c r="H3551" s="48"/>
    </row>
    <row r="3552" spans="5:8">
      <c r="E3552"/>
      <c r="H3552" s="48"/>
    </row>
    <row r="3553" spans="5:8">
      <c r="E3553"/>
      <c r="H3553" s="48"/>
    </row>
    <row r="3554" spans="5:8">
      <c r="E3554"/>
      <c r="H3554" s="48"/>
    </row>
    <row r="3555" spans="5:8">
      <c r="E3555"/>
      <c r="H3555" s="48"/>
    </row>
    <row r="3556" spans="5:8">
      <c r="E3556"/>
      <c r="H3556" s="48"/>
    </row>
    <row r="3557" spans="5:8">
      <c r="E3557"/>
      <c r="H3557" s="48"/>
    </row>
    <row r="3558" spans="5:8">
      <c r="E3558"/>
      <c r="H3558" s="48"/>
    </row>
    <row r="3559" spans="5:8">
      <c r="E3559"/>
      <c r="H3559" s="48"/>
    </row>
    <row r="3560" spans="5:8">
      <c r="E3560"/>
      <c r="H3560" s="48"/>
    </row>
    <row r="3561" spans="5:8">
      <c r="E3561"/>
      <c r="H3561" s="48"/>
    </row>
    <row r="3562" spans="5:8">
      <c r="E3562"/>
      <c r="H3562" s="48"/>
    </row>
    <row r="3563" spans="5:8">
      <c r="E3563"/>
      <c r="H3563" s="48"/>
    </row>
    <row r="3564" spans="5:8">
      <c r="E3564"/>
      <c r="H3564" s="48"/>
    </row>
    <row r="3565" spans="5:8">
      <c r="E3565"/>
      <c r="H3565" s="48"/>
    </row>
    <row r="3566" spans="5:8">
      <c r="E3566"/>
      <c r="H3566" s="48"/>
    </row>
    <row r="3567" spans="5:8">
      <c r="E3567"/>
      <c r="H3567" s="48"/>
    </row>
    <row r="3568" spans="5:8">
      <c r="E3568"/>
      <c r="H3568" s="48"/>
    </row>
    <row r="3569" spans="5:8">
      <c r="E3569"/>
      <c r="H3569" s="48"/>
    </row>
    <row r="3570" spans="5:8">
      <c r="E3570"/>
      <c r="H3570" s="48"/>
    </row>
    <row r="3571" spans="5:8">
      <c r="E3571"/>
      <c r="H3571" s="48"/>
    </row>
    <row r="3572" spans="5:8">
      <c r="E3572"/>
      <c r="H3572" s="48"/>
    </row>
    <row r="3573" spans="5:8">
      <c r="E3573"/>
      <c r="H3573" s="48"/>
    </row>
    <row r="3574" spans="5:8">
      <c r="E3574"/>
      <c r="H3574" s="48"/>
    </row>
    <row r="3575" spans="5:8">
      <c r="E3575"/>
      <c r="H3575" s="48"/>
    </row>
    <row r="3576" spans="5:8">
      <c r="E3576"/>
      <c r="H3576" s="48"/>
    </row>
    <row r="3577" spans="5:8">
      <c r="E3577"/>
      <c r="H3577" s="48"/>
    </row>
    <row r="3578" spans="5:8">
      <c r="E3578"/>
      <c r="H3578" s="48"/>
    </row>
    <row r="3579" spans="5:8">
      <c r="E3579"/>
      <c r="H3579" s="48"/>
    </row>
    <row r="3580" spans="5:8">
      <c r="E3580"/>
      <c r="H3580" s="48"/>
    </row>
    <row r="3581" spans="5:8">
      <c r="E3581"/>
      <c r="H3581" s="48"/>
    </row>
    <row r="3582" spans="5:8">
      <c r="E3582"/>
      <c r="H3582" s="48"/>
    </row>
    <row r="3583" spans="5:8">
      <c r="E3583"/>
      <c r="H3583" s="48"/>
    </row>
    <row r="3584" spans="5:8">
      <c r="E3584"/>
      <c r="H3584" s="48"/>
    </row>
    <row r="3585" spans="5:8">
      <c r="E3585"/>
      <c r="H3585" s="48"/>
    </row>
    <row r="3586" spans="5:8">
      <c r="E3586"/>
      <c r="H3586" s="48"/>
    </row>
    <row r="3587" spans="5:8">
      <c r="E3587"/>
      <c r="H3587" s="48"/>
    </row>
    <row r="3588" spans="5:8">
      <c r="E3588"/>
      <c r="H3588" s="48"/>
    </row>
    <row r="3589" spans="5:8">
      <c r="E3589"/>
      <c r="H3589" s="48"/>
    </row>
    <row r="3590" spans="5:8">
      <c r="E3590"/>
      <c r="H3590" s="48"/>
    </row>
    <row r="3591" spans="5:8">
      <c r="E3591"/>
      <c r="H3591" s="48"/>
    </row>
    <row r="3592" spans="5:8">
      <c r="E3592"/>
      <c r="H3592" s="48"/>
    </row>
    <row r="3593" spans="5:8">
      <c r="E3593"/>
      <c r="H3593" s="48"/>
    </row>
    <row r="3594" spans="5:8">
      <c r="E3594"/>
      <c r="H3594" s="48"/>
    </row>
    <row r="3595" spans="5:8">
      <c r="E3595"/>
      <c r="H3595" s="48"/>
    </row>
    <row r="3596" spans="5:8">
      <c r="E3596"/>
      <c r="H3596" s="48"/>
    </row>
    <row r="3597" spans="5:8">
      <c r="E3597"/>
      <c r="H3597" s="48"/>
    </row>
    <row r="3598" spans="5:8">
      <c r="E3598"/>
      <c r="H3598" s="48"/>
    </row>
    <row r="3599" spans="5:8">
      <c r="E3599"/>
      <c r="H3599" s="48"/>
    </row>
    <row r="3600" spans="5:8">
      <c r="E3600"/>
      <c r="H3600" s="48"/>
    </row>
    <row r="3601" spans="5:8">
      <c r="E3601"/>
      <c r="H3601" s="48"/>
    </row>
    <row r="3602" spans="5:8">
      <c r="E3602"/>
      <c r="H3602" s="48"/>
    </row>
    <row r="3603" spans="5:8">
      <c r="E3603"/>
      <c r="H3603" s="48"/>
    </row>
    <row r="3604" spans="5:8">
      <c r="E3604"/>
      <c r="H3604" s="48"/>
    </row>
    <row r="3605" spans="5:8">
      <c r="E3605"/>
      <c r="H3605" s="48"/>
    </row>
    <row r="3606" spans="5:8">
      <c r="E3606"/>
      <c r="H3606" s="48"/>
    </row>
    <row r="3607" spans="5:8">
      <c r="E3607"/>
      <c r="H3607" s="48"/>
    </row>
    <row r="3608" spans="5:8">
      <c r="E3608"/>
      <c r="H3608" s="48"/>
    </row>
    <row r="3609" spans="5:8">
      <c r="E3609"/>
      <c r="H3609" s="48"/>
    </row>
    <row r="3610" spans="5:8">
      <c r="E3610"/>
      <c r="H3610" s="48"/>
    </row>
    <row r="3611" spans="5:8">
      <c r="E3611"/>
      <c r="H3611" s="48"/>
    </row>
    <row r="3612" spans="5:8">
      <c r="E3612"/>
      <c r="H3612" s="48"/>
    </row>
    <row r="3613" spans="5:8">
      <c r="E3613"/>
      <c r="H3613" s="48"/>
    </row>
    <row r="3614" spans="5:8">
      <c r="E3614"/>
      <c r="H3614" s="48"/>
    </row>
    <row r="3615" spans="5:8">
      <c r="E3615"/>
      <c r="H3615" s="48"/>
    </row>
    <row r="3616" spans="5:8">
      <c r="E3616"/>
      <c r="H3616" s="48"/>
    </row>
    <row r="3617" spans="5:8">
      <c r="E3617"/>
      <c r="H3617" s="48"/>
    </row>
    <row r="3618" spans="5:8">
      <c r="E3618"/>
      <c r="H3618" s="48"/>
    </row>
    <row r="3619" spans="5:8">
      <c r="E3619"/>
      <c r="H3619" s="48"/>
    </row>
    <row r="3620" spans="5:8">
      <c r="E3620"/>
      <c r="H3620" s="48"/>
    </row>
    <row r="3621" spans="5:8">
      <c r="E3621"/>
      <c r="H3621" s="48"/>
    </row>
    <row r="3622" spans="5:8">
      <c r="E3622"/>
      <c r="H3622" s="48"/>
    </row>
    <row r="3623" spans="5:8">
      <c r="E3623"/>
      <c r="H3623" s="48"/>
    </row>
    <row r="3624" spans="5:8">
      <c r="E3624"/>
      <c r="H3624" s="48"/>
    </row>
    <row r="3625" spans="5:8">
      <c r="E3625"/>
      <c r="H3625" s="48"/>
    </row>
    <row r="3626" spans="5:8">
      <c r="E3626"/>
      <c r="H3626" s="48"/>
    </row>
    <row r="3627" spans="5:8">
      <c r="E3627"/>
      <c r="H3627" s="48"/>
    </row>
    <row r="3628" spans="5:8">
      <c r="E3628"/>
      <c r="H3628" s="48"/>
    </row>
    <row r="3629" spans="5:8">
      <c r="E3629"/>
      <c r="H3629" s="48"/>
    </row>
    <row r="3630" spans="5:8">
      <c r="E3630"/>
      <c r="H3630" s="48"/>
    </row>
    <row r="3631" spans="5:8">
      <c r="E3631"/>
      <c r="H3631" s="48"/>
    </row>
    <row r="3632" spans="5:8">
      <c r="E3632"/>
      <c r="H3632" s="48"/>
    </row>
    <row r="3633" spans="5:8">
      <c r="E3633"/>
      <c r="H3633" s="48"/>
    </row>
    <row r="3634" spans="5:8">
      <c r="E3634"/>
      <c r="H3634" s="48"/>
    </row>
    <row r="3635" spans="5:8">
      <c r="E3635"/>
      <c r="H3635" s="48"/>
    </row>
    <row r="3636" spans="5:8">
      <c r="E3636"/>
      <c r="H3636" s="48"/>
    </row>
    <row r="3637" spans="5:8">
      <c r="E3637"/>
      <c r="H3637" s="48"/>
    </row>
    <row r="3638" spans="5:8">
      <c r="E3638"/>
      <c r="H3638" s="48"/>
    </row>
    <row r="3639" spans="5:8">
      <c r="E3639"/>
      <c r="H3639" s="48"/>
    </row>
    <row r="3640" spans="5:8">
      <c r="E3640"/>
      <c r="H3640" s="48"/>
    </row>
    <row r="3641" spans="5:8">
      <c r="E3641"/>
      <c r="H3641" s="48"/>
    </row>
    <row r="3642" spans="5:8">
      <c r="E3642"/>
      <c r="H3642" s="48"/>
    </row>
    <row r="3643" spans="5:8">
      <c r="E3643"/>
      <c r="H3643" s="48"/>
    </row>
    <row r="3644" spans="5:8">
      <c r="E3644"/>
      <c r="H3644" s="48"/>
    </row>
    <row r="3645" spans="5:8">
      <c r="E3645"/>
      <c r="H3645" s="48"/>
    </row>
    <row r="3646" spans="5:8">
      <c r="E3646"/>
      <c r="H3646" s="48"/>
    </row>
    <row r="3647" spans="5:8">
      <c r="E3647"/>
      <c r="H3647" s="48"/>
    </row>
    <row r="3648" spans="5:8">
      <c r="E3648"/>
      <c r="H3648" s="48"/>
    </row>
    <row r="3649" spans="5:8">
      <c r="E3649"/>
      <c r="H3649" s="48"/>
    </row>
    <row r="3650" spans="5:8">
      <c r="E3650"/>
      <c r="H3650" s="48"/>
    </row>
    <row r="3651" spans="5:8">
      <c r="E3651"/>
      <c r="H3651" s="48"/>
    </row>
    <row r="3652" spans="5:8">
      <c r="E3652"/>
      <c r="H3652" s="48"/>
    </row>
    <row r="3653" spans="5:8">
      <c r="E3653"/>
      <c r="H3653" s="48"/>
    </row>
    <row r="3654" spans="5:8">
      <c r="E3654"/>
      <c r="H3654" s="48"/>
    </row>
    <row r="3655" spans="5:8">
      <c r="E3655"/>
      <c r="H3655" s="48"/>
    </row>
    <row r="3656" spans="5:8">
      <c r="E3656"/>
      <c r="H3656" s="48"/>
    </row>
    <row r="3657" spans="5:8">
      <c r="E3657"/>
      <c r="H3657" s="48"/>
    </row>
    <row r="3658" spans="5:8">
      <c r="E3658"/>
      <c r="H3658" s="48"/>
    </row>
    <row r="3659" spans="5:8">
      <c r="E3659"/>
      <c r="H3659" s="48"/>
    </row>
    <row r="3660" spans="5:8">
      <c r="E3660"/>
      <c r="H3660" s="48"/>
    </row>
    <row r="3661" spans="5:8">
      <c r="E3661"/>
      <c r="H3661" s="48"/>
    </row>
    <row r="3662" spans="5:8">
      <c r="E3662"/>
      <c r="H3662" s="48"/>
    </row>
    <row r="3663" spans="5:8">
      <c r="E3663"/>
      <c r="H3663" s="48"/>
    </row>
    <row r="3664" spans="5:8">
      <c r="E3664"/>
      <c r="H3664" s="48"/>
    </row>
    <row r="3665" spans="5:8">
      <c r="E3665"/>
      <c r="H3665" s="48"/>
    </row>
    <row r="3666" spans="5:8">
      <c r="E3666"/>
      <c r="H3666" s="48"/>
    </row>
    <row r="3667" spans="5:8">
      <c r="E3667"/>
      <c r="H3667" s="48"/>
    </row>
    <row r="3668" spans="5:8">
      <c r="E3668"/>
      <c r="H3668" s="48"/>
    </row>
    <row r="3669" spans="5:8">
      <c r="E3669"/>
      <c r="H3669" s="48"/>
    </row>
    <row r="3670" spans="5:8">
      <c r="E3670"/>
      <c r="H3670" s="48"/>
    </row>
    <row r="3671" spans="5:8">
      <c r="E3671"/>
      <c r="H3671" s="48"/>
    </row>
    <row r="3672" spans="5:8">
      <c r="E3672"/>
      <c r="H3672" s="48"/>
    </row>
    <row r="3673" spans="5:8">
      <c r="E3673"/>
      <c r="H3673" s="48"/>
    </row>
    <row r="3674" spans="5:8">
      <c r="E3674"/>
      <c r="H3674" s="48"/>
    </row>
    <row r="3675" spans="5:8">
      <c r="E3675"/>
      <c r="H3675" s="48"/>
    </row>
    <row r="3676" spans="5:8">
      <c r="E3676"/>
      <c r="H3676" s="48"/>
    </row>
    <row r="3677" spans="5:8">
      <c r="E3677"/>
      <c r="H3677" s="48"/>
    </row>
    <row r="3678" spans="5:8">
      <c r="E3678"/>
      <c r="H3678" s="48"/>
    </row>
    <row r="3679" spans="5:8">
      <c r="E3679"/>
      <c r="H3679" s="48"/>
    </row>
    <row r="3680" spans="5:8">
      <c r="E3680"/>
      <c r="H3680" s="48"/>
    </row>
    <row r="3681" spans="5:8">
      <c r="E3681"/>
      <c r="H3681" s="48"/>
    </row>
    <row r="3682" spans="5:8">
      <c r="E3682"/>
      <c r="H3682" s="48"/>
    </row>
    <row r="3683" spans="5:8">
      <c r="E3683"/>
      <c r="H3683" s="48"/>
    </row>
    <row r="3684" spans="5:8">
      <c r="E3684"/>
      <c r="H3684" s="48"/>
    </row>
    <row r="3685" spans="5:8">
      <c r="E3685"/>
      <c r="H3685" s="48"/>
    </row>
    <row r="3686" spans="5:8">
      <c r="E3686"/>
      <c r="H3686" s="48"/>
    </row>
    <row r="3687" spans="5:8">
      <c r="E3687"/>
      <c r="H3687" s="48"/>
    </row>
    <row r="3688" spans="5:8">
      <c r="E3688"/>
      <c r="H3688" s="48"/>
    </row>
    <row r="3689" spans="5:8">
      <c r="E3689"/>
      <c r="H3689" s="48"/>
    </row>
    <row r="3690" spans="5:8">
      <c r="E3690"/>
      <c r="H3690" s="48"/>
    </row>
    <row r="3691" spans="5:8">
      <c r="E3691"/>
      <c r="H3691" s="48"/>
    </row>
    <row r="3692" spans="5:8">
      <c r="E3692"/>
      <c r="H3692" s="48"/>
    </row>
    <row r="3693" spans="5:8">
      <c r="E3693"/>
      <c r="H3693" s="48"/>
    </row>
    <row r="3694" spans="5:8">
      <c r="E3694"/>
      <c r="H3694" s="48"/>
    </row>
    <row r="3695" spans="5:8">
      <c r="E3695"/>
      <c r="H3695" s="48"/>
    </row>
    <row r="3696" spans="5:8">
      <c r="E3696"/>
      <c r="H3696" s="48"/>
    </row>
    <row r="3697" spans="5:8">
      <c r="E3697"/>
      <c r="H3697" s="48"/>
    </row>
    <row r="3698" spans="5:8">
      <c r="E3698"/>
      <c r="H3698" s="48"/>
    </row>
    <row r="3699" spans="5:8">
      <c r="E3699"/>
      <c r="H3699" s="48"/>
    </row>
    <row r="3700" spans="5:8">
      <c r="E3700"/>
      <c r="H3700" s="48"/>
    </row>
    <row r="3701" spans="5:8">
      <c r="E3701"/>
      <c r="H3701" s="48"/>
    </row>
    <row r="3702" spans="5:8">
      <c r="E3702"/>
      <c r="H3702" s="48"/>
    </row>
    <row r="3703" spans="5:8">
      <c r="E3703"/>
      <c r="H3703" s="48"/>
    </row>
    <row r="3704" spans="5:8">
      <c r="E3704"/>
      <c r="H3704" s="48"/>
    </row>
    <row r="3705" spans="5:8">
      <c r="E3705"/>
      <c r="H3705" s="48"/>
    </row>
    <row r="3706" spans="5:8">
      <c r="E3706"/>
      <c r="H3706" s="48"/>
    </row>
    <row r="3707" spans="5:8">
      <c r="E3707"/>
      <c r="H3707" s="48"/>
    </row>
    <row r="3708" spans="5:8">
      <c r="E3708"/>
      <c r="H3708" s="48"/>
    </row>
    <row r="3709" spans="5:8">
      <c r="E3709"/>
      <c r="H3709" s="48"/>
    </row>
    <row r="3710" spans="5:8">
      <c r="E3710"/>
      <c r="H3710" s="48"/>
    </row>
    <row r="3711" spans="5:8">
      <c r="E3711"/>
      <c r="H3711" s="48"/>
    </row>
    <row r="3712" spans="5:8">
      <c r="E3712"/>
      <c r="H3712" s="48"/>
    </row>
    <row r="3713" spans="5:8">
      <c r="E3713"/>
      <c r="H3713" s="48"/>
    </row>
    <row r="3714" spans="5:8">
      <c r="E3714"/>
      <c r="H3714" s="48"/>
    </row>
    <row r="3715" spans="5:8">
      <c r="E3715"/>
      <c r="H3715" s="48"/>
    </row>
    <row r="3716" spans="5:8">
      <c r="E3716"/>
      <c r="H3716" s="48"/>
    </row>
    <row r="3717" spans="5:8">
      <c r="E3717"/>
      <c r="H3717" s="48"/>
    </row>
    <row r="3718" spans="5:8">
      <c r="E3718"/>
      <c r="H3718" s="48"/>
    </row>
    <row r="3719" spans="5:8">
      <c r="E3719"/>
      <c r="H3719" s="48"/>
    </row>
    <row r="3720" spans="5:8">
      <c r="E3720"/>
      <c r="H3720" s="48"/>
    </row>
    <row r="3721" spans="5:8">
      <c r="E3721"/>
      <c r="H3721" s="48"/>
    </row>
    <row r="3722" spans="5:8">
      <c r="E3722"/>
      <c r="H3722" s="48"/>
    </row>
    <row r="3723" spans="5:8">
      <c r="E3723"/>
      <c r="H3723" s="48"/>
    </row>
    <row r="3724" spans="5:8">
      <c r="E3724"/>
      <c r="H3724" s="48"/>
    </row>
    <row r="3725" spans="5:8">
      <c r="E3725"/>
      <c r="H3725" s="48"/>
    </row>
    <row r="3726" spans="5:8">
      <c r="E3726"/>
      <c r="H3726" s="48"/>
    </row>
    <row r="3727" spans="5:8">
      <c r="E3727"/>
      <c r="H3727" s="48"/>
    </row>
    <row r="3728" spans="5:8">
      <c r="E3728"/>
      <c r="H3728" s="48"/>
    </row>
    <row r="3729" spans="5:8">
      <c r="E3729"/>
      <c r="H3729" s="48"/>
    </row>
    <row r="3730" spans="5:8">
      <c r="E3730"/>
      <c r="H3730" s="48"/>
    </row>
    <row r="3731" spans="5:8">
      <c r="E3731"/>
      <c r="H3731" s="48"/>
    </row>
    <row r="3732" spans="5:8">
      <c r="E3732"/>
      <c r="H3732" s="48"/>
    </row>
    <row r="3733" spans="5:8">
      <c r="E3733"/>
      <c r="H3733" s="48"/>
    </row>
    <row r="3734" spans="5:8">
      <c r="E3734"/>
      <c r="H3734" s="48"/>
    </row>
    <row r="3735" spans="5:8">
      <c r="E3735"/>
      <c r="H3735" s="48"/>
    </row>
    <row r="3736" spans="5:8">
      <c r="E3736"/>
      <c r="H3736" s="48"/>
    </row>
    <row r="3737" spans="5:8">
      <c r="E3737"/>
      <c r="H3737" s="48"/>
    </row>
    <row r="3738" spans="5:8">
      <c r="E3738"/>
      <c r="H3738" s="48"/>
    </row>
    <row r="3739" spans="5:8">
      <c r="E3739"/>
      <c r="H3739" s="48"/>
    </row>
    <row r="3740" spans="5:8">
      <c r="E3740"/>
      <c r="H3740" s="48"/>
    </row>
    <row r="3741" spans="5:8">
      <c r="E3741"/>
      <c r="H3741" s="48"/>
    </row>
    <row r="3742" spans="5:8">
      <c r="E3742"/>
      <c r="H3742" s="48"/>
    </row>
    <row r="3743" spans="5:8">
      <c r="E3743"/>
      <c r="H3743" s="48"/>
    </row>
    <row r="3744" spans="5:8">
      <c r="E3744"/>
      <c r="H3744" s="48"/>
    </row>
    <row r="3745" spans="5:8">
      <c r="E3745"/>
      <c r="H3745" s="48"/>
    </row>
    <row r="3746" spans="5:8">
      <c r="E3746"/>
      <c r="H3746" s="48"/>
    </row>
    <row r="3747" spans="5:8">
      <c r="E3747"/>
      <c r="H3747" s="48"/>
    </row>
    <row r="3748" spans="5:8">
      <c r="E3748"/>
      <c r="H3748" s="48"/>
    </row>
    <row r="3749" spans="5:8">
      <c r="E3749"/>
      <c r="H3749" s="48"/>
    </row>
    <row r="3750" spans="5:8">
      <c r="E3750"/>
      <c r="H3750" s="48"/>
    </row>
    <row r="3751" spans="5:8">
      <c r="E3751"/>
      <c r="H3751" s="48"/>
    </row>
    <row r="3752" spans="5:8">
      <c r="E3752"/>
      <c r="H3752" s="48"/>
    </row>
    <row r="3753" spans="5:8">
      <c r="E3753"/>
      <c r="H3753" s="48"/>
    </row>
    <row r="3754" spans="5:8">
      <c r="E3754"/>
      <c r="H3754" s="48"/>
    </row>
    <row r="3755" spans="5:8">
      <c r="E3755"/>
      <c r="H3755" s="48"/>
    </row>
    <row r="3756" spans="5:8">
      <c r="E3756"/>
      <c r="H3756" s="48"/>
    </row>
    <row r="3757" spans="5:8">
      <c r="E3757"/>
      <c r="H3757" s="48"/>
    </row>
    <row r="3758" spans="5:8">
      <c r="E3758"/>
      <c r="H3758" s="48"/>
    </row>
    <row r="3759" spans="5:8">
      <c r="E3759"/>
      <c r="H3759" s="48"/>
    </row>
    <row r="3760" spans="5:8">
      <c r="E3760"/>
      <c r="H3760" s="48"/>
    </row>
    <row r="3761" spans="5:8">
      <c r="E3761"/>
      <c r="H3761" s="48"/>
    </row>
    <row r="3762" spans="5:8">
      <c r="E3762"/>
      <c r="H3762" s="48"/>
    </row>
    <row r="3763" spans="5:8">
      <c r="E3763"/>
      <c r="H3763" s="48"/>
    </row>
    <row r="3764" spans="5:8">
      <c r="E3764"/>
      <c r="H3764" s="48"/>
    </row>
    <row r="3765" spans="5:8">
      <c r="E3765"/>
      <c r="H3765" s="48"/>
    </row>
    <row r="3766" spans="5:8">
      <c r="E3766"/>
      <c r="H3766" s="48"/>
    </row>
    <row r="3767" spans="5:8">
      <c r="E3767"/>
      <c r="H3767" s="48"/>
    </row>
    <row r="3768" spans="5:8">
      <c r="E3768"/>
      <c r="H3768" s="48"/>
    </row>
    <row r="3769" spans="5:8">
      <c r="E3769"/>
      <c r="H3769" s="48"/>
    </row>
    <row r="3770" spans="5:8">
      <c r="E3770"/>
      <c r="H3770" s="48"/>
    </row>
    <row r="3771" spans="5:8">
      <c r="E3771"/>
      <c r="H3771" s="48"/>
    </row>
    <row r="3772" spans="5:8">
      <c r="E3772"/>
      <c r="H3772" s="48"/>
    </row>
    <row r="3773" spans="5:8">
      <c r="E3773"/>
      <c r="H3773" s="48"/>
    </row>
    <row r="3774" spans="5:8">
      <c r="E3774"/>
      <c r="H3774" s="48"/>
    </row>
    <row r="3775" spans="5:8">
      <c r="E3775"/>
      <c r="H3775" s="48"/>
    </row>
    <row r="3776" spans="5:8">
      <c r="E3776"/>
      <c r="H3776" s="48"/>
    </row>
    <row r="3777" spans="5:8">
      <c r="E3777"/>
      <c r="H3777" s="48"/>
    </row>
    <row r="3778" spans="5:8">
      <c r="E3778"/>
      <c r="H3778" s="48"/>
    </row>
    <row r="3779" spans="5:8">
      <c r="E3779"/>
      <c r="H3779" s="48"/>
    </row>
    <row r="3780" spans="5:8">
      <c r="E3780"/>
      <c r="H3780" s="48"/>
    </row>
    <row r="3781" spans="5:8">
      <c r="E3781"/>
      <c r="H3781" s="48"/>
    </row>
    <row r="3782" spans="5:8">
      <c r="E3782"/>
      <c r="H3782" s="48"/>
    </row>
    <row r="3783" spans="5:8">
      <c r="E3783"/>
      <c r="H3783" s="48"/>
    </row>
    <row r="3784" spans="5:8">
      <c r="E3784"/>
      <c r="H3784" s="48"/>
    </row>
    <row r="3785" spans="5:8">
      <c r="E3785"/>
      <c r="H3785" s="48"/>
    </row>
    <row r="3786" spans="5:8">
      <c r="E3786"/>
      <c r="H3786" s="48"/>
    </row>
    <row r="3787" spans="5:8">
      <c r="E3787"/>
      <c r="H3787" s="48"/>
    </row>
    <row r="3788" spans="5:8">
      <c r="E3788"/>
      <c r="H3788" s="48"/>
    </row>
    <row r="3789" spans="5:8">
      <c r="E3789"/>
      <c r="H3789" s="48"/>
    </row>
    <row r="3790" spans="5:8">
      <c r="E3790"/>
      <c r="H3790" s="48"/>
    </row>
    <row r="3791" spans="5:8">
      <c r="E3791"/>
      <c r="H3791" s="48"/>
    </row>
    <row r="3792" spans="5:8">
      <c r="E3792"/>
      <c r="H3792" s="48"/>
    </row>
    <row r="3793" spans="5:8">
      <c r="E3793"/>
      <c r="H3793" s="48"/>
    </row>
    <row r="3794" spans="5:8">
      <c r="E3794"/>
      <c r="H3794" s="48"/>
    </row>
    <row r="3795" spans="5:8">
      <c r="E3795"/>
      <c r="H3795" s="48"/>
    </row>
    <row r="3796" spans="5:8">
      <c r="E3796"/>
      <c r="H3796" s="48"/>
    </row>
    <row r="3797" spans="5:8">
      <c r="E3797"/>
      <c r="H3797" s="48"/>
    </row>
    <row r="3798" spans="5:8">
      <c r="E3798"/>
      <c r="H3798" s="48"/>
    </row>
    <row r="3799" spans="5:8">
      <c r="E3799"/>
      <c r="H3799" s="48"/>
    </row>
    <row r="3800" spans="5:8">
      <c r="E3800"/>
      <c r="H3800" s="48"/>
    </row>
    <row r="3801" spans="5:8">
      <c r="E3801"/>
      <c r="H3801" s="48"/>
    </row>
    <row r="3802" spans="5:8">
      <c r="E3802"/>
      <c r="H3802" s="48"/>
    </row>
    <row r="3803" spans="5:8">
      <c r="E3803"/>
      <c r="H3803" s="48"/>
    </row>
    <row r="3804" spans="5:8">
      <c r="E3804"/>
      <c r="H3804" s="48"/>
    </row>
    <row r="3805" spans="5:8">
      <c r="E3805"/>
      <c r="H3805" s="48"/>
    </row>
    <row r="3806" spans="5:8">
      <c r="E3806"/>
      <c r="H3806" s="48"/>
    </row>
    <row r="3807" spans="5:8">
      <c r="E3807"/>
      <c r="H3807" s="48"/>
    </row>
    <row r="3808" spans="5:8">
      <c r="E3808"/>
      <c r="H3808" s="48"/>
    </row>
    <row r="3809" spans="5:8">
      <c r="E3809"/>
      <c r="H3809" s="48"/>
    </row>
    <row r="3810" spans="5:8">
      <c r="E3810"/>
      <c r="H3810" s="48"/>
    </row>
    <row r="3811" spans="5:8">
      <c r="E3811"/>
      <c r="H3811" s="48"/>
    </row>
    <row r="3812" spans="5:8">
      <c r="E3812"/>
      <c r="H3812" s="48"/>
    </row>
    <row r="3813" spans="5:8">
      <c r="E3813"/>
      <c r="H3813" s="48"/>
    </row>
    <row r="3814" spans="5:8">
      <c r="E3814"/>
      <c r="H3814" s="48"/>
    </row>
    <row r="3815" spans="5:8">
      <c r="E3815"/>
      <c r="H3815" s="48"/>
    </row>
    <row r="3816" spans="5:8">
      <c r="E3816"/>
      <c r="H3816" s="48"/>
    </row>
    <row r="3817" spans="5:8">
      <c r="E3817"/>
      <c r="H3817" s="48"/>
    </row>
    <row r="3818" spans="5:8">
      <c r="E3818"/>
      <c r="H3818" s="48"/>
    </row>
    <row r="3819" spans="5:8">
      <c r="E3819"/>
      <c r="H3819" s="48"/>
    </row>
    <row r="3820" spans="5:8">
      <c r="E3820"/>
      <c r="H3820" s="48"/>
    </row>
    <row r="3821" spans="5:8">
      <c r="E3821"/>
      <c r="H3821" s="48"/>
    </row>
    <row r="3822" spans="5:8">
      <c r="E3822"/>
      <c r="H3822" s="48"/>
    </row>
    <row r="3823" spans="5:8">
      <c r="E3823"/>
      <c r="H3823" s="48"/>
    </row>
    <row r="3824" spans="5:8">
      <c r="E3824"/>
      <c r="H3824" s="48"/>
    </row>
    <row r="3825" spans="5:8">
      <c r="E3825"/>
      <c r="H3825" s="48"/>
    </row>
    <row r="3826" spans="5:8">
      <c r="E3826"/>
      <c r="H3826" s="48"/>
    </row>
    <row r="3827" spans="5:8">
      <c r="E3827"/>
      <c r="H3827" s="48"/>
    </row>
    <row r="3828" spans="5:8">
      <c r="E3828"/>
      <c r="H3828" s="48"/>
    </row>
    <row r="3829" spans="5:8">
      <c r="E3829"/>
      <c r="H3829" s="48"/>
    </row>
    <row r="3830" spans="5:8">
      <c r="E3830"/>
      <c r="H3830" s="48"/>
    </row>
    <row r="3831" spans="5:8">
      <c r="E3831"/>
      <c r="H3831" s="48"/>
    </row>
    <row r="3832" spans="5:8">
      <c r="E3832"/>
      <c r="H3832" s="48"/>
    </row>
    <row r="3833" spans="5:8">
      <c r="E3833"/>
      <c r="H3833" s="48"/>
    </row>
    <row r="3834" spans="5:8">
      <c r="E3834"/>
      <c r="H3834" s="48"/>
    </row>
    <row r="3835" spans="5:8">
      <c r="E3835"/>
      <c r="H3835" s="48"/>
    </row>
    <row r="3836" spans="5:8">
      <c r="E3836"/>
      <c r="H3836" s="48"/>
    </row>
    <row r="3837" spans="5:8">
      <c r="E3837"/>
      <c r="H3837" s="48"/>
    </row>
    <row r="3838" spans="5:8">
      <c r="E3838"/>
      <c r="H3838" s="48"/>
    </row>
    <row r="3839" spans="5:8">
      <c r="E3839"/>
      <c r="H3839" s="48"/>
    </row>
    <row r="3840" spans="5:8">
      <c r="E3840"/>
      <c r="H3840" s="48"/>
    </row>
    <row r="3841" spans="5:8">
      <c r="E3841"/>
      <c r="H3841" s="48"/>
    </row>
    <row r="3842" spans="5:8">
      <c r="E3842"/>
      <c r="H3842" s="48"/>
    </row>
    <row r="3843" spans="5:8">
      <c r="E3843"/>
      <c r="H3843" s="48"/>
    </row>
    <row r="3844" spans="5:8">
      <c r="E3844"/>
      <c r="H3844" s="48"/>
    </row>
    <row r="3845" spans="5:8">
      <c r="E3845"/>
      <c r="H3845" s="48"/>
    </row>
    <row r="3846" spans="5:8">
      <c r="E3846"/>
      <c r="H3846" s="48"/>
    </row>
    <row r="3847" spans="5:8">
      <c r="E3847"/>
      <c r="H3847" s="48"/>
    </row>
    <row r="3848" spans="5:8">
      <c r="E3848"/>
      <c r="H3848" s="48"/>
    </row>
    <row r="3849" spans="5:8">
      <c r="E3849"/>
      <c r="H3849" s="48"/>
    </row>
    <row r="3850" spans="5:8">
      <c r="E3850"/>
      <c r="H3850" s="48"/>
    </row>
    <row r="3851" spans="5:8">
      <c r="E3851"/>
      <c r="H3851" s="48"/>
    </row>
    <row r="3852" spans="5:8">
      <c r="E3852"/>
      <c r="H3852" s="48"/>
    </row>
    <row r="3853" spans="5:8">
      <c r="E3853"/>
      <c r="H3853" s="48"/>
    </row>
    <row r="3854" spans="5:8">
      <c r="E3854"/>
      <c r="H3854" s="48"/>
    </row>
    <row r="3855" spans="5:8">
      <c r="E3855"/>
      <c r="H3855" s="48"/>
    </row>
    <row r="3856" spans="5:8">
      <c r="E3856"/>
      <c r="H3856" s="48"/>
    </row>
    <row r="3857" spans="5:8">
      <c r="E3857"/>
      <c r="H3857" s="48"/>
    </row>
    <row r="3858" spans="5:8">
      <c r="E3858"/>
      <c r="H3858" s="48"/>
    </row>
    <row r="3859" spans="5:8">
      <c r="E3859"/>
      <c r="H3859" s="48"/>
    </row>
    <row r="3860" spans="5:8">
      <c r="E3860"/>
      <c r="H3860" s="48"/>
    </row>
    <row r="3861" spans="5:8">
      <c r="E3861"/>
      <c r="H3861" s="48"/>
    </row>
    <row r="3862" spans="5:8">
      <c r="E3862"/>
      <c r="H3862" s="48"/>
    </row>
    <row r="3863" spans="5:8">
      <c r="E3863"/>
      <c r="H3863" s="48"/>
    </row>
    <row r="3864" spans="5:8">
      <c r="E3864"/>
      <c r="H3864" s="48"/>
    </row>
    <row r="3865" spans="5:8">
      <c r="E3865"/>
      <c r="H3865" s="48"/>
    </row>
    <row r="3866" spans="5:8">
      <c r="E3866"/>
      <c r="H3866" s="48"/>
    </row>
    <row r="3867" spans="5:8">
      <c r="E3867"/>
      <c r="H3867" s="48"/>
    </row>
    <row r="3868" spans="5:8">
      <c r="E3868"/>
      <c r="H3868" s="48"/>
    </row>
    <row r="3869" spans="5:8">
      <c r="E3869"/>
      <c r="H3869" s="48"/>
    </row>
    <row r="3870" spans="5:8">
      <c r="E3870"/>
      <c r="H3870" s="48"/>
    </row>
    <row r="3871" spans="5:8">
      <c r="E3871"/>
      <c r="H3871" s="48"/>
    </row>
    <row r="3872" spans="5:8">
      <c r="E3872"/>
      <c r="H3872" s="48"/>
    </row>
    <row r="3873" spans="5:8">
      <c r="E3873"/>
      <c r="H3873" s="48"/>
    </row>
    <row r="3874" spans="5:8">
      <c r="E3874"/>
      <c r="H3874" s="48"/>
    </row>
    <row r="3875" spans="5:8">
      <c r="E3875"/>
      <c r="H3875" s="48"/>
    </row>
    <row r="3876" spans="5:8">
      <c r="E3876"/>
      <c r="H3876" s="48"/>
    </row>
    <row r="3877" spans="5:8">
      <c r="E3877"/>
      <c r="H3877" s="48"/>
    </row>
    <row r="3878" spans="5:8">
      <c r="E3878"/>
      <c r="H3878" s="48"/>
    </row>
    <row r="3879" spans="5:8">
      <c r="E3879"/>
      <c r="H3879" s="48"/>
    </row>
    <row r="3880" spans="5:8">
      <c r="E3880"/>
      <c r="H3880" s="48"/>
    </row>
    <row r="3881" spans="5:8">
      <c r="E3881"/>
      <c r="H3881" s="48"/>
    </row>
    <row r="3882" spans="5:8">
      <c r="E3882"/>
      <c r="H3882" s="48"/>
    </row>
    <row r="3883" spans="5:8">
      <c r="E3883"/>
      <c r="H3883" s="48"/>
    </row>
    <row r="3884" spans="5:8">
      <c r="E3884"/>
      <c r="H3884" s="48"/>
    </row>
    <row r="3885" spans="5:8">
      <c r="E3885"/>
      <c r="H3885" s="48"/>
    </row>
    <row r="3886" spans="5:8">
      <c r="E3886"/>
      <c r="H3886" s="48"/>
    </row>
    <row r="3887" spans="5:8">
      <c r="E3887"/>
      <c r="H3887" s="48"/>
    </row>
    <row r="3888" spans="5:8">
      <c r="E3888"/>
      <c r="H3888" s="48"/>
    </row>
    <row r="3889" spans="5:8">
      <c r="E3889"/>
      <c r="H3889" s="48"/>
    </row>
    <row r="3890" spans="5:8">
      <c r="E3890"/>
      <c r="H3890" s="48"/>
    </row>
    <row r="3891" spans="5:8">
      <c r="E3891"/>
      <c r="H3891" s="48"/>
    </row>
    <row r="3892" spans="5:8">
      <c r="E3892"/>
      <c r="H3892" s="48"/>
    </row>
    <row r="3893" spans="5:8">
      <c r="E3893"/>
      <c r="H3893" s="48"/>
    </row>
    <row r="3894" spans="5:8">
      <c r="E3894"/>
      <c r="H3894" s="48"/>
    </row>
    <row r="3895" spans="5:8">
      <c r="E3895"/>
      <c r="H3895" s="48"/>
    </row>
    <row r="3896" spans="5:8">
      <c r="E3896"/>
      <c r="H3896" s="48"/>
    </row>
    <row r="3897" spans="5:8">
      <c r="E3897"/>
      <c r="H3897" s="48"/>
    </row>
    <row r="3898" spans="5:8">
      <c r="E3898"/>
      <c r="H3898" s="48"/>
    </row>
    <row r="3899" spans="5:8">
      <c r="E3899"/>
      <c r="H3899" s="48"/>
    </row>
    <row r="3900" spans="5:8">
      <c r="E3900"/>
      <c r="H3900" s="48"/>
    </row>
    <row r="3901" spans="5:8">
      <c r="E3901"/>
      <c r="H3901" s="48"/>
    </row>
    <row r="3902" spans="5:8">
      <c r="E3902"/>
      <c r="H3902" s="48"/>
    </row>
    <row r="3903" spans="5:8">
      <c r="E3903"/>
      <c r="H3903" s="48"/>
    </row>
    <row r="3904" spans="5:8">
      <c r="E3904"/>
      <c r="H3904" s="48"/>
    </row>
    <row r="3905" spans="5:8">
      <c r="E3905"/>
      <c r="H3905" s="48"/>
    </row>
    <row r="3906" spans="5:8">
      <c r="E3906"/>
      <c r="H3906" s="48"/>
    </row>
    <row r="3907" spans="5:8">
      <c r="E3907"/>
      <c r="H3907" s="48"/>
    </row>
    <row r="3908" spans="5:8">
      <c r="E3908"/>
      <c r="H3908" s="48"/>
    </row>
    <row r="3909" spans="5:8">
      <c r="E3909"/>
      <c r="H3909" s="48"/>
    </row>
    <row r="3910" spans="5:8">
      <c r="E3910"/>
      <c r="H3910" s="48"/>
    </row>
    <row r="3911" spans="5:8">
      <c r="E3911"/>
      <c r="H3911" s="48"/>
    </row>
    <row r="3912" spans="5:8">
      <c r="E3912"/>
      <c r="H3912" s="48"/>
    </row>
    <row r="3913" spans="5:8">
      <c r="E3913"/>
      <c r="H3913" s="48"/>
    </row>
    <row r="3914" spans="5:8">
      <c r="E3914"/>
      <c r="H3914" s="48"/>
    </row>
    <row r="3915" spans="5:8">
      <c r="E3915"/>
      <c r="H3915" s="48"/>
    </row>
    <row r="3916" spans="5:8">
      <c r="E3916"/>
      <c r="H3916" s="48"/>
    </row>
    <row r="3917" spans="5:8">
      <c r="E3917"/>
      <c r="H3917" s="48"/>
    </row>
    <row r="3918" spans="5:8">
      <c r="E3918"/>
      <c r="H3918" s="48"/>
    </row>
    <row r="3919" spans="5:8">
      <c r="E3919"/>
      <c r="H3919" s="48"/>
    </row>
    <row r="3920" spans="5:8">
      <c r="E3920"/>
      <c r="H3920" s="48"/>
    </row>
    <row r="3921" spans="5:8">
      <c r="E3921"/>
      <c r="H3921" s="48"/>
    </row>
    <row r="3922" spans="5:8">
      <c r="E3922"/>
      <c r="H3922" s="48"/>
    </row>
    <row r="3923" spans="5:8">
      <c r="E3923"/>
      <c r="H3923" s="48"/>
    </row>
    <row r="3924" spans="5:8">
      <c r="E3924"/>
      <c r="H3924" s="48"/>
    </row>
    <row r="3925" spans="5:8">
      <c r="E3925"/>
      <c r="H3925" s="48"/>
    </row>
    <row r="3926" spans="5:8">
      <c r="E3926"/>
      <c r="H3926" s="48"/>
    </row>
    <row r="3927" spans="5:8">
      <c r="E3927"/>
      <c r="H3927" s="48"/>
    </row>
    <row r="3928" spans="5:8">
      <c r="E3928"/>
      <c r="H3928" s="48"/>
    </row>
    <row r="3929" spans="5:8">
      <c r="E3929"/>
      <c r="H3929" s="48"/>
    </row>
    <row r="3930" spans="5:8">
      <c r="E3930"/>
      <c r="H3930" s="48"/>
    </row>
    <row r="3931" spans="5:8">
      <c r="E3931"/>
      <c r="H3931" s="48"/>
    </row>
    <row r="3932" spans="5:8">
      <c r="E3932"/>
      <c r="H3932" s="48"/>
    </row>
    <row r="3933" spans="5:8">
      <c r="E3933"/>
      <c r="H3933" s="48"/>
    </row>
    <row r="3934" spans="5:8">
      <c r="E3934"/>
      <c r="H3934" s="48"/>
    </row>
    <row r="3935" spans="5:8">
      <c r="E3935"/>
      <c r="H3935" s="48"/>
    </row>
    <row r="3936" spans="5:8">
      <c r="E3936"/>
      <c r="H3936" s="48"/>
    </row>
    <row r="3937" spans="5:8">
      <c r="E3937"/>
      <c r="H3937" s="48"/>
    </row>
    <row r="3938" spans="5:8">
      <c r="E3938"/>
      <c r="H3938" s="48"/>
    </row>
    <row r="3939" spans="5:8">
      <c r="E3939"/>
      <c r="H3939" s="48"/>
    </row>
    <row r="3940" spans="5:8">
      <c r="E3940"/>
      <c r="H3940" s="48"/>
    </row>
    <row r="3941" spans="5:8">
      <c r="E3941"/>
      <c r="H3941" s="48"/>
    </row>
    <row r="3942" spans="5:8">
      <c r="E3942"/>
      <c r="H3942" s="48"/>
    </row>
    <row r="3943" spans="5:8">
      <c r="E3943"/>
      <c r="H3943" s="48"/>
    </row>
    <row r="3944" spans="5:8">
      <c r="E3944"/>
      <c r="H3944" s="48"/>
    </row>
    <row r="3945" spans="5:8">
      <c r="E3945"/>
      <c r="H3945" s="48"/>
    </row>
    <row r="3946" spans="5:8">
      <c r="E3946"/>
      <c r="H3946" s="48"/>
    </row>
    <row r="3947" spans="5:8">
      <c r="E3947"/>
      <c r="H3947" s="48"/>
    </row>
    <row r="3948" spans="5:8">
      <c r="E3948"/>
      <c r="H3948" s="48"/>
    </row>
    <row r="3949" spans="5:8">
      <c r="E3949"/>
      <c r="H3949" s="48"/>
    </row>
    <row r="3950" spans="5:8">
      <c r="E3950"/>
      <c r="H3950" s="48"/>
    </row>
    <row r="3951" spans="5:8">
      <c r="E3951"/>
      <c r="H3951" s="48"/>
    </row>
    <row r="3952" spans="5:8">
      <c r="E3952"/>
      <c r="H3952" s="48"/>
    </row>
    <row r="3953" spans="5:8">
      <c r="E3953"/>
      <c r="H3953" s="48"/>
    </row>
    <row r="3954" spans="5:8">
      <c r="E3954"/>
      <c r="H3954" s="48"/>
    </row>
    <row r="3955" spans="5:8">
      <c r="E3955"/>
      <c r="H3955" s="48"/>
    </row>
    <row r="3956" spans="5:8">
      <c r="E3956"/>
      <c r="H3956" s="48"/>
    </row>
    <row r="3957" spans="5:8">
      <c r="E3957"/>
      <c r="H3957" s="48"/>
    </row>
    <row r="3958" spans="5:8">
      <c r="E3958"/>
      <c r="H3958" s="48"/>
    </row>
    <row r="3959" spans="5:8">
      <c r="E3959"/>
      <c r="H3959" s="48"/>
    </row>
    <row r="3960" spans="5:8">
      <c r="E3960"/>
      <c r="H3960" s="48"/>
    </row>
    <row r="3961" spans="5:8">
      <c r="E3961"/>
      <c r="H3961" s="48"/>
    </row>
    <row r="3962" spans="5:8">
      <c r="E3962"/>
      <c r="H3962" s="48"/>
    </row>
    <row r="3963" spans="5:8">
      <c r="E3963"/>
      <c r="H3963" s="48"/>
    </row>
    <row r="3964" spans="5:8">
      <c r="E3964"/>
      <c r="H3964" s="48"/>
    </row>
    <row r="3965" spans="5:8">
      <c r="E3965"/>
      <c r="H3965" s="48"/>
    </row>
    <row r="3966" spans="5:8">
      <c r="E3966"/>
      <c r="H3966" s="48"/>
    </row>
    <row r="3967" spans="5:8">
      <c r="E3967"/>
      <c r="H3967" s="48"/>
    </row>
    <row r="3968" spans="5:8">
      <c r="E3968"/>
      <c r="H3968" s="48"/>
    </row>
    <row r="3969" spans="5:8">
      <c r="E3969"/>
      <c r="H3969" s="48"/>
    </row>
    <row r="3970" spans="5:8">
      <c r="E3970"/>
      <c r="H3970" s="48"/>
    </row>
    <row r="3971" spans="5:8">
      <c r="E3971"/>
      <c r="H3971" s="48"/>
    </row>
    <row r="3972" spans="5:8">
      <c r="E3972"/>
      <c r="H3972" s="48"/>
    </row>
    <row r="3973" spans="5:8">
      <c r="E3973"/>
      <c r="H3973" s="48"/>
    </row>
    <row r="3974" spans="5:8">
      <c r="E3974"/>
      <c r="H3974" s="48"/>
    </row>
    <row r="3975" spans="5:8">
      <c r="E3975"/>
      <c r="H3975" s="48"/>
    </row>
    <row r="3976" spans="5:8">
      <c r="E3976"/>
      <c r="H3976" s="48"/>
    </row>
    <row r="3977" spans="5:8">
      <c r="E3977"/>
      <c r="H3977" s="48"/>
    </row>
    <row r="3978" spans="5:8">
      <c r="E3978"/>
      <c r="H3978" s="48"/>
    </row>
    <row r="3979" spans="5:8">
      <c r="E3979"/>
      <c r="H3979" s="48"/>
    </row>
    <row r="3980" spans="5:8">
      <c r="E3980"/>
      <c r="H3980" s="48"/>
    </row>
    <row r="3981" spans="5:8">
      <c r="E3981"/>
      <c r="H3981" s="48"/>
    </row>
    <row r="3982" spans="5:8">
      <c r="E3982"/>
      <c r="H3982" s="48"/>
    </row>
    <row r="3983" spans="5:8">
      <c r="E3983"/>
      <c r="H3983" s="48"/>
    </row>
    <row r="3984" spans="5:8">
      <c r="E3984"/>
      <c r="H3984" s="48"/>
    </row>
    <row r="3985" spans="5:8">
      <c r="E3985"/>
      <c r="H3985" s="48"/>
    </row>
    <row r="3986" spans="5:8">
      <c r="E3986"/>
      <c r="H3986" s="48"/>
    </row>
    <row r="3987" spans="5:8">
      <c r="E3987"/>
      <c r="H3987" s="48"/>
    </row>
    <row r="3988" spans="5:8">
      <c r="E3988"/>
      <c r="H3988" s="48"/>
    </row>
    <row r="3989" spans="5:8">
      <c r="E3989"/>
      <c r="H3989" s="48"/>
    </row>
    <row r="3990" spans="5:8">
      <c r="E3990"/>
      <c r="H3990" s="48"/>
    </row>
    <row r="3991" spans="5:8">
      <c r="E3991"/>
      <c r="H3991" s="48"/>
    </row>
    <row r="3992" spans="5:8">
      <c r="E3992"/>
      <c r="H3992" s="48"/>
    </row>
    <row r="3993" spans="5:8">
      <c r="E3993"/>
      <c r="H3993" s="48"/>
    </row>
    <row r="3994" spans="5:8">
      <c r="E3994"/>
      <c r="H3994" s="48"/>
    </row>
    <row r="3995" spans="5:8">
      <c r="E3995"/>
      <c r="H3995" s="48"/>
    </row>
    <row r="3996" spans="5:8">
      <c r="E3996"/>
      <c r="H3996" s="48"/>
    </row>
    <row r="3997" spans="5:8">
      <c r="E3997"/>
      <c r="H3997" s="48"/>
    </row>
    <row r="3998" spans="5:8">
      <c r="E3998"/>
      <c r="H3998" s="48"/>
    </row>
    <row r="3999" spans="5:8">
      <c r="E3999"/>
      <c r="H3999" s="48"/>
    </row>
    <row r="4000" spans="5:8">
      <c r="E4000"/>
      <c r="H4000" s="48"/>
    </row>
    <row r="4001" spans="5:8">
      <c r="E4001"/>
      <c r="H4001" s="48"/>
    </row>
    <row r="4002" spans="5:8">
      <c r="E4002"/>
      <c r="H4002" s="48"/>
    </row>
    <row r="4003" spans="5:8">
      <c r="E4003"/>
      <c r="H4003" s="48"/>
    </row>
    <row r="4004" spans="5:8">
      <c r="E4004"/>
      <c r="H4004" s="48"/>
    </row>
    <row r="4005" spans="5:8">
      <c r="E4005"/>
      <c r="H4005" s="48"/>
    </row>
    <row r="4006" spans="5:8">
      <c r="E4006"/>
      <c r="H4006" s="48"/>
    </row>
    <row r="4007" spans="5:8">
      <c r="E4007"/>
      <c r="H4007" s="48"/>
    </row>
    <row r="4008" spans="5:8">
      <c r="E4008"/>
      <c r="H4008" s="48"/>
    </row>
    <row r="4009" spans="5:8">
      <c r="E4009"/>
      <c r="H4009" s="48"/>
    </row>
    <row r="4010" spans="5:8">
      <c r="E4010"/>
      <c r="H4010" s="48"/>
    </row>
    <row r="4011" spans="5:8">
      <c r="E4011"/>
      <c r="H4011" s="48"/>
    </row>
    <row r="4012" spans="5:8">
      <c r="E4012"/>
      <c r="H4012" s="48"/>
    </row>
    <row r="4013" spans="5:8">
      <c r="E4013"/>
      <c r="H4013" s="48"/>
    </row>
    <row r="4014" spans="5:8">
      <c r="E4014"/>
      <c r="H4014" s="48"/>
    </row>
    <row r="4015" spans="5:8">
      <c r="E4015"/>
      <c r="H4015" s="48"/>
    </row>
    <row r="4016" spans="5:8">
      <c r="E4016"/>
      <c r="H4016" s="48"/>
    </row>
    <row r="4017" spans="5:8">
      <c r="E4017"/>
      <c r="H4017" s="48"/>
    </row>
    <row r="4018" spans="5:8">
      <c r="E4018"/>
      <c r="H4018" s="48"/>
    </row>
    <row r="4019" spans="5:8">
      <c r="E4019"/>
      <c r="H4019" s="48"/>
    </row>
    <row r="4020" spans="5:8">
      <c r="E4020"/>
      <c r="H4020" s="48"/>
    </row>
    <row r="4021" spans="5:8">
      <c r="E4021"/>
      <c r="H4021" s="48"/>
    </row>
    <row r="4022" spans="5:8">
      <c r="E4022"/>
      <c r="H4022" s="48"/>
    </row>
    <row r="4023" spans="5:8">
      <c r="E4023"/>
      <c r="H4023" s="48"/>
    </row>
    <row r="4024" spans="5:8">
      <c r="E4024"/>
      <c r="H4024" s="48"/>
    </row>
    <row r="4025" spans="5:8">
      <c r="E4025"/>
      <c r="H4025" s="48"/>
    </row>
    <row r="4026" spans="5:8">
      <c r="E4026"/>
      <c r="H4026" s="48"/>
    </row>
    <row r="4027" spans="5:8">
      <c r="E4027"/>
      <c r="H4027" s="48"/>
    </row>
    <row r="4028" spans="5:8">
      <c r="E4028"/>
      <c r="H4028" s="48"/>
    </row>
    <row r="4029" spans="5:8">
      <c r="E4029"/>
      <c r="H4029" s="48"/>
    </row>
    <row r="4030" spans="5:8">
      <c r="E4030"/>
      <c r="H4030" s="48"/>
    </row>
    <row r="4031" spans="5:8">
      <c r="E4031"/>
      <c r="H4031" s="48"/>
    </row>
    <row r="4032" spans="5:8">
      <c r="E4032"/>
      <c r="H4032" s="48"/>
    </row>
    <row r="4033" spans="5:8">
      <c r="E4033"/>
      <c r="H4033" s="48"/>
    </row>
    <row r="4034" spans="5:8">
      <c r="E4034"/>
      <c r="H4034" s="48"/>
    </row>
    <row r="4035" spans="5:8">
      <c r="E4035"/>
      <c r="H4035" s="48"/>
    </row>
    <row r="4036" spans="5:8">
      <c r="E4036"/>
      <c r="H4036" s="48"/>
    </row>
    <row r="4037" spans="5:8">
      <c r="E4037"/>
      <c r="H4037" s="48"/>
    </row>
    <row r="4038" spans="5:8">
      <c r="E4038"/>
      <c r="H4038" s="48"/>
    </row>
    <row r="4039" spans="5:8">
      <c r="E4039"/>
      <c r="H4039" s="48"/>
    </row>
    <row r="4040" spans="5:8">
      <c r="E4040"/>
      <c r="H4040" s="48"/>
    </row>
    <row r="4041" spans="5:8">
      <c r="E4041"/>
      <c r="H4041" s="48"/>
    </row>
    <row r="4042" spans="5:8">
      <c r="E4042"/>
      <c r="H4042" s="48"/>
    </row>
    <row r="4043" spans="5:8">
      <c r="E4043"/>
      <c r="H4043" s="48"/>
    </row>
    <row r="4044" spans="5:8">
      <c r="E4044"/>
      <c r="H4044" s="48"/>
    </row>
    <row r="4045" spans="5:8">
      <c r="E4045"/>
      <c r="H4045" s="48"/>
    </row>
    <row r="4046" spans="5:8">
      <c r="E4046"/>
      <c r="H4046" s="48"/>
    </row>
    <row r="4047" spans="5:8">
      <c r="E4047"/>
      <c r="H4047" s="48"/>
    </row>
    <row r="4048" spans="5:8">
      <c r="E4048"/>
      <c r="H4048" s="48"/>
    </row>
    <row r="4049" spans="5:8">
      <c r="E4049"/>
      <c r="H4049" s="48"/>
    </row>
    <row r="4050" spans="5:8">
      <c r="E4050"/>
      <c r="H4050" s="48"/>
    </row>
    <row r="4051" spans="5:8">
      <c r="E4051"/>
      <c r="H4051" s="48"/>
    </row>
    <row r="4052" spans="5:8">
      <c r="E4052"/>
      <c r="H4052" s="48"/>
    </row>
    <row r="4053" spans="5:8">
      <c r="E4053"/>
      <c r="H4053" s="48"/>
    </row>
    <row r="4054" spans="5:8">
      <c r="E4054"/>
      <c r="H4054" s="48"/>
    </row>
    <row r="4055" spans="5:8">
      <c r="E4055"/>
      <c r="H4055" s="48"/>
    </row>
    <row r="4056" spans="5:8">
      <c r="E4056"/>
      <c r="H4056" s="48"/>
    </row>
    <row r="4057" spans="5:8">
      <c r="E4057"/>
      <c r="H4057" s="48"/>
    </row>
    <row r="4058" spans="5:8">
      <c r="E4058"/>
      <c r="H4058" s="48"/>
    </row>
    <row r="4059" spans="5:8">
      <c r="E4059"/>
      <c r="H4059" s="48"/>
    </row>
    <row r="4060" spans="5:8">
      <c r="E4060"/>
      <c r="H4060" s="48"/>
    </row>
    <row r="4061" spans="5:8">
      <c r="E4061"/>
      <c r="H4061" s="48"/>
    </row>
    <row r="4062" spans="5:8">
      <c r="E4062"/>
      <c r="H4062" s="48"/>
    </row>
    <row r="4063" spans="5:8">
      <c r="E4063"/>
      <c r="H4063" s="48"/>
    </row>
    <row r="4064" spans="5:8">
      <c r="E4064"/>
      <c r="H4064" s="48"/>
    </row>
    <row r="4065" spans="5:8">
      <c r="E4065"/>
      <c r="H4065" s="48"/>
    </row>
    <row r="4066" spans="5:8">
      <c r="E4066"/>
      <c r="H4066" s="48"/>
    </row>
    <row r="4067" spans="5:8">
      <c r="E4067"/>
      <c r="H4067" s="48"/>
    </row>
    <row r="4068" spans="5:8">
      <c r="E4068"/>
      <c r="H4068" s="48"/>
    </row>
    <row r="4069" spans="5:8">
      <c r="E4069"/>
      <c r="H4069" s="48"/>
    </row>
    <row r="4070" spans="5:8">
      <c r="E4070"/>
      <c r="H4070" s="48"/>
    </row>
    <row r="4071" spans="5:8">
      <c r="E4071"/>
      <c r="H4071" s="48"/>
    </row>
    <row r="4072" spans="5:8">
      <c r="E4072"/>
      <c r="H4072" s="48"/>
    </row>
    <row r="4073" spans="5:8">
      <c r="E4073"/>
      <c r="H4073" s="48"/>
    </row>
    <row r="4074" spans="5:8">
      <c r="E4074"/>
      <c r="H4074" s="48"/>
    </row>
    <row r="4075" spans="5:8">
      <c r="E4075"/>
      <c r="H4075" s="48"/>
    </row>
    <row r="4076" spans="5:8">
      <c r="E4076"/>
      <c r="H4076" s="48"/>
    </row>
    <row r="4077" spans="5:8">
      <c r="E4077"/>
      <c r="H4077" s="48"/>
    </row>
    <row r="4078" spans="5:8">
      <c r="E4078"/>
      <c r="H4078" s="48"/>
    </row>
    <row r="4079" spans="5:8">
      <c r="E4079"/>
      <c r="H4079" s="48"/>
    </row>
    <row r="4080" spans="5:8">
      <c r="E4080"/>
      <c r="H4080" s="48"/>
    </row>
    <row r="4081" spans="5:8">
      <c r="E4081"/>
      <c r="H4081" s="48"/>
    </row>
    <row r="4082" spans="5:8">
      <c r="E4082"/>
      <c r="H4082" s="48"/>
    </row>
    <row r="4083" spans="5:8">
      <c r="E4083"/>
      <c r="H4083" s="48"/>
    </row>
    <row r="4084" spans="5:8">
      <c r="E4084"/>
      <c r="H4084" s="48"/>
    </row>
    <row r="4085" spans="5:8">
      <c r="E4085"/>
      <c r="H4085" s="48"/>
    </row>
    <row r="4086" spans="5:8">
      <c r="E4086"/>
      <c r="H4086" s="48"/>
    </row>
    <row r="4087" spans="5:8">
      <c r="E4087"/>
      <c r="H4087" s="48"/>
    </row>
    <row r="4088" spans="5:8">
      <c r="E4088"/>
      <c r="H4088" s="48"/>
    </row>
    <row r="4089" spans="5:8">
      <c r="E4089"/>
      <c r="H4089" s="48"/>
    </row>
    <row r="4090" spans="5:8">
      <c r="E4090"/>
      <c r="H4090" s="48"/>
    </row>
    <row r="4091" spans="5:8">
      <c r="E4091"/>
      <c r="H4091" s="48"/>
    </row>
    <row r="4092" spans="5:8">
      <c r="E4092"/>
      <c r="H4092" s="48"/>
    </row>
    <row r="4093" spans="5:8">
      <c r="E4093"/>
      <c r="H4093" s="48"/>
    </row>
    <row r="4094" spans="5:8">
      <c r="E4094"/>
      <c r="H4094" s="48"/>
    </row>
    <row r="4095" spans="5:8">
      <c r="E4095"/>
      <c r="H4095" s="48"/>
    </row>
    <row r="4096" spans="5:8">
      <c r="E4096"/>
      <c r="H4096" s="48"/>
    </row>
    <row r="4097" spans="5:8">
      <c r="E4097"/>
      <c r="H4097" s="48"/>
    </row>
    <row r="4098" spans="5:8">
      <c r="E4098"/>
      <c r="H4098" s="48"/>
    </row>
    <row r="4099" spans="5:8">
      <c r="E4099"/>
      <c r="H4099" s="48"/>
    </row>
    <row r="4100" spans="5:8">
      <c r="E4100"/>
      <c r="H4100" s="48"/>
    </row>
    <row r="4101" spans="5:8">
      <c r="E4101"/>
      <c r="H4101" s="48"/>
    </row>
    <row r="4102" spans="5:8">
      <c r="E4102"/>
      <c r="H4102" s="48"/>
    </row>
    <row r="4103" spans="5:8">
      <c r="E4103"/>
      <c r="H4103" s="48"/>
    </row>
    <row r="4104" spans="5:8">
      <c r="E4104"/>
      <c r="H4104" s="48"/>
    </row>
    <row r="4105" spans="5:8">
      <c r="E4105"/>
      <c r="H4105" s="48"/>
    </row>
    <row r="4106" spans="5:8">
      <c r="E4106"/>
      <c r="H4106" s="48"/>
    </row>
    <row r="4107" spans="5:8">
      <c r="E4107"/>
      <c r="H4107" s="48"/>
    </row>
    <row r="4108" spans="5:8">
      <c r="E4108"/>
      <c r="H4108" s="48"/>
    </row>
    <row r="4109" spans="5:8">
      <c r="E4109"/>
      <c r="H4109" s="48"/>
    </row>
    <row r="4110" spans="5:8">
      <c r="E4110"/>
      <c r="H4110" s="48"/>
    </row>
    <row r="4111" spans="5:8">
      <c r="E4111"/>
      <c r="H4111" s="48"/>
    </row>
    <row r="4112" spans="5:8">
      <c r="E4112"/>
      <c r="H4112" s="48"/>
    </row>
    <row r="4113" spans="5:8">
      <c r="E4113"/>
      <c r="H4113" s="48"/>
    </row>
    <row r="4114" spans="5:8">
      <c r="E4114"/>
      <c r="H4114" s="48"/>
    </row>
    <row r="4115" spans="5:8">
      <c r="E4115"/>
      <c r="H4115" s="48"/>
    </row>
    <row r="4116" spans="5:8">
      <c r="E4116"/>
      <c r="H4116" s="48"/>
    </row>
    <row r="4117" spans="5:8">
      <c r="E4117"/>
      <c r="H4117" s="48"/>
    </row>
    <row r="4118" spans="5:8">
      <c r="E4118"/>
      <c r="H4118" s="48"/>
    </row>
    <row r="4119" spans="5:8">
      <c r="E4119"/>
      <c r="H4119" s="48"/>
    </row>
    <row r="4120" spans="5:8">
      <c r="E4120"/>
      <c r="H4120" s="48"/>
    </row>
    <row r="4121" spans="5:8">
      <c r="E4121"/>
      <c r="H4121" s="48"/>
    </row>
    <row r="4122" spans="5:8">
      <c r="E4122"/>
      <c r="H4122" s="48"/>
    </row>
    <row r="4123" spans="5:8">
      <c r="E4123"/>
      <c r="H4123" s="48"/>
    </row>
    <row r="4124" spans="5:8">
      <c r="E4124"/>
      <c r="H4124" s="48"/>
    </row>
    <row r="4125" spans="5:8">
      <c r="E4125"/>
      <c r="H4125" s="48"/>
    </row>
    <row r="4126" spans="5:8">
      <c r="E4126"/>
      <c r="H4126" s="48"/>
    </row>
    <row r="4127" spans="5:8">
      <c r="E4127"/>
      <c r="H4127" s="48"/>
    </row>
    <row r="4128" spans="5:8">
      <c r="E4128"/>
      <c r="H4128" s="48"/>
    </row>
    <row r="4129" spans="5:8">
      <c r="E4129"/>
      <c r="H4129" s="48"/>
    </row>
    <row r="4130" spans="5:8">
      <c r="E4130"/>
      <c r="H4130" s="48"/>
    </row>
    <row r="4131" spans="5:8">
      <c r="E4131"/>
      <c r="H4131" s="48"/>
    </row>
    <row r="4132" spans="5:8">
      <c r="E4132"/>
      <c r="H4132" s="48"/>
    </row>
    <row r="4133" spans="5:8">
      <c r="E4133"/>
      <c r="H4133" s="48"/>
    </row>
    <row r="4134" spans="5:8">
      <c r="E4134"/>
      <c r="H4134" s="48"/>
    </row>
    <row r="4135" spans="5:8">
      <c r="E4135"/>
      <c r="H4135" s="48"/>
    </row>
    <row r="4136" spans="5:8">
      <c r="E4136"/>
      <c r="H4136" s="48"/>
    </row>
    <row r="4137" spans="5:8">
      <c r="E4137"/>
      <c r="H4137" s="48"/>
    </row>
    <row r="4138" spans="5:8">
      <c r="E4138"/>
      <c r="H4138" s="48"/>
    </row>
    <row r="4139" spans="5:8">
      <c r="E4139"/>
      <c r="H4139" s="48"/>
    </row>
    <row r="4140" spans="5:8">
      <c r="E4140"/>
      <c r="H4140" s="48"/>
    </row>
    <row r="4141" spans="5:8">
      <c r="E4141"/>
      <c r="H4141" s="48"/>
    </row>
    <row r="4142" spans="5:8">
      <c r="E4142"/>
      <c r="H4142" s="48"/>
    </row>
    <row r="4143" spans="5:8">
      <c r="E4143"/>
      <c r="H4143" s="48"/>
    </row>
    <row r="4144" spans="5:8">
      <c r="E4144"/>
      <c r="H4144" s="48"/>
    </row>
    <row r="4145" spans="5:8">
      <c r="E4145"/>
      <c r="H4145" s="48"/>
    </row>
    <row r="4146" spans="5:8">
      <c r="E4146"/>
      <c r="H4146" s="48"/>
    </row>
    <row r="4147" spans="5:8">
      <c r="E4147"/>
      <c r="H4147" s="48"/>
    </row>
    <row r="4148" spans="5:8">
      <c r="E4148"/>
      <c r="H4148" s="48"/>
    </row>
    <row r="4149" spans="5:8">
      <c r="E4149"/>
      <c r="H4149" s="48"/>
    </row>
    <row r="4150" spans="5:8">
      <c r="E4150"/>
      <c r="H4150" s="48"/>
    </row>
    <row r="4151" spans="5:8">
      <c r="E4151"/>
      <c r="H4151" s="48"/>
    </row>
    <row r="4152" spans="5:8">
      <c r="E4152"/>
      <c r="H4152" s="48"/>
    </row>
    <row r="4153" spans="5:8">
      <c r="E4153"/>
      <c r="H4153" s="48"/>
    </row>
    <row r="4154" spans="5:8">
      <c r="E4154"/>
      <c r="H4154" s="48"/>
    </row>
    <row r="4155" spans="5:8">
      <c r="E4155"/>
      <c r="H4155" s="48"/>
    </row>
    <row r="4156" spans="5:8">
      <c r="E4156"/>
      <c r="H4156" s="48"/>
    </row>
    <row r="4157" spans="5:8">
      <c r="E4157"/>
      <c r="H4157" s="48"/>
    </row>
    <row r="4158" spans="5:8">
      <c r="E4158"/>
      <c r="H4158" s="48"/>
    </row>
    <row r="4159" spans="5:8">
      <c r="E4159"/>
      <c r="H4159" s="48"/>
    </row>
    <row r="4160" spans="5:8">
      <c r="E4160"/>
      <c r="H4160" s="48"/>
    </row>
    <row r="4161" spans="5:8">
      <c r="E4161"/>
      <c r="H4161" s="48"/>
    </row>
    <row r="4162" spans="5:8">
      <c r="E4162"/>
      <c r="H4162" s="48"/>
    </row>
    <row r="4163" spans="5:8">
      <c r="E4163"/>
      <c r="H4163" s="48"/>
    </row>
    <row r="4164" spans="5:8">
      <c r="E4164"/>
      <c r="H4164" s="48"/>
    </row>
    <row r="4165" spans="5:8">
      <c r="E4165"/>
      <c r="H4165" s="48"/>
    </row>
    <row r="4166" spans="5:8">
      <c r="E4166"/>
      <c r="H4166" s="48"/>
    </row>
    <row r="4167" spans="5:8">
      <c r="E4167"/>
      <c r="H4167" s="48"/>
    </row>
    <row r="4168" spans="5:8">
      <c r="E4168"/>
      <c r="H4168" s="48"/>
    </row>
    <row r="4169" spans="5:8">
      <c r="E4169"/>
      <c r="H4169" s="48"/>
    </row>
    <row r="4170" spans="5:8">
      <c r="E4170"/>
      <c r="H4170" s="48"/>
    </row>
    <row r="4171" spans="5:8">
      <c r="E4171"/>
      <c r="H4171" s="48"/>
    </row>
    <row r="4172" spans="5:8">
      <c r="E4172"/>
      <c r="H4172" s="48"/>
    </row>
    <row r="4173" spans="5:8">
      <c r="E4173"/>
      <c r="H4173" s="48"/>
    </row>
    <row r="4174" spans="5:8">
      <c r="E4174"/>
      <c r="H4174" s="48"/>
    </row>
    <row r="4175" spans="5:8">
      <c r="E4175"/>
      <c r="H4175" s="48"/>
    </row>
    <row r="4176" spans="5:8">
      <c r="E4176"/>
      <c r="H4176" s="48"/>
    </row>
    <row r="4177" spans="5:8">
      <c r="E4177"/>
      <c r="H4177" s="48"/>
    </row>
    <row r="4178" spans="5:8">
      <c r="E4178"/>
      <c r="H4178" s="48"/>
    </row>
    <row r="4179" spans="5:8">
      <c r="E4179"/>
      <c r="H4179" s="48"/>
    </row>
    <row r="4180" spans="5:8">
      <c r="E4180"/>
      <c r="H4180" s="48"/>
    </row>
    <row r="4181" spans="5:8">
      <c r="E4181"/>
      <c r="H4181" s="48"/>
    </row>
    <row r="4182" spans="5:8">
      <c r="E4182"/>
      <c r="H4182" s="48"/>
    </row>
    <row r="4183" spans="5:8">
      <c r="E4183"/>
      <c r="H4183" s="48"/>
    </row>
    <row r="4184" spans="5:8">
      <c r="E4184"/>
      <c r="H4184" s="48"/>
    </row>
    <row r="4185" spans="5:8">
      <c r="E4185"/>
      <c r="H4185" s="48"/>
    </row>
    <row r="4186" spans="5:8">
      <c r="E4186"/>
      <c r="H4186" s="48"/>
    </row>
    <row r="4187" spans="5:8">
      <c r="E4187"/>
      <c r="H4187" s="48"/>
    </row>
    <row r="4188" spans="5:8">
      <c r="E4188"/>
      <c r="H4188" s="48"/>
    </row>
    <row r="4189" spans="5:8">
      <c r="E4189"/>
      <c r="H4189" s="48"/>
    </row>
    <row r="4190" spans="5:8">
      <c r="E4190"/>
      <c r="H4190" s="48"/>
    </row>
    <row r="4191" spans="5:8">
      <c r="E4191"/>
      <c r="H4191" s="48"/>
    </row>
    <row r="4192" spans="5:8">
      <c r="E4192"/>
      <c r="H4192" s="48"/>
    </row>
    <row r="4193" spans="5:8">
      <c r="E4193"/>
      <c r="H4193" s="48"/>
    </row>
    <row r="4194" spans="5:8">
      <c r="E4194"/>
      <c r="H4194" s="48"/>
    </row>
    <row r="4195" spans="5:8">
      <c r="E4195"/>
      <c r="H4195" s="48"/>
    </row>
    <row r="4196" spans="5:8">
      <c r="E4196"/>
      <c r="H4196" s="48"/>
    </row>
    <row r="4197" spans="5:8">
      <c r="E4197"/>
      <c r="H4197" s="48"/>
    </row>
    <row r="4198" spans="5:8">
      <c r="E4198"/>
      <c r="H4198" s="48"/>
    </row>
    <row r="4199" spans="5:8">
      <c r="E4199"/>
      <c r="H4199" s="48"/>
    </row>
    <row r="4200" spans="5:8">
      <c r="E4200"/>
      <c r="H4200" s="48"/>
    </row>
    <row r="4201" spans="5:8">
      <c r="E4201"/>
      <c r="H4201" s="48"/>
    </row>
    <row r="4202" spans="5:8">
      <c r="E4202"/>
      <c r="H4202" s="48"/>
    </row>
    <row r="4203" spans="5:8">
      <c r="E4203"/>
      <c r="H4203" s="48"/>
    </row>
    <row r="4204" spans="5:8">
      <c r="E4204"/>
      <c r="H4204" s="48"/>
    </row>
    <row r="4205" spans="5:8">
      <c r="E4205"/>
      <c r="H4205" s="48"/>
    </row>
    <row r="4206" spans="5:8">
      <c r="E4206"/>
      <c r="H4206" s="48"/>
    </row>
    <row r="4207" spans="5:8">
      <c r="E4207"/>
      <c r="H4207" s="48"/>
    </row>
    <row r="4208" spans="5:8">
      <c r="E4208"/>
      <c r="H4208" s="48"/>
    </row>
    <row r="4209" spans="5:8">
      <c r="E4209"/>
      <c r="H4209" s="48"/>
    </row>
    <row r="4210" spans="5:8">
      <c r="E4210"/>
      <c r="H4210" s="48"/>
    </row>
    <row r="4211" spans="5:8">
      <c r="E4211"/>
      <c r="H4211" s="48"/>
    </row>
    <row r="4212" spans="5:8">
      <c r="E4212"/>
      <c r="H4212" s="48"/>
    </row>
    <row r="4213" spans="5:8">
      <c r="E4213"/>
      <c r="H4213" s="48"/>
    </row>
    <row r="4214" spans="5:8">
      <c r="E4214"/>
      <c r="H4214" s="48"/>
    </row>
    <row r="4215" spans="5:8">
      <c r="E4215"/>
      <c r="H4215" s="48"/>
    </row>
    <row r="4216" spans="5:8">
      <c r="E4216"/>
      <c r="H4216" s="48"/>
    </row>
    <row r="4217" spans="5:8">
      <c r="E4217"/>
      <c r="H4217" s="48"/>
    </row>
    <row r="4218" spans="5:8">
      <c r="E4218"/>
      <c r="H4218" s="48"/>
    </row>
    <row r="4219" spans="5:8">
      <c r="E4219"/>
      <c r="H4219" s="48"/>
    </row>
    <row r="4220" spans="5:8">
      <c r="E4220"/>
      <c r="H4220" s="48"/>
    </row>
    <row r="4221" spans="5:8">
      <c r="E4221"/>
      <c r="H4221" s="48"/>
    </row>
    <row r="4222" spans="5:8">
      <c r="E4222"/>
      <c r="H4222" s="48"/>
    </row>
    <row r="4223" spans="5:8">
      <c r="E4223"/>
      <c r="H4223" s="48"/>
    </row>
    <row r="4224" spans="5:8">
      <c r="E4224"/>
      <c r="H4224" s="48"/>
    </row>
    <row r="4225" spans="5:8">
      <c r="E4225"/>
      <c r="H4225" s="48"/>
    </row>
    <row r="4226" spans="5:8">
      <c r="E4226"/>
      <c r="H4226" s="48"/>
    </row>
    <row r="4227" spans="5:8">
      <c r="E4227"/>
      <c r="H4227" s="48"/>
    </row>
    <row r="4228" spans="5:8">
      <c r="E4228"/>
      <c r="H4228" s="48"/>
    </row>
    <row r="4229" spans="5:8">
      <c r="E4229"/>
      <c r="H4229" s="48"/>
    </row>
    <row r="4230" spans="5:8">
      <c r="E4230"/>
      <c r="H4230" s="48"/>
    </row>
    <row r="4231" spans="5:8">
      <c r="E4231"/>
      <c r="H4231" s="48"/>
    </row>
    <row r="4232" spans="5:8">
      <c r="E4232"/>
      <c r="H4232" s="48"/>
    </row>
    <row r="4233" spans="5:8">
      <c r="E4233"/>
      <c r="H4233" s="48"/>
    </row>
    <row r="4234" spans="5:8">
      <c r="E4234"/>
      <c r="H4234" s="48"/>
    </row>
    <row r="4235" spans="5:8">
      <c r="E4235"/>
      <c r="H4235" s="48"/>
    </row>
    <row r="4236" spans="5:8">
      <c r="E4236"/>
      <c r="H4236" s="48"/>
    </row>
    <row r="4237" spans="5:8">
      <c r="E4237"/>
      <c r="H4237" s="48"/>
    </row>
    <row r="4238" spans="5:8">
      <c r="E4238"/>
      <c r="H4238" s="48"/>
    </row>
    <row r="4239" spans="5:8">
      <c r="E4239"/>
      <c r="H4239" s="48"/>
    </row>
    <row r="4240" spans="5:8">
      <c r="E4240"/>
      <c r="H4240" s="48"/>
    </row>
    <row r="4241" spans="5:8">
      <c r="E4241"/>
      <c r="H4241" s="48"/>
    </row>
    <row r="4242" spans="5:8">
      <c r="E4242"/>
      <c r="H4242" s="48"/>
    </row>
    <row r="4243" spans="5:8">
      <c r="E4243"/>
      <c r="H4243" s="48"/>
    </row>
    <row r="4244" spans="5:8">
      <c r="E4244"/>
      <c r="H4244" s="48"/>
    </row>
    <row r="4245" spans="5:8">
      <c r="E4245"/>
      <c r="H4245" s="48"/>
    </row>
    <row r="4246" spans="5:8">
      <c r="E4246"/>
      <c r="H4246" s="48"/>
    </row>
    <row r="4247" spans="5:8">
      <c r="E4247"/>
      <c r="H4247" s="48"/>
    </row>
    <row r="4248" spans="5:8">
      <c r="E4248"/>
      <c r="H4248" s="48"/>
    </row>
    <row r="4249" spans="5:8">
      <c r="E4249"/>
      <c r="H4249" s="48"/>
    </row>
    <row r="4250" spans="5:8">
      <c r="E4250"/>
      <c r="H4250" s="48"/>
    </row>
    <row r="4251" spans="5:8">
      <c r="E4251"/>
      <c r="H4251" s="48"/>
    </row>
    <row r="4252" spans="5:8">
      <c r="E4252"/>
      <c r="H4252" s="48"/>
    </row>
    <row r="4253" spans="5:8">
      <c r="E4253"/>
      <c r="H4253" s="48"/>
    </row>
    <row r="4254" spans="5:8">
      <c r="E4254"/>
      <c r="H4254" s="48"/>
    </row>
    <row r="4255" spans="5:8">
      <c r="E4255"/>
      <c r="H4255" s="48"/>
    </row>
    <row r="4256" spans="5:8">
      <c r="E4256"/>
      <c r="H4256" s="48"/>
    </row>
    <row r="4257" spans="5:8">
      <c r="E4257"/>
      <c r="H4257" s="48"/>
    </row>
    <row r="4258" spans="5:8">
      <c r="E4258"/>
      <c r="H4258" s="48"/>
    </row>
    <row r="4259" spans="5:8">
      <c r="E4259"/>
      <c r="H4259" s="48"/>
    </row>
    <row r="4260" spans="5:8">
      <c r="E4260"/>
      <c r="H4260" s="48"/>
    </row>
    <row r="4261" spans="5:8">
      <c r="E4261"/>
      <c r="H4261" s="48"/>
    </row>
    <row r="4262" spans="5:8">
      <c r="E4262"/>
      <c r="H4262" s="48"/>
    </row>
    <row r="4263" spans="5:8">
      <c r="E4263"/>
      <c r="H4263" s="48"/>
    </row>
    <row r="4264" spans="5:8">
      <c r="E4264"/>
      <c r="H4264" s="48"/>
    </row>
    <row r="4265" spans="5:8">
      <c r="E4265"/>
      <c r="H4265" s="48"/>
    </row>
    <row r="4266" spans="5:8">
      <c r="E4266"/>
      <c r="H4266" s="48"/>
    </row>
    <row r="4267" spans="5:8">
      <c r="E4267"/>
      <c r="H4267" s="48"/>
    </row>
    <row r="4268" spans="5:8">
      <c r="E4268"/>
      <c r="H4268" s="48"/>
    </row>
    <row r="4269" spans="5:8">
      <c r="E4269"/>
      <c r="H4269" s="48"/>
    </row>
    <row r="4270" spans="5:8">
      <c r="E4270"/>
      <c r="H4270" s="48"/>
    </row>
    <row r="4271" spans="5:8">
      <c r="E4271"/>
      <c r="H4271" s="48"/>
    </row>
    <row r="4272" spans="5:8">
      <c r="E4272"/>
      <c r="H4272" s="48"/>
    </row>
    <row r="4273" spans="5:8">
      <c r="E4273"/>
      <c r="H4273" s="48"/>
    </row>
    <row r="4274" spans="5:8">
      <c r="E4274"/>
      <c r="H4274" s="48"/>
    </row>
    <row r="4275" spans="5:8">
      <c r="E4275"/>
      <c r="H4275" s="48"/>
    </row>
    <row r="4276" spans="5:8">
      <c r="E4276"/>
      <c r="H4276" s="48"/>
    </row>
    <row r="4277" spans="5:8">
      <c r="E4277"/>
      <c r="H4277" s="48"/>
    </row>
    <row r="4278" spans="5:8">
      <c r="E4278"/>
      <c r="H4278" s="48"/>
    </row>
    <row r="4279" spans="5:8">
      <c r="E4279"/>
      <c r="H4279" s="48"/>
    </row>
    <row r="4280" spans="5:8">
      <c r="E4280"/>
      <c r="H4280" s="48"/>
    </row>
    <row r="4281" spans="5:8">
      <c r="E4281"/>
      <c r="H4281" s="48"/>
    </row>
    <row r="4282" spans="5:8">
      <c r="E4282"/>
      <c r="H4282" s="48"/>
    </row>
    <row r="4283" spans="5:8">
      <c r="E4283"/>
      <c r="H4283" s="48"/>
    </row>
    <row r="4284" spans="5:8">
      <c r="E4284"/>
      <c r="H4284" s="48"/>
    </row>
    <row r="4285" spans="5:8">
      <c r="E4285"/>
      <c r="H4285" s="48"/>
    </row>
    <row r="4286" spans="5:8">
      <c r="E4286"/>
      <c r="H4286" s="48"/>
    </row>
    <row r="4287" spans="5:8">
      <c r="E4287"/>
      <c r="H4287" s="48"/>
    </row>
    <row r="4288" spans="5:8">
      <c r="E4288"/>
      <c r="H4288" s="48"/>
    </row>
    <row r="4289" spans="5:8">
      <c r="E4289"/>
      <c r="H4289" s="48"/>
    </row>
    <row r="4290" spans="5:8">
      <c r="E4290"/>
      <c r="H4290" s="48"/>
    </row>
    <row r="4291" spans="5:8">
      <c r="E4291"/>
      <c r="H4291" s="48"/>
    </row>
    <row r="4292" spans="5:8">
      <c r="E4292"/>
      <c r="H4292" s="48"/>
    </row>
    <row r="4293" spans="5:8">
      <c r="E4293"/>
      <c r="H4293" s="48"/>
    </row>
    <row r="4294" spans="5:8">
      <c r="E4294"/>
      <c r="H4294" s="48"/>
    </row>
    <row r="4295" spans="5:8">
      <c r="E4295"/>
      <c r="H4295" s="48"/>
    </row>
    <row r="4296" spans="5:8">
      <c r="E4296"/>
      <c r="H4296" s="48"/>
    </row>
    <row r="4297" spans="5:8">
      <c r="E4297"/>
      <c r="H4297" s="48"/>
    </row>
    <row r="4298" spans="5:8">
      <c r="E4298"/>
      <c r="H4298" s="48"/>
    </row>
    <row r="4299" spans="5:8">
      <c r="E4299"/>
      <c r="H4299" s="48"/>
    </row>
    <row r="4300" spans="5:8">
      <c r="E4300"/>
      <c r="H4300" s="48"/>
    </row>
    <row r="4301" spans="5:8">
      <c r="E4301"/>
      <c r="H4301" s="48"/>
    </row>
    <row r="4302" spans="5:8">
      <c r="E4302"/>
      <c r="H4302" s="48"/>
    </row>
    <row r="4303" spans="5:8">
      <c r="E4303"/>
      <c r="H4303" s="48"/>
    </row>
    <row r="4304" spans="5:8">
      <c r="E4304"/>
      <c r="H4304" s="48"/>
    </row>
    <row r="4305" spans="5:8">
      <c r="E4305"/>
      <c r="H4305" s="48"/>
    </row>
    <row r="4306" spans="5:8">
      <c r="E4306"/>
      <c r="H4306" s="48"/>
    </row>
    <row r="4307" spans="5:8">
      <c r="E4307"/>
      <c r="H4307" s="48"/>
    </row>
    <row r="4308" spans="5:8">
      <c r="E4308"/>
      <c r="H4308" s="48"/>
    </row>
    <row r="4309" spans="5:8">
      <c r="E4309"/>
      <c r="H4309" s="48"/>
    </row>
    <row r="4310" spans="5:8">
      <c r="E4310"/>
      <c r="H4310" s="48"/>
    </row>
    <row r="4311" spans="5:8">
      <c r="E4311"/>
      <c r="H4311" s="48"/>
    </row>
    <row r="4312" spans="5:8">
      <c r="E4312"/>
      <c r="H4312" s="48"/>
    </row>
    <row r="4313" spans="5:8">
      <c r="E4313"/>
      <c r="H4313" s="48"/>
    </row>
    <row r="4314" spans="5:8">
      <c r="E4314"/>
      <c r="H4314" s="48"/>
    </row>
    <row r="4315" spans="5:8">
      <c r="E4315"/>
      <c r="H4315" s="48"/>
    </row>
    <row r="4316" spans="5:8">
      <c r="E4316"/>
      <c r="H4316" s="48"/>
    </row>
    <row r="4317" spans="5:8">
      <c r="E4317"/>
      <c r="H4317" s="48"/>
    </row>
    <row r="4318" spans="5:8">
      <c r="E4318"/>
      <c r="H4318" s="48"/>
    </row>
    <row r="4319" spans="5:8">
      <c r="E4319"/>
      <c r="H4319" s="48"/>
    </row>
    <row r="4320" spans="5:8">
      <c r="E4320"/>
      <c r="H4320" s="48"/>
    </row>
    <row r="4321" spans="5:8">
      <c r="E4321"/>
      <c r="H4321" s="48"/>
    </row>
    <row r="4322" spans="5:8">
      <c r="E4322"/>
      <c r="H4322" s="48"/>
    </row>
    <row r="4323" spans="5:8">
      <c r="E4323"/>
      <c r="H4323" s="48"/>
    </row>
    <row r="4324" spans="5:8">
      <c r="E4324"/>
      <c r="H4324" s="48"/>
    </row>
    <row r="4325" spans="5:8">
      <c r="E4325"/>
      <c r="H4325" s="48"/>
    </row>
    <row r="4326" spans="5:8">
      <c r="E4326"/>
      <c r="H4326" s="48"/>
    </row>
    <row r="4327" spans="5:8">
      <c r="E4327"/>
      <c r="H4327" s="48"/>
    </row>
    <row r="4328" spans="5:8">
      <c r="E4328"/>
      <c r="H4328" s="48"/>
    </row>
    <row r="4329" spans="5:8">
      <c r="E4329"/>
      <c r="H4329" s="48"/>
    </row>
    <row r="4330" spans="5:8">
      <c r="E4330"/>
      <c r="H4330" s="48"/>
    </row>
    <row r="4331" spans="5:8">
      <c r="E4331"/>
      <c r="H4331" s="48"/>
    </row>
    <row r="4332" spans="5:8">
      <c r="E4332"/>
      <c r="H4332" s="48"/>
    </row>
    <row r="4333" spans="5:8">
      <c r="E4333"/>
      <c r="H4333" s="48"/>
    </row>
    <row r="4334" spans="5:8">
      <c r="E4334"/>
      <c r="H4334" s="48"/>
    </row>
    <row r="4335" spans="5:8">
      <c r="E4335"/>
      <c r="H4335" s="48"/>
    </row>
    <row r="4336" spans="5:8">
      <c r="E4336"/>
      <c r="H4336" s="48"/>
    </row>
    <row r="4337" spans="5:8">
      <c r="E4337"/>
      <c r="H4337" s="48"/>
    </row>
    <row r="4338" spans="5:8">
      <c r="E4338"/>
      <c r="H4338" s="48"/>
    </row>
    <row r="4339" spans="5:8">
      <c r="E4339"/>
      <c r="H4339" s="48"/>
    </row>
    <row r="4340" spans="5:8">
      <c r="E4340"/>
      <c r="H4340" s="48"/>
    </row>
    <row r="4341" spans="5:8">
      <c r="E4341"/>
      <c r="H4341" s="48"/>
    </row>
    <row r="4342" spans="5:8">
      <c r="E4342"/>
      <c r="H4342" s="48"/>
    </row>
    <row r="4343" spans="5:8">
      <c r="E4343"/>
      <c r="H4343" s="48"/>
    </row>
    <row r="4344" spans="5:8">
      <c r="E4344"/>
      <c r="H4344" s="48"/>
    </row>
    <row r="4345" spans="5:8">
      <c r="E4345"/>
      <c r="H4345" s="48"/>
    </row>
    <row r="4346" spans="5:8">
      <c r="E4346"/>
      <c r="H4346" s="48"/>
    </row>
    <row r="4347" spans="5:8">
      <c r="E4347"/>
      <c r="H4347" s="48"/>
    </row>
    <row r="4348" spans="5:8">
      <c r="E4348"/>
      <c r="H4348" s="48"/>
    </row>
    <row r="4349" spans="5:8">
      <c r="E4349"/>
      <c r="H4349" s="48"/>
    </row>
    <row r="4350" spans="5:8">
      <c r="E4350"/>
      <c r="H4350" s="48"/>
    </row>
    <row r="4351" spans="5:8">
      <c r="E4351"/>
      <c r="H4351" s="48"/>
    </row>
    <row r="4352" spans="5:8">
      <c r="E4352"/>
      <c r="H4352" s="48"/>
    </row>
    <row r="4353" spans="5:8">
      <c r="E4353"/>
      <c r="H4353" s="48"/>
    </row>
    <row r="4354" spans="5:8">
      <c r="E4354"/>
      <c r="H4354" s="48"/>
    </row>
    <row r="4355" spans="5:8">
      <c r="E4355"/>
      <c r="H4355" s="48"/>
    </row>
    <row r="4356" spans="5:8">
      <c r="E4356"/>
      <c r="H4356" s="48"/>
    </row>
    <row r="4357" spans="5:8">
      <c r="E4357"/>
      <c r="H4357" s="48"/>
    </row>
    <row r="4358" spans="5:8">
      <c r="E4358"/>
      <c r="H4358" s="48"/>
    </row>
    <row r="4359" spans="5:8">
      <c r="E4359"/>
      <c r="H4359" s="48"/>
    </row>
    <row r="4360" spans="5:8">
      <c r="E4360"/>
      <c r="H4360" s="48"/>
    </row>
    <row r="4361" spans="5:8">
      <c r="E4361"/>
      <c r="H4361" s="48"/>
    </row>
    <row r="4362" spans="5:8">
      <c r="E4362"/>
      <c r="H4362" s="48"/>
    </row>
    <row r="4363" spans="5:8">
      <c r="E4363"/>
      <c r="H4363" s="48"/>
    </row>
    <row r="4364" spans="5:8">
      <c r="E4364"/>
      <c r="H4364" s="48"/>
    </row>
    <row r="4365" spans="5:8">
      <c r="E4365"/>
      <c r="H4365" s="48"/>
    </row>
    <row r="4366" spans="5:8">
      <c r="E4366"/>
      <c r="H4366" s="48"/>
    </row>
    <row r="4367" spans="5:8">
      <c r="E4367"/>
      <c r="H4367" s="48"/>
    </row>
    <row r="4368" spans="5:8">
      <c r="E4368"/>
      <c r="H4368" s="48"/>
    </row>
    <row r="4369" spans="5:8">
      <c r="E4369"/>
      <c r="H4369" s="48"/>
    </row>
    <row r="4370" spans="5:8">
      <c r="E4370"/>
      <c r="H4370" s="48"/>
    </row>
    <row r="4371" spans="5:8">
      <c r="E4371"/>
      <c r="H4371" s="48"/>
    </row>
    <row r="4372" spans="5:8">
      <c r="E4372"/>
      <c r="H4372" s="48"/>
    </row>
    <row r="4373" spans="5:8">
      <c r="E4373"/>
      <c r="H4373" s="48"/>
    </row>
    <row r="4374" spans="5:8">
      <c r="E4374"/>
      <c r="H4374" s="48"/>
    </row>
    <row r="4375" spans="5:8">
      <c r="E4375"/>
      <c r="H4375" s="48"/>
    </row>
    <row r="4376" spans="5:8">
      <c r="E4376"/>
      <c r="H4376" s="48"/>
    </row>
    <row r="4377" spans="5:8">
      <c r="E4377"/>
      <c r="H4377" s="48"/>
    </row>
    <row r="4378" spans="5:8">
      <c r="E4378"/>
      <c r="H4378" s="48"/>
    </row>
    <row r="4379" spans="5:8">
      <c r="E4379"/>
      <c r="H4379" s="48"/>
    </row>
    <row r="4380" spans="5:8">
      <c r="E4380"/>
      <c r="H4380" s="48"/>
    </row>
    <row r="4381" spans="5:8">
      <c r="E4381"/>
      <c r="H4381" s="48"/>
    </row>
    <row r="4382" spans="5:8">
      <c r="E4382"/>
      <c r="H4382" s="48"/>
    </row>
    <row r="4383" spans="5:8">
      <c r="E4383"/>
      <c r="H4383" s="48"/>
    </row>
    <row r="4384" spans="5:8">
      <c r="E4384"/>
      <c r="H4384" s="48"/>
    </row>
    <row r="4385" spans="5:8">
      <c r="E4385"/>
      <c r="H4385" s="48"/>
    </row>
    <row r="4386" spans="5:8">
      <c r="E4386"/>
      <c r="H4386" s="48"/>
    </row>
    <row r="4387" spans="5:8">
      <c r="E4387"/>
      <c r="H4387" s="48"/>
    </row>
    <row r="4388" spans="5:8">
      <c r="E4388"/>
      <c r="H4388" s="48"/>
    </row>
    <row r="4389" spans="5:8">
      <c r="E4389"/>
      <c r="H4389" s="48"/>
    </row>
    <row r="4390" spans="5:8">
      <c r="E4390"/>
      <c r="H4390" s="48"/>
    </row>
    <row r="4391" spans="5:8">
      <c r="E4391"/>
      <c r="H4391" s="48"/>
    </row>
    <row r="4392" spans="5:8">
      <c r="E4392"/>
      <c r="H4392" s="48"/>
    </row>
    <row r="4393" spans="5:8">
      <c r="E4393"/>
      <c r="H4393" s="48"/>
    </row>
    <row r="4394" spans="5:8">
      <c r="E4394"/>
      <c r="H4394" s="48"/>
    </row>
    <row r="4395" spans="5:8">
      <c r="E4395"/>
      <c r="H4395" s="48"/>
    </row>
    <row r="4396" spans="5:8">
      <c r="E4396"/>
      <c r="H4396" s="48"/>
    </row>
    <row r="4397" spans="5:8">
      <c r="E4397"/>
      <c r="H4397" s="48"/>
    </row>
    <row r="4398" spans="5:8">
      <c r="E4398"/>
      <c r="H4398" s="48"/>
    </row>
    <row r="4399" spans="5:8">
      <c r="E4399"/>
      <c r="H4399" s="48"/>
    </row>
    <row r="4400" spans="5:8">
      <c r="E4400"/>
      <c r="H4400" s="48"/>
    </row>
    <row r="4401" spans="5:8">
      <c r="E4401"/>
      <c r="H4401" s="48"/>
    </row>
    <row r="4402" spans="5:8">
      <c r="E4402"/>
      <c r="H4402" s="48"/>
    </row>
    <row r="4403" spans="5:8">
      <c r="E4403"/>
      <c r="H4403" s="48"/>
    </row>
    <row r="4404" spans="5:8">
      <c r="E4404"/>
      <c r="H4404" s="48"/>
    </row>
    <row r="4405" spans="5:8">
      <c r="E4405"/>
      <c r="H4405" s="48"/>
    </row>
    <row r="4406" spans="5:8">
      <c r="E4406"/>
      <c r="H4406" s="48"/>
    </row>
    <row r="4407" spans="5:8">
      <c r="E4407"/>
      <c r="H4407" s="48"/>
    </row>
    <row r="4408" spans="5:8">
      <c r="E4408"/>
      <c r="H4408" s="48"/>
    </row>
    <row r="4409" spans="5:8">
      <c r="E4409"/>
      <c r="H4409" s="48"/>
    </row>
    <row r="4410" spans="5:8">
      <c r="E4410"/>
      <c r="H4410" s="48"/>
    </row>
    <row r="4411" spans="5:8">
      <c r="E4411"/>
      <c r="H4411" s="48"/>
    </row>
    <row r="4412" spans="5:8">
      <c r="E4412"/>
      <c r="H4412" s="48"/>
    </row>
    <row r="4413" spans="5:8">
      <c r="E4413"/>
      <c r="H4413" s="48"/>
    </row>
    <row r="4414" spans="5:8">
      <c r="E4414"/>
      <c r="H4414" s="48"/>
    </row>
    <row r="4415" spans="5:8">
      <c r="E4415"/>
      <c r="H4415" s="48"/>
    </row>
    <row r="4416" spans="5:8">
      <c r="E4416"/>
      <c r="H4416" s="48"/>
    </row>
    <row r="4417" spans="5:8">
      <c r="E4417"/>
      <c r="H4417" s="48"/>
    </row>
    <row r="4418" spans="5:8">
      <c r="E4418"/>
      <c r="H4418" s="48"/>
    </row>
    <row r="4419" spans="5:8">
      <c r="E4419"/>
      <c r="H4419" s="48"/>
    </row>
    <row r="4420" spans="5:8">
      <c r="E4420"/>
      <c r="H4420" s="48"/>
    </row>
    <row r="4421" spans="5:8">
      <c r="E4421"/>
      <c r="H4421" s="48"/>
    </row>
    <row r="4422" spans="5:8">
      <c r="E4422"/>
      <c r="H4422" s="48"/>
    </row>
    <row r="4423" spans="5:8">
      <c r="E4423"/>
      <c r="H4423" s="48"/>
    </row>
    <row r="4424" spans="5:8">
      <c r="E4424"/>
      <c r="H4424" s="48"/>
    </row>
    <row r="4425" spans="5:8">
      <c r="E4425"/>
      <c r="H4425" s="48"/>
    </row>
    <row r="4426" spans="5:8">
      <c r="E4426"/>
      <c r="H4426" s="48"/>
    </row>
    <row r="4427" spans="5:8">
      <c r="E4427"/>
      <c r="H4427" s="48"/>
    </row>
    <row r="4428" spans="5:8">
      <c r="E4428"/>
      <c r="H4428" s="48"/>
    </row>
    <row r="4429" spans="5:8">
      <c r="E4429"/>
      <c r="H4429" s="48"/>
    </row>
    <row r="4430" spans="5:8">
      <c r="E4430"/>
      <c r="H4430" s="48"/>
    </row>
    <row r="4431" spans="5:8">
      <c r="E4431"/>
      <c r="H4431" s="48"/>
    </row>
    <row r="4432" spans="5:8">
      <c r="E4432"/>
      <c r="H4432" s="48"/>
    </row>
    <row r="4433" spans="5:8">
      <c r="E4433"/>
      <c r="H4433" s="48"/>
    </row>
    <row r="4434" spans="5:8">
      <c r="E4434"/>
      <c r="H4434" s="48"/>
    </row>
    <row r="4435" spans="5:8">
      <c r="E4435"/>
      <c r="H4435" s="48"/>
    </row>
    <row r="4436" spans="5:8">
      <c r="E4436"/>
      <c r="H4436" s="48"/>
    </row>
    <row r="4437" spans="5:8">
      <c r="E4437"/>
      <c r="H4437" s="48"/>
    </row>
    <row r="4438" spans="5:8">
      <c r="E4438"/>
      <c r="H4438" s="48"/>
    </row>
    <row r="4439" spans="5:8">
      <c r="E4439"/>
      <c r="H4439" s="48"/>
    </row>
    <row r="4440" spans="5:8">
      <c r="E4440"/>
      <c r="H4440" s="48"/>
    </row>
    <row r="4441" spans="5:8">
      <c r="E4441"/>
      <c r="H4441" s="48"/>
    </row>
    <row r="4442" spans="5:8">
      <c r="E4442"/>
      <c r="H4442" s="48"/>
    </row>
    <row r="4443" spans="5:8">
      <c r="E4443"/>
      <c r="H4443" s="48"/>
    </row>
    <row r="4444" spans="5:8">
      <c r="E4444"/>
      <c r="H4444" s="48"/>
    </row>
    <row r="4445" spans="5:8">
      <c r="E4445"/>
      <c r="H4445" s="48"/>
    </row>
    <row r="4446" spans="5:8">
      <c r="E4446"/>
      <c r="H4446" s="48"/>
    </row>
    <row r="4447" spans="5:8">
      <c r="E4447"/>
      <c r="H4447" s="48"/>
    </row>
    <row r="4448" spans="5:8">
      <c r="E4448"/>
      <c r="H4448" s="48"/>
    </row>
    <row r="4449" spans="5:8">
      <c r="E4449"/>
      <c r="H4449" s="48"/>
    </row>
    <row r="4450" spans="5:8">
      <c r="E4450"/>
      <c r="H4450" s="48"/>
    </row>
    <row r="4451" spans="5:8">
      <c r="E4451"/>
      <c r="H4451" s="48"/>
    </row>
    <row r="4452" spans="5:8">
      <c r="E4452"/>
      <c r="H4452" s="48"/>
    </row>
    <row r="4453" spans="5:8">
      <c r="E4453"/>
      <c r="H4453" s="48"/>
    </row>
    <row r="4454" spans="5:8">
      <c r="E4454"/>
      <c r="H4454" s="48"/>
    </row>
    <row r="4455" spans="5:8">
      <c r="E4455"/>
      <c r="H4455" s="48"/>
    </row>
    <row r="4456" spans="5:8">
      <c r="E4456"/>
      <c r="H4456" s="48"/>
    </row>
    <row r="4457" spans="5:8">
      <c r="E4457"/>
      <c r="H4457" s="48"/>
    </row>
    <row r="4458" spans="5:8">
      <c r="E4458"/>
      <c r="H4458" s="48"/>
    </row>
    <row r="4459" spans="5:8">
      <c r="E4459"/>
      <c r="H4459" s="48"/>
    </row>
    <row r="4460" spans="5:8">
      <c r="E4460"/>
      <c r="H4460" s="48"/>
    </row>
    <row r="4461" spans="5:8">
      <c r="E4461"/>
      <c r="H4461" s="48"/>
    </row>
    <row r="4462" spans="5:8">
      <c r="E4462"/>
      <c r="H4462" s="48"/>
    </row>
    <row r="4463" spans="5:8">
      <c r="E4463"/>
      <c r="H4463" s="48"/>
    </row>
    <row r="4464" spans="5:8">
      <c r="E4464"/>
      <c r="H4464" s="48"/>
    </row>
    <row r="4465" spans="5:8">
      <c r="E4465"/>
      <c r="H4465" s="48"/>
    </row>
    <row r="4466" spans="5:8">
      <c r="E4466"/>
      <c r="H4466" s="48"/>
    </row>
    <row r="4467" spans="5:8">
      <c r="E4467"/>
      <c r="H4467" s="48"/>
    </row>
    <row r="4468" spans="5:8">
      <c r="E4468"/>
      <c r="H4468" s="48"/>
    </row>
    <row r="4469" spans="5:8">
      <c r="E4469"/>
      <c r="H4469" s="48"/>
    </row>
    <row r="4470" spans="5:8">
      <c r="E4470"/>
      <c r="H4470" s="48"/>
    </row>
    <row r="4471" spans="5:8">
      <c r="E4471"/>
      <c r="H4471" s="48"/>
    </row>
    <row r="4472" spans="5:8">
      <c r="E4472"/>
      <c r="H4472" s="48"/>
    </row>
    <row r="4473" spans="5:8">
      <c r="E4473"/>
      <c r="H4473" s="48"/>
    </row>
    <row r="4474" spans="5:8">
      <c r="E4474"/>
      <c r="H4474" s="48"/>
    </row>
    <row r="4475" spans="5:8">
      <c r="E4475"/>
      <c r="H4475" s="48"/>
    </row>
    <row r="4476" spans="5:8">
      <c r="E4476"/>
      <c r="H4476" s="48"/>
    </row>
    <row r="4477" spans="5:8">
      <c r="E4477"/>
      <c r="H4477" s="48"/>
    </row>
    <row r="4478" spans="5:8">
      <c r="E4478"/>
      <c r="H4478" s="48"/>
    </row>
    <row r="4479" spans="5:8">
      <c r="E4479"/>
      <c r="H4479" s="48"/>
    </row>
    <row r="4480" spans="5:8">
      <c r="E4480"/>
      <c r="H4480" s="48"/>
    </row>
    <row r="4481" spans="5:8">
      <c r="E4481"/>
      <c r="H4481" s="48"/>
    </row>
    <row r="4482" spans="5:8">
      <c r="E4482"/>
      <c r="H4482" s="48"/>
    </row>
    <row r="4483" spans="5:8">
      <c r="E4483"/>
      <c r="H4483" s="48"/>
    </row>
    <row r="4484" spans="5:8">
      <c r="E4484"/>
      <c r="H4484" s="48"/>
    </row>
    <row r="4485" spans="5:8">
      <c r="E4485"/>
      <c r="H4485" s="48"/>
    </row>
    <row r="4486" spans="5:8">
      <c r="E4486"/>
      <c r="H4486" s="48"/>
    </row>
    <row r="4487" spans="5:8">
      <c r="E4487"/>
      <c r="H4487" s="48"/>
    </row>
    <row r="4488" spans="5:8">
      <c r="E4488"/>
      <c r="H4488" s="48"/>
    </row>
    <row r="4489" spans="5:8">
      <c r="E4489"/>
      <c r="H4489" s="48"/>
    </row>
    <row r="4490" spans="5:8">
      <c r="E4490"/>
      <c r="H4490" s="48"/>
    </row>
    <row r="4491" spans="5:8">
      <c r="E4491"/>
      <c r="H4491" s="48"/>
    </row>
    <row r="4492" spans="5:8">
      <c r="E4492"/>
      <c r="H4492" s="48"/>
    </row>
    <row r="4493" spans="5:8">
      <c r="E4493"/>
      <c r="H4493" s="48"/>
    </row>
    <row r="4494" spans="5:8">
      <c r="E4494"/>
      <c r="H4494" s="48"/>
    </row>
    <row r="4495" spans="5:8">
      <c r="E4495"/>
      <c r="H4495" s="48"/>
    </row>
    <row r="4496" spans="5:8">
      <c r="E4496"/>
      <c r="H4496" s="48"/>
    </row>
    <row r="4497" spans="5:8">
      <c r="E4497"/>
      <c r="H4497" s="48"/>
    </row>
    <row r="4498" spans="5:8">
      <c r="E4498"/>
      <c r="H4498" s="48"/>
    </row>
    <row r="4499" spans="5:8">
      <c r="E4499"/>
      <c r="H4499" s="48"/>
    </row>
    <row r="4500" spans="5:8">
      <c r="E4500"/>
      <c r="H4500" s="48"/>
    </row>
    <row r="4501" spans="5:8">
      <c r="E4501"/>
      <c r="H4501" s="48"/>
    </row>
    <row r="4502" spans="5:8">
      <c r="E4502"/>
      <c r="H4502" s="48"/>
    </row>
    <row r="4503" spans="5:8">
      <c r="E4503"/>
      <c r="H4503" s="48"/>
    </row>
    <row r="4504" spans="5:8">
      <c r="E4504"/>
      <c r="H4504" s="48"/>
    </row>
    <row r="4505" spans="5:8">
      <c r="E4505"/>
      <c r="H4505" s="48"/>
    </row>
    <row r="4506" spans="5:8">
      <c r="E4506"/>
      <c r="H4506" s="48"/>
    </row>
    <row r="4507" spans="5:8">
      <c r="E4507"/>
      <c r="H4507" s="48"/>
    </row>
    <row r="4508" spans="5:8">
      <c r="E4508"/>
      <c r="H4508" s="48"/>
    </row>
    <row r="4509" spans="5:8">
      <c r="E4509"/>
      <c r="H4509" s="48"/>
    </row>
    <row r="4510" spans="5:8">
      <c r="E4510"/>
      <c r="H4510" s="48"/>
    </row>
    <row r="4511" spans="5:8">
      <c r="E4511"/>
      <c r="H4511" s="48"/>
    </row>
    <row r="4512" spans="5:8">
      <c r="E4512"/>
      <c r="H4512" s="48"/>
    </row>
    <row r="4513" spans="5:8">
      <c r="E4513"/>
      <c r="H4513" s="48"/>
    </row>
    <row r="4514" spans="5:8">
      <c r="E4514"/>
      <c r="H4514" s="48"/>
    </row>
    <row r="4515" spans="5:8">
      <c r="E4515"/>
      <c r="H4515" s="48"/>
    </row>
    <row r="4516" spans="5:8">
      <c r="E4516"/>
      <c r="H4516" s="48"/>
    </row>
    <row r="4517" spans="5:8">
      <c r="E4517"/>
      <c r="H4517" s="48"/>
    </row>
    <row r="4518" spans="5:8">
      <c r="E4518"/>
      <c r="H4518" s="48"/>
    </row>
    <row r="4519" spans="5:8">
      <c r="E4519"/>
      <c r="H4519" s="48"/>
    </row>
    <row r="4520" spans="5:8">
      <c r="E4520"/>
      <c r="H4520" s="48"/>
    </row>
    <row r="4521" spans="5:8">
      <c r="E4521"/>
      <c r="H4521" s="48"/>
    </row>
    <row r="4522" spans="5:8">
      <c r="E4522"/>
      <c r="H4522" s="48"/>
    </row>
    <row r="4523" spans="5:8">
      <c r="E4523"/>
      <c r="H4523" s="48"/>
    </row>
    <row r="4524" spans="5:8">
      <c r="E4524"/>
      <c r="H4524" s="48"/>
    </row>
    <row r="4525" spans="5:8">
      <c r="E4525"/>
      <c r="H4525" s="48"/>
    </row>
    <row r="4526" spans="5:8">
      <c r="E4526"/>
      <c r="H4526" s="48"/>
    </row>
    <row r="4527" spans="5:8">
      <c r="E4527"/>
      <c r="H4527" s="48"/>
    </row>
    <row r="4528" spans="5:8">
      <c r="E4528"/>
      <c r="H4528" s="48"/>
    </row>
    <row r="4529" spans="5:8">
      <c r="E4529"/>
      <c r="H4529" s="48"/>
    </row>
    <row r="4530" spans="5:8">
      <c r="E4530"/>
      <c r="H4530" s="48"/>
    </row>
    <row r="4531" spans="5:8">
      <c r="E4531"/>
      <c r="H4531" s="48"/>
    </row>
    <row r="4532" spans="5:8">
      <c r="E4532"/>
      <c r="H4532" s="48"/>
    </row>
    <row r="4533" spans="5:8">
      <c r="E4533"/>
      <c r="H4533" s="48"/>
    </row>
    <row r="4534" spans="5:8">
      <c r="E4534"/>
      <c r="H4534" s="48"/>
    </row>
    <row r="4535" spans="5:8">
      <c r="E4535"/>
      <c r="H4535" s="48"/>
    </row>
    <row r="4536" spans="5:8">
      <c r="E4536"/>
      <c r="H4536" s="48"/>
    </row>
    <row r="4537" spans="5:8">
      <c r="E4537"/>
      <c r="H4537" s="48"/>
    </row>
    <row r="4538" spans="5:8">
      <c r="E4538"/>
      <c r="H4538" s="48"/>
    </row>
    <row r="4539" spans="5:8">
      <c r="E4539"/>
      <c r="H4539" s="48"/>
    </row>
    <row r="4540" spans="5:8">
      <c r="E4540"/>
      <c r="H4540" s="48"/>
    </row>
    <row r="4541" spans="5:8">
      <c r="E4541"/>
      <c r="H4541" s="48"/>
    </row>
    <row r="4542" spans="5:8">
      <c r="E4542"/>
      <c r="H4542" s="48"/>
    </row>
    <row r="4543" spans="5:8">
      <c r="E4543"/>
      <c r="H4543" s="48"/>
    </row>
    <row r="4544" spans="5:8">
      <c r="E4544"/>
      <c r="H4544" s="48"/>
    </row>
    <row r="4545" spans="5:8">
      <c r="E4545"/>
      <c r="H4545" s="48"/>
    </row>
    <row r="4546" spans="5:8">
      <c r="E4546"/>
      <c r="H4546" s="48"/>
    </row>
    <row r="4547" spans="5:8">
      <c r="E4547"/>
      <c r="H4547" s="48"/>
    </row>
    <row r="4548" spans="5:8">
      <c r="E4548"/>
      <c r="H4548" s="48"/>
    </row>
    <row r="4549" spans="5:8">
      <c r="E4549"/>
      <c r="H4549" s="48"/>
    </row>
    <row r="4550" spans="5:8">
      <c r="E4550"/>
      <c r="H4550" s="48"/>
    </row>
    <row r="4551" spans="5:8">
      <c r="E4551"/>
      <c r="H4551" s="48"/>
    </row>
    <row r="4552" spans="5:8">
      <c r="E4552"/>
      <c r="H4552" s="48"/>
    </row>
    <row r="4553" spans="5:8">
      <c r="E4553"/>
      <c r="H4553" s="48"/>
    </row>
    <row r="4554" spans="5:8">
      <c r="E4554"/>
      <c r="H4554" s="48"/>
    </row>
    <row r="4555" spans="5:8">
      <c r="E4555"/>
      <c r="H4555" s="48"/>
    </row>
    <row r="4556" spans="5:8">
      <c r="E4556"/>
      <c r="H4556" s="48"/>
    </row>
    <row r="4557" spans="5:8">
      <c r="E4557"/>
      <c r="H4557" s="48"/>
    </row>
    <row r="4558" spans="5:8">
      <c r="E4558"/>
      <c r="H4558" s="48"/>
    </row>
    <row r="4559" spans="5:8">
      <c r="E4559"/>
      <c r="H4559" s="48"/>
    </row>
    <row r="4560" spans="5:8">
      <c r="E4560"/>
      <c r="H4560" s="48"/>
    </row>
    <row r="4561" spans="5:8">
      <c r="E4561"/>
      <c r="H4561" s="48"/>
    </row>
    <row r="4562" spans="5:8">
      <c r="E4562"/>
      <c r="H4562" s="48"/>
    </row>
    <row r="4563" spans="5:8">
      <c r="E4563"/>
      <c r="H4563" s="48"/>
    </row>
    <row r="4564" spans="5:8">
      <c r="E4564"/>
      <c r="H4564" s="48"/>
    </row>
    <row r="4565" spans="5:8">
      <c r="E4565"/>
      <c r="H4565" s="48"/>
    </row>
    <row r="4566" spans="5:8">
      <c r="E4566"/>
      <c r="H4566" s="48"/>
    </row>
    <row r="4567" spans="5:8">
      <c r="E4567"/>
      <c r="H4567" s="48"/>
    </row>
    <row r="4568" spans="5:8">
      <c r="E4568"/>
      <c r="H4568" s="48"/>
    </row>
    <row r="4569" spans="5:8">
      <c r="E4569"/>
      <c r="H4569" s="48"/>
    </row>
    <row r="4570" spans="5:8">
      <c r="E4570"/>
      <c r="H4570" s="48"/>
    </row>
    <row r="4571" spans="5:8">
      <c r="E4571"/>
      <c r="H4571" s="48"/>
    </row>
    <row r="4572" spans="5:8">
      <c r="E4572"/>
      <c r="H4572" s="48"/>
    </row>
    <row r="4573" spans="5:8">
      <c r="E4573"/>
      <c r="H4573" s="48"/>
    </row>
    <row r="4574" spans="5:8">
      <c r="E4574"/>
      <c r="H4574" s="48"/>
    </row>
    <row r="4575" spans="5:8">
      <c r="E4575"/>
      <c r="H4575" s="48"/>
    </row>
    <row r="4576" spans="5:8">
      <c r="E4576"/>
      <c r="H4576" s="48"/>
    </row>
    <row r="4577" spans="5:8">
      <c r="E4577"/>
      <c r="H4577" s="48"/>
    </row>
    <row r="4578" spans="5:8">
      <c r="E4578"/>
      <c r="H4578" s="48"/>
    </row>
    <row r="4579" spans="5:8">
      <c r="E4579"/>
      <c r="H4579" s="48"/>
    </row>
    <row r="4580" spans="5:8">
      <c r="E4580"/>
      <c r="H4580" s="48"/>
    </row>
    <row r="4581" spans="5:8">
      <c r="E4581"/>
      <c r="H4581" s="48"/>
    </row>
    <row r="4582" spans="5:8">
      <c r="E4582"/>
      <c r="H4582" s="48"/>
    </row>
    <row r="4583" spans="5:8">
      <c r="E4583"/>
      <c r="H4583" s="48"/>
    </row>
    <row r="4584" spans="5:8">
      <c r="E4584"/>
      <c r="H4584" s="48"/>
    </row>
    <row r="4585" spans="5:8">
      <c r="E4585"/>
      <c r="H4585" s="48"/>
    </row>
    <row r="4586" spans="5:8">
      <c r="E4586"/>
      <c r="H4586" s="48"/>
    </row>
    <row r="4587" spans="5:8">
      <c r="E4587"/>
      <c r="H4587" s="48"/>
    </row>
    <row r="4588" spans="5:8">
      <c r="E4588"/>
      <c r="H4588" s="48"/>
    </row>
    <row r="4589" spans="5:8">
      <c r="E4589"/>
      <c r="H4589" s="48"/>
    </row>
    <row r="4590" spans="5:8">
      <c r="E4590"/>
      <c r="H4590" s="48"/>
    </row>
    <row r="4591" spans="5:8">
      <c r="E4591"/>
      <c r="H4591" s="48"/>
    </row>
    <row r="4592" spans="5:8">
      <c r="E4592"/>
      <c r="H4592" s="48"/>
    </row>
    <row r="4593" spans="5:8">
      <c r="E4593"/>
      <c r="H4593" s="48"/>
    </row>
    <row r="4594" spans="5:8">
      <c r="E4594"/>
      <c r="H4594" s="48"/>
    </row>
    <row r="4595" spans="5:8">
      <c r="E4595"/>
      <c r="H4595" s="48"/>
    </row>
    <row r="4596" spans="5:8">
      <c r="E4596"/>
      <c r="H4596" s="48"/>
    </row>
    <row r="4597" spans="5:8">
      <c r="E4597"/>
      <c r="H4597" s="48"/>
    </row>
    <row r="4598" spans="5:8">
      <c r="E4598"/>
      <c r="H4598" s="48"/>
    </row>
    <row r="4599" spans="5:8">
      <c r="E4599"/>
      <c r="H4599" s="48"/>
    </row>
    <row r="4600" spans="5:8">
      <c r="E4600"/>
      <c r="H4600" s="48"/>
    </row>
    <row r="4601" spans="5:8">
      <c r="E4601"/>
      <c r="H4601" s="48"/>
    </row>
    <row r="4602" spans="5:8">
      <c r="E4602"/>
      <c r="H4602" s="48"/>
    </row>
    <row r="4603" spans="5:8">
      <c r="E4603"/>
      <c r="H4603" s="48"/>
    </row>
    <row r="4604" spans="5:8">
      <c r="E4604"/>
      <c r="H4604" s="48"/>
    </row>
    <row r="4605" spans="5:8">
      <c r="E4605"/>
      <c r="H4605" s="48"/>
    </row>
    <row r="4606" spans="5:8">
      <c r="E4606"/>
      <c r="H4606" s="48"/>
    </row>
    <row r="4607" spans="5:8">
      <c r="E4607"/>
      <c r="H4607" s="48"/>
    </row>
    <row r="4608" spans="5:8">
      <c r="E4608"/>
      <c r="H4608" s="48"/>
    </row>
    <row r="4609" spans="5:8">
      <c r="E4609"/>
      <c r="H4609" s="48"/>
    </row>
    <row r="4610" spans="5:8">
      <c r="E4610"/>
      <c r="H4610" s="48"/>
    </row>
    <row r="4611" spans="5:8">
      <c r="E4611"/>
      <c r="H4611" s="48"/>
    </row>
    <row r="4612" spans="5:8">
      <c r="E4612"/>
      <c r="H4612" s="48"/>
    </row>
    <row r="4613" spans="5:8">
      <c r="E4613"/>
      <c r="H4613" s="48"/>
    </row>
    <row r="4614" spans="5:8">
      <c r="E4614"/>
      <c r="H4614" s="48"/>
    </row>
    <row r="4615" spans="5:8">
      <c r="E4615"/>
      <c r="H4615" s="48"/>
    </row>
    <row r="4616" spans="5:8">
      <c r="E4616"/>
      <c r="H4616" s="48"/>
    </row>
    <row r="4617" spans="5:8">
      <c r="E4617"/>
      <c r="H4617" s="48"/>
    </row>
    <row r="4618" spans="5:8">
      <c r="E4618"/>
      <c r="H4618" s="48"/>
    </row>
    <row r="4619" spans="5:8">
      <c r="E4619"/>
      <c r="H4619" s="48"/>
    </row>
    <row r="4620" spans="5:8">
      <c r="E4620"/>
      <c r="H4620" s="48"/>
    </row>
    <row r="4621" spans="5:8">
      <c r="E4621"/>
      <c r="H4621" s="48"/>
    </row>
    <row r="4622" spans="5:8">
      <c r="E4622"/>
      <c r="H4622" s="48"/>
    </row>
    <row r="4623" spans="5:8">
      <c r="E4623"/>
      <c r="H4623" s="48"/>
    </row>
    <row r="4624" spans="5:8">
      <c r="E4624"/>
      <c r="H4624" s="48"/>
    </row>
    <row r="4625" spans="5:8">
      <c r="E4625"/>
      <c r="H4625" s="48"/>
    </row>
    <row r="4626" spans="5:8">
      <c r="E4626"/>
      <c r="H4626" s="48"/>
    </row>
    <row r="4627" spans="5:8">
      <c r="E4627"/>
      <c r="H4627" s="48"/>
    </row>
    <row r="4628" spans="5:8">
      <c r="E4628"/>
      <c r="H4628" s="48"/>
    </row>
    <row r="4629" spans="5:8">
      <c r="E4629"/>
      <c r="H4629" s="48"/>
    </row>
    <row r="4630" spans="5:8">
      <c r="E4630"/>
      <c r="H4630" s="48"/>
    </row>
    <row r="4631" spans="5:8">
      <c r="E4631"/>
      <c r="H4631" s="48"/>
    </row>
    <row r="4632" spans="5:8">
      <c r="E4632"/>
      <c r="H4632" s="48"/>
    </row>
    <row r="4633" spans="5:8">
      <c r="E4633"/>
      <c r="H4633" s="48"/>
    </row>
    <row r="4634" spans="5:8">
      <c r="E4634"/>
      <c r="H4634" s="48"/>
    </row>
    <row r="4635" spans="5:8">
      <c r="E4635"/>
      <c r="H4635" s="48"/>
    </row>
    <row r="4636" spans="5:8">
      <c r="E4636"/>
      <c r="H4636" s="48"/>
    </row>
    <row r="4637" spans="5:8">
      <c r="E4637"/>
      <c r="H4637" s="48"/>
    </row>
    <row r="4638" spans="5:8">
      <c r="E4638"/>
      <c r="H4638" s="48"/>
    </row>
    <row r="4639" spans="5:8">
      <c r="E4639"/>
      <c r="H4639" s="48"/>
    </row>
    <row r="4640" spans="5:8">
      <c r="E4640"/>
      <c r="H4640" s="48"/>
    </row>
    <row r="4641" spans="5:8">
      <c r="E4641"/>
      <c r="H4641" s="48"/>
    </row>
    <row r="4642" spans="5:8">
      <c r="E4642"/>
      <c r="H4642" s="48"/>
    </row>
    <row r="4643" spans="5:8">
      <c r="E4643"/>
      <c r="H4643" s="48"/>
    </row>
    <row r="4644" spans="5:8">
      <c r="E4644"/>
      <c r="H4644" s="48"/>
    </row>
    <row r="4645" spans="5:8">
      <c r="E4645"/>
      <c r="H4645" s="48"/>
    </row>
    <row r="4646" spans="5:8">
      <c r="E4646"/>
      <c r="H4646" s="48"/>
    </row>
    <row r="4647" spans="5:8">
      <c r="E4647"/>
      <c r="H4647" s="48"/>
    </row>
    <row r="4648" spans="5:8">
      <c r="E4648"/>
      <c r="H4648" s="48"/>
    </row>
    <row r="4649" spans="5:8">
      <c r="E4649"/>
      <c r="H4649" s="48"/>
    </row>
    <row r="4650" spans="5:8">
      <c r="E4650"/>
      <c r="H4650" s="48"/>
    </row>
    <row r="4651" spans="5:8">
      <c r="E4651"/>
      <c r="H4651" s="48"/>
    </row>
    <row r="4652" spans="5:8">
      <c r="E4652"/>
      <c r="H4652" s="48"/>
    </row>
    <row r="4653" spans="5:8">
      <c r="E4653"/>
      <c r="H4653" s="48"/>
    </row>
    <row r="4654" spans="5:8">
      <c r="E4654"/>
      <c r="H4654" s="48"/>
    </row>
    <row r="4655" spans="5:8">
      <c r="E4655"/>
      <c r="H4655" s="48"/>
    </row>
    <row r="4656" spans="5:8">
      <c r="E4656"/>
      <c r="H4656" s="48"/>
    </row>
    <row r="4657" spans="5:8">
      <c r="E4657"/>
      <c r="H4657" s="48"/>
    </row>
    <row r="4658" spans="5:8">
      <c r="E4658"/>
      <c r="H4658" s="48"/>
    </row>
    <row r="4659" spans="5:8">
      <c r="E4659"/>
      <c r="H4659" s="48"/>
    </row>
    <row r="4660" spans="5:8">
      <c r="E4660"/>
      <c r="H4660" s="48"/>
    </row>
    <row r="4661" spans="5:8">
      <c r="E4661"/>
      <c r="H4661" s="48"/>
    </row>
    <row r="4662" spans="5:8">
      <c r="E4662"/>
      <c r="H4662" s="48"/>
    </row>
    <row r="4663" spans="5:8">
      <c r="E4663"/>
      <c r="H4663" s="48"/>
    </row>
    <row r="4664" spans="5:8">
      <c r="E4664"/>
      <c r="H4664" s="48"/>
    </row>
    <row r="4665" spans="5:8">
      <c r="E4665"/>
      <c r="H4665" s="48"/>
    </row>
    <row r="4666" spans="5:8">
      <c r="E4666"/>
      <c r="H4666" s="48"/>
    </row>
    <row r="4667" spans="5:8">
      <c r="E4667"/>
      <c r="H4667" s="48"/>
    </row>
    <row r="4668" spans="5:8">
      <c r="E4668"/>
      <c r="H4668" s="48"/>
    </row>
    <row r="4669" spans="5:8">
      <c r="E4669"/>
      <c r="H4669" s="48"/>
    </row>
    <row r="4670" spans="5:8">
      <c r="E4670"/>
      <c r="H4670" s="48"/>
    </row>
    <row r="4671" spans="5:8">
      <c r="E4671"/>
      <c r="H4671" s="48"/>
    </row>
    <row r="4672" spans="5:8">
      <c r="E4672"/>
      <c r="H4672" s="48"/>
    </row>
    <row r="4673" spans="5:8">
      <c r="E4673"/>
      <c r="H4673" s="48"/>
    </row>
    <row r="4674" spans="5:8">
      <c r="E4674"/>
      <c r="H4674" s="48"/>
    </row>
    <row r="4675" spans="5:8">
      <c r="E4675"/>
      <c r="H4675" s="48"/>
    </row>
    <row r="4676" spans="5:8">
      <c r="E4676"/>
      <c r="H4676" s="48"/>
    </row>
    <row r="4677" spans="5:8">
      <c r="E4677"/>
      <c r="H4677" s="48"/>
    </row>
    <row r="4678" spans="5:8">
      <c r="E4678"/>
      <c r="H4678" s="48"/>
    </row>
    <row r="4679" spans="5:8">
      <c r="E4679"/>
      <c r="H4679" s="48"/>
    </row>
    <row r="4680" spans="5:8">
      <c r="E4680"/>
      <c r="H4680" s="48"/>
    </row>
    <row r="4681" spans="5:8">
      <c r="E4681"/>
      <c r="H4681" s="48"/>
    </row>
    <row r="4682" spans="5:8">
      <c r="E4682"/>
      <c r="H4682" s="48"/>
    </row>
    <row r="4683" spans="5:8">
      <c r="E4683"/>
      <c r="H4683" s="48"/>
    </row>
    <row r="4684" spans="5:8">
      <c r="E4684"/>
      <c r="H4684" s="48"/>
    </row>
    <row r="4685" spans="5:8">
      <c r="E4685"/>
      <c r="H4685" s="48"/>
    </row>
    <row r="4686" spans="5:8">
      <c r="E4686"/>
      <c r="H4686" s="48"/>
    </row>
    <row r="4687" spans="5:8">
      <c r="E4687"/>
      <c r="H4687" s="48"/>
    </row>
    <row r="4688" spans="5:8">
      <c r="E4688"/>
      <c r="H4688" s="48"/>
    </row>
    <row r="4689" spans="5:8">
      <c r="E4689"/>
      <c r="H4689" s="48"/>
    </row>
    <row r="4690" spans="5:8">
      <c r="E4690"/>
      <c r="H4690" s="48"/>
    </row>
    <row r="4691" spans="5:8">
      <c r="E4691"/>
      <c r="H4691" s="48"/>
    </row>
    <row r="4692" spans="5:8">
      <c r="E4692"/>
      <c r="H4692" s="48"/>
    </row>
    <row r="4693" spans="5:8">
      <c r="E4693"/>
      <c r="H4693" s="48"/>
    </row>
    <row r="4694" spans="5:8">
      <c r="E4694"/>
      <c r="H4694" s="48"/>
    </row>
    <row r="4695" spans="5:8">
      <c r="E4695"/>
      <c r="H4695" s="48"/>
    </row>
    <row r="4696" spans="5:8">
      <c r="E4696"/>
      <c r="H4696" s="48"/>
    </row>
    <row r="4697" spans="5:8">
      <c r="E4697"/>
      <c r="H4697" s="48"/>
    </row>
    <row r="4698" spans="5:8">
      <c r="E4698"/>
      <c r="H4698" s="48"/>
    </row>
    <row r="4699" spans="5:8">
      <c r="E4699"/>
      <c r="H4699" s="48"/>
    </row>
    <row r="4700" spans="5:8">
      <c r="E4700"/>
      <c r="H4700" s="48"/>
    </row>
    <row r="4701" spans="5:8">
      <c r="E4701"/>
      <c r="H4701" s="48"/>
    </row>
    <row r="4702" spans="5:8">
      <c r="E4702"/>
      <c r="H4702" s="48"/>
    </row>
    <row r="4703" spans="5:8">
      <c r="E4703"/>
      <c r="H4703" s="48"/>
    </row>
    <row r="4704" spans="5:8">
      <c r="E4704"/>
      <c r="H4704" s="48"/>
    </row>
    <row r="4705" spans="5:8">
      <c r="E4705"/>
      <c r="H4705" s="48"/>
    </row>
    <row r="4706" spans="5:8">
      <c r="E4706"/>
      <c r="H4706" s="48"/>
    </row>
    <row r="4707" spans="5:8">
      <c r="E4707"/>
      <c r="H4707" s="48"/>
    </row>
    <row r="4708" spans="5:8">
      <c r="E4708"/>
      <c r="H4708" s="48"/>
    </row>
    <row r="4709" spans="5:8">
      <c r="E4709"/>
      <c r="H4709" s="48"/>
    </row>
    <row r="4710" spans="5:8">
      <c r="E4710"/>
      <c r="H4710" s="48"/>
    </row>
    <row r="4711" spans="5:8">
      <c r="E4711"/>
      <c r="H4711" s="48"/>
    </row>
    <row r="4712" spans="5:8">
      <c r="E4712"/>
      <c r="H4712" s="48"/>
    </row>
    <row r="4713" spans="5:8">
      <c r="E4713"/>
      <c r="H4713" s="48"/>
    </row>
    <row r="4714" spans="5:8">
      <c r="E4714"/>
      <c r="H4714" s="48"/>
    </row>
    <row r="4715" spans="5:8">
      <c r="E4715"/>
      <c r="H4715" s="48"/>
    </row>
    <row r="4716" spans="5:8">
      <c r="E4716"/>
      <c r="H4716" s="48"/>
    </row>
    <row r="4717" spans="5:8">
      <c r="E4717"/>
      <c r="H4717" s="48"/>
    </row>
    <row r="4718" spans="5:8">
      <c r="E4718"/>
      <c r="H4718" s="48"/>
    </row>
    <row r="4719" spans="5:8">
      <c r="E4719"/>
      <c r="H4719" s="48"/>
    </row>
    <row r="4720" spans="5:8">
      <c r="E4720"/>
      <c r="H4720" s="48"/>
    </row>
    <row r="4721" spans="5:8">
      <c r="E4721"/>
      <c r="H4721" s="48"/>
    </row>
    <row r="4722" spans="5:8">
      <c r="E4722"/>
      <c r="H4722" s="48"/>
    </row>
    <row r="4723" spans="5:8">
      <c r="E4723"/>
      <c r="H4723" s="48"/>
    </row>
    <row r="4724" spans="5:8">
      <c r="E4724"/>
      <c r="H4724" s="48"/>
    </row>
    <row r="4725" spans="5:8">
      <c r="E4725"/>
      <c r="H4725" s="48"/>
    </row>
    <row r="4726" spans="5:8">
      <c r="E4726"/>
      <c r="H4726" s="48"/>
    </row>
    <row r="4727" spans="5:8">
      <c r="E4727"/>
      <c r="H4727" s="48"/>
    </row>
    <row r="4728" spans="5:8">
      <c r="E4728"/>
      <c r="H4728" s="48"/>
    </row>
    <row r="4729" spans="5:8">
      <c r="E4729"/>
      <c r="H4729" s="48"/>
    </row>
    <row r="4730" spans="5:8">
      <c r="E4730"/>
      <c r="H4730" s="48"/>
    </row>
    <row r="4731" spans="5:8">
      <c r="E4731"/>
      <c r="H4731" s="48"/>
    </row>
    <row r="4732" spans="5:8">
      <c r="E4732"/>
      <c r="H4732" s="48"/>
    </row>
    <row r="4733" spans="5:8">
      <c r="E4733"/>
      <c r="H4733" s="48"/>
    </row>
    <row r="4734" spans="5:8">
      <c r="E4734"/>
      <c r="H4734" s="48"/>
    </row>
    <row r="4735" spans="5:8">
      <c r="E4735"/>
      <c r="H4735" s="48"/>
    </row>
    <row r="4736" spans="5:8">
      <c r="E4736"/>
      <c r="H4736" s="48"/>
    </row>
    <row r="4737" spans="5:8">
      <c r="E4737"/>
      <c r="H4737" s="48"/>
    </row>
    <row r="4738" spans="5:8">
      <c r="E4738"/>
      <c r="H4738" s="48"/>
    </row>
    <row r="4739" spans="5:8">
      <c r="E4739"/>
      <c r="H4739" s="48"/>
    </row>
    <row r="4740" spans="5:8">
      <c r="E4740"/>
      <c r="H4740" s="48"/>
    </row>
    <row r="4741" spans="5:8">
      <c r="E4741"/>
      <c r="H4741" s="48"/>
    </row>
    <row r="4742" spans="5:8">
      <c r="E4742"/>
      <c r="H4742" s="48"/>
    </row>
    <row r="4743" spans="5:8">
      <c r="E4743"/>
      <c r="H4743" s="48"/>
    </row>
    <row r="4744" spans="5:8">
      <c r="E4744"/>
      <c r="H4744" s="48"/>
    </row>
    <row r="4745" spans="5:8">
      <c r="E4745"/>
      <c r="H4745" s="48"/>
    </row>
    <row r="4746" spans="5:8">
      <c r="E4746"/>
      <c r="H4746" s="48"/>
    </row>
    <row r="4747" spans="5:8">
      <c r="E4747"/>
      <c r="H4747" s="48"/>
    </row>
    <row r="4748" spans="5:8">
      <c r="E4748"/>
      <c r="H4748" s="48"/>
    </row>
    <row r="4749" spans="5:8">
      <c r="E4749"/>
      <c r="H4749" s="48"/>
    </row>
    <row r="4750" spans="5:8">
      <c r="E4750"/>
      <c r="H4750" s="48"/>
    </row>
    <row r="4751" spans="5:8">
      <c r="E4751"/>
      <c r="H4751" s="48"/>
    </row>
    <row r="4752" spans="5:8">
      <c r="E4752"/>
      <c r="H4752" s="48"/>
    </row>
    <row r="4753" spans="5:8">
      <c r="E4753"/>
      <c r="H4753" s="48"/>
    </row>
    <row r="4754" spans="5:8">
      <c r="E4754"/>
      <c r="H4754" s="48"/>
    </row>
    <row r="4755" spans="5:8">
      <c r="E4755"/>
      <c r="H4755" s="48"/>
    </row>
    <row r="4756" spans="5:8">
      <c r="E4756"/>
      <c r="H4756" s="48"/>
    </row>
    <row r="4757" spans="5:8">
      <c r="E4757"/>
      <c r="H4757" s="48"/>
    </row>
    <row r="4758" spans="5:8">
      <c r="E4758"/>
      <c r="H4758" s="48"/>
    </row>
    <row r="4759" spans="5:8">
      <c r="E4759"/>
      <c r="H4759" s="48"/>
    </row>
    <row r="4760" spans="5:8">
      <c r="E4760"/>
      <c r="H4760" s="48"/>
    </row>
    <row r="4761" spans="5:8">
      <c r="E4761"/>
      <c r="H4761" s="48"/>
    </row>
    <row r="4762" spans="5:8">
      <c r="E4762"/>
      <c r="H4762" s="48"/>
    </row>
    <row r="4763" spans="5:8">
      <c r="E4763"/>
      <c r="H4763" s="48"/>
    </row>
    <row r="4764" spans="5:8">
      <c r="E4764"/>
      <c r="H4764" s="48"/>
    </row>
    <row r="4765" spans="5:8">
      <c r="E4765"/>
      <c r="H4765" s="48"/>
    </row>
    <row r="4766" spans="5:8">
      <c r="E4766"/>
      <c r="H4766" s="48"/>
    </row>
    <row r="4767" spans="5:8">
      <c r="E4767"/>
      <c r="H4767" s="48"/>
    </row>
    <row r="4768" spans="5:8">
      <c r="E4768"/>
      <c r="H4768" s="48"/>
    </row>
    <row r="4769" spans="5:8">
      <c r="E4769"/>
      <c r="H4769" s="48"/>
    </row>
    <row r="4770" spans="5:8">
      <c r="E4770"/>
      <c r="H4770" s="48"/>
    </row>
    <row r="4771" spans="5:8">
      <c r="E4771"/>
      <c r="H4771" s="48"/>
    </row>
    <row r="4772" spans="5:8">
      <c r="E4772"/>
      <c r="H4772" s="48"/>
    </row>
    <row r="4773" spans="5:8">
      <c r="E4773"/>
      <c r="H4773" s="48"/>
    </row>
    <row r="4774" spans="5:8">
      <c r="E4774"/>
      <c r="H4774" s="48"/>
    </row>
    <row r="4775" spans="5:8">
      <c r="E4775"/>
      <c r="H4775" s="48"/>
    </row>
    <row r="4776" spans="5:8">
      <c r="E4776"/>
      <c r="H4776" s="48"/>
    </row>
    <row r="4777" spans="5:8">
      <c r="E4777"/>
      <c r="H4777" s="48"/>
    </row>
    <row r="4778" spans="5:8">
      <c r="E4778"/>
      <c r="H4778" s="48"/>
    </row>
    <row r="4779" spans="5:8">
      <c r="E4779"/>
      <c r="H4779" s="48"/>
    </row>
    <row r="4780" spans="5:8">
      <c r="E4780"/>
      <c r="H4780" s="48"/>
    </row>
    <row r="4781" spans="5:8">
      <c r="E4781"/>
      <c r="H4781" s="48"/>
    </row>
    <row r="4782" spans="5:8">
      <c r="E4782"/>
      <c r="H4782" s="48"/>
    </row>
    <row r="4783" spans="5:8">
      <c r="E4783"/>
      <c r="H4783" s="48"/>
    </row>
    <row r="4784" spans="5:8">
      <c r="E4784"/>
      <c r="H4784" s="48"/>
    </row>
    <row r="4785" spans="5:8">
      <c r="E4785"/>
      <c r="H4785" s="48"/>
    </row>
    <row r="4786" spans="5:8">
      <c r="E4786"/>
      <c r="H4786" s="48"/>
    </row>
    <row r="4787" spans="5:8">
      <c r="E4787"/>
      <c r="H4787" s="48"/>
    </row>
    <row r="4788" spans="5:8">
      <c r="E4788"/>
      <c r="H4788" s="48"/>
    </row>
    <row r="4789" spans="5:8">
      <c r="E4789"/>
      <c r="H4789" s="48"/>
    </row>
    <row r="4790" spans="5:8">
      <c r="E4790"/>
      <c r="H4790" s="48"/>
    </row>
    <row r="4791" spans="5:8">
      <c r="E4791"/>
      <c r="H4791" s="48"/>
    </row>
    <row r="4792" spans="5:8">
      <c r="E4792"/>
      <c r="H4792" s="48"/>
    </row>
    <row r="4793" spans="5:8">
      <c r="E4793"/>
      <c r="H4793" s="48"/>
    </row>
    <row r="4794" spans="5:8">
      <c r="E4794"/>
      <c r="H4794" s="48"/>
    </row>
    <row r="4795" spans="5:8">
      <c r="E4795"/>
      <c r="H4795" s="48"/>
    </row>
    <row r="4796" spans="5:8">
      <c r="E4796"/>
      <c r="H4796" s="48"/>
    </row>
    <row r="4797" spans="5:8">
      <c r="E4797"/>
      <c r="H4797" s="48"/>
    </row>
    <row r="4798" spans="5:8">
      <c r="E4798"/>
      <c r="H4798" s="48"/>
    </row>
    <row r="4799" spans="5:8">
      <c r="E4799"/>
      <c r="H4799" s="48"/>
    </row>
    <row r="4800" spans="5:8">
      <c r="E4800"/>
      <c r="H4800" s="48"/>
    </row>
    <row r="4801" spans="5:8">
      <c r="E4801"/>
      <c r="H4801" s="48"/>
    </row>
    <row r="4802" spans="5:8">
      <c r="E4802"/>
      <c r="H4802" s="48"/>
    </row>
    <row r="4803" spans="5:8">
      <c r="E4803"/>
      <c r="H4803" s="48"/>
    </row>
    <row r="4804" spans="5:8">
      <c r="E4804"/>
      <c r="H4804" s="48"/>
    </row>
    <row r="4805" spans="5:8">
      <c r="E4805"/>
      <c r="H4805" s="48"/>
    </row>
    <row r="4806" spans="5:8">
      <c r="E4806"/>
      <c r="H4806" s="48"/>
    </row>
    <row r="4807" spans="5:8">
      <c r="E4807"/>
      <c r="H4807" s="48"/>
    </row>
    <row r="4808" spans="5:8">
      <c r="E4808"/>
      <c r="H4808" s="48"/>
    </row>
    <row r="4809" spans="5:8">
      <c r="E4809"/>
      <c r="H4809" s="48"/>
    </row>
    <row r="4810" spans="5:8">
      <c r="E4810"/>
      <c r="H4810" s="48"/>
    </row>
    <row r="4811" spans="5:8">
      <c r="E4811"/>
      <c r="H4811" s="48"/>
    </row>
    <row r="4812" spans="5:8">
      <c r="E4812"/>
      <c r="H4812" s="48"/>
    </row>
    <row r="4813" spans="5:8">
      <c r="E4813"/>
      <c r="H4813" s="48"/>
    </row>
    <row r="4814" spans="5:8">
      <c r="E4814"/>
      <c r="H4814" s="48"/>
    </row>
    <row r="4815" spans="5:8">
      <c r="E4815"/>
      <c r="H4815" s="48"/>
    </row>
    <row r="4816" spans="5:8">
      <c r="E4816"/>
      <c r="H4816" s="48"/>
    </row>
    <row r="4817" spans="5:8">
      <c r="E4817"/>
      <c r="H4817" s="48"/>
    </row>
    <row r="4818" spans="5:8">
      <c r="E4818"/>
      <c r="H4818" s="48"/>
    </row>
    <row r="4819" spans="5:8">
      <c r="E4819"/>
      <c r="H4819" s="48"/>
    </row>
    <row r="4820" spans="5:8">
      <c r="E4820"/>
      <c r="H4820" s="48"/>
    </row>
    <row r="4821" spans="5:8">
      <c r="E4821"/>
      <c r="H4821" s="48"/>
    </row>
    <row r="4822" spans="5:8">
      <c r="E4822"/>
      <c r="H4822" s="48"/>
    </row>
    <row r="4823" spans="5:8">
      <c r="E4823"/>
      <c r="H4823" s="48"/>
    </row>
    <row r="4824" spans="5:8">
      <c r="E4824"/>
      <c r="H4824" s="48"/>
    </row>
    <row r="4825" spans="5:8">
      <c r="E4825"/>
      <c r="H4825" s="48"/>
    </row>
    <row r="4826" spans="5:8">
      <c r="E4826"/>
      <c r="H4826" s="48"/>
    </row>
    <row r="4827" spans="5:8">
      <c r="E4827"/>
      <c r="H4827" s="48"/>
    </row>
    <row r="4828" spans="5:8">
      <c r="E4828"/>
      <c r="H4828" s="48"/>
    </row>
    <row r="4829" spans="5:8">
      <c r="E4829"/>
      <c r="H4829" s="48"/>
    </row>
    <row r="4830" spans="5:8">
      <c r="E4830"/>
      <c r="H4830" s="48"/>
    </row>
    <row r="4831" spans="5:8">
      <c r="E4831"/>
      <c r="H4831" s="48"/>
    </row>
    <row r="4832" spans="5:8">
      <c r="E4832"/>
      <c r="H4832" s="48"/>
    </row>
    <row r="4833" spans="5:8">
      <c r="E4833"/>
      <c r="H4833" s="48"/>
    </row>
    <row r="4834" spans="5:8">
      <c r="E4834"/>
      <c r="H4834" s="48"/>
    </row>
    <row r="4835" spans="5:8">
      <c r="E4835"/>
      <c r="H4835" s="48"/>
    </row>
    <row r="4836" spans="5:8">
      <c r="E4836"/>
      <c r="H4836" s="48"/>
    </row>
    <row r="4837" spans="5:8">
      <c r="E4837"/>
      <c r="H4837" s="48"/>
    </row>
    <row r="4838" spans="5:8">
      <c r="E4838"/>
      <c r="H4838" s="48"/>
    </row>
    <row r="4839" spans="5:8">
      <c r="E4839"/>
      <c r="H4839" s="48"/>
    </row>
    <row r="4840" spans="5:8">
      <c r="E4840"/>
      <c r="H4840" s="48"/>
    </row>
    <row r="4841" spans="5:8">
      <c r="E4841"/>
      <c r="H4841" s="48"/>
    </row>
    <row r="4842" spans="5:8">
      <c r="E4842"/>
      <c r="H4842" s="48"/>
    </row>
    <row r="4843" spans="5:8">
      <c r="E4843"/>
      <c r="H4843" s="48"/>
    </row>
    <row r="4844" spans="5:8">
      <c r="E4844"/>
      <c r="H4844" s="48"/>
    </row>
    <row r="4845" spans="5:8">
      <c r="E4845"/>
      <c r="H4845" s="48"/>
    </row>
    <row r="4846" spans="5:8">
      <c r="E4846"/>
      <c r="H4846" s="48"/>
    </row>
    <row r="4847" spans="5:8">
      <c r="E4847"/>
      <c r="H4847" s="48"/>
    </row>
    <row r="4848" spans="5:8">
      <c r="E4848"/>
      <c r="H4848" s="48"/>
    </row>
    <row r="4849" spans="5:8">
      <c r="E4849"/>
      <c r="H4849" s="48"/>
    </row>
    <row r="4850" spans="5:8">
      <c r="E4850"/>
      <c r="H4850" s="48"/>
    </row>
    <row r="4851" spans="5:8">
      <c r="E4851"/>
      <c r="H4851" s="48"/>
    </row>
    <row r="4852" spans="5:8">
      <c r="E4852"/>
      <c r="H4852" s="48"/>
    </row>
    <row r="4853" spans="5:8">
      <c r="E4853"/>
      <c r="H4853" s="48"/>
    </row>
    <row r="4854" spans="5:8">
      <c r="E4854"/>
      <c r="H4854" s="48"/>
    </row>
    <row r="4855" spans="5:8">
      <c r="E4855"/>
      <c r="H4855" s="48"/>
    </row>
    <row r="4856" spans="5:8">
      <c r="E4856"/>
      <c r="H4856" s="48"/>
    </row>
    <row r="4857" spans="5:8">
      <c r="E4857"/>
      <c r="H4857" s="48"/>
    </row>
    <row r="4858" spans="5:8">
      <c r="E4858"/>
      <c r="H4858" s="48"/>
    </row>
    <row r="4859" spans="5:8">
      <c r="E4859"/>
      <c r="H4859" s="48"/>
    </row>
    <row r="4860" spans="5:8">
      <c r="E4860"/>
      <c r="H4860" s="48"/>
    </row>
    <row r="4861" spans="5:8">
      <c r="E4861"/>
      <c r="H4861" s="48"/>
    </row>
    <row r="4862" spans="5:8">
      <c r="E4862"/>
      <c r="H4862" s="48"/>
    </row>
    <row r="4863" spans="5:8">
      <c r="E4863"/>
      <c r="H4863" s="48"/>
    </row>
    <row r="4864" spans="5:8">
      <c r="E4864"/>
      <c r="H4864" s="48"/>
    </row>
    <row r="4865" spans="5:8">
      <c r="E4865"/>
      <c r="H4865" s="48"/>
    </row>
    <row r="4866" spans="5:8">
      <c r="E4866"/>
      <c r="H4866" s="48"/>
    </row>
    <row r="4867" spans="5:8">
      <c r="E4867"/>
      <c r="H4867" s="48"/>
    </row>
    <row r="4868" spans="5:8">
      <c r="E4868"/>
      <c r="H4868" s="48"/>
    </row>
    <row r="4869" spans="5:8">
      <c r="E4869"/>
      <c r="H4869" s="48"/>
    </row>
    <row r="4870" spans="5:8">
      <c r="E4870"/>
      <c r="H4870" s="48"/>
    </row>
    <row r="4871" spans="5:8">
      <c r="E4871"/>
      <c r="H4871" s="48"/>
    </row>
    <row r="4872" spans="5:8">
      <c r="E4872"/>
      <c r="H4872" s="48"/>
    </row>
    <row r="4873" spans="5:8">
      <c r="E4873"/>
      <c r="H4873" s="48"/>
    </row>
    <row r="4874" spans="5:8">
      <c r="E4874"/>
      <c r="H4874" s="48"/>
    </row>
    <row r="4875" spans="5:8">
      <c r="E4875"/>
      <c r="H4875" s="48"/>
    </row>
    <row r="4876" spans="5:8">
      <c r="E4876"/>
      <c r="H4876" s="48"/>
    </row>
    <row r="4877" spans="5:8">
      <c r="E4877"/>
      <c r="H4877" s="48"/>
    </row>
    <row r="4878" spans="5:8">
      <c r="E4878"/>
      <c r="H4878" s="48"/>
    </row>
    <row r="4879" spans="5:8">
      <c r="E4879"/>
      <c r="H4879" s="48"/>
    </row>
    <row r="4880" spans="5:8">
      <c r="E4880"/>
      <c r="H4880" s="48"/>
    </row>
    <row r="4881" spans="5:8">
      <c r="E4881"/>
      <c r="H4881" s="48"/>
    </row>
    <row r="4882" spans="5:8">
      <c r="E4882"/>
      <c r="H4882" s="48"/>
    </row>
    <row r="4883" spans="5:8">
      <c r="E4883"/>
      <c r="H4883" s="48"/>
    </row>
    <row r="4884" spans="5:8">
      <c r="E4884"/>
      <c r="H4884" s="48"/>
    </row>
    <row r="4885" spans="5:8">
      <c r="E4885"/>
      <c r="H4885" s="48"/>
    </row>
    <row r="4886" spans="5:8">
      <c r="E4886"/>
      <c r="H4886" s="48"/>
    </row>
    <row r="4887" spans="5:8">
      <c r="E4887"/>
      <c r="H4887" s="48"/>
    </row>
    <row r="4888" spans="5:8">
      <c r="E4888"/>
      <c r="H4888" s="48"/>
    </row>
    <row r="4889" spans="5:8">
      <c r="E4889"/>
      <c r="H4889" s="48"/>
    </row>
    <row r="4890" spans="5:8">
      <c r="E4890"/>
      <c r="H4890" s="48"/>
    </row>
    <row r="4891" spans="5:8">
      <c r="E4891"/>
      <c r="H4891" s="48"/>
    </row>
    <row r="4892" spans="5:8">
      <c r="E4892"/>
      <c r="H4892" s="48"/>
    </row>
    <row r="4893" spans="5:8">
      <c r="E4893"/>
      <c r="H4893" s="48"/>
    </row>
    <row r="4894" spans="5:8">
      <c r="E4894"/>
      <c r="H4894" s="48"/>
    </row>
    <row r="4895" spans="5:8">
      <c r="E4895"/>
      <c r="H4895" s="48"/>
    </row>
    <row r="4896" spans="5:8">
      <c r="E4896"/>
      <c r="H4896" s="48"/>
    </row>
    <row r="4897" spans="5:8">
      <c r="E4897"/>
      <c r="H4897" s="48"/>
    </row>
    <row r="4898" spans="5:8">
      <c r="E4898"/>
      <c r="H4898" s="48"/>
    </row>
    <row r="4899" spans="5:8">
      <c r="E4899"/>
      <c r="H4899" s="48"/>
    </row>
    <row r="4900" spans="5:8">
      <c r="E4900"/>
      <c r="H4900" s="48"/>
    </row>
    <row r="4901" spans="5:8">
      <c r="E4901"/>
      <c r="H4901" s="48"/>
    </row>
    <row r="4902" spans="5:8">
      <c r="E4902"/>
      <c r="H4902" s="48"/>
    </row>
    <row r="4903" spans="5:8">
      <c r="E4903"/>
      <c r="H4903" s="48"/>
    </row>
    <row r="4904" spans="5:8">
      <c r="E4904"/>
      <c r="H4904" s="48"/>
    </row>
    <row r="4905" spans="5:8">
      <c r="E4905"/>
      <c r="H4905" s="48"/>
    </row>
    <row r="4906" spans="5:8">
      <c r="E4906"/>
      <c r="H4906" s="48"/>
    </row>
    <row r="4907" spans="5:8">
      <c r="E4907"/>
      <c r="H4907" s="48"/>
    </row>
    <row r="4908" spans="5:8">
      <c r="E4908"/>
      <c r="H4908" s="48"/>
    </row>
    <row r="4909" spans="5:8">
      <c r="E4909"/>
      <c r="H4909" s="48"/>
    </row>
    <row r="4910" spans="5:8">
      <c r="E4910"/>
      <c r="H4910" s="48"/>
    </row>
    <row r="4911" spans="5:8">
      <c r="E4911"/>
      <c r="H4911" s="48"/>
    </row>
    <row r="4912" spans="5:8">
      <c r="E4912"/>
      <c r="H4912" s="48"/>
    </row>
    <row r="4913" spans="5:8">
      <c r="E4913"/>
      <c r="H4913" s="48"/>
    </row>
    <row r="4914" spans="5:8">
      <c r="E4914"/>
      <c r="H4914" s="48"/>
    </row>
    <row r="4915" spans="5:8">
      <c r="E4915"/>
      <c r="H4915" s="48"/>
    </row>
    <row r="4916" spans="5:8">
      <c r="E4916"/>
      <c r="H4916" s="48"/>
    </row>
    <row r="4917" spans="5:8">
      <c r="E4917"/>
      <c r="H4917" s="48"/>
    </row>
    <row r="4918" spans="5:8">
      <c r="E4918"/>
      <c r="H4918" s="48"/>
    </row>
    <row r="4919" spans="5:8">
      <c r="E4919"/>
      <c r="H4919" s="48"/>
    </row>
    <row r="4920" spans="5:8">
      <c r="E4920"/>
      <c r="H4920" s="48"/>
    </row>
    <row r="4921" spans="5:8">
      <c r="E4921"/>
      <c r="H4921" s="48"/>
    </row>
    <row r="4922" spans="5:8">
      <c r="E4922"/>
      <c r="H4922" s="48"/>
    </row>
    <row r="4923" spans="5:8">
      <c r="E4923"/>
      <c r="H4923" s="48"/>
    </row>
    <row r="4924" spans="5:8">
      <c r="E4924"/>
      <c r="H4924" s="48"/>
    </row>
    <row r="4925" spans="5:8">
      <c r="E4925"/>
      <c r="H4925" s="48"/>
    </row>
    <row r="4926" spans="5:8">
      <c r="E4926"/>
      <c r="H4926" s="48"/>
    </row>
    <row r="4927" spans="5:8">
      <c r="E4927"/>
      <c r="H4927" s="48"/>
    </row>
    <row r="4928" spans="5:8">
      <c r="E4928"/>
      <c r="H4928" s="48"/>
    </row>
    <row r="4929" spans="5:8">
      <c r="E4929"/>
      <c r="H4929" s="48"/>
    </row>
    <row r="4930" spans="5:8">
      <c r="E4930"/>
      <c r="H4930" s="48"/>
    </row>
    <row r="4931" spans="5:8">
      <c r="E4931"/>
      <c r="H4931" s="48"/>
    </row>
    <row r="4932" spans="5:8">
      <c r="E4932"/>
      <c r="H4932" s="48"/>
    </row>
    <row r="4933" spans="5:8">
      <c r="E4933"/>
      <c r="H4933" s="48"/>
    </row>
    <row r="4934" spans="5:8">
      <c r="E4934"/>
      <c r="H4934" s="48"/>
    </row>
    <row r="4935" spans="5:8">
      <c r="E4935"/>
      <c r="H4935" s="48"/>
    </row>
    <row r="4936" spans="5:8">
      <c r="E4936"/>
      <c r="H4936" s="48"/>
    </row>
    <row r="4937" spans="5:8">
      <c r="E4937"/>
      <c r="H4937" s="48"/>
    </row>
    <row r="4938" spans="5:8">
      <c r="E4938"/>
      <c r="H4938" s="48"/>
    </row>
    <row r="4939" spans="5:8">
      <c r="E4939"/>
      <c r="H4939" s="48"/>
    </row>
    <row r="4940" spans="5:8">
      <c r="E4940"/>
      <c r="H4940" s="48"/>
    </row>
    <row r="4941" spans="5:8">
      <c r="E4941"/>
      <c r="H4941" s="48"/>
    </row>
    <row r="4942" spans="5:8">
      <c r="E4942"/>
      <c r="H4942" s="48"/>
    </row>
    <row r="4943" spans="5:8">
      <c r="E4943"/>
      <c r="H4943" s="48"/>
    </row>
    <row r="4944" spans="5:8">
      <c r="E4944"/>
      <c r="H4944" s="48"/>
    </row>
    <row r="4945" spans="5:8">
      <c r="E4945"/>
      <c r="H4945" s="48"/>
    </row>
    <row r="4946" spans="5:8">
      <c r="E4946"/>
      <c r="H4946" s="48"/>
    </row>
    <row r="4947" spans="5:8">
      <c r="E4947"/>
      <c r="H4947" s="48"/>
    </row>
    <row r="4948" spans="5:8">
      <c r="E4948"/>
      <c r="H4948" s="48"/>
    </row>
    <row r="4949" spans="5:8">
      <c r="E4949"/>
      <c r="H4949" s="48"/>
    </row>
    <row r="4950" spans="5:8">
      <c r="E4950"/>
      <c r="H4950" s="48"/>
    </row>
    <row r="4951" spans="5:8">
      <c r="E4951"/>
      <c r="H4951" s="48"/>
    </row>
    <row r="4952" spans="5:8">
      <c r="E4952"/>
      <c r="H4952" s="48"/>
    </row>
    <row r="4953" spans="5:8">
      <c r="E4953"/>
      <c r="H4953" s="48"/>
    </row>
    <row r="4954" spans="5:8">
      <c r="E4954"/>
      <c r="H4954" s="48"/>
    </row>
    <row r="4955" spans="5:8">
      <c r="E4955"/>
      <c r="H4955" s="48"/>
    </row>
    <row r="4956" spans="5:8">
      <c r="E4956"/>
      <c r="H4956" s="48"/>
    </row>
    <row r="4957" spans="5:8">
      <c r="E4957"/>
      <c r="H4957" s="48"/>
    </row>
    <row r="4958" spans="5:8">
      <c r="E4958"/>
      <c r="H4958" s="48"/>
    </row>
    <row r="4959" spans="5:8">
      <c r="E4959"/>
      <c r="H4959" s="48"/>
    </row>
    <row r="4960" spans="5:8">
      <c r="E4960"/>
      <c r="H4960" s="48"/>
    </row>
    <row r="4961" spans="5:8">
      <c r="E4961"/>
      <c r="H4961" s="48"/>
    </row>
    <row r="4962" spans="5:8">
      <c r="E4962"/>
      <c r="H4962" s="48"/>
    </row>
    <row r="4963" spans="5:8">
      <c r="E4963"/>
      <c r="H4963" s="48"/>
    </row>
    <row r="4964" spans="5:8">
      <c r="E4964"/>
      <c r="H4964" s="48"/>
    </row>
    <row r="4965" spans="5:8">
      <c r="E4965"/>
      <c r="H4965" s="48"/>
    </row>
    <row r="4966" spans="5:8">
      <c r="E4966"/>
      <c r="H4966" s="48"/>
    </row>
    <row r="4967" spans="5:8">
      <c r="E4967"/>
      <c r="H4967" s="48"/>
    </row>
    <row r="4968" spans="5:8">
      <c r="E4968"/>
      <c r="H4968" s="48"/>
    </row>
    <row r="4969" spans="5:8">
      <c r="E4969"/>
      <c r="H4969" s="48"/>
    </row>
    <row r="4970" spans="5:8">
      <c r="E4970"/>
      <c r="H4970" s="48"/>
    </row>
    <row r="4971" spans="5:8">
      <c r="E4971"/>
      <c r="H4971" s="48"/>
    </row>
    <row r="4972" spans="5:8">
      <c r="E4972"/>
      <c r="H4972" s="48"/>
    </row>
    <row r="4973" spans="5:8">
      <c r="E4973"/>
      <c r="H4973" s="48"/>
    </row>
    <row r="4974" spans="5:8">
      <c r="E4974"/>
      <c r="H4974" s="48"/>
    </row>
    <row r="4975" spans="5:8">
      <c r="E4975"/>
      <c r="H4975" s="48"/>
    </row>
    <row r="4976" spans="5:8">
      <c r="E4976"/>
      <c r="H4976" s="48"/>
    </row>
    <row r="4977" spans="5:8">
      <c r="E4977"/>
      <c r="H4977" s="48"/>
    </row>
    <row r="4978" spans="5:8">
      <c r="E4978"/>
      <c r="H4978" s="48"/>
    </row>
    <row r="4979" spans="5:8">
      <c r="E4979"/>
      <c r="H4979" s="48"/>
    </row>
    <row r="4980" spans="5:8">
      <c r="E4980"/>
      <c r="H4980" s="48"/>
    </row>
    <row r="4981" spans="5:8">
      <c r="E4981"/>
      <c r="H4981" s="48"/>
    </row>
    <row r="4982" spans="5:8">
      <c r="E4982"/>
      <c r="H4982" s="48"/>
    </row>
    <row r="4983" spans="5:8">
      <c r="E4983"/>
      <c r="H4983" s="48"/>
    </row>
    <row r="4984" spans="5:8">
      <c r="E4984"/>
      <c r="H4984" s="48"/>
    </row>
    <row r="4985" spans="5:8">
      <c r="E4985"/>
      <c r="H4985" s="48"/>
    </row>
    <row r="4986" spans="5:8">
      <c r="E4986"/>
      <c r="H4986" s="48"/>
    </row>
    <row r="4987" spans="5:8">
      <c r="E4987"/>
      <c r="H4987" s="48"/>
    </row>
    <row r="4988" spans="5:8">
      <c r="E4988"/>
      <c r="H4988" s="48"/>
    </row>
    <row r="4989" spans="5:8">
      <c r="E4989"/>
      <c r="H4989" s="48"/>
    </row>
    <row r="4990" spans="5:8">
      <c r="E4990"/>
      <c r="H4990" s="48"/>
    </row>
    <row r="4991" spans="5:8">
      <c r="E4991"/>
      <c r="H4991" s="48"/>
    </row>
    <row r="4992" spans="5:8">
      <c r="E4992"/>
      <c r="H4992" s="48"/>
    </row>
    <row r="4993" spans="5:8">
      <c r="E4993"/>
      <c r="H4993" s="48"/>
    </row>
    <row r="4994" spans="5:8">
      <c r="E4994"/>
      <c r="H4994" s="48"/>
    </row>
    <row r="4995" spans="5:8">
      <c r="E4995"/>
      <c r="H4995" s="48"/>
    </row>
    <row r="4996" spans="5:8">
      <c r="E4996"/>
      <c r="H4996" s="48"/>
    </row>
    <row r="4997" spans="5:8">
      <c r="E4997"/>
      <c r="H4997" s="48"/>
    </row>
    <row r="4998" spans="5:8">
      <c r="E4998"/>
      <c r="H4998" s="48"/>
    </row>
    <row r="4999" spans="5:8">
      <c r="E4999"/>
      <c r="H4999" s="48"/>
    </row>
    <row r="5000" spans="5:8">
      <c r="E5000"/>
      <c r="H5000" s="48"/>
    </row>
    <row r="5001" spans="5:8">
      <c r="E5001"/>
      <c r="H5001" s="48"/>
    </row>
    <row r="5002" spans="5:8">
      <c r="E5002"/>
      <c r="H5002" s="48"/>
    </row>
    <row r="5003" spans="5:8">
      <c r="E5003"/>
      <c r="H5003" s="48"/>
    </row>
    <row r="5004" spans="5:8">
      <c r="E5004"/>
      <c r="H5004" s="48"/>
    </row>
    <row r="5005" spans="5:8">
      <c r="E5005"/>
      <c r="H5005" s="48"/>
    </row>
    <row r="5006" spans="5:8">
      <c r="E5006"/>
      <c r="H5006" s="48"/>
    </row>
    <row r="5007" spans="5:8">
      <c r="E5007"/>
      <c r="H5007" s="48"/>
    </row>
    <row r="5008" spans="5:8">
      <c r="E5008"/>
      <c r="H5008" s="48"/>
    </row>
    <row r="5009" spans="5:8">
      <c r="E5009"/>
      <c r="H5009" s="48"/>
    </row>
    <row r="5010" spans="5:8">
      <c r="E5010"/>
      <c r="H5010" s="48"/>
    </row>
    <row r="5011" spans="5:8">
      <c r="E5011"/>
      <c r="H5011" s="48"/>
    </row>
    <row r="5012" spans="5:8">
      <c r="E5012"/>
      <c r="H5012" s="48"/>
    </row>
    <row r="5013" spans="5:8">
      <c r="E5013"/>
      <c r="H5013" s="48"/>
    </row>
    <row r="5014" spans="5:8">
      <c r="E5014"/>
      <c r="H5014" s="48"/>
    </row>
    <row r="5015" spans="5:8">
      <c r="E5015"/>
      <c r="H5015" s="48"/>
    </row>
    <row r="5016" spans="5:8">
      <c r="E5016"/>
      <c r="H5016" s="48"/>
    </row>
    <row r="5017" spans="5:8">
      <c r="E5017"/>
      <c r="H5017" s="48"/>
    </row>
    <row r="5018" spans="5:8">
      <c r="E5018"/>
      <c r="H5018" s="48"/>
    </row>
    <row r="5019" spans="5:8">
      <c r="E5019"/>
      <c r="H5019" s="48"/>
    </row>
    <row r="5020" spans="5:8">
      <c r="E5020"/>
      <c r="H5020" s="48"/>
    </row>
    <row r="5021" spans="5:8">
      <c r="E5021"/>
      <c r="H5021" s="48"/>
    </row>
    <row r="5022" spans="5:8">
      <c r="E5022"/>
      <c r="H5022" s="48"/>
    </row>
    <row r="5023" spans="5:8">
      <c r="E5023"/>
      <c r="H5023" s="48"/>
    </row>
    <row r="5024" spans="5:8">
      <c r="E5024"/>
      <c r="H5024" s="48"/>
    </row>
    <row r="5025" spans="5:8">
      <c r="E5025"/>
      <c r="H5025" s="48"/>
    </row>
    <row r="5026" spans="5:8">
      <c r="E5026"/>
      <c r="H5026" s="48"/>
    </row>
    <row r="5027" spans="5:8">
      <c r="E5027"/>
      <c r="H5027" s="48"/>
    </row>
    <row r="5028" spans="5:8">
      <c r="E5028"/>
      <c r="H5028" s="48"/>
    </row>
    <row r="5029" spans="5:8">
      <c r="E5029"/>
      <c r="H5029" s="48"/>
    </row>
    <row r="5030" spans="5:8">
      <c r="E5030"/>
      <c r="H5030" s="48"/>
    </row>
    <row r="5031" spans="5:8">
      <c r="E5031"/>
      <c r="H5031" s="48"/>
    </row>
    <row r="5032" spans="5:8">
      <c r="E5032"/>
      <c r="H5032" s="48"/>
    </row>
    <row r="5033" spans="5:8">
      <c r="E5033"/>
      <c r="H5033" s="48"/>
    </row>
    <row r="5034" spans="5:8">
      <c r="E5034"/>
      <c r="H5034" s="48"/>
    </row>
    <row r="5035" spans="5:8">
      <c r="E5035"/>
      <c r="H5035" s="48"/>
    </row>
    <row r="5036" spans="5:8">
      <c r="E5036"/>
      <c r="H5036" s="48"/>
    </row>
    <row r="5037" spans="5:8">
      <c r="E5037"/>
      <c r="H5037" s="48"/>
    </row>
    <row r="5038" spans="5:8">
      <c r="E5038"/>
      <c r="H5038" s="48"/>
    </row>
    <row r="5039" spans="5:8">
      <c r="E5039"/>
      <c r="H5039" s="48"/>
    </row>
    <row r="5040" spans="5:8">
      <c r="E5040"/>
      <c r="H5040" s="48"/>
    </row>
    <row r="5041" spans="5:8">
      <c r="E5041"/>
      <c r="H5041" s="48"/>
    </row>
    <row r="5042" spans="5:8">
      <c r="E5042"/>
      <c r="H5042" s="48"/>
    </row>
    <row r="5043" spans="5:8">
      <c r="E5043"/>
      <c r="H5043" s="48"/>
    </row>
    <row r="5044" spans="5:8">
      <c r="E5044"/>
      <c r="H5044" s="48"/>
    </row>
    <row r="5045" spans="5:8">
      <c r="E5045"/>
      <c r="H5045" s="48"/>
    </row>
    <row r="5046" spans="5:8">
      <c r="E5046"/>
      <c r="H5046" s="48"/>
    </row>
    <row r="5047" spans="5:8">
      <c r="E5047"/>
      <c r="H5047" s="48"/>
    </row>
    <row r="5048" spans="5:8">
      <c r="E5048"/>
      <c r="H5048" s="48"/>
    </row>
    <row r="5049" spans="5:8">
      <c r="E5049"/>
      <c r="H5049" s="48"/>
    </row>
    <row r="5050" spans="5:8">
      <c r="E5050"/>
      <c r="H5050" s="48"/>
    </row>
    <row r="5051" spans="5:8">
      <c r="E5051"/>
      <c r="H5051" s="48"/>
    </row>
    <row r="5052" spans="5:8">
      <c r="E5052"/>
      <c r="H5052" s="48"/>
    </row>
    <row r="5053" spans="5:8">
      <c r="E5053"/>
      <c r="H5053" s="48"/>
    </row>
    <row r="5054" spans="5:8">
      <c r="E5054"/>
      <c r="H5054" s="48"/>
    </row>
    <row r="5055" spans="5:8">
      <c r="E5055"/>
      <c r="H5055" s="48"/>
    </row>
    <row r="5056" spans="5:8">
      <c r="E5056"/>
      <c r="H5056" s="48"/>
    </row>
    <row r="5057" spans="5:8">
      <c r="E5057"/>
      <c r="H5057" s="48"/>
    </row>
    <row r="5058" spans="5:8">
      <c r="E5058"/>
      <c r="H5058" s="48"/>
    </row>
    <row r="5059" spans="5:8">
      <c r="E5059"/>
      <c r="H5059" s="48"/>
    </row>
    <row r="5060" spans="5:8">
      <c r="E5060"/>
      <c r="H5060" s="48"/>
    </row>
    <row r="5061" spans="5:8">
      <c r="E5061"/>
      <c r="H5061" s="48"/>
    </row>
    <row r="5062" spans="5:8">
      <c r="E5062"/>
      <c r="H5062" s="48"/>
    </row>
    <row r="5063" spans="5:8">
      <c r="E5063"/>
      <c r="H5063" s="48"/>
    </row>
    <row r="5064" spans="5:8">
      <c r="E5064"/>
      <c r="H5064" s="48"/>
    </row>
    <row r="5065" spans="5:8">
      <c r="E5065"/>
      <c r="H5065" s="48"/>
    </row>
    <row r="5066" spans="5:8">
      <c r="E5066"/>
      <c r="H5066" s="48"/>
    </row>
    <row r="5067" spans="5:8">
      <c r="E5067"/>
      <c r="H5067" s="48"/>
    </row>
    <row r="5068" spans="5:8">
      <c r="E5068"/>
      <c r="H5068" s="48"/>
    </row>
    <row r="5069" spans="5:8">
      <c r="E5069"/>
      <c r="H5069" s="48"/>
    </row>
    <row r="5070" spans="5:8">
      <c r="E5070"/>
      <c r="H5070" s="48"/>
    </row>
    <row r="5071" spans="5:8">
      <c r="E5071"/>
      <c r="H5071" s="48"/>
    </row>
    <row r="5072" spans="5:8">
      <c r="E5072"/>
      <c r="H5072" s="48"/>
    </row>
    <row r="5073" spans="5:8">
      <c r="E5073"/>
      <c r="H5073" s="48"/>
    </row>
    <row r="5074" spans="5:8">
      <c r="E5074"/>
      <c r="H5074" s="48"/>
    </row>
    <row r="5075" spans="5:8">
      <c r="E5075"/>
      <c r="H5075" s="48"/>
    </row>
    <row r="5076" spans="5:8">
      <c r="E5076"/>
      <c r="H5076" s="48"/>
    </row>
    <row r="5077" spans="5:8">
      <c r="E5077"/>
      <c r="H5077" s="48"/>
    </row>
    <row r="5078" spans="5:8">
      <c r="E5078"/>
      <c r="H5078" s="48"/>
    </row>
    <row r="5079" spans="5:8">
      <c r="E5079"/>
      <c r="H5079" s="48"/>
    </row>
    <row r="5080" spans="5:8">
      <c r="E5080"/>
      <c r="H5080" s="48"/>
    </row>
    <row r="5081" spans="5:8">
      <c r="E5081"/>
      <c r="H5081" s="48"/>
    </row>
    <row r="5082" spans="5:8">
      <c r="E5082"/>
      <c r="H5082" s="48"/>
    </row>
    <row r="5083" spans="5:8">
      <c r="E5083"/>
      <c r="H5083" s="48"/>
    </row>
    <row r="5084" spans="5:8">
      <c r="E5084"/>
      <c r="H5084" s="48"/>
    </row>
    <row r="5085" spans="5:8">
      <c r="E5085"/>
      <c r="H5085" s="48"/>
    </row>
    <row r="5086" spans="5:8">
      <c r="E5086"/>
      <c r="H5086" s="48"/>
    </row>
    <row r="5087" spans="5:8">
      <c r="E5087"/>
      <c r="H5087" s="48"/>
    </row>
    <row r="5088" spans="5:8">
      <c r="E5088"/>
      <c r="H5088" s="48"/>
    </row>
    <row r="5089" spans="5:8">
      <c r="E5089"/>
      <c r="H5089" s="48"/>
    </row>
    <row r="5090" spans="5:8">
      <c r="E5090"/>
      <c r="H5090" s="48"/>
    </row>
    <row r="5091" spans="5:8">
      <c r="E5091"/>
      <c r="H5091" s="48"/>
    </row>
    <row r="5092" spans="5:8">
      <c r="E5092"/>
      <c r="H5092" s="48"/>
    </row>
    <row r="5093" spans="5:8">
      <c r="E5093"/>
      <c r="H5093" s="48"/>
    </row>
    <row r="5094" spans="5:8">
      <c r="E5094"/>
      <c r="H5094" s="48"/>
    </row>
    <row r="5095" spans="5:8">
      <c r="E5095"/>
      <c r="H5095" s="48"/>
    </row>
    <row r="5096" spans="5:8">
      <c r="E5096"/>
      <c r="H5096" s="48"/>
    </row>
    <row r="5097" spans="5:8">
      <c r="E5097"/>
      <c r="H5097" s="48"/>
    </row>
    <row r="5098" spans="5:8">
      <c r="E5098"/>
      <c r="H5098" s="48"/>
    </row>
    <row r="5099" spans="5:8">
      <c r="E5099"/>
      <c r="H5099" s="48"/>
    </row>
    <row r="5100" spans="5:8">
      <c r="E5100"/>
      <c r="H5100" s="48"/>
    </row>
    <row r="5101" spans="5:8">
      <c r="E5101"/>
      <c r="H5101" s="48"/>
    </row>
    <row r="5102" spans="5:8">
      <c r="E5102"/>
      <c r="H5102" s="48"/>
    </row>
    <row r="5103" spans="5:8">
      <c r="E5103"/>
      <c r="H5103" s="48"/>
    </row>
    <row r="5104" spans="5:8">
      <c r="E5104"/>
      <c r="H5104" s="48"/>
    </row>
    <row r="5105" spans="5:8">
      <c r="E5105"/>
      <c r="H5105" s="48"/>
    </row>
    <row r="5106" spans="5:8">
      <c r="E5106"/>
      <c r="H5106" s="48"/>
    </row>
    <row r="5107" spans="5:8">
      <c r="E5107"/>
      <c r="H5107" s="48"/>
    </row>
    <row r="5108" spans="5:8">
      <c r="E5108"/>
      <c r="H5108" s="48"/>
    </row>
    <row r="5109" spans="5:8">
      <c r="E5109"/>
      <c r="H5109" s="48"/>
    </row>
    <row r="5110" spans="5:8">
      <c r="E5110"/>
      <c r="H5110" s="48"/>
    </row>
    <row r="5111" spans="5:8">
      <c r="E5111"/>
      <c r="H5111" s="48"/>
    </row>
    <row r="5112" spans="5:8">
      <c r="E5112"/>
      <c r="H5112" s="48"/>
    </row>
    <row r="5113" spans="5:8">
      <c r="E5113"/>
      <c r="H5113" s="48"/>
    </row>
    <row r="5114" spans="5:8">
      <c r="E5114"/>
      <c r="H5114" s="48"/>
    </row>
    <row r="5115" spans="5:8">
      <c r="E5115"/>
      <c r="H5115" s="48"/>
    </row>
    <row r="5116" spans="5:8">
      <c r="E5116"/>
      <c r="H5116" s="48"/>
    </row>
    <row r="5117" spans="5:8">
      <c r="E5117"/>
      <c r="H5117" s="48"/>
    </row>
    <row r="5118" spans="5:8">
      <c r="E5118"/>
      <c r="H5118" s="48"/>
    </row>
    <row r="5119" spans="5:8">
      <c r="E5119"/>
      <c r="H5119" s="48"/>
    </row>
    <row r="5120" spans="5:8">
      <c r="E5120"/>
      <c r="H5120" s="48"/>
    </row>
    <row r="5121" spans="5:8">
      <c r="E5121"/>
      <c r="H5121" s="48"/>
    </row>
    <row r="5122" spans="5:8">
      <c r="E5122"/>
      <c r="H5122" s="48"/>
    </row>
    <row r="5123" spans="5:8">
      <c r="E5123"/>
      <c r="H5123" s="48"/>
    </row>
    <row r="5124" spans="5:8">
      <c r="E5124"/>
      <c r="H5124" s="48"/>
    </row>
    <row r="5125" spans="5:8">
      <c r="E5125"/>
      <c r="H5125" s="48"/>
    </row>
    <row r="5126" spans="5:8">
      <c r="E5126"/>
      <c r="H5126" s="48"/>
    </row>
    <row r="5127" spans="5:8">
      <c r="E5127"/>
      <c r="H5127" s="48"/>
    </row>
    <row r="5128" spans="5:8">
      <c r="E5128"/>
      <c r="H5128" s="48"/>
    </row>
    <row r="5129" spans="5:8">
      <c r="E5129"/>
      <c r="H5129" s="48"/>
    </row>
    <row r="5130" spans="5:8">
      <c r="E5130"/>
      <c r="H5130" s="48"/>
    </row>
    <row r="5131" spans="5:8">
      <c r="E5131"/>
      <c r="H5131" s="48"/>
    </row>
    <row r="5132" spans="5:8">
      <c r="E5132"/>
      <c r="H5132" s="48"/>
    </row>
    <row r="5133" spans="5:8">
      <c r="E5133"/>
      <c r="H5133" s="48"/>
    </row>
    <row r="5134" spans="5:8">
      <c r="E5134"/>
      <c r="H5134" s="48"/>
    </row>
    <row r="5135" spans="5:8">
      <c r="E5135"/>
      <c r="H5135" s="48"/>
    </row>
    <row r="5136" spans="5:8">
      <c r="E5136"/>
      <c r="H5136" s="48"/>
    </row>
    <row r="5137" spans="5:8">
      <c r="E5137"/>
      <c r="H5137" s="48"/>
    </row>
    <row r="5138" spans="5:8">
      <c r="E5138"/>
      <c r="H5138" s="48"/>
    </row>
    <row r="5139" spans="5:8">
      <c r="E5139"/>
      <c r="H5139" s="48"/>
    </row>
    <row r="5140" spans="5:8">
      <c r="E5140"/>
      <c r="H5140" s="48"/>
    </row>
    <row r="5141" spans="5:8">
      <c r="E5141"/>
      <c r="H5141" s="48"/>
    </row>
    <row r="5142" spans="5:8">
      <c r="E5142"/>
      <c r="H5142" s="48"/>
    </row>
    <row r="5143" spans="5:8">
      <c r="E5143"/>
      <c r="H5143" s="48"/>
    </row>
    <row r="5144" spans="5:8">
      <c r="E5144"/>
      <c r="H5144" s="48"/>
    </row>
    <row r="5145" spans="5:8">
      <c r="E5145"/>
      <c r="H5145" s="48"/>
    </row>
    <row r="5146" spans="5:8">
      <c r="E5146"/>
      <c r="H5146" s="48"/>
    </row>
    <row r="5147" spans="5:8">
      <c r="E5147"/>
      <c r="H5147" s="48"/>
    </row>
    <row r="5148" spans="5:8">
      <c r="E5148"/>
      <c r="H5148" s="48"/>
    </row>
    <row r="5149" spans="5:8">
      <c r="E5149"/>
      <c r="H5149" s="48"/>
    </row>
    <row r="5150" spans="5:8">
      <c r="E5150"/>
      <c r="H5150" s="48"/>
    </row>
    <row r="5151" spans="5:8">
      <c r="E5151"/>
      <c r="H5151" s="48"/>
    </row>
    <row r="5152" spans="5:8">
      <c r="E5152"/>
      <c r="H5152" s="48"/>
    </row>
    <row r="5153" spans="5:8">
      <c r="E5153"/>
      <c r="H5153" s="48"/>
    </row>
    <row r="5154" spans="5:8">
      <c r="E5154"/>
      <c r="H5154" s="48"/>
    </row>
    <row r="5155" spans="5:8">
      <c r="E5155"/>
      <c r="H5155" s="48"/>
    </row>
    <row r="5156" spans="5:8">
      <c r="E5156"/>
      <c r="H5156" s="48"/>
    </row>
    <row r="5157" spans="5:8">
      <c r="E5157"/>
      <c r="H5157" s="48"/>
    </row>
    <row r="5158" spans="5:8">
      <c r="E5158"/>
      <c r="H5158" s="48"/>
    </row>
    <row r="5159" spans="5:8">
      <c r="E5159"/>
      <c r="H5159" s="48"/>
    </row>
    <row r="5160" spans="5:8">
      <c r="E5160"/>
      <c r="H5160" s="48"/>
    </row>
    <row r="5161" spans="5:8">
      <c r="E5161"/>
      <c r="H5161" s="48"/>
    </row>
    <row r="5162" spans="5:8">
      <c r="E5162"/>
      <c r="H5162" s="48"/>
    </row>
    <row r="5163" spans="5:8">
      <c r="E5163"/>
      <c r="H5163" s="48"/>
    </row>
    <row r="5164" spans="5:8">
      <c r="E5164"/>
      <c r="H5164" s="48"/>
    </row>
    <row r="5165" spans="5:8">
      <c r="E5165"/>
      <c r="H5165" s="48"/>
    </row>
    <row r="5166" spans="5:8">
      <c r="E5166"/>
      <c r="H5166" s="48"/>
    </row>
    <row r="5167" spans="5:8">
      <c r="E5167"/>
      <c r="H5167" s="48"/>
    </row>
    <row r="5168" spans="5:8">
      <c r="E5168"/>
      <c r="H5168" s="48"/>
    </row>
    <row r="5169" spans="5:8">
      <c r="E5169"/>
      <c r="H5169" s="48"/>
    </row>
    <row r="5170" spans="5:8">
      <c r="E5170"/>
      <c r="H5170" s="48"/>
    </row>
    <row r="5171" spans="5:8">
      <c r="E5171"/>
      <c r="H5171" s="48"/>
    </row>
    <row r="5172" spans="5:8">
      <c r="E5172"/>
      <c r="H5172" s="48"/>
    </row>
    <row r="5173" spans="5:8">
      <c r="E5173"/>
      <c r="H5173" s="48"/>
    </row>
    <row r="5174" spans="5:8">
      <c r="E5174"/>
      <c r="H5174" s="48"/>
    </row>
    <row r="5175" spans="5:8">
      <c r="E5175"/>
      <c r="H5175" s="48"/>
    </row>
    <row r="5176" spans="5:8">
      <c r="E5176"/>
      <c r="H5176" s="48"/>
    </row>
    <row r="5177" spans="5:8">
      <c r="E5177"/>
      <c r="H5177" s="48"/>
    </row>
    <row r="5178" spans="5:8">
      <c r="E5178"/>
      <c r="H5178" s="48"/>
    </row>
    <row r="5179" spans="5:8">
      <c r="E5179"/>
      <c r="H5179" s="48"/>
    </row>
    <row r="5180" spans="5:8">
      <c r="E5180"/>
      <c r="H5180" s="48"/>
    </row>
    <row r="5181" spans="5:8">
      <c r="E5181"/>
      <c r="H5181" s="48"/>
    </row>
    <row r="5182" spans="5:8">
      <c r="E5182"/>
      <c r="H5182" s="48"/>
    </row>
    <row r="5183" spans="5:8">
      <c r="E5183"/>
      <c r="H5183" s="48"/>
    </row>
    <row r="5184" spans="5:8">
      <c r="E5184"/>
      <c r="H5184" s="48"/>
    </row>
    <row r="5185" spans="5:8">
      <c r="E5185"/>
      <c r="H5185" s="48"/>
    </row>
    <row r="5186" spans="5:8">
      <c r="E5186"/>
      <c r="H5186" s="48"/>
    </row>
    <row r="5187" spans="5:8">
      <c r="E5187"/>
      <c r="H5187" s="48"/>
    </row>
    <row r="5188" spans="5:8">
      <c r="E5188"/>
      <c r="H5188" s="48"/>
    </row>
    <row r="5189" spans="5:8">
      <c r="E5189"/>
      <c r="H5189" s="48"/>
    </row>
    <row r="5190" spans="5:8">
      <c r="E5190"/>
      <c r="H5190" s="48"/>
    </row>
    <row r="5191" spans="5:8">
      <c r="E5191"/>
      <c r="H5191" s="48"/>
    </row>
    <row r="5192" spans="5:8">
      <c r="E5192"/>
      <c r="H5192" s="48"/>
    </row>
    <row r="5193" spans="5:8">
      <c r="E5193"/>
      <c r="H5193" s="48"/>
    </row>
    <row r="5194" spans="5:8">
      <c r="E5194"/>
      <c r="H5194" s="48"/>
    </row>
    <row r="5195" spans="5:8">
      <c r="E5195"/>
      <c r="H5195" s="48"/>
    </row>
    <row r="5196" spans="5:8">
      <c r="E5196"/>
      <c r="H5196" s="48"/>
    </row>
    <row r="5197" spans="5:8">
      <c r="E5197"/>
      <c r="H5197" s="48"/>
    </row>
    <row r="5198" spans="5:8">
      <c r="E5198"/>
      <c r="H5198" s="48"/>
    </row>
    <row r="5199" spans="5:8">
      <c r="E5199"/>
      <c r="H5199" s="48"/>
    </row>
    <row r="5200" spans="5:8">
      <c r="E5200"/>
      <c r="H5200" s="48"/>
    </row>
    <row r="5201" spans="5:8">
      <c r="E5201"/>
      <c r="H5201" s="48"/>
    </row>
    <row r="5202" spans="5:8">
      <c r="E5202"/>
      <c r="H5202" s="48"/>
    </row>
    <row r="5203" spans="5:8">
      <c r="E5203"/>
      <c r="H5203" s="48"/>
    </row>
    <row r="5204" spans="5:8">
      <c r="E5204"/>
      <c r="H5204" s="48"/>
    </row>
    <row r="5205" spans="5:8">
      <c r="E5205"/>
      <c r="H5205" s="48"/>
    </row>
    <row r="5206" spans="5:8">
      <c r="E5206"/>
      <c r="H5206" s="48"/>
    </row>
    <row r="5207" spans="5:8">
      <c r="E5207"/>
      <c r="H5207" s="48"/>
    </row>
    <row r="5208" spans="5:8">
      <c r="E5208"/>
      <c r="H5208" s="48"/>
    </row>
    <row r="5209" spans="5:8">
      <c r="E5209"/>
      <c r="H5209" s="48"/>
    </row>
    <row r="5210" spans="5:8">
      <c r="E5210"/>
      <c r="H5210" s="48"/>
    </row>
    <row r="5211" spans="5:8">
      <c r="E5211"/>
      <c r="H5211" s="48"/>
    </row>
    <row r="5212" spans="5:8">
      <c r="E5212"/>
      <c r="H5212" s="48"/>
    </row>
    <row r="5213" spans="5:8">
      <c r="E5213"/>
      <c r="H5213" s="48"/>
    </row>
    <row r="5214" spans="5:8">
      <c r="E5214"/>
      <c r="H5214" s="48"/>
    </row>
    <row r="5215" spans="5:8">
      <c r="E5215"/>
      <c r="H5215" s="48"/>
    </row>
    <row r="5216" spans="5:8">
      <c r="E5216"/>
      <c r="H5216" s="48"/>
    </row>
    <row r="5217" spans="5:8">
      <c r="E5217"/>
      <c r="H5217" s="48"/>
    </row>
    <row r="5218" spans="5:8">
      <c r="E5218"/>
      <c r="H5218" s="48"/>
    </row>
    <row r="5219" spans="5:8">
      <c r="E5219"/>
      <c r="H5219" s="48"/>
    </row>
    <row r="5220" spans="5:8">
      <c r="E5220"/>
      <c r="H5220" s="48"/>
    </row>
    <row r="5221" spans="5:8">
      <c r="E5221"/>
      <c r="H5221" s="48"/>
    </row>
    <row r="5222" spans="5:8">
      <c r="E5222"/>
      <c r="H5222" s="48"/>
    </row>
    <row r="5223" spans="5:8">
      <c r="E5223"/>
      <c r="H5223" s="48"/>
    </row>
    <row r="5224" spans="5:8">
      <c r="E5224"/>
      <c r="H5224" s="48"/>
    </row>
    <row r="5225" spans="5:8">
      <c r="E5225"/>
      <c r="H5225" s="48"/>
    </row>
    <row r="5226" spans="5:8">
      <c r="E5226"/>
      <c r="H5226" s="48"/>
    </row>
    <row r="5227" spans="5:8">
      <c r="E5227"/>
      <c r="H5227" s="48"/>
    </row>
    <row r="5228" spans="5:8">
      <c r="E5228"/>
      <c r="H5228" s="48"/>
    </row>
    <row r="5229" spans="5:8">
      <c r="E5229"/>
      <c r="H5229" s="48"/>
    </row>
    <row r="5230" spans="5:8">
      <c r="E5230"/>
      <c r="H5230" s="48"/>
    </row>
    <row r="5231" spans="5:8">
      <c r="E5231"/>
      <c r="H5231" s="48"/>
    </row>
    <row r="5232" spans="5:8">
      <c r="E5232"/>
      <c r="H5232" s="48"/>
    </row>
    <row r="5233" spans="5:8">
      <c r="E5233"/>
      <c r="H5233" s="48"/>
    </row>
    <row r="5234" spans="5:8">
      <c r="E5234"/>
      <c r="H5234" s="48"/>
    </row>
    <row r="5235" spans="5:8">
      <c r="E5235"/>
      <c r="H5235" s="48"/>
    </row>
    <row r="5236" spans="5:8">
      <c r="E5236"/>
      <c r="H5236" s="48"/>
    </row>
    <row r="5237" spans="5:8">
      <c r="E5237"/>
      <c r="H5237" s="48"/>
    </row>
    <row r="5238" spans="5:8">
      <c r="E5238"/>
      <c r="H5238" s="48"/>
    </row>
    <row r="5239" spans="5:8">
      <c r="E5239"/>
      <c r="H5239" s="48"/>
    </row>
    <row r="5240" spans="5:8">
      <c r="E5240"/>
      <c r="H5240" s="48"/>
    </row>
    <row r="5241" spans="5:8">
      <c r="E5241"/>
      <c r="H5241" s="48"/>
    </row>
    <row r="5242" spans="5:8">
      <c r="E5242"/>
      <c r="H5242" s="48"/>
    </row>
    <row r="5243" spans="5:8">
      <c r="E5243"/>
      <c r="H5243" s="48"/>
    </row>
    <row r="5244" spans="5:8">
      <c r="E5244"/>
      <c r="H5244" s="48"/>
    </row>
    <row r="5245" spans="5:8">
      <c r="E5245"/>
      <c r="H5245" s="48"/>
    </row>
    <row r="5246" spans="5:8">
      <c r="E5246"/>
      <c r="H5246" s="48"/>
    </row>
    <row r="5247" spans="5:8">
      <c r="E5247"/>
      <c r="H5247" s="48"/>
    </row>
    <row r="5248" spans="5:8">
      <c r="E5248"/>
      <c r="H5248" s="48"/>
    </row>
    <row r="5249" spans="5:8">
      <c r="E5249"/>
      <c r="H5249" s="48"/>
    </row>
    <row r="5250" spans="5:8">
      <c r="E5250"/>
      <c r="H5250" s="48"/>
    </row>
    <row r="5251" spans="5:8">
      <c r="E5251"/>
      <c r="H5251" s="48"/>
    </row>
    <row r="5252" spans="5:8">
      <c r="E5252"/>
      <c r="H5252" s="48"/>
    </row>
    <row r="5253" spans="5:8">
      <c r="E5253"/>
      <c r="H5253" s="48"/>
    </row>
    <row r="5254" spans="5:8">
      <c r="E5254"/>
      <c r="H5254" s="48"/>
    </row>
    <row r="5255" spans="5:8">
      <c r="E5255"/>
      <c r="H5255" s="48"/>
    </row>
    <row r="5256" spans="5:8">
      <c r="E5256"/>
      <c r="H5256" s="48"/>
    </row>
    <row r="5257" spans="5:8">
      <c r="E5257"/>
      <c r="H5257" s="48"/>
    </row>
    <row r="5258" spans="5:8">
      <c r="E5258"/>
      <c r="H5258" s="48"/>
    </row>
    <row r="5259" spans="5:8">
      <c r="E5259"/>
      <c r="H5259" s="48"/>
    </row>
    <row r="5260" spans="5:8">
      <c r="E5260"/>
      <c r="H5260" s="48"/>
    </row>
    <row r="5261" spans="5:8">
      <c r="E5261"/>
      <c r="H5261" s="48"/>
    </row>
    <row r="5262" spans="5:8">
      <c r="E5262"/>
      <c r="H5262" s="48"/>
    </row>
    <row r="5263" spans="5:8">
      <c r="E5263"/>
      <c r="H5263" s="48"/>
    </row>
    <row r="5264" spans="5:8">
      <c r="E5264"/>
      <c r="H5264" s="48"/>
    </row>
    <row r="5265" spans="5:8">
      <c r="E5265"/>
      <c r="H5265" s="48"/>
    </row>
    <row r="5266" spans="5:8">
      <c r="E5266"/>
      <c r="H5266" s="48"/>
    </row>
    <row r="5267" spans="5:8">
      <c r="E5267"/>
      <c r="H5267" s="48"/>
    </row>
    <row r="5268" spans="5:8">
      <c r="E5268"/>
      <c r="H5268" s="48"/>
    </row>
    <row r="5269" spans="5:8">
      <c r="E5269"/>
      <c r="H5269" s="48"/>
    </row>
    <row r="5270" spans="5:8">
      <c r="E5270"/>
      <c r="H5270" s="48"/>
    </row>
    <row r="5271" spans="5:8">
      <c r="E5271"/>
      <c r="H5271" s="48"/>
    </row>
    <row r="5272" spans="5:8">
      <c r="E5272"/>
      <c r="H5272" s="48"/>
    </row>
    <row r="5273" spans="5:8">
      <c r="E5273"/>
      <c r="H5273" s="48"/>
    </row>
    <row r="5274" spans="5:8">
      <c r="E5274"/>
      <c r="H5274" s="48"/>
    </row>
    <row r="5275" spans="5:8">
      <c r="E5275"/>
      <c r="H5275" s="48"/>
    </row>
    <row r="5276" spans="5:8">
      <c r="E5276"/>
      <c r="H5276" s="48"/>
    </row>
    <row r="5277" spans="5:8">
      <c r="E5277"/>
      <c r="H5277" s="48"/>
    </row>
    <row r="5278" spans="5:8">
      <c r="E5278"/>
      <c r="H5278" s="48"/>
    </row>
    <row r="5279" spans="5:8">
      <c r="E5279"/>
      <c r="H5279" s="48"/>
    </row>
    <row r="5280" spans="5:8">
      <c r="E5280"/>
      <c r="H5280" s="48"/>
    </row>
    <row r="5281" spans="5:8">
      <c r="E5281"/>
      <c r="H5281" s="48"/>
    </row>
    <row r="5282" spans="5:8">
      <c r="E5282"/>
      <c r="H5282" s="48"/>
    </row>
    <row r="5283" spans="5:8">
      <c r="E5283"/>
      <c r="H5283" s="48"/>
    </row>
    <row r="5284" spans="5:8">
      <c r="E5284"/>
      <c r="H5284" s="48"/>
    </row>
    <row r="5285" spans="5:8">
      <c r="E5285"/>
      <c r="H5285" s="48"/>
    </row>
    <row r="5286" spans="5:8">
      <c r="E5286"/>
      <c r="H5286" s="48"/>
    </row>
    <row r="5287" spans="5:8">
      <c r="E5287"/>
      <c r="H5287" s="48"/>
    </row>
    <row r="5288" spans="5:8">
      <c r="E5288"/>
      <c r="H5288" s="48"/>
    </row>
    <row r="5289" spans="5:8">
      <c r="E5289"/>
      <c r="H5289" s="48"/>
    </row>
    <row r="5290" spans="5:8">
      <c r="E5290"/>
      <c r="H5290" s="48"/>
    </row>
    <row r="5291" spans="5:8">
      <c r="E5291"/>
      <c r="H5291" s="48"/>
    </row>
    <row r="5292" spans="5:8">
      <c r="E5292"/>
      <c r="H5292" s="48"/>
    </row>
    <row r="5293" spans="5:8">
      <c r="E5293"/>
      <c r="H5293" s="48"/>
    </row>
    <row r="5294" spans="5:8">
      <c r="E5294"/>
      <c r="H5294" s="48"/>
    </row>
    <row r="5295" spans="5:8">
      <c r="E5295"/>
      <c r="H5295" s="48"/>
    </row>
    <row r="5296" spans="5:8">
      <c r="E5296"/>
      <c r="H5296" s="48"/>
    </row>
    <row r="5297" spans="5:8">
      <c r="E5297"/>
      <c r="H5297" s="48"/>
    </row>
    <row r="5298" spans="5:8">
      <c r="E5298"/>
      <c r="H5298" s="48"/>
    </row>
    <row r="5299" spans="5:8">
      <c r="E5299"/>
      <c r="H5299" s="48"/>
    </row>
    <row r="5300" spans="5:8">
      <c r="E5300"/>
      <c r="H5300" s="48"/>
    </row>
    <row r="5301" spans="5:8">
      <c r="E5301"/>
      <c r="H5301" s="48"/>
    </row>
    <row r="5302" spans="5:8">
      <c r="E5302"/>
      <c r="H5302" s="48"/>
    </row>
    <row r="5303" spans="5:8">
      <c r="E5303"/>
      <c r="H5303" s="48"/>
    </row>
    <row r="5304" spans="5:8">
      <c r="E5304"/>
      <c r="H5304" s="48"/>
    </row>
    <row r="5305" spans="5:8">
      <c r="E5305"/>
      <c r="H5305" s="48"/>
    </row>
    <row r="5306" spans="5:8">
      <c r="E5306"/>
      <c r="H5306" s="48"/>
    </row>
    <row r="5307" spans="5:8">
      <c r="E5307"/>
      <c r="H5307" s="48"/>
    </row>
    <row r="5308" spans="5:8">
      <c r="E5308"/>
      <c r="H5308" s="48"/>
    </row>
    <row r="5309" spans="5:8">
      <c r="E5309"/>
      <c r="H5309" s="48"/>
    </row>
    <row r="5310" spans="5:8">
      <c r="E5310"/>
      <c r="H5310" s="48"/>
    </row>
    <row r="5311" spans="5:8">
      <c r="E5311"/>
      <c r="H5311" s="48"/>
    </row>
    <row r="5312" spans="5:8">
      <c r="E5312"/>
      <c r="H5312" s="48"/>
    </row>
    <row r="5313" spans="5:8">
      <c r="E5313"/>
      <c r="H5313" s="48"/>
    </row>
    <row r="5314" spans="5:8">
      <c r="E5314"/>
      <c r="H5314" s="48"/>
    </row>
    <row r="5315" spans="5:8">
      <c r="E5315"/>
      <c r="H5315" s="48"/>
    </row>
    <row r="5316" spans="5:8">
      <c r="E5316"/>
      <c r="H5316" s="48"/>
    </row>
    <row r="5317" spans="5:8">
      <c r="E5317"/>
      <c r="H5317" s="48"/>
    </row>
    <row r="5318" spans="5:8">
      <c r="E5318"/>
      <c r="H5318" s="48"/>
    </row>
    <row r="5319" spans="5:8">
      <c r="E5319"/>
      <c r="H5319" s="48"/>
    </row>
    <row r="5320" spans="5:8">
      <c r="E5320"/>
      <c r="H5320" s="48"/>
    </row>
    <row r="5321" spans="5:8">
      <c r="E5321"/>
      <c r="H5321" s="48"/>
    </row>
    <row r="5322" spans="5:8">
      <c r="E5322"/>
      <c r="H5322" s="48"/>
    </row>
    <row r="5323" spans="5:8">
      <c r="E5323"/>
      <c r="H5323" s="48"/>
    </row>
    <row r="5324" spans="5:8">
      <c r="E5324"/>
      <c r="H5324" s="48"/>
    </row>
    <row r="5325" spans="5:8">
      <c r="E5325"/>
      <c r="H5325" s="48"/>
    </row>
    <row r="5326" spans="5:8">
      <c r="E5326"/>
      <c r="H5326" s="48"/>
    </row>
    <row r="5327" spans="5:8">
      <c r="E5327"/>
      <c r="H5327" s="48"/>
    </row>
    <row r="5328" spans="5:8">
      <c r="E5328"/>
      <c r="H5328" s="48"/>
    </row>
    <row r="5329" spans="5:8">
      <c r="E5329"/>
      <c r="H5329" s="48"/>
    </row>
    <row r="5330" spans="5:8">
      <c r="E5330"/>
      <c r="H5330" s="48"/>
    </row>
    <row r="5331" spans="5:8">
      <c r="E5331"/>
      <c r="H5331" s="48"/>
    </row>
    <row r="5332" spans="5:8">
      <c r="E5332"/>
      <c r="H5332" s="48"/>
    </row>
    <row r="5333" spans="5:8">
      <c r="E5333"/>
      <c r="H5333" s="48"/>
    </row>
    <row r="5334" spans="5:8">
      <c r="E5334"/>
      <c r="H5334" s="48"/>
    </row>
    <row r="5335" spans="5:8">
      <c r="E5335"/>
      <c r="H5335" s="48"/>
    </row>
    <row r="5336" spans="5:8">
      <c r="E5336"/>
      <c r="H5336" s="48"/>
    </row>
    <row r="5337" spans="5:8">
      <c r="E5337"/>
      <c r="H5337" s="48"/>
    </row>
    <row r="5338" spans="5:8">
      <c r="E5338"/>
      <c r="H5338" s="48"/>
    </row>
    <row r="5339" spans="5:8">
      <c r="E5339"/>
      <c r="H5339" s="48"/>
    </row>
    <row r="5340" spans="5:8">
      <c r="E5340"/>
      <c r="H5340" s="48"/>
    </row>
    <row r="5341" spans="5:8">
      <c r="E5341"/>
      <c r="H5341" s="48"/>
    </row>
    <row r="5342" spans="5:8">
      <c r="E5342"/>
      <c r="H5342" s="48"/>
    </row>
    <row r="5343" spans="5:8">
      <c r="E5343"/>
      <c r="H5343" s="48"/>
    </row>
    <row r="5344" spans="5:8">
      <c r="E5344"/>
      <c r="H5344" s="48"/>
    </row>
    <row r="5345" spans="5:8">
      <c r="E5345"/>
      <c r="H5345" s="48"/>
    </row>
    <row r="5346" spans="5:8">
      <c r="E5346"/>
      <c r="H5346" s="48"/>
    </row>
    <row r="5347" spans="5:8">
      <c r="E5347"/>
      <c r="H5347" s="48"/>
    </row>
    <row r="5348" spans="5:8">
      <c r="E5348"/>
      <c r="H5348" s="48"/>
    </row>
    <row r="5349" spans="5:8">
      <c r="E5349"/>
      <c r="H5349" s="48"/>
    </row>
    <row r="5350" spans="5:8">
      <c r="E5350"/>
      <c r="H5350" s="48"/>
    </row>
    <row r="5351" spans="5:8">
      <c r="E5351"/>
      <c r="H5351" s="48"/>
    </row>
    <row r="5352" spans="5:8">
      <c r="E5352"/>
      <c r="H5352" s="48"/>
    </row>
    <row r="5353" spans="5:8">
      <c r="E5353"/>
      <c r="H5353" s="48"/>
    </row>
    <row r="5354" spans="5:8">
      <c r="E5354"/>
      <c r="H5354" s="48"/>
    </row>
    <row r="5355" spans="5:8">
      <c r="E5355"/>
      <c r="H5355" s="48"/>
    </row>
    <row r="5356" spans="5:8">
      <c r="E5356"/>
      <c r="H5356" s="48"/>
    </row>
    <row r="5357" spans="5:8">
      <c r="E5357"/>
      <c r="H5357" s="48"/>
    </row>
    <row r="5358" spans="5:8">
      <c r="E5358"/>
      <c r="H5358" s="48"/>
    </row>
    <row r="5359" spans="5:8">
      <c r="E5359"/>
      <c r="H5359" s="48"/>
    </row>
    <row r="5360" spans="5:8">
      <c r="E5360"/>
      <c r="H5360" s="48"/>
    </row>
    <row r="5361" spans="5:8">
      <c r="E5361"/>
      <c r="H5361" s="48"/>
    </row>
    <row r="5362" spans="5:8">
      <c r="E5362"/>
      <c r="H5362" s="48"/>
    </row>
    <row r="5363" spans="5:8">
      <c r="E5363"/>
      <c r="H5363" s="48"/>
    </row>
    <row r="5364" spans="5:8">
      <c r="E5364"/>
      <c r="H5364" s="48"/>
    </row>
    <row r="5365" spans="5:8">
      <c r="E5365"/>
      <c r="H5365" s="48"/>
    </row>
    <row r="5366" spans="5:8">
      <c r="E5366"/>
      <c r="H5366" s="48"/>
    </row>
    <row r="5367" spans="5:8">
      <c r="E5367"/>
      <c r="H5367" s="48"/>
    </row>
    <row r="5368" spans="5:8">
      <c r="E5368"/>
      <c r="H5368" s="48"/>
    </row>
    <row r="5369" spans="5:8">
      <c r="E5369"/>
      <c r="H5369" s="48"/>
    </row>
    <row r="5370" spans="5:8">
      <c r="E5370"/>
      <c r="H5370" s="48"/>
    </row>
    <row r="5371" spans="5:8">
      <c r="E5371"/>
      <c r="H5371" s="48"/>
    </row>
    <row r="5372" spans="5:8">
      <c r="E5372"/>
      <c r="H5372" s="48"/>
    </row>
    <row r="5373" spans="5:8">
      <c r="E5373"/>
      <c r="H5373" s="48"/>
    </row>
    <row r="5374" spans="5:8">
      <c r="E5374"/>
      <c r="H5374" s="48"/>
    </row>
    <row r="5375" spans="5:8">
      <c r="E5375"/>
      <c r="H5375" s="48"/>
    </row>
    <row r="5376" spans="5:8">
      <c r="E5376"/>
      <c r="H5376" s="48"/>
    </row>
    <row r="5377" spans="5:8">
      <c r="E5377"/>
      <c r="H5377" s="48"/>
    </row>
    <row r="5378" spans="5:8">
      <c r="E5378"/>
      <c r="H5378" s="48"/>
    </row>
    <row r="5379" spans="5:8">
      <c r="E5379"/>
      <c r="H5379" s="48"/>
    </row>
    <row r="5380" spans="5:8">
      <c r="E5380"/>
      <c r="H5380" s="48"/>
    </row>
    <row r="5381" spans="5:8">
      <c r="E5381"/>
      <c r="H5381" s="48"/>
    </row>
    <row r="5382" spans="5:8">
      <c r="E5382"/>
      <c r="H5382" s="48"/>
    </row>
    <row r="5383" spans="5:8">
      <c r="E5383"/>
      <c r="H5383" s="48"/>
    </row>
    <row r="5384" spans="5:8">
      <c r="E5384"/>
      <c r="H5384" s="48"/>
    </row>
    <row r="5385" spans="5:8">
      <c r="E5385"/>
      <c r="H5385" s="48"/>
    </row>
    <row r="5386" spans="5:8">
      <c r="E5386"/>
      <c r="H5386" s="48"/>
    </row>
    <row r="5387" spans="5:8">
      <c r="E5387"/>
      <c r="H5387" s="48"/>
    </row>
    <row r="5388" spans="5:8">
      <c r="E5388"/>
      <c r="H5388" s="48"/>
    </row>
    <row r="5389" spans="5:8">
      <c r="E5389"/>
      <c r="H5389" s="48"/>
    </row>
    <row r="5390" spans="5:8">
      <c r="E5390"/>
      <c r="H5390" s="48"/>
    </row>
    <row r="5391" spans="5:8">
      <c r="E5391"/>
      <c r="H5391" s="48"/>
    </row>
    <row r="5392" spans="5:8">
      <c r="E5392"/>
      <c r="H5392" s="48"/>
    </row>
    <row r="5393" spans="5:8">
      <c r="E5393"/>
      <c r="H5393" s="48"/>
    </row>
    <row r="5394" spans="5:8">
      <c r="E5394"/>
      <c r="H5394" s="48"/>
    </row>
    <row r="5395" spans="5:8">
      <c r="E5395"/>
      <c r="H5395" s="48"/>
    </row>
    <row r="5396" spans="5:8">
      <c r="E5396"/>
      <c r="H5396" s="48"/>
    </row>
    <row r="5397" spans="5:8">
      <c r="E5397"/>
      <c r="H5397" s="48"/>
    </row>
    <row r="5398" spans="5:8">
      <c r="E5398"/>
      <c r="H5398" s="48"/>
    </row>
    <row r="5399" spans="5:8">
      <c r="E5399"/>
      <c r="H5399" s="48"/>
    </row>
    <row r="5400" spans="5:8">
      <c r="E5400"/>
      <c r="H5400" s="48"/>
    </row>
    <row r="5401" spans="5:8">
      <c r="E5401"/>
      <c r="H5401" s="48"/>
    </row>
    <row r="5402" spans="5:8">
      <c r="E5402"/>
      <c r="H5402" s="48"/>
    </row>
    <row r="5403" spans="5:8">
      <c r="E5403"/>
      <c r="H5403" s="48"/>
    </row>
    <row r="5404" spans="5:8">
      <c r="E5404"/>
      <c r="H5404" s="48"/>
    </row>
    <row r="5405" spans="5:8">
      <c r="E5405"/>
      <c r="H5405" s="48"/>
    </row>
    <row r="5406" spans="5:8">
      <c r="E5406"/>
      <c r="H5406" s="48"/>
    </row>
    <row r="5407" spans="5:8">
      <c r="E5407"/>
      <c r="H5407" s="48"/>
    </row>
    <row r="5408" spans="5:8">
      <c r="E5408"/>
      <c r="H5408" s="48"/>
    </row>
    <row r="5409" spans="5:8">
      <c r="E5409"/>
      <c r="H5409" s="48"/>
    </row>
    <row r="5410" spans="5:8">
      <c r="E5410"/>
      <c r="H5410" s="48"/>
    </row>
    <row r="5411" spans="5:8">
      <c r="E5411"/>
      <c r="H5411" s="48"/>
    </row>
    <row r="5412" spans="5:8">
      <c r="E5412"/>
      <c r="H5412" s="48"/>
    </row>
    <row r="5413" spans="5:8">
      <c r="E5413"/>
      <c r="H5413" s="48"/>
    </row>
    <row r="5414" spans="5:8">
      <c r="E5414"/>
      <c r="H5414" s="48"/>
    </row>
    <row r="5415" spans="5:8">
      <c r="E5415"/>
      <c r="H5415" s="48"/>
    </row>
    <row r="5416" spans="5:8">
      <c r="E5416"/>
      <c r="H5416" s="48"/>
    </row>
    <row r="5417" spans="5:8">
      <c r="E5417"/>
      <c r="H5417" s="48"/>
    </row>
    <row r="5418" spans="5:8">
      <c r="E5418"/>
      <c r="H5418" s="48"/>
    </row>
    <row r="5419" spans="5:8">
      <c r="E5419"/>
      <c r="H5419" s="48"/>
    </row>
    <row r="5420" spans="5:8">
      <c r="E5420"/>
      <c r="H5420" s="48"/>
    </row>
    <row r="5421" spans="5:8">
      <c r="E5421"/>
      <c r="H5421" s="48"/>
    </row>
    <row r="5422" spans="5:8">
      <c r="E5422"/>
      <c r="H5422" s="48"/>
    </row>
    <row r="5423" spans="5:8">
      <c r="E5423"/>
      <c r="H5423" s="48"/>
    </row>
    <row r="5424" spans="5:8">
      <c r="E5424"/>
      <c r="H5424" s="48"/>
    </row>
    <row r="5425" spans="5:8">
      <c r="E5425"/>
      <c r="H5425" s="48"/>
    </row>
    <row r="5426" spans="5:8">
      <c r="E5426"/>
      <c r="H5426" s="48"/>
    </row>
    <row r="5427" spans="5:8">
      <c r="E5427"/>
      <c r="H5427" s="48"/>
    </row>
    <row r="5428" spans="5:8">
      <c r="E5428"/>
      <c r="H5428" s="48"/>
    </row>
    <row r="5429" spans="5:8">
      <c r="E5429"/>
      <c r="H5429" s="48"/>
    </row>
    <row r="5430" spans="5:8">
      <c r="E5430"/>
      <c r="H5430" s="48"/>
    </row>
    <row r="5431" spans="5:8">
      <c r="E5431"/>
      <c r="H5431" s="48"/>
    </row>
    <row r="5432" spans="5:8">
      <c r="E5432"/>
      <c r="H5432" s="48"/>
    </row>
    <row r="5433" spans="5:8">
      <c r="E5433"/>
      <c r="H5433" s="48"/>
    </row>
    <row r="5434" spans="5:8">
      <c r="E5434"/>
      <c r="H5434" s="48"/>
    </row>
    <row r="5435" spans="5:8">
      <c r="E5435"/>
      <c r="H5435" s="48"/>
    </row>
    <row r="5436" spans="5:8">
      <c r="E5436"/>
      <c r="H5436" s="48"/>
    </row>
    <row r="5437" spans="5:8">
      <c r="E5437"/>
      <c r="H5437" s="48"/>
    </row>
    <row r="5438" spans="5:8">
      <c r="E5438"/>
      <c r="H5438" s="48"/>
    </row>
    <row r="5439" spans="5:8">
      <c r="E5439"/>
      <c r="H5439" s="48"/>
    </row>
    <row r="5440" spans="5:8">
      <c r="E5440"/>
      <c r="H5440" s="48"/>
    </row>
    <row r="5441" spans="5:8">
      <c r="E5441"/>
      <c r="H5441" s="48"/>
    </row>
    <row r="5442" spans="5:8">
      <c r="E5442"/>
      <c r="H5442" s="48"/>
    </row>
    <row r="5443" spans="5:8">
      <c r="E5443"/>
      <c r="H5443" s="48"/>
    </row>
    <row r="5444" spans="5:8">
      <c r="E5444"/>
      <c r="H5444" s="48"/>
    </row>
    <row r="5445" spans="5:8">
      <c r="E5445"/>
      <c r="H5445" s="48"/>
    </row>
    <row r="5446" spans="5:8">
      <c r="E5446"/>
      <c r="H5446" s="48"/>
    </row>
    <row r="5447" spans="5:8">
      <c r="E5447"/>
      <c r="H5447" s="48"/>
    </row>
    <row r="5448" spans="5:8">
      <c r="E5448"/>
      <c r="H5448" s="48"/>
    </row>
    <row r="5449" spans="5:8">
      <c r="E5449"/>
      <c r="H5449" s="48"/>
    </row>
    <row r="5450" spans="5:8">
      <c r="E5450"/>
      <c r="H5450" s="48"/>
    </row>
    <row r="5451" spans="5:8">
      <c r="E5451"/>
      <c r="H5451" s="48"/>
    </row>
    <row r="5452" spans="5:8">
      <c r="E5452"/>
      <c r="H5452" s="48"/>
    </row>
    <row r="5453" spans="5:8">
      <c r="E5453"/>
      <c r="H5453" s="48"/>
    </row>
    <row r="5454" spans="5:8">
      <c r="E5454"/>
      <c r="H5454" s="48"/>
    </row>
    <row r="5455" spans="5:8">
      <c r="E5455"/>
      <c r="H5455" s="48"/>
    </row>
    <row r="5456" spans="5:8">
      <c r="E5456"/>
      <c r="H5456" s="48"/>
    </row>
    <row r="5457" spans="5:8">
      <c r="E5457"/>
      <c r="H5457" s="48"/>
    </row>
    <row r="5458" spans="5:8">
      <c r="E5458"/>
      <c r="H5458" s="48"/>
    </row>
    <row r="5459" spans="5:8">
      <c r="E5459"/>
      <c r="H5459" s="48"/>
    </row>
    <row r="5460" spans="5:8">
      <c r="E5460"/>
      <c r="H5460" s="48"/>
    </row>
    <row r="5461" spans="5:8">
      <c r="E5461"/>
      <c r="H5461" s="48"/>
    </row>
    <row r="5462" spans="5:8">
      <c r="E5462"/>
      <c r="H5462" s="48"/>
    </row>
    <row r="5463" spans="5:8">
      <c r="E5463"/>
      <c r="H5463" s="48"/>
    </row>
    <row r="5464" spans="5:8">
      <c r="E5464"/>
      <c r="H5464" s="48"/>
    </row>
    <row r="5465" spans="5:8">
      <c r="E5465"/>
      <c r="H5465" s="48"/>
    </row>
    <row r="5466" spans="5:8">
      <c r="E5466"/>
      <c r="H5466" s="48"/>
    </row>
    <row r="5467" spans="5:8">
      <c r="E5467"/>
      <c r="H5467" s="48"/>
    </row>
    <row r="5468" spans="5:8">
      <c r="E5468"/>
      <c r="H5468" s="48"/>
    </row>
    <row r="5469" spans="5:8">
      <c r="E5469"/>
      <c r="H5469" s="48"/>
    </row>
    <row r="5470" spans="5:8">
      <c r="E5470"/>
      <c r="H5470" s="48"/>
    </row>
    <row r="5471" spans="5:8">
      <c r="E5471"/>
      <c r="H5471" s="48"/>
    </row>
    <row r="5472" spans="5:8">
      <c r="E5472"/>
      <c r="H5472" s="48"/>
    </row>
    <row r="5473" spans="5:8">
      <c r="E5473"/>
      <c r="H5473" s="48"/>
    </row>
    <row r="5474" spans="5:8">
      <c r="E5474"/>
      <c r="H5474" s="48"/>
    </row>
    <row r="5475" spans="5:8">
      <c r="E5475"/>
      <c r="H5475" s="48"/>
    </row>
    <row r="5476" spans="5:8">
      <c r="E5476"/>
      <c r="H5476" s="48"/>
    </row>
    <row r="5477" spans="5:8">
      <c r="E5477"/>
      <c r="H5477" s="48"/>
    </row>
    <row r="5478" spans="5:8">
      <c r="E5478"/>
      <c r="H5478" s="48"/>
    </row>
    <row r="5479" spans="5:8">
      <c r="E5479"/>
      <c r="H5479" s="48"/>
    </row>
    <row r="5480" spans="5:8">
      <c r="E5480"/>
      <c r="H5480" s="48"/>
    </row>
    <row r="5481" spans="5:8">
      <c r="E5481"/>
      <c r="H5481" s="48"/>
    </row>
    <row r="5482" spans="5:8">
      <c r="E5482"/>
      <c r="H5482" s="48"/>
    </row>
    <row r="5483" spans="5:8">
      <c r="E5483"/>
      <c r="H5483" s="48"/>
    </row>
    <row r="5484" spans="5:8">
      <c r="E5484"/>
      <c r="H5484" s="48"/>
    </row>
    <row r="5485" spans="5:8">
      <c r="E5485"/>
      <c r="H5485" s="48"/>
    </row>
    <row r="5486" spans="5:8">
      <c r="E5486"/>
      <c r="H5486" s="48"/>
    </row>
    <row r="5487" spans="5:8">
      <c r="E5487"/>
      <c r="H5487" s="48"/>
    </row>
    <row r="5488" spans="5:8">
      <c r="E5488"/>
      <c r="H5488" s="48"/>
    </row>
    <row r="5489" spans="5:8">
      <c r="E5489"/>
      <c r="H5489" s="48"/>
    </row>
    <row r="5490" spans="5:8">
      <c r="E5490"/>
      <c r="H5490" s="48"/>
    </row>
    <row r="5491" spans="5:8">
      <c r="E5491"/>
      <c r="H5491" s="48"/>
    </row>
    <row r="5492" spans="5:8">
      <c r="E5492"/>
      <c r="H5492" s="48"/>
    </row>
    <row r="5493" spans="5:8">
      <c r="E5493"/>
      <c r="H5493" s="48"/>
    </row>
    <row r="5494" spans="5:8">
      <c r="E5494"/>
      <c r="H5494" s="48"/>
    </row>
    <row r="5495" spans="5:8">
      <c r="E5495"/>
      <c r="H5495" s="48"/>
    </row>
    <row r="5496" spans="5:8">
      <c r="E5496"/>
      <c r="H5496" s="48"/>
    </row>
    <row r="5497" spans="5:8">
      <c r="E5497"/>
      <c r="H5497" s="48"/>
    </row>
    <row r="5498" spans="5:8">
      <c r="E5498"/>
      <c r="H5498" s="48"/>
    </row>
    <row r="5499" spans="5:8">
      <c r="E5499"/>
      <c r="H5499" s="48"/>
    </row>
    <row r="5500" spans="5:8">
      <c r="E5500"/>
      <c r="H5500" s="48"/>
    </row>
    <row r="5501" spans="5:8">
      <c r="E5501"/>
      <c r="H5501" s="48"/>
    </row>
    <row r="5502" spans="5:8">
      <c r="E5502"/>
      <c r="H5502" s="48"/>
    </row>
    <row r="5503" spans="5:8">
      <c r="E5503"/>
      <c r="H5503" s="48"/>
    </row>
    <row r="5504" spans="5:8">
      <c r="E5504"/>
      <c r="H5504" s="48"/>
    </row>
    <row r="5505" spans="5:8">
      <c r="E5505"/>
      <c r="H5505" s="48"/>
    </row>
    <row r="5506" spans="5:8">
      <c r="E5506"/>
      <c r="H5506" s="48"/>
    </row>
    <row r="5507" spans="5:8">
      <c r="E5507"/>
      <c r="H5507" s="48"/>
    </row>
    <row r="5508" spans="5:8">
      <c r="E5508"/>
      <c r="H5508" s="48"/>
    </row>
    <row r="5509" spans="5:8">
      <c r="E5509"/>
      <c r="H5509" s="48"/>
    </row>
    <row r="5510" spans="5:8">
      <c r="E5510"/>
      <c r="H5510" s="48"/>
    </row>
    <row r="5511" spans="5:8">
      <c r="E5511"/>
      <c r="H5511" s="48"/>
    </row>
    <row r="5512" spans="5:8">
      <c r="E5512"/>
      <c r="H5512" s="48"/>
    </row>
    <row r="5513" spans="5:8">
      <c r="E5513"/>
      <c r="H5513" s="48"/>
    </row>
    <row r="5514" spans="5:8">
      <c r="E5514"/>
      <c r="H5514" s="48"/>
    </row>
    <row r="5515" spans="5:8">
      <c r="E5515"/>
      <c r="H5515" s="48"/>
    </row>
    <row r="5516" spans="5:8">
      <c r="E5516"/>
      <c r="H5516" s="48"/>
    </row>
    <row r="5517" spans="5:8">
      <c r="E5517"/>
      <c r="H5517" s="48"/>
    </row>
    <row r="5518" spans="5:8">
      <c r="E5518"/>
      <c r="H5518" s="48"/>
    </row>
    <row r="5519" spans="5:8">
      <c r="E5519"/>
      <c r="H5519" s="48"/>
    </row>
    <row r="5520" spans="5:8">
      <c r="E5520"/>
      <c r="H5520" s="48"/>
    </row>
    <row r="5521" spans="5:8">
      <c r="E5521"/>
      <c r="H5521" s="48"/>
    </row>
    <row r="5522" spans="5:8">
      <c r="E5522"/>
      <c r="H5522" s="48"/>
    </row>
    <row r="5523" spans="5:8">
      <c r="E5523"/>
      <c r="H5523" s="48"/>
    </row>
    <row r="5524" spans="5:8">
      <c r="E5524"/>
      <c r="H5524" s="48"/>
    </row>
    <row r="5525" spans="5:8">
      <c r="E5525"/>
      <c r="H5525" s="48"/>
    </row>
    <row r="5526" spans="5:8">
      <c r="E5526"/>
      <c r="H5526" s="48"/>
    </row>
    <row r="5527" spans="5:8">
      <c r="E5527"/>
      <c r="H5527" s="48"/>
    </row>
    <row r="5528" spans="5:8">
      <c r="E5528"/>
      <c r="H5528" s="48"/>
    </row>
    <row r="5529" spans="5:8">
      <c r="E5529"/>
      <c r="H5529" s="48"/>
    </row>
    <row r="5530" spans="5:8">
      <c r="E5530"/>
      <c r="H5530" s="48"/>
    </row>
    <row r="5531" spans="5:8">
      <c r="E5531"/>
      <c r="H5531" s="48"/>
    </row>
    <row r="5532" spans="5:8">
      <c r="E5532"/>
      <c r="H5532" s="48"/>
    </row>
    <row r="5533" spans="5:8">
      <c r="E5533"/>
      <c r="H5533" s="48"/>
    </row>
    <row r="5534" spans="5:8">
      <c r="E5534"/>
      <c r="H5534" s="48"/>
    </row>
    <row r="5535" spans="5:8">
      <c r="E5535"/>
      <c r="H5535" s="48"/>
    </row>
    <row r="5536" spans="5:8">
      <c r="E5536"/>
      <c r="H5536" s="48"/>
    </row>
    <row r="5537" spans="5:8">
      <c r="E5537"/>
      <c r="H5537" s="48"/>
    </row>
    <row r="5538" spans="5:8">
      <c r="E5538"/>
      <c r="H5538" s="48"/>
    </row>
    <row r="5539" spans="5:8">
      <c r="E5539"/>
      <c r="H5539" s="48"/>
    </row>
    <row r="5540" spans="5:8">
      <c r="E5540"/>
      <c r="H5540" s="48"/>
    </row>
    <row r="5541" spans="5:8">
      <c r="E5541"/>
      <c r="H5541" s="48"/>
    </row>
    <row r="5542" spans="5:8">
      <c r="E5542"/>
      <c r="H5542" s="48"/>
    </row>
    <row r="5543" spans="5:8">
      <c r="E5543"/>
      <c r="H5543" s="48"/>
    </row>
    <row r="5544" spans="5:8">
      <c r="E5544"/>
      <c r="H5544" s="48"/>
    </row>
    <row r="5545" spans="5:8">
      <c r="E5545"/>
      <c r="H5545" s="48"/>
    </row>
    <row r="5546" spans="5:8">
      <c r="E5546"/>
      <c r="H5546" s="48"/>
    </row>
    <row r="5547" spans="5:8">
      <c r="E5547"/>
      <c r="H5547" s="48"/>
    </row>
    <row r="5548" spans="5:8">
      <c r="E5548"/>
      <c r="H5548" s="48"/>
    </row>
    <row r="5549" spans="5:8">
      <c r="E5549"/>
      <c r="H5549" s="48"/>
    </row>
    <row r="5550" spans="5:8">
      <c r="E5550"/>
      <c r="H5550" s="48"/>
    </row>
    <row r="5551" spans="5:8">
      <c r="E5551"/>
      <c r="H5551" s="48"/>
    </row>
    <row r="5552" spans="5:8">
      <c r="E5552"/>
      <c r="H5552" s="48"/>
    </row>
    <row r="5553" spans="5:8">
      <c r="E5553"/>
      <c r="H5553" s="48"/>
    </row>
    <row r="5554" spans="5:8">
      <c r="E5554"/>
      <c r="H5554" s="48"/>
    </row>
    <row r="5555" spans="5:8">
      <c r="E5555"/>
      <c r="H5555" s="48"/>
    </row>
    <row r="5556" spans="5:8">
      <c r="E5556"/>
      <c r="H5556" s="48"/>
    </row>
    <row r="5557" spans="5:8">
      <c r="E5557"/>
      <c r="H5557" s="48"/>
    </row>
    <row r="5558" spans="5:8">
      <c r="E5558"/>
      <c r="H5558" s="48"/>
    </row>
    <row r="5559" spans="5:8">
      <c r="E5559"/>
      <c r="H5559" s="48"/>
    </row>
    <row r="5560" spans="5:8">
      <c r="E5560"/>
      <c r="H5560" s="48"/>
    </row>
    <row r="5561" spans="5:8">
      <c r="E5561"/>
      <c r="H5561" s="48"/>
    </row>
    <row r="5562" spans="5:8">
      <c r="E5562"/>
      <c r="H5562" s="48"/>
    </row>
    <row r="5563" spans="5:8">
      <c r="E5563"/>
      <c r="H5563" s="48"/>
    </row>
    <row r="5564" spans="5:8">
      <c r="E5564"/>
      <c r="H5564" s="48"/>
    </row>
    <row r="5565" spans="5:8">
      <c r="E5565"/>
      <c r="H5565" s="48"/>
    </row>
    <row r="5566" spans="5:8">
      <c r="E5566"/>
      <c r="H5566" s="48"/>
    </row>
    <row r="5567" spans="5:8">
      <c r="E5567"/>
      <c r="H5567" s="48"/>
    </row>
    <row r="5568" spans="5:8">
      <c r="E5568"/>
      <c r="H5568" s="48"/>
    </row>
    <row r="5569" spans="5:8">
      <c r="E5569"/>
      <c r="H5569" s="48"/>
    </row>
    <row r="5570" spans="5:8">
      <c r="E5570"/>
      <c r="H5570" s="48"/>
    </row>
    <row r="5571" spans="5:8">
      <c r="E5571"/>
      <c r="H5571" s="48"/>
    </row>
    <row r="5572" spans="5:8">
      <c r="E5572"/>
      <c r="H5572" s="48"/>
    </row>
    <row r="5573" spans="5:8">
      <c r="E5573"/>
      <c r="H5573" s="48"/>
    </row>
    <row r="5574" spans="5:8">
      <c r="E5574"/>
      <c r="H5574" s="48"/>
    </row>
    <row r="5575" spans="5:8">
      <c r="E5575"/>
      <c r="H5575" s="48"/>
    </row>
    <row r="5576" spans="5:8">
      <c r="E5576"/>
      <c r="H5576" s="48"/>
    </row>
    <row r="5577" spans="5:8">
      <c r="E5577"/>
      <c r="H5577" s="48"/>
    </row>
    <row r="5578" spans="5:8">
      <c r="E5578"/>
      <c r="H5578" s="48"/>
    </row>
    <row r="5579" spans="5:8">
      <c r="E5579"/>
      <c r="H5579" s="48"/>
    </row>
    <row r="5580" spans="5:8">
      <c r="E5580"/>
      <c r="H5580" s="48"/>
    </row>
    <row r="5581" spans="5:8">
      <c r="E5581"/>
      <c r="H5581" s="48"/>
    </row>
    <row r="5582" spans="5:8">
      <c r="E5582"/>
      <c r="H5582" s="48"/>
    </row>
    <row r="5583" spans="5:8">
      <c r="E5583"/>
      <c r="H5583" s="48"/>
    </row>
    <row r="5584" spans="5:8">
      <c r="E5584"/>
      <c r="H5584" s="48"/>
    </row>
    <row r="5585" spans="5:8">
      <c r="E5585"/>
      <c r="H5585" s="48"/>
    </row>
    <row r="5586" spans="5:8">
      <c r="E5586"/>
      <c r="H5586" s="48"/>
    </row>
    <row r="5587" spans="5:8">
      <c r="E5587"/>
      <c r="H5587" s="48"/>
    </row>
    <row r="5588" spans="5:8">
      <c r="E5588"/>
      <c r="H5588" s="48"/>
    </row>
    <row r="5589" spans="5:8">
      <c r="E5589"/>
      <c r="H5589" s="48"/>
    </row>
    <row r="5590" spans="5:8">
      <c r="E5590"/>
      <c r="H5590" s="48"/>
    </row>
    <row r="5591" spans="5:8">
      <c r="E5591"/>
      <c r="H5591" s="48"/>
    </row>
    <row r="5592" spans="5:8">
      <c r="E5592"/>
      <c r="H5592" s="48"/>
    </row>
    <row r="5593" spans="5:8">
      <c r="E5593"/>
      <c r="H5593" s="48"/>
    </row>
    <row r="5594" spans="5:8">
      <c r="E5594"/>
      <c r="H5594" s="48"/>
    </row>
    <row r="5595" spans="5:8">
      <c r="E5595"/>
      <c r="H5595" s="48"/>
    </row>
    <row r="5596" spans="5:8">
      <c r="E5596"/>
      <c r="H5596" s="48"/>
    </row>
    <row r="5597" spans="5:8">
      <c r="E5597"/>
      <c r="H5597" s="48"/>
    </row>
    <row r="5598" spans="5:8">
      <c r="E5598"/>
      <c r="H5598" s="48"/>
    </row>
    <row r="5599" spans="5:8">
      <c r="E5599"/>
      <c r="H5599" s="48"/>
    </row>
    <row r="5600" spans="5:8">
      <c r="E5600"/>
      <c r="H5600" s="48"/>
    </row>
    <row r="5601" spans="5:8">
      <c r="E5601"/>
      <c r="H5601" s="48"/>
    </row>
    <row r="5602" spans="5:8">
      <c r="E5602"/>
      <c r="H5602" s="48"/>
    </row>
    <row r="5603" spans="5:8">
      <c r="E5603"/>
      <c r="H5603" s="48"/>
    </row>
    <row r="5604" spans="5:8">
      <c r="E5604"/>
      <c r="H5604" s="48"/>
    </row>
    <row r="5605" spans="5:8">
      <c r="E5605"/>
      <c r="H5605" s="48"/>
    </row>
    <row r="5606" spans="5:8">
      <c r="E5606"/>
      <c r="H5606" s="48"/>
    </row>
    <row r="5607" spans="5:8">
      <c r="E5607"/>
      <c r="H5607" s="48"/>
    </row>
    <row r="5608" spans="5:8">
      <c r="E5608"/>
      <c r="H5608" s="48"/>
    </row>
    <row r="5609" spans="5:8">
      <c r="E5609"/>
      <c r="H5609" s="48"/>
    </row>
    <row r="5610" spans="5:8">
      <c r="E5610"/>
      <c r="H5610" s="48"/>
    </row>
    <row r="5611" spans="5:8">
      <c r="E5611"/>
      <c r="H5611" s="48"/>
    </row>
    <row r="5612" spans="5:8">
      <c r="E5612"/>
      <c r="H5612" s="48"/>
    </row>
    <row r="5613" spans="5:8">
      <c r="E5613"/>
      <c r="H5613" s="48"/>
    </row>
    <row r="5614" spans="5:8">
      <c r="E5614"/>
      <c r="H5614" s="48"/>
    </row>
    <row r="5615" spans="5:8">
      <c r="E5615"/>
      <c r="H5615" s="48"/>
    </row>
    <row r="5616" spans="5:8">
      <c r="E5616"/>
      <c r="H5616" s="48"/>
    </row>
    <row r="5617" spans="5:8">
      <c r="E5617"/>
      <c r="H5617" s="48"/>
    </row>
    <row r="5618" spans="5:8">
      <c r="E5618"/>
      <c r="H5618" s="48"/>
    </row>
    <row r="5619" spans="5:8">
      <c r="E5619"/>
      <c r="H5619" s="48"/>
    </row>
    <row r="5620" spans="5:8">
      <c r="E5620"/>
      <c r="H5620" s="48"/>
    </row>
    <row r="5621" spans="5:8">
      <c r="E5621"/>
      <c r="H5621" s="48"/>
    </row>
    <row r="5622" spans="5:8">
      <c r="E5622"/>
      <c r="H5622" s="48"/>
    </row>
    <row r="5623" spans="5:8">
      <c r="E5623"/>
      <c r="H5623" s="48"/>
    </row>
    <row r="5624" spans="5:8">
      <c r="E5624"/>
      <c r="H5624" s="48"/>
    </row>
    <row r="5625" spans="5:8">
      <c r="E5625"/>
      <c r="H5625" s="48"/>
    </row>
    <row r="5626" spans="5:8">
      <c r="E5626"/>
      <c r="H5626" s="48"/>
    </row>
    <row r="5627" spans="5:8">
      <c r="E5627"/>
      <c r="H5627" s="48"/>
    </row>
    <row r="5628" spans="5:8">
      <c r="E5628"/>
      <c r="H5628" s="48"/>
    </row>
    <row r="5629" spans="5:8">
      <c r="E5629"/>
      <c r="H5629" s="48"/>
    </row>
    <row r="5630" spans="5:8">
      <c r="E5630"/>
      <c r="H5630" s="48"/>
    </row>
    <row r="5631" spans="5:8">
      <c r="E5631"/>
      <c r="H5631" s="48"/>
    </row>
    <row r="5632" spans="5:8">
      <c r="E5632"/>
      <c r="H5632" s="48"/>
    </row>
    <row r="5633" spans="5:8">
      <c r="E5633"/>
      <c r="H5633" s="48"/>
    </row>
    <row r="5634" spans="5:8">
      <c r="E5634"/>
      <c r="H5634" s="48"/>
    </row>
    <row r="5635" spans="5:8">
      <c r="E5635"/>
      <c r="H5635" s="48"/>
    </row>
    <row r="5636" spans="5:8">
      <c r="E5636"/>
      <c r="H5636" s="48"/>
    </row>
    <row r="5637" spans="5:8">
      <c r="E5637"/>
      <c r="H5637" s="48"/>
    </row>
    <row r="5638" spans="5:8">
      <c r="E5638"/>
      <c r="H5638" s="48"/>
    </row>
    <row r="5639" spans="5:8">
      <c r="E5639"/>
      <c r="H5639" s="48"/>
    </row>
    <row r="5640" spans="5:8">
      <c r="E5640"/>
      <c r="H5640" s="48"/>
    </row>
    <row r="5641" spans="5:8">
      <c r="E5641"/>
      <c r="H5641" s="48"/>
    </row>
    <row r="5642" spans="5:8">
      <c r="E5642"/>
      <c r="H5642" s="48"/>
    </row>
    <row r="5643" spans="5:8">
      <c r="E5643"/>
      <c r="H5643" s="48"/>
    </row>
    <row r="5644" spans="5:8">
      <c r="E5644"/>
      <c r="H5644" s="48"/>
    </row>
    <row r="5645" spans="5:8">
      <c r="E5645"/>
      <c r="H5645" s="48"/>
    </row>
    <row r="5646" spans="5:8">
      <c r="E5646"/>
      <c r="H5646" s="48"/>
    </row>
    <row r="5647" spans="5:8">
      <c r="E5647"/>
      <c r="H5647" s="48"/>
    </row>
    <row r="5648" spans="5:8">
      <c r="E5648"/>
      <c r="H5648" s="48"/>
    </row>
    <row r="5649" spans="5:8">
      <c r="E5649"/>
      <c r="H5649" s="48"/>
    </row>
    <row r="5650" spans="5:8">
      <c r="E5650"/>
      <c r="H5650" s="48"/>
    </row>
    <row r="5651" spans="5:8">
      <c r="E5651"/>
      <c r="H5651" s="48"/>
    </row>
    <row r="5652" spans="5:8">
      <c r="E5652"/>
      <c r="H5652" s="48"/>
    </row>
    <row r="5653" spans="5:8">
      <c r="E5653"/>
      <c r="H5653" s="48"/>
    </row>
    <row r="5654" spans="5:8">
      <c r="E5654"/>
      <c r="H5654" s="48"/>
    </row>
    <row r="5655" spans="5:8">
      <c r="E5655"/>
      <c r="H5655" s="48"/>
    </row>
    <row r="5656" spans="5:8">
      <c r="E5656"/>
      <c r="H5656" s="48"/>
    </row>
    <row r="5657" spans="5:8">
      <c r="E5657"/>
      <c r="H5657" s="48"/>
    </row>
    <row r="5658" spans="5:8">
      <c r="E5658"/>
      <c r="H5658" s="48"/>
    </row>
    <row r="5659" spans="5:8">
      <c r="E5659"/>
      <c r="H5659" s="48"/>
    </row>
    <row r="5660" spans="5:8">
      <c r="E5660"/>
      <c r="H5660" s="48"/>
    </row>
    <row r="5661" spans="5:8">
      <c r="E5661"/>
      <c r="H5661" s="48"/>
    </row>
    <row r="5662" spans="5:8">
      <c r="E5662"/>
      <c r="H5662" s="48"/>
    </row>
    <row r="5663" spans="5:8">
      <c r="E5663"/>
      <c r="H5663" s="48"/>
    </row>
    <row r="5664" spans="5:8">
      <c r="E5664"/>
      <c r="H5664" s="48"/>
    </row>
    <row r="5665" spans="5:8">
      <c r="E5665"/>
      <c r="H5665" s="48"/>
    </row>
    <row r="5666" spans="5:8">
      <c r="E5666"/>
      <c r="H5666" s="48"/>
    </row>
    <row r="5667" spans="5:8">
      <c r="E5667"/>
      <c r="H5667" s="48"/>
    </row>
    <row r="5668" spans="5:8">
      <c r="E5668"/>
      <c r="H5668" s="48"/>
    </row>
    <row r="5669" spans="5:8">
      <c r="E5669"/>
      <c r="H5669" s="48"/>
    </row>
    <row r="5670" spans="5:8">
      <c r="E5670"/>
      <c r="H5670" s="48"/>
    </row>
    <row r="5671" spans="5:8">
      <c r="E5671"/>
      <c r="H5671" s="48"/>
    </row>
    <row r="5672" spans="5:8">
      <c r="E5672"/>
      <c r="H5672" s="48"/>
    </row>
    <row r="5673" spans="5:8">
      <c r="E5673"/>
      <c r="H5673" s="48"/>
    </row>
    <row r="5674" spans="5:8">
      <c r="E5674"/>
      <c r="H5674" s="48"/>
    </row>
    <row r="5675" spans="5:8">
      <c r="E5675"/>
      <c r="H5675" s="48"/>
    </row>
    <row r="5676" spans="5:8">
      <c r="E5676"/>
      <c r="H5676" s="48"/>
    </row>
    <row r="5677" spans="5:8">
      <c r="E5677"/>
      <c r="H5677" s="48"/>
    </row>
    <row r="5678" spans="5:8">
      <c r="E5678"/>
      <c r="H5678" s="48"/>
    </row>
    <row r="5679" spans="5:8">
      <c r="E5679"/>
      <c r="H5679" s="48"/>
    </row>
    <row r="5680" spans="5:8">
      <c r="E5680"/>
      <c r="H5680" s="48"/>
    </row>
    <row r="5681" spans="5:8">
      <c r="E5681"/>
      <c r="H5681" s="48"/>
    </row>
    <row r="5682" spans="5:8">
      <c r="E5682"/>
      <c r="H5682" s="48"/>
    </row>
    <row r="5683" spans="5:8">
      <c r="E5683"/>
      <c r="H5683" s="48"/>
    </row>
    <row r="5684" spans="5:8">
      <c r="E5684"/>
      <c r="H5684" s="48"/>
    </row>
    <row r="5685" spans="5:8">
      <c r="E5685"/>
      <c r="H5685" s="48"/>
    </row>
    <row r="5686" spans="5:8">
      <c r="E5686"/>
      <c r="H5686" s="48"/>
    </row>
    <row r="5687" spans="5:8">
      <c r="E5687"/>
      <c r="H5687" s="48"/>
    </row>
    <row r="5688" spans="5:8">
      <c r="E5688"/>
      <c r="H5688" s="48"/>
    </row>
    <row r="5689" spans="5:8">
      <c r="E5689"/>
      <c r="H5689" s="48"/>
    </row>
    <row r="5690" spans="5:8">
      <c r="E5690"/>
      <c r="H5690" s="48"/>
    </row>
    <row r="5691" spans="5:8">
      <c r="E5691"/>
      <c r="H5691" s="48"/>
    </row>
    <row r="5692" spans="5:8">
      <c r="E5692"/>
      <c r="H5692" s="48"/>
    </row>
    <row r="5693" spans="5:8">
      <c r="E5693"/>
      <c r="H5693" s="48"/>
    </row>
    <row r="5694" spans="5:8">
      <c r="E5694"/>
      <c r="H5694" s="48"/>
    </row>
    <row r="5695" spans="5:8">
      <c r="E5695"/>
      <c r="H5695" s="48"/>
    </row>
    <row r="5696" spans="5:8">
      <c r="E5696"/>
      <c r="H5696" s="48"/>
    </row>
    <row r="5697" spans="5:8">
      <c r="E5697"/>
      <c r="H5697" s="48"/>
    </row>
    <row r="5698" spans="5:8">
      <c r="E5698"/>
      <c r="H5698" s="48"/>
    </row>
    <row r="5699" spans="5:8">
      <c r="E5699"/>
      <c r="H5699" s="48"/>
    </row>
    <row r="5700" spans="5:8">
      <c r="E5700"/>
      <c r="H5700" s="48"/>
    </row>
    <row r="5701" spans="5:8">
      <c r="E5701"/>
      <c r="H5701" s="48"/>
    </row>
    <row r="5702" spans="5:8">
      <c r="E5702"/>
      <c r="H5702" s="48"/>
    </row>
    <row r="5703" spans="5:8">
      <c r="E5703"/>
      <c r="H5703" s="48"/>
    </row>
    <row r="5704" spans="5:8">
      <c r="E5704"/>
      <c r="H5704" s="48"/>
    </row>
    <row r="5705" spans="5:8">
      <c r="E5705"/>
      <c r="H5705" s="48"/>
    </row>
    <row r="5706" spans="5:8">
      <c r="E5706"/>
      <c r="H5706" s="48"/>
    </row>
    <row r="5707" spans="5:8">
      <c r="E5707"/>
      <c r="H5707" s="48"/>
    </row>
    <row r="5708" spans="5:8">
      <c r="E5708"/>
      <c r="H5708" s="48"/>
    </row>
    <row r="5709" spans="5:8">
      <c r="E5709"/>
      <c r="H5709" s="48"/>
    </row>
    <row r="5710" spans="5:8">
      <c r="E5710"/>
      <c r="H5710" s="48"/>
    </row>
    <row r="5711" spans="5:8">
      <c r="E5711"/>
      <c r="H5711" s="48"/>
    </row>
    <row r="5712" spans="5:8">
      <c r="E5712"/>
      <c r="H5712" s="48"/>
    </row>
    <row r="5713" spans="5:8">
      <c r="E5713"/>
      <c r="H5713" s="48"/>
    </row>
    <row r="5714" spans="5:8">
      <c r="E5714"/>
      <c r="H5714" s="48"/>
    </row>
    <row r="5715" spans="5:8">
      <c r="E5715"/>
      <c r="H5715" s="48"/>
    </row>
    <row r="5716" spans="5:8">
      <c r="E5716"/>
      <c r="H5716" s="48"/>
    </row>
    <row r="5717" spans="5:8">
      <c r="E5717"/>
      <c r="H5717" s="48"/>
    </row>
    <row r="5718" spans="5:8">
      <c r="E5718"/>
      <c r="H5718" s="48"/>
    </row>
    <row r="5719" spans="5:8">
      <c r="E5719"/>
      <c r="H5719" s="48"/>
    </row>
    <row r="5720" spans="5:8">
      <c r="E5720"/>
      <c r="H5720" s="48"/>
    </row>
    <row r="5721" spans="5:8">
      <c r="E5721"/>
      <c r="H5721" s="48"/>
    </row>
    <row r="5722" spans="5:8">
      <c r="E5722"/>
      <c r="H5722" s="48"/>
    </row>
    <row r="5723" spans="5:8">
      <c r="E5723"/>
      <c r="H5723" s="48"/>
    </row>
    <row r="5724" spans="5:8">
      <c r="E5724"/>
      <c r="H5724" s="48"/>
    </row>
    <row r="5725" spans="5:8">
      <c r="E5725"/>
      <c r="H5725" s="48"/>
    </row>
    <row r="5726" spans="5:8">
      <c r="E5726"/>
      <c r="H5726" s="48"/>
    </row>
    <row r="5727" spans="5:8">
      <c r="E5727"/>
      <c r="H5727" s="48"/>
    </row>
    <row r="5728" spans="5:8">
      <c r="E5728"/>
      <c r="H5728" s="48"/>
    </row>
    <row r="5729" spans="5:8">
      <c r="E5729"/>
      <c r="H5729" s="48"/>
    </row>
    <row r="5730" spans="5:8">
      <c r="E5730"/>
      <c r="H5730" s="48"/>
    </row>
    <row r="5731" spans="5:8">
      <c r="E5731"/>
      <c r="H5731" s="48"/>
    </row>
    <row r="5732" spans="5:8">
      <c r="E5732"/>
      <c r="H5732" s="48"/>
    </row>
    <row r="5733" spans="5:8">
      <c r="E5733"/>
      <c r="H5733" s="48"/>
    </row>
    <row r="5734" spans="5:8">
      <c r="E5734"/>
      <c r="H5734" s="48"/>
    </row>
    <row r="5735" spans="5:8">
      <c r="E5735"/>
      <c r="H5735" s="48"/>
    </row>
    <row r="5736" spans="5:8">
      <c r="E5736"/>
      <c r="H5736" s="48"/>
    </row>
    <row r="5737" spans="5:8">
      <c r="E5737"/>
      <c r="H5737" s="48"/>
    </row>
    <row r="5738" spans="5:8">
      <c r="E5738"/>
      <c r="H5738" s="48"/>
    </row>
    <row r="5739" spans="5:8">
      <c r="E5739"/>
      <c r="H5739" s="48"/>
    </row>
    <row r="5740" spans="5:8">
      <c r="E5740"/>
      <c r="H5740" s="48"/>
    </row>
    <row r="5741" spans="5:8">
      <c r="E5741"/>
      <c r="H5741" s="48"/>
    </row>
    <row r="5742" spans="5:8">
      <c r="E5742"/>
      <c r="H5742" s="48"/>
    </row>
    <row r="5743" spans="5:8">
      <c r="E5743"/>
      <c r="H5743" s="48"/>
    </row>
    <row r="5744" spans="5:8">
      <c r="E5744"/>
      <c r="H5744" s="48"/>
    </row>
    <row r="5745" spans="5:8">
      <c r="E5745"/>
      <c r="H5745" s="48"/>
    </row>
    <row r="5746" spans="5:8">
      <c r="E5746"/>
      <c r="H5746" s="48"/>
    </row>
    <row r="5747" spans="5:8">
      <c r="E5747"/>
      <c r="H5747" s="48"/>
    </row>
    <row r="5748" spans="5:8">
      <c r="E5748"/>
      <c r="H5748" s="48"/>
    </row>
    <row r="5749" spans="5:8">
      <c r="E5749"/>
      <c r="H5749" s="48"/>
    </row>
    <row r="5750" spans="5:8">
      <c r="E5750"/>
      <c r="H5750" s="48"/>
    </row>
    <row r="5751" spans="5:8">
      <c r="E5751"/>
      <c r="H5751" s="48"/>
    </row>
    <row r="5752" spans="5:8">
      <c r="E5752"/>
      <c r="H5752" s="48"/>
    </row>
    <row r="5753" spans="5:8">
      <c r="E5753"/>
      <c r="H5753" s="48"/>
    </row>
    <row r="5754" spans="5:8">
      <c r="E5754"/>
      <c r="H5754" s="48"/>
    </row>
    <row r="5755" spans="5:8">
      <c r="E5755"/>
      <c r="H5755" s="48"/>
    </row>
    <row r="5756" spans="5:8">
      <c r="E5756"/>
      <c r="H5756" s="48"/>
    </row>
    <row r="5757" spans="5:8">
      <c r="E5757"/>
      <c r="H5757" s="48"/>
    </row>
    <row r="5758" spans="5:8">
      <c r="E5758"/>
      <c r="H5758" s="48"/>
    </row>
    <row r="5759" spans="5:8">
      <c r="E5759"/>
      <c r="H5759" s="48"/>
    </row>
    <row r="5760" spans="5:8">
      <c r="E5760"/>
      <c r="H5760" s="48"/>
    </row>
    <row r="5761" spans="5:8">
      <c r="E5761"/>
      <c r="H5761" s="48"/>
    </row>
    <row r="5762" spans="5:8">
      <c r="E5762"/>
      <c r="H5762" s="48"/>
    </row>
    <row r="5763" spans="5:8">
      <c r="E5763"/>
      <c r="H5763" s="48"/>
    </row>
    <row r="5764" spans="5:8">
      <c r="E5764"/>
      <c r="H5764" s="48"/>
    </row>
    <row r="5765" spans="5:8">
      <c r="E5765"/>
      <c r="H5765" s="48"/>
    </row>
    <row r="5766" spans="5:8">
      <c r="E5766"/>
      <c r="H5766" s="48"/>
    </row>
    <row r="5767" spans="5:8">
      <c r="E5767"/>
      <c r="H5767" s="48"/>
    </row>
    <row r="5768" spans="5:8">
      <c r="E5768"/>
      <c r="H5768" s="48"/>
    </row>
    <row r="5769" spans="5:8">
      <c r="E5769"/>
      <c r="H5769" s="48"/>
    </row>
    <row r="5770" spans="5:8">
      <c r="E5770"/>
      <c r="H5770" s="48"/>
    </row>
    <row r="5771" spans="5:8">
      <c r="E5771"/>
      <c r="H5771" s="48"/>
    </row>
    <row r="5772" spans="5:8">
      <c r="E5772"/>
      <c r="H5772" s="48"/>
    </row>
    <row r="5773" spans="5:8">
      <c r="E5773"/>
      <c r="H5773" s="48"/>
    </row>
    <row r="5774" spans="5:8">
      <c r="E5774"/>
      <c r="H5774" s="48"/>
    </row>
    <row r="5775" spans="5:8">
      <c r="E5775"/>
      <c r="H5775" s="48"/>
    </row>
    <row r="5776" spans="5:8">
      <c r="E5776"/>
      <c r="H5776" s="48"/>
    </row>
    <row r="5777" spans="5:8">
      <c r="E5777"/>
      <c r="H5777" s="48"/>
    </row>
    <row r="5778" spans="5:8">
      <c r="E5778"/>
      <c r="H5778" s="48"/>
    </row>
    <row r="5779" spans="5:8">
      <c r="E5779"/>
      <c r="H5779" s="48"/>
    </row>
    <row r="5780" spans="5:8">
      <c r="E5780"/>
      <c r="H5780" s="48"/>
    </row>
    <row r="5781" spans="5:8">
      <c r="E5781"/>
      <c r="H5781" s="48"/>
    </row>
    <row r="5782" spans="5:8">
      <c r="E5782"/>
      <c r="H5782" s="48"/>
    </row>
    <row r="5783" spans="5:8">
      <c r="E5783"/>
      <c r="H5783" s="48"/>
    </row>
    <row r="5784" spans="5:8">
      <c r="E5784"/>
      <c r="H5784" s="48"/>
    </row>
    <row r="5785" spans="5:8">
      <c r="E5785"/>
      <c r="H5785" s="48"/>
    </row>
    <row r="5786" spans="5:8">
      <c r="E5786"/>
      <c r="H5786" s="48"/>
    </row>
    <row r="5787" spans="5:8">
      <c r="E5787"/>
      <c r="H5787" s="48"/>
    </row>
    <row r="5788" spans="5:8">
      <c r="E5788"/>
      <c r="H5788" s="48"/>
    </row>
    <row r="5789" spans="5:8">
      <c r="E5789"/>
      <c r="H5789" s="48"/>
    </row>
    <row r="5790" spans="5:8">
      <c r="E5790"/>
      <c r="H5790" s="48"/>
    </row>
    <row r="5791" spans="5:8">
      <c r="E5791"/>
      <c r="H5791" s="48"/>
    </row>
    <row r="5792" spans="5:8">
      <c r="E5792"/>
      <c r="H5792" s="48"/>
    </row>
    <row r="5793" spans="5:8">
      <c r="E5793"/>
      <c r="H5793" s="48"/>
    </row>
    <row r="5794" spans="5:8">
      <c r="E5794"/>
      <c r="H5794" s="48"/>
    </row>
    <row r="5795" spans="5:8">
      <c r="E5795"/>
      <c r="H5795" s="48"/>
    </row>
    <row r="5796" spans="5:8">
      <c r="E5796"/>
      <c r="H5796" s="48"/>
    </row>
    <row r="5797" spans="5:8">
      <c r="E5797"/>
      <c r="H5797" s="48"/>
    </row>
    <row r="5798" spans="5:8">
      <c r="E5798"/>
      <c r="H5798" s="48"/>
    </row>
    <row r="5799" spans="5:8">
      <c r="E5799"/>
      <c r="H5799" s="48"/>
    </row>
    <row r="5800" spans="5:8">
      <c r="E5800"/>
      <c r="H5800" s="48"/>
    </row>
    <row r="5801" spans="5:8">
      <c r="E5801"/>
      <c r="H5801" s="48"/>
    </row>
    <row r="5802" spans="5:8">
      <c r="E5802"/>
      <c r="H5802" s="48"/>
    </row>
    <row r="5803" spans="5:8">
      <c r="E5803"/>
      <c r="H5803" s="48"/>
    </row>
    <row r="5804" spans="5:8">
      <c r="E5804"/>
      <c r="H5804" s="48"/>
    </row>
    <row r="5805" spans="5:8">
      <c r="E5805"/>
      <c r="H5805" s="48"/>
    </row>
    <row r="5806" spans="5:8">
      <c r="E5806"/>
      <c r="H5806" s="48"/>
    </row>
    <row r="5807" spans="5:8">
      <c r="E5807"/>
      <c r="H5807" s="48"/>
    </row>
    <row r="5808" spans="5:8">
      <c r="E5808"/>
      <c r="H5808" s="48"/>
    </row>
    <row r="5809" spans="5:8">
      <c r="E5809"/>
      <c r="H5809" s="48"/>
    </row>
    <row r="5810" spans="5:8">
      <c r="E5810"/>
      <c r="H5810" s="48"/>
    </row>
    <row r="5811" spans="5:8">
      <c r="E5811"/>
      <c r="H5811" s="48"/>
    </row>
    <row r="5812" spans="5:8">
      <c r="E5812"/>
      <c r="H5812" s="48"/>
    </row>
    <row r="5813" spans="5:8">
      <c r="E5813"/>
      <c r="H5813" s="48"/>
    </row>
    <row r="5814" spans="5:8">
      <c r="E5814"/>
      <c r="H5814" s="48"/>
    </row>
    <row r="5815" spans="5:8">
      <c r="E5815"/>
      <c r="H5815" s="48"/>
    </row>
    <row r="5816" spans="5:8">
      <c r="E5816"/>
      <c r="H5816" s="48"/>
    </row>
    <row r="5817" spans="5:8">
      <c r="E5817"/>
      <c r="H5817" s="48"/>
    </row>
    <row r="5818" spans="5:8">
      <c r="E5818"/>
      <c r="H5818" s="48"/>
    </row>
    <row r="5819" spans="5:8">
      <c r="E5819"/>
      <c r="H5819" s="48"/>
    </row>
    <row r="5820" spans="5:8">
      <c r="E5820"/>
      <c r="H5820" s="48"/>
    </row>
    <row r="5821" spans="5:8">
      <c r="E5821"/>
      <c r="H5821" s="48"/>
    </row>
    <row r="5822" spans="5:8">
      <c r="E5822"/>
      <c r="H5822" s="48"/>
    </row>
    <row r="5823" spans="5:8">
      <c r="E5823"/>
      <c r="H5823" s="48"/>
    </row>
    <row r="5824" spans="5:8">
      <c r="E5824"/>
      <c r="H5824" s="48"/>
    </row>
    <row r="5825" spans="5:8">
      <c r="E5825"/>
      <c r="H5825" s="48"/>
    </row>
    <row r="5826" spans="5:8">
      <c r="E5826"/>
      <c r="H5826" s="48"/>
    </row>
    <row r="5827" spans="5:8">
      <c r="E5827"/>
      <c r="H5827" s="48"/>
    </row>
    <row r="5828" spans="5:8">
      <c r="E5828"/>
      <c r="H5828" s="48"/>
    </row>
    <row r="5829" spans="5:8">
      <c r="E5829"/>
      <c r="H5829" s="48"/>
    </row>
    <row r="5830" spans="5:8">
      <c r="E5830"/>
      <c r="H5830" s="48"/>
    </row>
    <row r="5831" spans="5:8">
      <c r="E5831"/>
      <c r="H5831" s="48"/>
    </row>
    <row r="5832" spans="5:8">
      <c r="E5832"/>
      <c r="H5832" s="48"/>
    </row>
    <row r="5833" spans="5:8">
      <c r="E5833"/>
      <c r="H5833" s="48"/>
    </row>
    <row r="5834" spans="5:8">
      <c r="E5834"/>
      <c r="H5834" s="48"/>
    </row>
    <row r="5835" spans="5:8">
      <c r="E5835"/>
      <c r="H5835" s="48"/>
    </row>
    <row r="5836" spans="5:8">
      <c r="E5836"/>
      <c r="H5836" s="48"/>
    </row>
    <row r="5837" spans="5:8">
      <c r="E5837"/>
      <c r="H5837" s="48"/>
    </row>
    <row r="5838" spans="5:8">
      <c r="E5838"/>
      <c r="H5838" s="48"/>
    </row>
    <row r="5839" spans="5:8">
      <c r="E5839"/>
      <c r="H5839" s="48"/>
    </row>
    <row r="5840" spans="5:8">
      <c r="E5840"/>
      <c r="H5840" s="48"/>
    </row>
    <row r="5841" spans="5:8">
      <c r="E5841"/>
      <c r="H5841" s="48"/>
    </row>
    <row r="5842" spans="5:8">
      <c r="E5842"/>
      <c r="H5842" s="48"/>
    </row>
    <row r="5843" spans="5:8">
      <c r="E5843"/>
      <c r="H5843" s="48"/>
    </row>
    <row r="5844" spans="5:8">
      <c r="E5844"/>
      <c r="H5844" s="48"/>
    </row>
    <row r="5845" spans="5:8">
      <c r="E5845"/>
      <c r="H5845" s="48"/>
    </row>
    <row r="5846" spans="5:8">
      <c r="E5846"/>
      <c r="H5846" s="48"/>
    </row>
    <row r="5847" spans="5:8">
      <c r="E5847"/>
      <c r="H5847" s="48"/>
    </row>
    <row r="5848" spans="5:8">
      <c r="E5848"/>
      <c r="H5848" s="48"/>
    </row>
    <row r="5849" spans="5:8">
      <c r="E5849"/>
      <c r="H5849" s="48"/>
    </row>
    <row r="5850" spans="5:8">
      <c r="E5850"/>
      <c r="H5850" s="48"/>
    </row>
    <row r="5851" spans="5:8">
      <c r="E5851"/>
      <c r="H5851" s="48"/>
    </row>
    <row r="5852" spans="5:8">
      <c r="E5852"/>
      <c r="H5852" s="48"/>
    </row>
    <row r="5853" spans="5:8">
      <c r="E5853"/>
      <c r="H5853" s="48"/>
    </row>
    <row r="5854" spans="5:8">
      <c r="E5854"/>
      <c r="H5854" s="48"/>
    </row>
    <row r="5855" spans="5:8">
      <c r="E5855"/>
      <c r="H5855" s="48"/>
    </row>
    <row r="5856" spans="5:8">
      <c r="E5856"/>
      <c r="H5856" s="48"/>
    </row>
    <row r="5857" spans="5:8">
      <c r="E5857"/>
      <c r="H5857" s="48"/>
    </row>
    <row r="5858" spans="5:8">
      <c r="E5858"/>
      <c r="H5858" s="48"/>
    </row>
    <row r="5859" spans="5:8">
      <c r="E5859"/>
      <c r="H5859" s="48"/>
    </row>
    <row r="5860" spans="5:8">
      <c r="E5860"/>
      <c r="H5860" s="48"/>
    </row>
    <row r="5861" spans="5:8">
      <c r="E5861"/>
      <c r="H5861" s="48"/>
    </row>
    <row r="5862" spans="5:8">
      <c r="E5862"/>
      <c r="H5862" s="48"/>
    </row>
    <row r="5863" spans="5:8">
      <c r="E5863"/>
      <c r="H5863" s="48"/>
    </row>
    <row r="5864" spans="5:8">
      <c r="E5864"/>
      <c r="H5864" s="48"/>
    </row>
    <row r="5865" spans="5:8">
      <c r="E5865"/>
      <c r="H5865" s="48"/>
    </row>
    <row r="5866" spans="5:8">
      <c r="E5866"/>
      <c r="H5866" s="48"/>
    </row>
    <row r="5867" spans="5:8">
      <c r="E5867"/>
      <c r="H5867" s="48"/>
    </row>
    <row r="5868" spans="5:8">
      <c r="E5868"/>
      <c r="H5868" s="48"/>
    </row>
    <row r="5869" spans="5:8">
      <c r="E5869"/>
      <c r="H5869" s="48"/>
    </row>
    <row r="5870" spans="5:8">
      <c r="E5870"/>
      <c r="H5870" s="48"/>
    </row>
    <row r="5871" spans="5:8">
      <c r="E5871"/>
      <c r="H5871" s="48"/>
    </row>
    <row r="5872" spans="5:8">
      <c r="E5872"/>
      <c r="H5872" s="48"/>
    </row>
    <row r="5873" spans="5:8">
      <c r="E5873"/>
      <c r="H5873" s="48"/>
    </row>
    <row r="5874" spans="5:8">
      <c r="E5874"/>
      <c r="H5874" s="48"/>
    </row>
    <row r="5875" spans="5:8">
      <c r="E5875"/>
      <c r="H5875" s="48"/>
    </row>
    <row r="5876" spans="5:8">
      <c r="E5876"/>
      <c r="H5876" s="48"/>
    </row>
    <row r="5877" spans="5:8">
      <c r="E5877"/>
      <c r="H5877" s="48"/>
    </row>
    <row r="5878" spans="5:8">
      <c r="E5878"/>
      <c r="H5878" s="48"/>
    </row>
    <row r="5879" spans="5:8">
      <c r="E5879"/>
      <c r="H5879" s="48"/>
    </row>
    <row r="5880" spans="5:8">
      <c r="E5880"/>
      <c r="H5880" s="48"/>
    </row>
    <row r="5881" spans="5:8">
      <c r="E5881"/>
      <c r="H5881" s="48"/>
    </row>
    <row r="5882" spans="5:8">
      <c r="E5882"/>
      <c r="H5882" s="48"/>
    </row>
    <row r="5883" spans="5:8">
      <c r="E5883"/>
      <c r="H5883" s="48"/>
    </row>
    <row r="5884" spans="5:8">
      <c r="E5884"/>
      <c r="H5884" s="48"/>
    </row>
    <row r="5885" spans="5:8">
      <c r="E5885"/>
      <c r="H5885" s="48"/>
    </row>
    <row r="5886" spans="5:8">
      <c r="E5886"/>
      <c r="H5886" s="48"/>
    </row>
    <row r="5887" spans="5:8">
      <c r="E5887"/>
      <c r="H5887" s="48"/>
    </row>
    <row r="5888" spans="5:8">
      <c r="E5888"/>
      <c r="H5888" s="48"/>
    </row>
    <row r="5889" spans="5:8">
      <c r="E5889"/>
      <c r="H5889" s="48"/>
    </row>
    <row r="5890" spans="5:8">
      <c r="E5890"/>
      <c r="H5890" s="48"/>
    </row>
    <row r="5891" spans="5:8">
      <c r="E5891"/>
      <c r="H5891" s="48"/>
    </row>
    <row r="5892" spans="5:8">
      <c r="E5892"/>
      <c r="H5892" s="48"/>
    </row>
    <row r="5893" spans="5:8">
      <c r="E5893"/>
      <c r="H5893" s="48"/>
    </row>
    <row r="5894" spans="5:8">
      <c r="E5894"/>
      <c r="H5894" s="48"/>
    </row>
    <row r="5895" spans="5:8">
      <c r="E5895"/>
      <c r="H5895" s="48"/>
    </row>
    <row r="5896" spans="5:8">
      <c r="E5896"/>
      <c r="H5896" s="48"/>
    </row>
    <row r="5897" spans="5:8">
      <c r="E5897"/>
      <c r="H5897" s="48"/>
    </row>
    <row r="5898" spans="5:8">
      <c r="E5898"/>
      <c r="H5898" s="48"/>
    </row>
    <row r="5899" spans="5:8">
      <c r="E5899"/>
      <c r="H5899" s="48"/>
    </row>
    <row r="5900" spans="5:8">
      <c r="E5900"/>
      <c r="H5900" s="48"/>
    </row>
    <row r="5901" spans="5:8">
      <c r="E5901"/>
      <c r="H5901" s="48"/>
    </row>
    <row r="5902" spans="5:8">
      <c r="E5902"/>
      <c r="H5902" s="48"/>
    </row>
    <row r="5903" spans="5:8">
      <c r="E5903"/>
      <c r="H5903" s="48"/>
    </row>
    <row r="5904" spans="5:8">
      <c r="E5904"/>
      <c r="H5904" s="48"/>
    </row>
    <row r="5905" spans="5:8">
      <c r="E5905"/>
      <c r="H5905" s="48"/>
    </row>
    <row r="5906" spans="5:8">
      <c r="E5906"/>
      <c r="H5906" s="48"/>
    </row>
    <row r="5907" spans="5:8">
      <c r="E5907"/>
      <c r="H5907" s="48"/>
    </row>
    <row r="5908" spans="5:8">
      <c r="E5908"/>
      <c r="H5908" s="48"/>
    </row>
    <row r="5909" spans="5:8">
      <c r="E5909"/>
      <c r="H5909" s="48"/>
    </row>
    <row r="5910" spans="5:8">
      <c r="E5910"/>
      <c r="H5910" s="48"/>
    </row>
    <row r="5911" spans="5:8">
      <c r="E5911"/>
      <c r="H5911" s="48"/>
    </row>
    <row r="5912" spans="5:8">
      <c r="E5912"/>
      <c r="H5912" s="48"/>
    </row>
    <row r="5913" spans="5:8">
      <c r="E5913"/>
      <c r="H5913" s="48"/>
    </row>
    <row r="5914" spans="5:8">
      <c r="E5914"/>
      <c r="H5914" s="48"/>
    </row>
    <row r="5915" spans="5:8">
      <c r="E5915"/>
      <c r="H5915" s="48"/>
    </row>
    <row r="5916" spans="5:8">
      <c r="E5916"/>
      <c r="H5916" s="48"/>
    </row>
    <row r="5917" spans="5:8">
      <c r="E5917"/>
      <c r="H5917" s="48"/>
    </row>
    <row r="5918" spans="5:8">
      <c r="E5918"/>
      <c r="H5918" s="48"/>
    </row>
    <row r="5919" spans="5:8">
      <c r="E5919"/>
      <c r="H5919" s="48"/>
    </row>
    <row r="5920" spans="5:8">
      <c r="E5920"/>
      <c r="H5920" s="48"/>
    </row>
    <row r="5921" spans="5:8">
      <c r="E5921"/>
      <c r="H5921" s="48"/>
    </row>
    <row r="5922" spans="5:8">
      <c r="E5922"/>
      <c r="H5922" s="48"/>
    </row>
    <row r="5923" spans="5:8">
      <c r="E5923"/>
      <c r="H5923" s="48"/>
    </row>
    <row r="5924" spans="5:8">
      <c r="E5924"/>
      <c r="H5924" s="48"/>
    </row>
    <row r="5925" spans="5:8">
      <c r="E5925"/>
      <c r="H5925" s="48"/>
    </row>
    <row r="5926" spans="5:8">
      <c r="E5926"/>
      <c r="H5926" s="48"/>
    </row>
    <row r="5927" spans="5:8">
      <c r="E5927"/>
      <c r="H5927" s="48"/>
    </row>
    <row r="5928" spans="5:8">
      <c r="E5928"/>
      <c r="H5928" s="48"/>
    </row>
    <row r="5929" spans="5:8">
      <c r="E5929"/>
      <c r="H5929" s="48"/>
    </row>
    <row r="5930" spans="5:8">
      <c r="E5930"/>
      <c r="H5930" s="48"/>
    </row>
    <row r="5931" spans="5:8">
      <c r="E5931"/>
      <c r="H5931" s="48"/>
    </row>
    <row r="5932" spans="5:8">
      <c r="E5932"/>
      <c r="H5932" s="48"/>
    </row>
    <row r="5933" spans="5:8">
      <c r="E5933"/>
      <c r="H5933" s="48"/>
    </row>
    <row r="5934" spans="5:8">
      <c r="E5934"/>
      <c r="H5934" s="48"/>
    </row>
    <row r="5935" spans="5:8">
      <c r="E5935"/>
      <c r="H5935" s="48"/>
    </row>
    <row r="5936" spans="5:8">
      <c r="E5936"/>
      <c r="H5936" s="48"/>
    </row>
    <row r="5937" spans="5:8">
      <c r="E5937"/>
      <c r="H5937" s="48"/>
    </row>
    <row r="5938" spans="5:8">
      <c r="E5938"/>
      <c r="H5938" s="48"/>
    </row>
    <row r="5939" spans="5:8">
      <c r="E5939"/>
      <c r="H5939" s="48"/>
    </row>
    <row r="5940" spans="5:8">
      <c r="E5940"/>
      <c r="H5940" s="48"/>
    </row>
    <row r="5941" spans="5:8">
      <c r="E5941"/>
      <c r="H5941" s="48"/>
    </row>
    <row r="5942" spans="5:8">
      <c r="E5942"/>
      <c r="H5942" s="48"/>
    </row>
    <row r="5943" spans="5:8">
      <c r="E5943"/>
      <c r="H5943" s="48"/>
    </row>
    <row r="5944" spans="5:8">
      <c r="E5944"/>
      <c r="H5944" s="48"/>
    </row>
    <row r="5945" spans="5:8">
      <c r="E5945"/>
      <c r="H5945" s="48"/>
    </row>
    <row r="5946" spans="5:8">
      <c r="E5946"/>
      <c r="H5946" s="48"/>
    </row>
    <row r="5947" spans="5:8">
      <c r="E5947"/>
      <c r="H5947" s="48"/>
    </row>
    <row r="5948" spans="5:8">
      <c r="E5948"/>
      <c r="H5948" s="48"/>
    </row>
    <row r="5949" spans="5:8">
      <c r="E5949"/>
      <c r="H5949" s="48"/>
    </row>
    <row r="5950" spans="5:8">
      <c r="E5950"/>
      <c r="H5950" s="48"/>
    </row>
    <row r="5951" spans="5:8">
      <c r="E5951"/>
      <c r="H5951" s="48"/>
    </row>
    <row r="5952" spans="5:8">
      <c r="E5952"/>
      <c r="H5952" s="48"/>
    </row>
    <row r="5953" spans="5:8">
      <c r="E5953"/>
      <c r="H5953" s="48"/>
    </row>
    <row r="5954" spans="5:8">
      <c r="E5954"/>
      <c r="H5954" s="48"/>
    </row>
    <row r="5955" spans="5:8">
      <c r="E5955"/>
      <c r="H5955" s="48"/>
    </row>
    <row r="5956" spans="5:8">
      <c r="E5956"/>
      <c r="H5956" s="48"/>
    </row>
    <row r="5957" spans="5:8">
      <c r="E5957"/>
      <c r="H5957" s="48"/>
    </row>
    <row r="5958" spans="5:8">
      <c r="E5958"/>
      <c r="H5958" s="48"/>
    </row>
    <row r="5959" spans="5:8">
      <c r="E5959"/>
      <c r="H5959" s="48"/>
    </row>
    <row r="5960" spans="5:8">
      <c r="E5960"/>
      <c r="H5960" s="48"/>
    </row>
    <row r="5961" spans="5:8">
      <c r="E5961"/>
      <c r="H5961" s="48"/>
    </row>
    <row r="5962" spans="5:8">
      <c r="E5962"/>
      <c r="H5962" s="48"/>
    </row>
    <row r="5963" spans="5:8">
      <c r="E5963"/>
      <c r="H5963" s="48"/>
    </row>
    <row r="5964" spans="5:8">
      <c r="E5964"/>
      <c r="H5964" s="48"/>
    </row>
    <row r="5965" spans="5:8">
      <c r="E5965"/>
      <c r="H5965" s="48"/>
    </row>
    <row r="5966" spans="5:8">
      <c r="E5966"/>
      <c r="H5966" s="48"/>
    </row>
    <row r="5967" spans="5:8">
      <c r="E5967"/>
      <c r="H5967" s="48"/>
    </row>
    <row r="5968" spans="5:8">
      <c r="E5968"/>
      <c r="H5968" s="48"/>
    </row>
    <row r="5969" spans="5:8">
      <c r="E5969"/>
      <c r="H5969" s="48"/>
    </row>
    <row r="5970" spans="5:8">
      <c r="E5970"/>
      <c r="H5970" s="48"/>
    </row>
    <row r="5971" spans="5:8">
      <c r="E5971"/>
      <c r="H5971" s="48"/>
    </row>
    <row r="5972" spans="5:8">
      <c r="E5972"/>
      <c r="H5972" s="48"/>
    </row>
    <row r="5973" spans="5:8">
      <c r="E5973"/>
      <c r="H5973" s="48"/>
    </row>
    <row r="5974" spans="5:8">
      <c r="E5974"/>
      <c r="H5974" s="48"/>
    </row>
    <row r="5975" spans="5:8">
      <c r="E5975"/>
      <c r="H5975" s="48"/>
    </row>
    <row r="5976" spans="5:8">
      <c r="E5976"/>
      <c r="H5976" s="48"/>
    </row>
    <row r="5977" spans="5:8">
      <c r="E5977"/>
      <c r="H5977" s="48"/>
    </row>
    <row r="5978" spans="5:8">
      <c r="E5978"/>
      <c r="H5978" s="48"/>
    </row>
    <row r="5979" spans="5:8">
      <c r="E5979"/>
      <c r="H5979" s="48"/>
    </row>
    <row r="5980" spans="5:8">
      <c r="E5980"/>
      <c r="H5980" s="48"/>
    </row>
    <row r="5981" spans="5:8">
      <c r="E5981"/>
      <c r="H5981" s="48"/>
    </row>
    <row r="5982" spans="5:8">
      <c r="E5982"/>
      <c r="H5982" s="48"/>
    </row>
    <row r="5983" spans="5:8">
      <c r="E5983"/>
      <c r="H5983" s="48"/>
    </row>
    <row r="5984" spans="5:8">
      <c r="E5984"/>
      <c r="H5984" s="48"/>
    </row>
    <row r="5985" spans="5:8">
      <c r="E5985"/>
      <c r="H5985" s="48"/>
    </row>
    <row r="5986" spans="5:8">
      <c r="E5986"/>
      <c r="H5986" s="48"/>
    </row>
    <row r="5987" spans="5:8">
      <c r="E5987"/>
      <c r="H5987" s="48"/>
    </row>
    <row r="5988" spans="5:8">
      <c r="E5988"/>
      <c r="H5988" s="48"/>
    </row>
    <row r="5989" spans="5:8">
      <c r="E5989"/>
      <c r="H5989" s="48"/>
    </row>
    <row r="5990" spans="5:8">
      <c r="E5990"/>
      <c r="H5990" s="48"/>
    </row>
    <row r="5991" spans="5:8">
      <c r="E5991"/>
      <c r="H5991" s="48"/>
    </row>
    <row r="5992" spans="5:8">
      <c r="E5992"/>
      <c r="H5992" s="48"/>
    </row>
    <row r="5993" spans="5:8">
      <c r="E5993"/>
      <c r="H5993" s="48"/>
    </row>
    <row r="5994" spans="5:8">
      <c r="E5994"/>
      <c r="H5994" s="48"/>
    </row>
    <row r="5995" spans="5:8">
      <c r="E5995"/>
      <c r="H5995" s="48"/>
    </row>
    <row r="5996" spans="5:8">
      <c r="E5996"/>
      <c r="H5996" s="48"/>
    </row>
    <row r="5997" spans="5:8">
      <c r="E5997"/>
      <c r="H5997" s="48"/>
    </row>
    <row r="5998" spans="5:8">
      <c r="E5998"/>
      <c r="H5998" s="48"/>
    </row>
    <row r="5999" spans="5:8">
      <c r="E5999"/>
      <c r="H5999" s="48"/>
    </row>
    <row r="6000" spans="5:8">
      <c r="E6000"/>
      <c r="H6000" s="48"/>
    </row>
    <row r="6001" spans="5:8">
      <c r="E6001"/>
      <c r="H6001" s="48"/>
    </row>
    <row r="6002" spans="5:8">
      <c r="E6002"/>
      <c r="H6002" s="48"/>
    </row>
    <row r="6003" spans="5:8">
      <c r="E6003"/>
      <c r="H6003" s="48"/>
    </row>
    <row r="6004" spans="5:8">
      <c r="E6004"/>
      <c r="H6004" s="48"/>
    </row>
    <row r="6005" spans="5:8">
      <c r="E6005"/>
      <c r="H6005" s="48"/>
    </row>
    <row r="6006" spans="5:8">
      <c r="E6006"/>
      <c r="H6006" s="48"/>
    </row>
    <row r="6007" spans="5:8">
      <c r="E6007"/>
      <c r="H6007" s="48"/>
    </row>
    <row r="6008" spans="5:8">
      <c r="E6008"/>
      <c r="H6008" s="48"/>
    </row>
    <row r="6009" spans="5:8">
      <c r="E6009"/>
      <c r="H6009" s="48"/>
    </row>
    <row r="6010" spans="5:8">
      <c r="E6010"/>
      <c r="H6010" s="48"/>
    </row>
    <row r="6011" spans="5:8">
      <c r="E6011"/>
      <c r="H6011" s="48"/>
    </row>
    <row r="6012" spans="5:8">
      <c r="E6012"/>
      <c r="H6012" s="48"/>
    </row>
    <row r="6013" spans="5:8">
      <c r="E6013"/>
      <c r="H6013" s="48"/>
    </row>
    <row r="6014" spans="5:8">
      <c r="E6014"/>
      <c r="H6014" s="48"/>
    </row>
    <row r="6015" spans="5:8">
      <c r="E6015"/>
      <c r="H6015" s="48"/>
    </row>
    <row r="6016" spans="5:8">
      <c r="E6016"/>
      <c r="H6016" s="48"/>
    </row>
    <row r="6017" spans="5:8">
      <c r="E6017"/>
      <c r="H6017" s="48"/>
    </row>
    <row r="6018" spans="5:8">
      <c r="E6018"/>
      <c r="H6018" s="48"/>
    </row>
    <row r="6019" spans="5:8">
      <c r="E6019"/>
      <c r="H6019" s="48"/>
    </row>
    <row r="6020" spans="5:8">
      <c r="E6020"/>
      <c r="H6020" s="48"/>
    </row>
    <row r="6021" spans="5:8">
      <c r="E6021"/>
      <c r="H6021" s="48"/>
    </row>
    <row r="6022" spans="5:8">
      <c r="E6022"/>
      <c r="H6022" s="48"/>
    </row>
    <row r="6023" spans="5:8">
      <c r="E6023"/>
      <c r="H6023" s="48"/>
    </row>
    <row r="6024" spans="5:8">
      <c r="E6024"/>
      <c r="H6024" s="48"/>
    </row>
    <row r="6025" spans="5:8">
      <c r="E6025"/>
      <c r="H6025" s="48"/>
    </row>
    <row r="6026" spans="5:8">
      <c r="E6026"/>
      <c r="H6026" s="48"/>
    </row>
    <row r="6027" spans="5:8">
      <c r="E6027"/>
      <c r="H6027" s="48"/>
    </row>
    <row r="6028" spans="5:8">
      <c r="E6028"/>
      <c r="H6028" s="48"/>
    </row>
    <row r="6029" spans="5:8">
      <c r="E6029"/>
      <c r="H6029" s="48"/>
    </row>
    <row r="6030" spans="5:8">
      <c r="E6030"/>
      <c r="H6030" s="48"/>
    </row>
    <row r="6031" spans="5:8">
      <c r="E6031"/>
      <c r="H6031" s="48"/>
    </row>
    <row r="6032" spans="5:8">
      <c r="E6032"/>
      <c r="H6032" s="48"/>
    </row>
    <row r="6033" spans="5:8">
      <c r="E6033"/>
      <c r="H6033" s="48"/>
    </row>
    <row r="6034" spans="5:8">
      <c r="E6034"/>
      <c r="H6034" s="48"/>
    </row>
    <row r="6035" spans="5:8">
      <c r="E6035"/>
      <c r="H6035" s="48"/>
    </row>
    <row r="6036" spans="5:8">
      <c r="E6036"/>
      <c r="H6036" s="48"/>
    </row>
    <row r="6037" spans="5:8">
      <c r="E6037"/>
      <c r="H6037" s="48"/>
    </row>
    <row r="6038" spans="5:8">
      <c r="E6038"/>
      <c r="H6038" s="48"/>
    </row>
    <row r="6039" spans="5:8">
      <c r="E6039"/>
      <c r="H6039" s="48"/>
    </row>
    <row r="6040" spans="5:8">
      <c r="E6040"/>
      <c r="H6040" s="48"/>
    </row>
    <row r="6041" spans="5:8">
      <c r="E6041"/>
      <c r="H6041" s="48"/>
    </row>
    <row r="6042" spans="5:8">
      <c r="E6042"/>
      <c r="H6042" s="48"/>
    </row>
    <row r="6043" spans="5:8">
      <c r="E6043"/>
      <c r="H6043" s="48"/>
    </row>
    <row r="6044" spans="5:8">
      <c r="E6044"/>
      <c r="H6044" s="48"/>
    </row>
    <row r="6045" spans="5:8">
      <c r="E6045"/>
      <c r="H6045" s="48"/>
    </row>
    <row r="6046" spans="5:8">
      <c r="E6046"/>
      <c r="H6046" s="48"/>
    </row>
    <row r="6047" spans="5:8">
      <c r="E6047"/>
      <c r="H6047" s="48"/>
    </row>
    <row r="6048" spans="5:8">
      <c r="E6048"/>
      <c r="H6048" s="48"/>
    </row>
    <row r="6049" spans="5:8">
      <c r="E6049"/>
      <c r="H6049" s="48"/>
    </row>
    <row r="6050" spans="5:8">
      <c r="E6050"/>
      <c r="H6050" s="48"/>
    </row>
    <row r="6051" spans="5:8">
      <c r="E6051"/>
      <c r="H6051" s="48"/>
    </row>
    <row r="6052" spans="5:8">
      <c r="E6052"/>
      <c r="H6052" s="48"/>
    </row>
    <row r="6053" spans="5:8">
      <c r="E6053"/>
      <c r="H6053" s="48"/>
    </row>
    <row r="6054" spans="5:8">
      <c r="E6054"/>
      <c r="H6054" s="48"/>
    </row>
    <row r="6055" spans="5:8">
      <c r="E6055"/>
      <c r="H6055" s="48"/>
    </row>
    <row r="6056" spans="5:8">
      <c r="E6056"/>
      <c r="H6056" s="48"/>
    </row>
    <row r="6057" spans="5:8">
      <c r="E6057"/>
      <c r="H6057" s="48"/>
    </row>
    <row r="6058" spans="5:8">
      <c r="E6058"/>
      <c r="H6058" s="48"/>
    </row>
    <row r="6059" spans="5:8">
      <c r="E6059"/>
      <c r="H6059" s="48"/>
    </row>
    <row r="6060" spans="5:8">
      <c r="E6060"/>
      <c r="H6060" s="48"/>
    </row>
    <row r="6061" spans="5:8">
      <c r="E6061"/>
      <c r="H6061" s="48"/>
    </row>
    <row r="6062" spans="5:8">
      <c r="E6062"/>
      <c r="H6062" s="48"/>
    </row>
    <row r="6063" spans="5:8">
      <c r="E6063"/>
      <c r="H6063" s="48"/>
    </row>
    <row r="6064" spans="5:8">
      <c r="E6064"/>
      <c r="H6064" s="48"/>
    </row>
    <row r="6065" spans="5:8">
      <c r="E6065"/>
      <c r="H6065" s="48"/>
    </row>
    <row r="6066" spans="5:8">
      <c r="E6066"/>
      <c r="H6066" s="48"/>
    </row>
    <row r="6067" spans="5:8">
      <c r="E6067"/>
      <c r="H6067" s="48"/>
    </row>
    <row r="6068" spans="5:8">
      <c r="E6068"/>
      <c r="H6068" s="48"/>
    </row>
    <row r="6069" spans="5:8">
      <c r="E6069"/>
      <c r="H6069" s="48"/>
    </row>
    <row r="6070" spans="5:8">
      <c r="E6070"/>
      <c r="H6070" s="48"/>
    </row>
    <row r="6071" spans="5:8">
      <c r="E6071"/>
      <c r="H6071" s="48"/>
    </row>
    <row r="6072" spans="5:8">
      <c r="E6072"/>
      <c r="H6072" s="48"/>
    </row>
    <row r="6073" spans="5:8">
      <c r="E6073"/>
      <c r="H6073" s="48"/>
    </row>
    <row r="6074" spans="5:8">
      <c r="E6074"/>
      <c r="H6074" s="48"/>
    </row>
    <row r="6075" spans="5:8">
      <c r="E6075"/>
      <c r="H6075" s="48"/>
    </row>
    <row r="6076" spans="5:8">
      <c r="E6076"/>
      <c r="H6076" s="48"/>
    </row>
    <row r="6077" spans="5:8">
      <c r="E6077"/>
      <c r="H6077" s="48"/>
    </row>
    <row r="6078" spans="5:8">
      <c r="E6078"/>
      <c r="H6078" s="48"/>
    </row>
    <row r="6079" spans="5:8">
      <c r="E6079"/>
      <c r="H6079" s="48"/>
    </row>
    <row r="6080" spans="5:8">
      <c r="E6080"/>
      <c r="H6080" s="48"/>
    </row>
    <row r="6081" spans="5:8">
      <c r="E6081"/>
      <c r="H6081" s="48"/>
    </row>
    <row r="6082" spans="5:8">
      <c r="E6082"/>
      <c r="H6082" s="48"/>
    </row>
    <row r="6083" spans="5:8">
      <c r="E6083"/>
      <c r="H6083" s="48"/>
    </row>
    <row r="6084" spans="5:8">
      <c r="E6084"/>
      <c r="H6084" s="48"/>
    </row>
    <row r="6085" spans="5:8">
      <c r="E6085"/>
      <c r="H6085" s="48"/>
    </row>
    <row r="6086" spans="5:8">
      <c r="E6086"/>
      <c r="H6086" s="48"/>
    </row>
    <row r="6087" spans="5:8">
      <c r="E6087"/>
      <c r="H6087" s="48"/>
    </row>
    <row r="6088" spans="5:8">
      <c r="E6088"/>
      <c r="H6088" s="48"/>
    </row>
    <row r="6089" spans="5:8">
      <c r="E6089"/>
      <c r="H6089" s="48"/>
    </row>
    <row r="6090" spans="5:8">
      <c r="E6090"/>
      <c r="H6090" s="48"/>
    </row>
    <row r="6091" spans="5:8">
      <c r="E6091"/>
      <c r="H6091" s="48"/>
    </row>
    <row r="6092" spans="5:8">
      <c r="E6092"/>
      <c r="H6092" s="48"/>
    </row>
    <row r="6093" spans="5:8">
      <c r="E6093"/>
      <c r="H6093" s="48"/>
    </row>
    <row r="6094" spans="5:8">
      <c r="E6094"/>
      <c r="H6094" s="48"/>
    </row>
    <row r="6095" spans="5:8">
      <c r="E6095"/>
      <c r="H6095" s="48"/>
    </row>
    <row r="6096" spans="5:8">
      <c r="E6096"/>
      <c r="H6096" s="48"/>
    </row>
    <row r="6097" spans="5:8">
      <c r="E6097"/>
      <c r="H6097" s="48"/>
    </row>
    <row r="6098" spans="5:8">
      <c r="E6098"/>
      <c r="H6098" s="48"/>
    </row>
    <row r="6099" spans="5:8">
      <c r="E6099"/>
      <c r="H6099" s="48"/>
    </row>
    <row r="6100" spans="5:8">
      <c r="E6100"/>
      <c r="H6100" s="48"/>
    </row>
    <row r="6101" spans="5:8">
      <c r="E6101"/>
      <c r="H6101" s="48"/>
    </row>
    <row r="6102" spans="5:8">
      <c r="E6102"/>
      <c r="H6102" s="48"/>
    </row>
    <row r="6103" spans="5:8">
      <c r="E6103"/>
      <c r="H6103" s="48"/>
    </row>
    <row r="6104" spans="5:8">
      <c r="E6104"/>
      <c r="H6104" s="48"/>
    </row>
    <row r="6105" spans="5:8">
      <c r="E6105"/>
      <c r="H6105" s="48"/>
    </row>
    <row r="6106" spans="5:8">
      <c r="E6106"/>
      <c r="H6106" s="48"/>
    </row>
    <row r="6107" spans="5:8">
      <c r="E6107"/>
      <c r="H6107" s="48"/>
    </row>
    <row r="6108" spans="5:8">
      <c r="E6108"/>
      <c r="H6108" s="48"/>
    </row>
    <row r="6109" spans="5:8">
      <c r="E6109"/>
      <c r="H6109" s="48"/>
    </row>
    <row r="6110" spans="5:8">
      <c r="E6110"/>
      <c r="H6110" s="48"/>
    </row>
    <row r="6111" spans="5:8">
      <c r="E6111"/>
      <c r="H6111" s="48"/>
    </row>
    <row r="6112" spans="5:8">
      <c r="E6112"/>
      <c r="H6112" s="48"/>
    </row>
    <row r="6113" spans="5:8">
      <c r="E6113"/>
      <c r="H6113" s="48"/>
    </row>
    <row r="6114" spans="5:8">
      <c r="E6114"/>
      <c r="H6114" s="48"/>
    </row>
    <row r="6115" spans="5:8">
      <c r="E6115"/>
      <c r="H6115" s="48"/>
    </row>
    <row r="6116" spans="5:8">
      <c r="E6116"/>
      <c r="H6116" s="48"/>
    </row>
    <row r="6117" spans="5:8">
      <c r="E6117"/>
      <c r="H6117" s="48"/>
    </row>
    <row r="6118" spans="5:8">
      <c r="E6118"/>
      <c r="H6118" s="48"/>
    </row>
    <row r="6119" spans="5:8">
      <c r="E6119"/>
      <c r="H6119" s="48"/>
    </row>
    <row r="6120" spans="5:8">
      <c r="E6120"/>
      <c r="H6120" s="48"/>
    </row>
    <row r="6121" spans="5:8">
      <c r="E6121"/>
      <c r="H6121" s="48"/>
    </row>
    <row r="6122" spans="5:8">
      <c r="E6122"/>
      <c r="H6122" s="48"/>
    </row>
    <row r="6123" spans="5:8">
      <c r="E6123"/>
      <c r="H6123" s="48"/>
    </row>
    <row r="6124" spans="5:8">
      <c r="E6124"/>
      <c r="H6124" s="48"/>
    </row>
    <row r="6125" spans="5:8">
      <c r="E6125"/>
      <c r="H6125" s="48"/>
    </row>
    <row r="6126" spans="5:8">
      <c r="E6126"/>
      <c r="H6126" s="48"/>
    </row>
    <row r="6127" spans="5:8">
      <c r="E6127"/>
      <c r="H6127" s="48"/>
    </row>
    <row r="6128" spans="5:8">
      <c r="E6128"/>
      <c r="H6128" s="48"/>
    </row>
    <row r="6129" spans="5:8">
      <c r="E6129"/>
      <c r="H6129" s="48"/>
    </row>
    <row r="6130" spans="5:8">
      <c r="E6130"/>
      <c r="H6130" s="48"/>
    </row>
    <row r="6131" spans="5:8">
      <c r="E6131"/>
      <c r="H6131" s="48"/>
    </row>
    <row r="6132" spans="5:8">
      <c r="E6132"/>
      <c r="H6132" s="48"/>
    </row>
    <row r="6133" spans="5:8">
      <c r="E6133"/>
      <c r="H6133" s="48"/>
    </row>
    <row r="6134" spans="5:8">
      <c r="E6134"/>
      <c r="H6134" s="48"/>
    </row>
    <row r="6135" spans="5:8">
      <c r="E6135"/>
      <c r="H6135" s="48"/>
    </row>
    <row r="6136" spans="5:8">
      <c r="E6136"/>
      <c r="H6136" s="48"/>
    </row>
    <row r="6137" spans="5:8">
      <c r="E6137"/>
      <c r="H6137" s="48"/>
    </row>
    <row r="6138" spans="5:8">
      <c r="E6138"/>
      <c r="H6138" s="48"/>
    </row>
    <row r="6139" spans="5:8">
      <c r="E6139"/>
      <c r="H6139" s="48"/>
    </row>
    <row r="6140" spans="5:8">
      <c r="E6140"/>
      <c r="H6140" s="48"/>
    </row>
    <row r="6141" spans="5:8">
      <c r="E6141"/>
      <c r="H6141" s="48"/>
    </row>
    <row r="6142" spans="5:8">
      <c r="E6142"/>
      <c r="H6142" s="48"/>
    </row>
    <row r="6143" spans="5:8">
      <c r="E6143"/>
      <c r="H6143" s="48"/>
    </row>
    <row r="6144" spans="5:8">
      <c r="E6144"/>
      <c r="H6144" s="48"/>
    </row>
    <row r="6145" spans="5:8">
      <c r="E6145"/>
      <c r="H6145" s="48"/>
    </row>
    <row r="6146" spans="5:8">
      <c r="E6146"/>
      <c r="H6146" s="48"/>
    </row>
    <row r="6147" spans="5:8">
      <c r="E6147"/>
      <c r="H6147" s="48"/>
    </row>
    <row r="6148" spans="5:8">
      <c r="E6148"/>
      <c r="H6148" s="48"/>
    </row>
    <row r="6149" spans="5:8">
      <c r="E6149"/>
      <c r="H6149" s="48"/>
    </row>
    <row r="6150" spans="5:8">
      <c r="E6150"/>
      <c r="H6150" s="48"/>
    </row>
    <row r="6151" spans="5:8">
      <c r="E6151"/>
      <c r="H6151" s="48"/>
    </row>
    <row r="6152" spans="5:8">
      <c r="E6152"/>
      <c r="H6152" s="48"/>
    </row>
    <row r="6153" spans="5:8">
      <c r="E6153"/>
      <c r="H6153" s="48"/>
    </row>
    <row r="6154" spans="5:8">
      <c r="E6154"/>
      <c r="H6154" s="48"/>
    </row>
    <row r="6155" spans="5:8">
      <c r="E6155"/>
      <c r="H6155" s="48"/>
    </row>
    <row r="6156" spans="5:8">
      <c r="E6156"/>
      <c r="H6156" s="48"/>
    </row>
    <row r="6157" spans="5:8">
      <c r="E6157"/>
      <c r="H6157" s="48"/>
    </row>
    <row r="6158" spans="5:8">
      <c r="E6158"/>
      <c r="H6158" s="48"/>
    </row>
    <row r="6159" spans="5:8">
      <c r="E6159"/>
      <c r="H6159" s="48"/>
    </row>
    <row r="6160" spans="5:8">
      <c r="E6160"/>
      <c r="H6160" s="48"/>
    </row>
    <row r="6161" spans="5:8">
      <c r="E6161"/>
      <c r="H6161" s="48"/>
    </row>
    <row r="6162" spans="5:8">
      <c r="E6162"/>
      <c r="H6162" s="48"/>
    </row>
    <row r="6163" spans="5:8">
      <c r="E6163"/>
      <c r="H6163" s="48"/>
    </row>
    <row r="6164" spans="5:8">
      <c r="E6164"/>
      <c r="H6164" s="48"/>
    </row>
    <row r="6165" spans="5:8">
      <c r="E6165"/>
      <c r="H6165" s="48"/>
    </row>
    <row r="6166" spans="5:8">
      <c r="E6166"/>
      <c r="H6166" s="48"/>
    </row>
    <row r="6167" spans="5:8">
      <c r="E6167"/>
      <c r="H6167" s="48"/>
    </row>
    <row r="6168" spans="5:8">
      <c r="E6168"/>
      <c r="H6168" s="48"/>
    </row>
    <row r="6169" spans="5:8">
      <c r="E6169"/>
      <c r="H6169" s="48"/>
    </row>
    <row r="6170" spans="5:8">
      <c r="E6170"/>
      <c r="H6170" s="48"/>
    </row>
    <row r="6171" spans="5:8">
      <c r="E6171"/>
      <c r="H6171" s="48"/>
    </row>
    <row r="6172" spans="5:8">
      <c r="E6172"/>
      <c r="H6172" s="48"/>
    </row>
    <row r="6173" spans="5:8">
      <c r="E6173"/>
      <c r="H6173" s="48"/>
    </row>
    <row r="6174" spans="5:8">
      <c r="E6174"/>
      <c r="H6174" s="48"/>
    </row>
    <row r="6175" spans="5:8">
      <c r="E6175"/>
      <c r="H6175" s="48"/>
    </row>
    <row r="6176" spans="5:8">
      <c r="E6176"/>
      <c r="H6176" s="48"/>
    </row>
    <row r="6177" spans="5:8">
      <c r="E6177"/>
      <c r="H6177" s="48"/>
    </row>
    <row r="6178" spans="5:8">
      <c r="E6178"/>
      <c r="H6178" s="48"/>
    </row>
    <row r="6179" spans="5:8">
      <c r="E6179"/>
      <c r="H6179" s="48"/>
    </row>
    <row r="6180" spans="5:8">
      <c r="E6180"/>
      <c r="H6180" s="48"/>
    </row>
    <row r="6181" spans="5:8">
      <c r="E6181"/>
      <c r="H6181" s="48"/>
    </row>
    <row r="6182" spans="5:8">
      <c r="E6182"/>
      <c r="H6182" s="48"/>
    </row>
    <row r="6183" spans="5:8">
      <c r="E6183"/>
      <c r="H6183" s="48"/>
    </row>
    <row r="6184" spans="5:8">
      <c r="E6184"/>
      <c r="H6184" s="48"/>
    </row>
    <row r="6185" spans="5:8">
      <c r="E6185"/>
      <c r="H6185" s="48"/>
    </row>
    <row r="6186" spans="5:8">
      <c r="E6186"/>
      <c r="H6186" s="48"/>
    </row>
    <row r="6187" spans="5:8">
      <c r="E6187"/>
      <c r="H6187" s="48"/>
    </row>
    <row r="6188" spans="5:8">
      <c r="E6188"/>
      <c r="H6188" s="48"/>
    </row>
    <row r="6189" spans="5:8">
      <c r="E6189"/>
      <c r="H6189" s="48"/>
    </row>
    <row r="6190" spans="5:8">
      <c r="E6190"/>
      <c r="H6190" s="48"/>
    </row>
    <row r="6191" spans="5:8">
      <c r="E6191"/>
      <c r="H6191" s="48"/>
    </row>
    <row r="6192" spans="5:8">
      <c r="E6192"/>
      <c r="H6192" s="48"/>
    </row>
    <row r="6193" spans="5:8">
      <c r="E6193"/>
      <c r="H6193" s="48"/>
    </row>
    <row r="6194" spans="5:8">
      <c r="E6194"/>
      <c r="H6194" s="48"/>
    </row>
    <row r="6195" spans="5:8">
      <c r="E6195"/>
      <c r="H6195" s="48"/>
    </row>
    <row r="6196" spans="5:8">
      <c r="E6196"/>
      <c r="H6196" s="48"/>
    </row>
    <row r="6197" spans="5:8">
      <c r="E6197"/>
      <c r="H6197" s="48"/>
    </row>
    <row r="6198" spans="5:8">
      <c r="E6198"/>
      <c r="H6198" s="48"/>
    </row>
    <row r="6199" spans="5:8">
      <c r="E6199"/>
      <c r="H6199" s="48"/>
    </row>
    <row r="6200" spans="5:8">
      <c r="E6200"/>
      <c r="H6200" s="48"/>
    </row>
    <row r="6201" spans="5:8">
      <c r="E6201"/>
      <c r="H6201" s="48"/>
    </row>
    <row r="6202" spans="5:8">
      <c r="E6202"/>
      <c r="H6202" s="48"/>
    </row>
    <row r="6203" spans="5:8">
      <c r="E6203"/>
      <c r="H6203" s="48"/>
    </row>
    <row r="6204" spans="5:8">
      <c r="E6204"/>
      <c r="H6204" s="48"/>
    </row>
    <row r="6205" spans="5:8">
      <c r="E6205"/>
      <c r="H6205" s="48"/>
    </row>
    <row r="6206" spans="5:8">
      <c r="E6206"/>
      <c r="H6206" s="48"/>
    </row>
    <row r="6207" spans="5:8">
      <c r="E6207"/>
      <c r="H6207" s="48"/>
    </row>
    <row r="6208" spans="5:8">
      <c r="E6208"/>
      <c r="H6208" s="48"/>
    </row>
    <row r="6209" spans="5:8">
      <c r="E6209"/>
      <c r="H6209" s="48"/>
    </row>
    <row r="6210" spans="5:8">
      <c r="E6210"/>
      <c r="H6210" s="48"/>
    </row>
    <row r="6211" spans="5:8">
      <c r="E6211"/>
      <c r="H6211" s="48"/>
    </row>
    <row r="6212" spans="5:8">
      <c r="E6212"/>
      <c r="H6212" s="48"/>
    </row>
    <row r="6213" spans="5:8">
      <c r="E6213"/>
      <c r="H6213" s="48"/>
    </row>
    <row r="6214" spans="5:8">
      <c r="E6214"/>
      <c r="H6214" s="48"/>
    </row>
    <row r="6215" spans="5:8">
      <c r="E6215"/>
      <c r="H6215" s="48"/>
    </row>
    <row r="6216" spans="5:8">
      <c r="E6216"/>
      <c r="H6216" s="48"/>
    </row>
    <row r="6217" spans="5:8">
      <c r="E6217"/>
      <c r="H6217" s="48"/>
    </row>
    <row r="6218" spans="5:8">
      <c r="E6218"/>
      <c r="H6218" s="48"/>
    </row>
    <row r="6219" spans="5:8">
      <c r="E6219"/>
      <c r="H6219" s="48"/>
    </row>
    <row r="6220" spans="5:8">
      <c r="E6220"/>
      <c r="H6220" s="48"/>
    </row>
    <row r="6221" spans="5:8">
      <c r="E6221"/>
      <c r="H6221" s="48"/>
    </row>
    <row r="6222" spans="5:8">
      <c r="E6222"/>
      <c r="H6222" s="48"/>
    </row>
    <row r="6223" spans="5:8">
      <c r="E6223"/>
      <c r="H6223" s="48"/>
    </row>
    <row r="6224" spans="5:8">
      <c r="E6224"/>
      <c r="H6224" s="48"/>
    </row>
    <row r="6225" spans="5:8">
      <c r="E6225"/>
      <c r="H6225" s="48"/>
    </row>
    <row r="6226" spans="5:8">
      <c r="E6226"/>
      <c r="H6226" s="48"/>
    </row>
    <row r="6227" spans="5:8">
      <c r="E6227"/>
      <c r="H6227" s="48"/>
    </row>
    <row r="6228" spans="5:8">
      <c r="E6228"/>
      <c r="H6228" s="48"/>
    </row>
    <row r="6229" spans="5:8">
      <c r="E6229"/>
      <c r="H6229" s="48"/>
    </row>
    <row r="6230" spans="5:8">
      <c r="E6230"/>
      <c r="H6230" s="48"/>
    </row>
    <row r="6231" spans="5:8">
      <c r="E6231"/>
      <c r="H6231" s="48"/>
    </row>
    <row r="6232" spans="5:8">
      <c r="E6232"/>
      <c r="H6232" s="48"/>
    </row>
    <row r="6233" spans="5:8">
      <c r="E6233"/>
      <c r="H6233" s="48"/>
    </row>
    <row r="6234" spans="5:8">
      <c r="E6234"/>
      <c r="H6234" s="48"/>
    </row>
    <row r="6235" spans="5:8">
      <c r="E6235"/>
      <c r="H6235" s="48"/>
    </row>
    <row r="6236" spans="5:8">
      <c r="E6236"/>
      <c r="H6236" s="48"/>
    </row>
    <row r="6237" spans="5:8">
      <c r="E6237"/>
      <c r="H6237" s="48"/>
    </row>
    <row r="6238" spans="5:8">
      <c r="E6238"/>
      <c r="H6238" s="48"/>
    </row>
    <row r="6239" spans="5:8">
      <c r="E6239"/>
      <c r="H6239" s="48"/>
    </row>
    <row r="6240" spans="5:8">
      <c r="E6240"/>
      <c r="H6240" s="48"/>
    </row>
    <row r="6241" spans="5:8">
      <c r="E6241"/>
      <c r="H6241" s="48"/>
    </row>
    <row r="6242" spans="5:8">
      <c r="E6242"/>
      <c r="H6242" s="48"/>
    </row>
    <row r="6243" spans="5:8">
      <c r="E6243"/>
      <c r="H6243" s="48"/>
    </row>
    <row r="6244" spans="5:8">
      <c r="E6244"/>
      <c r="H6244" s="48"/>
    </row>
    <row r="6245" spans="5:8">
      <c r="E6245"/>
      <c r="H6245" s="48"/>
    </row>
    <row r="6246" spans="5:8">
      <c r="E6246"/>
      <c r="H6246" s="48"/>
    </row>
    <row r="6247" spans="5:8">
      <c r="E6247"/>
      <c r="H6247" s="48"/>
    </row>
    <row r="6248" spans="5:8">
      <c r="E6248"/>
      <c r="H6248" s="48"/>
    </row>
    <row r="6249" spans="5:8">
      <c r="E6249"/>
      <c r="H6249" s="48"/>
    </row>
    <row r="6250" spans="5:8">
      <c r="E6250"/>
      <c r="H6250" s="48"/>
    </row>
    <row r="6251" spans="5:8">
      <c r="E6251"/>
      <c r="H6251" s="48"/>
    </row>
    <row r="6252" spans="5:8">
      <c r="E6252"/>
      <c r="H6252" s="48"/>
    </row>
    <row r="6253" spans="5:8">
      <c r="E6253"/>
      <c r="H6253" s="48"/>
    </row>
    <row r="6254" spans="5:8">
      <c r="E6254"/>
      <c r="H6254" s="48"/>
    </row>
    <row r="6255" spans="5:8">
      <c r="E6255"/>
      <c r="H6255" s="48"/>
    </row>
    <row r="6256" spans="5:8">
      <c r="E6256"/>
      <c r="H6256" s="48"/>
    </row>
    <row r="6257" spans="5:8">
      <c r="E6257"/>
      <c r="H6257" s="48"/>
    </row>
    <row r="6258" spans="5:8">
      <c r="E6258"/>
      <c r="H6258" s="48"/>
    </row>
    <row r="6259" spans="5:8">
      <c r="E6259"/>
      <c r="H6259" s="48"/>
    </row>
    <row r="6260" spans="5:8">
      <c r="E6260"/>
      <c r="H6260" s="48"/>
    </row>
    <row r="6261" spans="5:8">
      <c r="E6261"/>
      <c r="H6261" s="48"/>
    </row>
    <row r="6262" spans="5:8">
      <c r="E6262"/>
      <c r="H6262" s="48"/>
    </row>
    <row r="6263" spans="5:8">
      <c r="E6263"/>
      <c r="H6263" s="48"/>
    </row>
    <row r="6264" spans="5:8">
      <c r="E6264"/>
      <c r="H6264" s="48"/>
    </row>
    <row r="6265" spans="5:8">
      <c r="E6265"/>
      <c r="H6265" s="48"/>
    </row>
    <row r="6266" spans="5:8">
      <c r="E6266"/>
      <c r="H6266" s="48"/>
    </row>
    <row r="6267" spans="5:8">
      <c r="E6267"/>
      <c r="H6267" s="48"/>
    </row>
    <row r="6268" spans="5:8">
      <c r="E6268"/>
      <c r="H6268" s="48"/>
    </row>
    <row r="6269" spans="5:8">
      <c r="E6269"/>
      <c r="H6269" s="48"/>
    </row>
    <row r="6270" spans="5:8">
      <c r="E6270"/>
      <c r="H6270" s="48"/>
    </row>
    <row r="6271" spans="5:8">
      <c r="E6271"/>
      <c r="H6271" s="48"/>
    </row>
    <row r="6272" spans="5:8">
      <c r="E6272"/>
      <c r="H6272" s="48"/>
    </row>
    <row r="6273" spans="5:8">
      <c r="E6273"/>
      <c r="H6273" s="48"/>
    </row>
    <row r="6274" spans="5:8">
      <c r="E6274"/>
      <c r="H6274" s="48"/>
    </row>
    <row r="6275" spans="5:8">
      <c r="E6275"/>
      <c r="H6275" s="48"/>
    </row>
    <row r="6276" spans="5:8">
      <c r="E6276"/>
      <c r="H6276" s="48"/>
    </row>
    <row r="6277" spans="5:8">
      <c r="E6277"/>
      <c r="H6277" s="48"/>
    </row>
    <row r="6278" spans="5:8">
      <c r="E6278"/>
      <c r="H6278" s="48"/>
    </row>
    <row r="6279" spans="5:8">
      <c r="E6279"/>
      <c r="H6279" s="48"/>
    </row>
    <row r="6280" spans="5:8">
      <c r="E6280"/>
      <c r="H6280" s="48"/>
    </row>
    <row r="6281" spans="5:8">
      <c r="E6281"/>
      <c r="H6281" s="48"/>
    </row>
    <row r="6282" spans="5:8">
      <c r="E6282"/>
      <c r="H6282" s="48"/>
    </row>
    <row r="6283" spans="5:8">
      <c r="E6283"/>
      <c r="H6283" s="48"/>
    </row>
    <row r="6284" spans="5:8">
      <c r="E6284"/>
      <c r="H6284" s="48"/>
    </row>
    <row r="6285" spans="5:8">
      <c r="E6285"/>
      <c r="H6285" s="48"/>
    </row>
    <row r="6286" spans="5:8">
      <c r="E6286"/>
      <c r="H6286" s="48"/>
    </row>
    <row r="6287" spans="5:8">
      <c r="E6287"/>
      <c r="H6287" s="48"/>
    </row>
    <row r="6288" spans="5:8">
      <c r="E6288"/>
      <c r="H6288" s="48"/>
    </row>
    <row r="6289" spans="5:8">
      <c r="E6289"/>
      <c r="H6289" s="48"/>
    </row>
    <row r="6290" spans="5:8">
      <c r="E6290"/>
      <c r="H6290" s="48"/>
    </row>
    <row r="6291" spans="5:8">
      <c r="E6291"/>
      <c r="H6291" s="48"/>
    </row>
    <row r="6292" spans="5:8">
      <c r="E6292"/>
      <c r="H6292" s="48"/>
    </row>
    <row r="6293" spans="5:8">
      <c r="E6293"/>
      <c r="H6293" s="48"/>
    </row>
    <row r="6294" spans="5:8">
      <c r="E6294"/>
      <c r="H6294" s="48"/>
    </row>
    <row r="6295" spans="5:8">
      <c r="E6295"/>
      <c r="H6295" s="48"/>
    </row>
    <row r="6296" spans="5:8">
      <c r="E6296"/>
      <c r="H6296" s="48"/>
    </row>
    <row r="6297" spans="5:8">
      <c r="E6297"/>
      <c r="H6297" s="48"/>
    </row>
    <row r="6298" spans="5:8">
      <c r="E6298"/>
      <c r="H6298" s="48"/>
    </row>
    <row r="6299" spans="5:8">
      <c r="E6299"/>
      <c r="H6299" s="48"/>
    </row>
    <row r="6300" spans="5:8">
      <c r="E6300"/>
      <c r="H6300" s="48"/>
    </row>
    <row r="6301" spans="5:8">
      <c r="E6301"/>
      <c r="H6301" s="48"/>
    </row>
    <row r="6302" spans="5:8">
      <c r="E6302"/>
      <c r="H6302" s="48"/>
    </row>
    <row r="6303" spans="5:8">
      <c r="E6303"/>
      <c r="H6303" s="48"/>
    </row>
    <row r="6304" spans="5:8">
      <c r="E6304"/>
      <c r="H6304" s="48"/>
    </row>
    <row r="6305" spans="5:8">
      <c r="E6305"/>
      <c r="H6305" s="48"/>
    </row>
    <row r="6306" spans="5:8">
      <c r="E6306"/>
      <c r="H6306" s="48"/>
    </row>
    <row r="6307" spans="5:8">
      <c r="E6307"/>
      <c r="H6307" s="48"/>
    </row>
    <row r="6308" spans="5:8">
      <c r="E6308"/>
      <c r="H6308" s="48"/>
    </row>
    <row r="6309" spans="5:8">
      <c r="E6309"/>
      <c r="H6309" s="48"/>
    </row>
    <row r="6310" spans="5:8">
      <c r="E6310"/>
      <c r="H6310" s="48"/>
    </row>
    <row r="6311" spans="5:8">
      <c r="E6311"/>
      <c r="H6311" s="48"/>
    </row>
    <row r="6312" spans="5:8">
      <c r="E6312"/>
      <c r="H6312" s="48"/>
    </row>
    <row r="6313" spans="5:8">
      <c r="E6313"/>
      <c r="H6313" s="48"/>
    </row>
    <row r="6314" spans="5:8">
      <c r="E6314"/>
      <c r="H6314" s="48"/>
    </row>
    <row r="6315" spans="5:8">
      <c r="E6315"/>
      <c r="H6315" s="48"/>
    </row>
    <row r="6316" spans="5:8">
      <c r="E6316"/>
      <c r="H6316" s="48"/>
    </row>
    <row r="6317" spans="5:8">
      <c r="E6317"/>
      <c r="H6317" s="48"/>
    </row>
    <row r="6318" spans="5:8">
      <c r="E6318"/>
      <c r="H6318" s="48"/>
    </row>
    <row r="6319" spans="5:8">
      <c r="E6319"/>
      <c r="H6319" s="48"/>
    </row>
    <row r="6320" spans="5:8">
      <c r="E6320"/>
      <c r="H6320" s="48"/>
    </row>
    <row r="6321" spans="5:8">
      <c r="E6321"/>
      <c r="H6321" s="48"/>
    </row>
    <row r="6322" spans="5:8">
      <c r="E6322"/>
      <c r="H6322" s="48"/>
    </row>
    <row r="6323" spans="5:8">
      <c r="E6323"/>
      <c r="H6323" s="48"/>
    </row>
    <row r="6324" spans="5:8">
      <c r="E6324"/>
      <c r="H6324" s="48"/>
    </row>
    <row r="6325" spans="5:8">
      <c r="E6325"/>
      <c r="H6325" s="48"/>
    </row>
    <row r="6326" spans="5:8">
      <c r="E6326"/>
      <c r="H6326" s="48"/>
    </row>
    <row r="6327" spans="5:8">
      <c r="E6327"/>
      <c r="H6327" s="48"/>
    </row>
    <row r="6328" spans="5:8">
      <c r="E6328"/>
      <c r="H6328" s="48"/>
    </row>
    <row r="6329" spans="5:8">
      <c r="E6329"/>
      <c r="H6329" s="48"/>
    </row>
    <row r="6330" spans="5:8">
      <c r="E6330"/>
      <c r="H6330" s="48"/>
    </row>
    <row r="6331" spans="5:8">
      <c r="E6331"/>
      <c r="H6331" s="48"/>
    </row>
    <row r="6332" spans="5:8">
      <c r="E6332"/>
      <c r="H6332" s="48"/>
    </row>
    <row r="6333" spans="5:8">
      <c r="E6333"/>
      <c r="H6333" s="48"/>
    </row>
    <row r="6334" spans="5:8">
      <c r="E6334"/>
      <c r="H6334" s="48"/>
    </row>
    <row r="6335" spans="5:8">
      <c r="E6335"/>
      <c r="H6335" s="48"/>
    </row>
    <row r="6336" spans="5:8">
      <c r="E6336"/>
      <c r="H6336" s="48"/>
    </row>
    <row r="6337" spans="5:8">
      <c r="E6337"/>
      <c r="H6337" s="48"/>
    </row>
    <row r="6338" spans="5:8">
      <c r="E6338"/>
      <c r="H6338" s="48"/>
    </row>
    <row r="6339" spans="5:8">
      <c r="E6339"/>
      <c r="H6339" s="48"/>
    </row>
    <row r="6340" spans="5:8">
      <c r="E6340"/>
      <c r="H6340" s="48"/>
    </row>
    <row r="6341" spans="5:8">
      <c r="E6341"/>
      <c r="H6341" s="48"/>
    </row>
    <row r="6342" spans="5:8">
      <c r="E6342"/>
      <c r="H6342" s="48"/>
    </row>
    <row r="6343" spans="5:8">
      <c r="E6343"/>
      <c r="H6343" s="48"/>
    </row>
    <row r="6344" spans="5:8">
      <c r="E6344"/>
      <c r="H6344" s="48"/>
    </row>
    <row r="6345" spans="5:8">
      <c r="E6345"/>
      <c r="H6345" s="48"/>
    </row>
    <row r="6346" spans="5:8">
      <c r="E6346"/>
      <c r="H6346" s="48"/>
    </row>
    <row r="6347" spans="5:8">
      <c r="E6347"/>
      <c r="H6347" s="48"/>
    </row>
    <row r="6348" spans="5:8">
      <c r="E6348"/>
      <c r="H6348" s="48"/>
    </row>
    <row r="6349" spans="5:8">
      <c r="E6349"/>
      <c r="H6349" s="48"/>
    </row>
    <row r="6350" spans="5:8">
      <c r="E6350"/>
      <c r="H6350" s="48"/>
    </row>
    <row r="6351" spans="5:8">
      <c r="E6351"/>
      <c r="H6351" s="48"/>
    </row>
    <row r="6352" spans="5:8">
      <c r="E6352"/>
      <c r="H6352" s="48"/>
    </row>
    <row r="6353" spans="5:8">
      <c r="E6353"/>
      <c r="H6353" s="48"/>
    </row>
    <row r="6354" spans="5:8">
      <c r="E6354"/>
      <c r="H6354" s="48"/>
    </row>
    <row r="6355" spans="5:8">
      <c r="E6355"/>
      <c r="H6355" s="48"/>
    </row>
    <row r="6356" spans="5:8">
      <c r="E6356"/>
      <c r="H6356" s="48"/>
    </row>
    <row r="6357" spans="5:8">
      <c r="E6357"/>
      <c r="H6357" s="48"/>
    </row>
    <row r="6358" spans="5:8">
      <c r="E6358"/>
      <c r="H6358" s="48"/>
    </row>
    <row r="6359" spans="5:8">
      <c r="E6359"/>
      <c r="H6359" s="48"/>
    </row>
    <row r="6360" spans="5:8">
      <c r="E6360"/>
      <c r="H6360" s="48"/>
    </row>
    <row r="6361" spans="5:8">
      <c r="E6361"/>
      <c r="H6361" s="48"/>
    </row>
    <row r="6362" spans="5:8">
      <c r="E6362"/>
      <c r="H6362" s="48"/>
    </row>
    <row r="6363" spans="5:8">
      <c r="E6363"/>
      <c r="H6363" s="48"/>
    </row>
    <row r="6364" spans="5:8">
      <c r="E6364"/>
      <c r="H6364" s="48"/>
    </row>
    <row r="6365" spans="5:8">
      <c r="E6365"/>
      <c r="H6365" s="48"/>
    </row>
    <row r="6366" spans="5:8">
      <c r="E6366"/>
      <c r="H6366" s="48"/>
    </row>
    <row r="6367" spans="5:8">
      <c r="E6367"/>
      <c r="H6367" s="48"/>
    </row>
    <row r="6368" spans="5:8">
      <c r="E6368"/>
      <c r="H6368" s="48"/>
    </row>
    <row r="6369" spans="5:8">
      <c r="E6369"/>
      <c r="H6369" s="48"/>
    </row>
    <row r="6370" spans="5:8">
      <c r="E6370"/>
      <c r="H6370" s="48"/>
    </row>
    <row r="6371" spans="5:8">
      <c r="E6371"/>
      <c r="H6371" s="48"/>
    </row>
    <row r="6372" spans="5:8">
      <c r="E6372"/>
      <c r="H6372" s="48"/>
    </row>
    <row r="6373" spans="5:8">
      <c r="E6373"/>
      <c r="H6373" s="48"/>
    </row>
    <row r="6374" spans="5:8">
      <c r="E6374"/>
      <c r="H6374" s="48"/>
    </row>
    <row r="6375" spans="5:8">
      <c r="E6375"/>
      <c r="H6375" s="48"/>
    </row>
    <row r="6376" spans="5:8">
      <c r="E6376"/>
      <c r="H6376" s="48"/>
    </row>
    <row r="6377" spans="5:8">
      <c r="E6377"/>
      <c r="H6377" s="48"/>
    </row>
    <row r="6378" spans="5:8">
      <c r="E6378"/>
      <c r="H6378" s="48"/>
    </row>
    <row r="6379" spans="5:8">
      <c r="E6379"/>
      <c r="H6379" s="48"/>
    </row>
    <row r="6380" spans="5:8">
      <c r="E6380"/>
      <c r="H6380" s="48"/>
    </row>
    <row r="6381" spans="5:8">
      <c r="E6381"/>
      <c r="H6381" s="48"/>
    </row>
    <row r="6382" spans="5:8">
      <c r="E6382"/>
      <c r="H6382" s="48"/>
    </row>
    <row r="6383" spans="5:8">
      <c r="E6383"/>
      <c r="H6383" s="48"/>
    </row>
    <row r="6384" spans="5:8">
      <c r="E6384"/>
      <c r="H6384" s="48"/>
    </row>
    <row r="6385" spans="5:8">
      <c r="E6385"/>
      <c r="H6385" s="48"/>
    </row>
    <row r="6386" spans="5:8">
      <c r="E6386"/>
      <c r="H6386" s="48"/>
    </row>
    <row r="6387" spans="5:8">
      <c r="E6387"/>
      <c r="H6387" s="48"/>
    </row>
    <row r="6388" spans="5:8">
      <c r="E6388"/>
      <c r="H6388" s="48"/>
    </row>
    <row r="6389" spans="5:8">
      <c r="E6389"/>
      <c r="H6389" s="48"/>
    </row>
    <row r="6390" spans="5:8">
      <c r="E6390"/>
      <c r="H6390" s="48"/>
    </row>
    <row r="6391" spans="5:8">
      <c r="E6391"/>
      <c r="H6391" s="48"/>
    </row>
    <row r="6392" spans="5:8">
      <c r="E6392"/>
      <c r="H6392" s="48"/>
    </row>
    <row r="6393" spans="5:8">
      <c r="E6393"/>
      <c r="H6393" s="48"/>
    </row>
    <row r="6394" spans="5:8">
      <c r="E6394"/>
      <c r="H6394" s="48"/>
    </row>
    <row r="6395" spans="5:8">
      <c r="E6395"/>
      <c r="H6395" s="48"/>
    </row>
    <row r="6396" spans="5:8">
      <c r="E6396"/>
      <c r="H6396" s="48"/>
    </row>
    <row r="6397" spans="5:8">
      <c r="E6397"/>
      <c r="H6397" s="48"/>
    </row>
    <row r="6398" spans="5:8">
      <c r="E6398"/>
      <c r="H6398" s="48"/>
    </row>
    <row r="6399" spans="5:8">
      <c r="E6399"/>
      <c r="H6399" s="48"/>
    </row>
    <row r="6400" spans="5:8">
      <c r="E6400"/>
      <c r="H6400" s="48"/>
    </row>
    <row r="6401" spans="5:8">
      <c r="E6401"/>
      <c r="H6401" s="48"/>
    </row>
    <row r="6402" spans="5:8">
      <c r="E6402"/>
      <c r="H6402" s="48"/>
    </row>
    <row r="6403" spans="5:8">
      <c r="E6403"/>
      <c r="H6403" s="48"/>
    </row>
    <row r="6404" spans="5:8">
      <c r="E6404"/>
      <c r="H6404" s="48"/>
    </row>
    <row r="6405" spans="5:8">
      <c r="E6405"/>
      <c r="H6405" s="48"/>
    </row>
    <row r="6406" spans="5:8">
      <c r="E6406"/>
      <c r="H6406" s="48"/>
    </row>
    <row r="6407" spans="5:8">
      <c r="E6407"/>
      <c r="H6407" s="48"/>
    </row>
    <row r="6408" spans="5:8">
      <c r="E6408"/>
      <c r="H6408" s="48"/>
    </row>
    <row r="6409" spans="5:8">
      <c r="E6409"/>
      <c r="H6409" s="48"/>
    </row>
    <row r="6410" spans="5:8">
      <c r="E6410"/>
      <c r="H6410" s="48"/>
    </row>
    <row r="6411" spans="5:8">
      <c r="E6411"/>
      <c r="H6411" s="48"/>
    </row>
    <row r="6412" spans="5:8">
      <c r="E6412"/>
      <c r="H6412" s="48"/>
    </row>
    <row r="6413" spans="5:8">
      <c r="E6413"/>
      <c r="H6413" s="48"/>
    </row>
    <row r="6414" spans="5:8">
      <c r="E6414"/>
      <c r="H6414" s="48"/>
    </row>
    <row r="6415" spans="5:8">
      <c r="E6415"/>
      <c r="H6415" s="48"/>
    </row>
    <row r="6416" spans="5:8">
      <c r="E6416"/>
      <c r="H6416" s="48"/>
    </row>
    <row r="6417" spans="5:8">
      <c r="E6417"/>
      <c r="H6417" s="48"/>
    </row>
    <row r="6418" spans="5:8">
      <c r="E6418"/>
      <c r="H6418" s="48"/>
    </row>
    <row r="6419" spans="5:8">
      <c r="E6419"/>
      <c r="H6419" s="48"/>
    </row>
    <row r="6420" spans="5:8">
      <c r="E6420"/>
      <c r="H6420" s="48"/>
    </row>
    <row r="6421" spans="5:8">
      <c r="E6421"/>
      <c r="H6421" s="48"/>
    </row>
    <row r="6422" spans="5:8">
      <c r="E6422"/>
      <c r="H6422" s="48"/>
    </row>
    <row r="6423" spans="5:8">
      <c r="E6423"/>
      <c r="H6423" s="48"/>
    </row>
    <row r="6424" spans="5:8">
      <c r="E6424"/>
      <c r="H6424" s="48"/>
    </row>
    <row r="6425" spans="5:8">
      <c r="E6425"/>
      <c r="H6425" s="48"/>
    </row>
    <row r="6426" spans="5:8">
      <c r="E6426"/>
      <c r="H6426" s="48"/>
    </row>
    <row r="6427" spans="5:8">
      <c r="E6427"/>
      <c r="H6427" s="48"/>
    </row>
    <row r="6428" spans="5:8">
      <c r="E6428"/>
      <c r="H6428" s="48"/>
    </row>
    <row r="6429" spans="5:8">
      <c r="E6429"/>
      <c r="H6429" s="48"/>
    </row>
    <row r="6430" spans="5:8">
      <c r="E6430"/>
      <c r="H6430" s="48"/>
    </row>
    <row r="6431" spans="5:8">
      <c r="E6431"/>
      <c r="H6431" s="48"/>
    </row>
    <row r="6432" spans="5:8">
      <c r="E6432"/>
      <c r="H6432" s="48"/>
    </row>
    <row r="6433" spans="5:8">
      <c r="E6433"/>
      <c r="H6433" s="48"/>
    </row>
    <row r="6434" spans="5:8">
      <c r="E6434"/>
      <c r="H6434" s="48"/>
    </row>
    <row r="6435" spans="5:8">
      <c r="E6435"/>
      <c r="H6435" s="48"/>
    </row>
    <row r="6436" spans="5:8">
      <c r="E6436"/>
      <c r="H6436" s="48"/>
    </row>
    <row r="6437" spans="5:8">
      <c r="E6437"/>
      <c r="H6437" s="48"/>
    </row>
    <row r="6438" spans="5:8">
      <c r="E6438"/>
      <c r="H6438" s="48"/>
    </row>
    <row r="6439" spans="5:8">
      <c r="E6439"/>
      <c r="H6439" s="48"/>
    </row>
    <row r="6440" spans="5:8">
      <c r="E6440"/>
      <c r="H6440" s="48"/>
    </row>
    <row r="6441" spans="5:8">
      <c r="E6441"/>
      <c r="H6441" s="48"/>
    </row>
    <row r="6442" spans="5:8">
      <c r="E6442"/>
      <c r="H6442" s="48"/>
    </row>
    <row r="6443" spans="5:8">
      <c r="E6443"/>
      <c r="H6443" s="48"/>
    </row>
    <row r="6444" spans="5:8">
      <c r="E6444"/>
      <c r="H6444" s="48"/>
    </row>
    <row r="6445" spans="5:8">
      <c r="E6445"/>
      <c r="H6445" s="48"/>
    </row>
    <row r="6446" spans="5:8">
      <c r="E6446"/>
      <c r="H6446" s="48"/>
    </row>
    <row r="6447" spans="5:8">
      <c r="E6447"/>
      <c r="H6447" s="48"/>
    </row>
    <row r="6448" spans="5:8">
      <c r="E6448"/>
      <c r="H6448" s="48"/>
    </row>
    <row r="6449" spans="5:8">
      <c r="E6449"/>
      <c r="H6449" s="48"/>
    </row>
    <row r="6450" spans="5:8">
      <c r="E6450"/>
      <c r="H6450" s="48"/>
    </row>
    <row r="6451" spans="5:8">
      <c r="E6451"/>
      <c r="H6451" s="48"/>
    </row>
    <row r="6452" spans="5:8">
      <c r="E6452"/>
      <c r="H6452" s="48"/>
    </row>
    <row r="6453" spans="5:8">
      <c r="E6453"/>
      <c r="H6453" s="48"/>
    </row>
    <row r="6454" spans="5:8">
      <c r="E6454"/>
      <c r="H6454" s="48"/>
    </row>
    <row r="6455" spans="5:8">
      <c r="E6455"/>
      <c r="H6455" s="48"/>
    </row>
    <row r="6456" spans="5:8">
      <c r="E6456"/>
      <c r="H6456" s="48"/>
    </row>
    <row r="6457" spans="5:8">
      <c r="E6457"/>
      <c r="H6457" s="48"/>
    </row>
    <row r="6458" spans="5:8">
      <c r="E6458"/>
      <c r="H6458" s="48"/>
    </row>
    <row r="6459" spans="5:8">
      <c r="E6459"/>
      <c r="H6459" s="48"/>
    </row>
    <row r="6460" spans="5:8">
      <c r="E6460"/>
      <c r="H6460" s="48"/>
    </row>
    <row r="6461" spans="5:8">
      <c r="E6461"/>
      <c r="H6461" s="48"/>
    </row>
    <row r="6462" spans="5:8">
      <c r="E6462"/>
      <c r="H6462" s="48"/>
    </row>
    <row r="6463" spans="5:8">
      <c r="E6463"/>
      <c r="H6463" s="48"/>
    </row>
    <row r="6464" spans="5:8">
      <c r="E6464"/>
      <c r="H6464" s="48"/>
    </row>
    <row r="6465" spans="5:8">
      <c r="E6465"/>
      <c r="H6465" s="48"/>
    </row>
    <row r="6466" spans="5:8">
      <c r="E6466"/>
      <c r="H6466" s="48"/>
    </row>
    <row r="6467" spans="5:8">
      <c r="E6467"/>
      <c r="H6467" s="48"/>
    </row>
    <row r="6468" spans="5:8">
      <c r="E6468"/>
      <c r="H6468" s="48"/>
    </row>
    <row r="6469" spans="5:8">
      <c r="E6469"/>
      <c r="H6469" s="48"/>
    </row>
    <row r="6470" spans="5:8">
      <c r="E6470"/>
      <c r="H6470" s="48"/>
    </row>
    <row r="6471" spans="5:8">
      <c r="E6471"/>
      <c r="H6471" s="48"/>
    </row>
    <row r="6472" spans="5:8">
      <c r="E6472"/>
      <c r="H6472" s="48"/>
    </row>
    <row r="6473" spans="5:8">
      <c r="E6473"/>
      <c r="H6473" s="48"/>
    </row>
    <row r="6474" spans="5:8">
      <c r="E6474"/>
      <c r="H6474" s="48"/>
    </row>
    <row r="6475" spans="5:8">
      <c r="E6475"/>
      <c r="H6475" s="48"/>
    </row>
    <row r="6476" spans="5:8">
      <c r="E6476"/>
      <c r="H6476" s="48"/>
    </row>
    <row r="6477" spans="5:8">
      <c r="E6477"/>
      <c r="H6477" s="48"/>
    </row>
    <row r="6478" spans="5:8">
      <c r="E6478"/>
      <c r="H6478" s="48"/>
    </row>
    <row r="6479" spans="5:8">
      <c r="E6479"/>
      <c r="H6479" s="48"/>
    </row>
    <row r="6480" spans="5:8">
      <c r="E6480"/>
      <c r="H6480" s="48"/>
    </row>
    <row r="6481" spans="5:8">
      <c r="E6481"/>
      <c r="H6481" s="48"/>
    </row>
    <row r="6482" spans="5:8">
      <c r="E6482"/>
      <c r="H6482" s="48"/>
    </row>
    <row r="6483" spans="5:8">
      <c r="E6483"/>
      <c r="H6483" s="48"/>
    </row>
    <row r="6484" spans="5:8">
      <c r="E6484"/>
      <c r="H6484" s="48"/>
    </row>
    <row r="6485" spans="5:8">
      <c r="E6485"/>
      <c r="H6485" s="48"/>
    </row>
    <row r="6486" spans="5:8">
      <c r="E6486"/>
      <c r="H6486" s="48"/>
    </row>
    <row r="6487" spans="5:8">
      <c r="E6487"/>
      <c r="H6487" s="48"/>
    </row>
    <row r="6488" spans="5:8">
      <c r="E6488"/>
      <c r="H6488" s="48"/>
    </row>
    <row r="6489" spans="5:8">
      <c r="E6489"/>
      <c r="H6489" s="48"/>
    </row>
    <row r="6490" spans="5:8">
      <c r="E6490"/>
      <c r="H6490" s="48"/>
    </row>
    <row r="6491" spans="5:8">
      <c r="E6491"/>
      <c r="H6491" s="48"/>
    </row>
    <row r="6492" spans="5:8">
      <c r="E6492"/>
      <c r="H6492" s="48"/>
    </row>
    <row r="6493" spans="5:8">
      <c r="E6493"/>
      <c r="H6493" s="48"/>
    </row>
    <row r="6494" spans="5:8">
      <c r="E6494"/>
      <c r="H6494" s="48"/>
    </row>
    <row r="6495" spans="5:8">
      <c r="E6495"/>
      <c r="H6495" s="48"/>
    </row>
    <row r="6496" spans="5:8">
      <c r="E6496"/>
      <c r="H6496" s="48"/>
    </row>
    <row r="6497" spans="5:8">
      <c r="E6497"/>
      <c r="H6497" s="48"/>
    </row>
    <row r="6498" spans="5:8">
      <c r="E6498"/>
      <c r="H6498" s="48"/>
    </row>
    <row r="6499" spans="5:8">
      <c r="E6499"/>
      <c r="H6499" s="48"/>
    </row>
    <row r="6500" spans="5:8">
      <c r="E6500"/>
      <c r="H6500" s="48"/>
    </row>
    <row r="6501" spans="5:8">
      <c r="E6501"/>
      <c r="H6501" s="48"/>
    </row>
    <row r="6502" spans="5:8">
      <c r="E6502"/>
      <c r="H6502" s="48"/>
    </row>
    <row r="6503" spans="5:8">
      <c r="E6503"/>
      <c r="H6503" s="48"/>
    </row>
    <row r="6504" spans="5:8">
      <c r="E6504"/>
      <c r="H6504" s="48"/>
    </row>
    <row r="6505" spans="5:8">
      <c r="E6505"/>
      <c r="H6505" s="48"/>
    </row>
    <row r="6506" spans="5:8">
      <c r="E6506"/>
      <c r="H6506" s="48"/>
    </row>
    <row r="6507" spans="5:8">
      <c r="E6507"/>
      <c r="H6507" s="48"/>
    </row>
    <row r="6508" spans="5:8">
      <c r="E6508"/>
      <c r="H6508" s="48"/>
    </row>
    <row r="6509" spans="5:8">
      <c r="E6509"/>
      <c r="H6509" s="48"/>
    </row>
    <row r="6510" spans="5:8">
      <c r="E6510"/>
      <c r="H6510" s="48"/>
    </row>
    <row r="6511" spans="5:8">
      <c r="E6511"/>
      <c r="H6511" s="48"/>
    </row>
    <row r="6512" spans="5:8">
      <c r="E6512"/>
      <c r="H6512" s="48"/>
    </row>
    <row r="6513" spans="5:8">
      <c r="E6513"/>
      <c r="H6513" s="48"/>
    </row>
    <row r="6514" spans="5:8">
      <c r="E6514"/>
      <c r="H6514" s="48"/>
    </row>
    <row r="6515" spans="5:8">
      <c r="E6515"/>
      <c r="H6515" s="48"/>
    </row>
    <row r="6516" spans="5:8">
      <c r="E6516"/>
      <c r="H6516" s="48"/>
    </row>
    <row r="6517" spans="5:8">
      <c r="E6517"/>
      <c r="H6517" s="48"/>
    </row>
    <row r="6518" spans="5:8">
      <c r="E6518"/>
      <c r="H6518" s="48"/>
    </row>
    <row r="6519" spans="5:8">
      <c r="E6519"/>
      <c r="H6519" s="48"/>
    </row>
    <row r="6520" spans="5:8">
      <c r="E6520"/>
      <c r="H6520" s="48"/>
    </row>
    <row r="6521" spans="5:8">
      <c r="E6521"/>
      <c r="H6521" s="48"/>
    </row>
    <row r="6522" spans="5:8">
      <c r="E6522"/>
      <c r="H6522" s="48"/>
    </row>
    <row r="6523" spans="5:8">
      <c r="E6523"/>
      <c r="H6523" s="48"/>
    </row>
    <row r="6524" spans="5:8">
      <c r="E6524"/>
      <c r="H6524" s="48"/>
    </row>
    <row r="6525" spans="5:8">
      <c r="E6525"/>
      <c r="H6525" s="48"/>
    </row>
    <row r="6526" spans="5:8">
      <c r="E6526"/>
      <c r="H6526" s="48"/>
    </row>
    <row r="6527" spans="5:8">
      <c r="E6527"/>
      <c r="H6527" s="48"/>
    </row>
    <row r="6528" spans="5:8">
      <c r="E6528"/>
      <c r="H6528" s="48"/>
    </row>
    <row r="6529" spans="5:8">
      <c r="E6529"/>
      <c r="H6529" s="48"/>
    </row>
    <row r="6530" spans="5:8">
      <c r="E6530"/>
      <c r="H6530" s="48"/>
    </row>
    <row r="6531" spans="5:8">
      <c r="E6531"/>
      <c r="H6531" s="48"/>
    </row>
    <row r="6532" spans="5:8">
      <c r="E6532"/>
      <c r="H6532" s="48"/>
    </row>
    <row r="6533" spans="5:8">
      <c r="E6533"/>
      <c r="H6533" s="48"/>
    </row>
    <row r="6534" spans="5:8">
      <c r="E6534"/>
      <c r="H6534" s="48"/>
    </row>
    <row r="6535" spans="5:8">
      <c r="E6535"/>
      <c r="H6535" s="48"/>
    </row>
    <row r="6536" spans="5:8">
      <c r="E6536"/>
      <c r="H6536" s="48"/>
    </row>
    <row r="6537" spans="5:8">
      <c r="E6537"/>
      <c r="H6537" s="48"/>
    </row>
    <row r="6538" spans="5:8">
      <c r="E6538"/>
      <c r="H6538" s="48"/>
    </row>
    <row r="6539" spans="5:8">
      <c r="E6539"/>
      <c r="H6539" s="48"/>
    </row>
    <row r="6540" spans="5:8">
      <c r="E6540"/>
      <c r="H6540" s="48"/>
    </row>
    <row r="6541" spans="5:8">
      <c r="E6541"/>
      <c r="H6541" s="48"/>
    </row>
    <row r="6542" spans="5:8">
      <c r="E6542"/>
      <c r="H6542" s="48"/>
    </row>
    <row r="6543" spans="5:8">
      <c r="E6543"/>
      <c r="H6543" s="48"/>
    </row>
    <row r="6544" spans="5:8">
      <c r="E6544"/>
      <c r="H6544" s="48"/>
    </row>
    <row r="6545" spans="5:8">
      <c r="E6545"/>
      <c r="H6545" s="48"/>
    </row>
    <row r="6546" spans="5:8">
      <c r="E6546"/>
      <c r="H6546" s="48"/>
    </row>
    <row r="6547" spans="5:8">
      <c r="E6547"/>
      <c r="H6547" s="48"/>
    </row>
    <row r="6548" spans="5:8">
      <c r="E6548"/>
      <c r="H6548" s="48"/>
    </row>
    <row r="6549" spans="5:8">
      <c r="E6549"/>
      <c r="H6549" s="48"/>
    </row>
    <row r="6550" spans="5:8">
      <c r="E6550"/>
      <c r="H6550" s="48"/>
    </row>
    <row r="6551" spans="5:8">
      <c r="E6551"/>
      <c r="H6551" s="48"/>
    </row>
    <row r="6552" spans="5:8">
      <c r="E6552"/>
      <c r="H6552" s="48"/>
    </row>
    <row r="6553" spans="5:8">
      <c r="E6553"/>
      <c r="H6553" s="48"/>
    </row>
    <row r="6554" spans="5:8">
      <c r="E6554"/>
      <c r="H6554" s="48"/>
    </row>
    <row r="6555" spans="5:8">
      <c r="E6555"/>
      <c r="H6555" s="48"/>
    </row>
    <row r="6556" spans="5:8">
      <c r="E6556"/>
      <c r="H6556" s="48"/>
    </row>
    <row r="6557" spans="5:8">
      <c r="E6557"/>
      <c r="H6557" s="48"/>
    </row>
    <row r="6558" spans="5:8">
      <c r="E6558"/>
      <c r="H6558" s="48"/>
    </row>
    <row r="6559" spans="5:8">
      <c r="E6559"/>
      <c r="H6559" s="48"/>
    </row>
    <row r="6560" spans="5:8">
      <c r="E6560"/>
      <c r="H6560" s="48"/>
    </row>
    <row r="6561" spans="5:8">
      <c r="E6561"/>
      <c r="H6561" s="48"/>
    </row>
    <row r="6562" spans="5:8">
      <c r="E6562"/>
      <c r="H6562" s="48"/>
    </row>
    <row r="6563" spans="5:8">
      <c r="E6563"/>
      <c r="H6563" s="48"/>
    </row>
    <row r="6564" spans="5:8">
      <c r="E6564"/>
      <c r="H6564" s="48"/>
    </row>
    <row r="6565" spans="5:8">
      <c r="E6565"/>
      <c r="H6565" s="48"/>
    </row>
    <row r="6566" spans="5:8">
      <c r="E6566"/>
      <c r="H6566" s="48"/>
    </row>
    <row r="6567" spans="5:8">
      <c r="E6567"/>
      <c r="H6567" s="48"/>
    </row>
    <row r="6568" spans="5:8">
      <c r="E6568"/>
      <c r="H6568" s="48"/>
    </row>
    <row r="6569" spans="5:8">
      <c r="E6569"/>
      <c r="H6569" s="48"/>
    </row>
    <row r="6570" spans="5:8">
      <c r="E6570"/>
      <c r="H6570" s="48"/>
    </row>
    <row r="6571" spans="5:8">
      <c r="E6571"/>
      <c r="H6571" s="48"/>
    </row>
    <row r="6572" spans="5:8">
      <c r="E6572"/>
      <c r="H6572" s="48"/>
    </row>
    <row r="6573" spans="5:8">
      <c r="E6573"/>
      <c r="H6573" s="48"/>
    </row>
    <row r="6574" spans="5:8">
      <c r="E6574"/>
      <c r="H6574" s="48"/>
    </row>
    <row r="6575" spans="5:8">
      <c r="E6575"/>
      <c r="H6575" s="48"/>
    </row>
    <row r="6576" spans="5:8">
      <c r="E6576"/>
      <c r="H6576" s="48"/>
    </row>
    <row r="6577" spans="5:8">
      <c r="E6577"/>
      <c r="H6577" s="48"/>
    </row>
    <row r="6578" spans="5:8">
      <c r="E6578"/>
      <c r="H6578" s="48"/>
    </row>
    <row r="6579" spans="5:8">
      <c r="E6579"/>
      <c r="H6579" s="48"/>
    </row>
    <row r="6580" spans="5:8">
      <c r="E6580"/>
      <c r="H6580" s="48"/>
    </row>
    <row r="6581" spans="5:8">
      <c r="E6581"/>
      <c r="H6581" s="48"/>
    </row>
    <row r="6582" spans="5:8">
      <c r="E6582"/>
      <c r="H6582" s="48"/>
    </row>
    <row r="6583" spans="5:8">
      <c r="E6583"/>
      <c r="H6583" s="48"/>
    </row>
    <row r="6584" spans="5:8">
      <c r="E6584"/>
      <c r="H6584" s="48"/>
    </row>
    <row r="6585" spans="5:8">
      <c r="E6585"/>
      <c r="H6585" s="48"/>
    </row>
    <row r="6586" spans="5:8">
      <c r="E6586"/>
      <c r="H6586" s="48"/>
    </row>
    <row r="6587" spans="5:8">
      <c r="E6587"/>
      <c r="H6587" s="48"/>
    </row>
    <row r="6588" spans="5:8">
      <c r="E6588"/>
      <c r="H6588" s="48"/>
    </row>
    <row r="6589" spans="5:8">
      <c r="E6589"/>
      <c r="H6589" s="48"/>
    </row>
    <row r="6590" spans="5:8">
      <c r="E6590"/>
      <c r="H6590" s="48"/>
    </row>
    <row r="6591" spans="5:8">
      <c r="E6591"/>
      <c r="H6591" s="48"/>
    </row>
    <row r="6592" spans="5:8">
      <c r="E6592"/>
      <c r="H6592" s="48"/>
    </row>
    <row r="6593" spans="5:8">
      <c r="E6593"/>
      <c r="H6593" s="48"/>
    </row>
    <row r="6594" spans="5:8">
      <c r="E6594"/>
      <c r="H6594" s="48"/>
    </row>
    <row r="6595" spans="5:8">
      <c r="E6595"/>
      <c r="H6595" s="48"/>
    </row>
    <row r="6596" spans="5:8">
      <c r="E6596"/>
      <c r="H6596" s="48"/>
    </row>
    <row r="6597" spans="5:8">
      <c r="E6597"/>
      <c r="H6597" s="48"/>
    </row>
    <row r="6598" spans="5:8">
      <c r="E6598"/>
      <c r="H6598" s="48"/>
    </row>
    <row r="6599" spans="5:8">
      <c r="E6599"/>
      <c r="H6599" s="48"/>
    </row>
    <row r="6600" spans="5:8">
      <c r="E6600"/>
      <c r="H6600" s="48"/>
    </row>
    <row r="6601" spans="5:8">
      <c r="E6601"/>
      <c r="H6601" s="48"/>
    </row>
    <row r="6602" spans="5:8">
      <c r="E6602"/>
      <c r="H6602" s="48"/>
    </row>
    <row r="6603" spans="5:8">
      <c r="E6603"/>
      <c r="H6603" s="48"/>
    </row>
    <row r="6604" spans="5:8">
      <c r="E6604"/>
      <c r="H6604" s="48"/>
    </row>
    <row r="6605" spans="5:8">
      <c r="E6605"/>
      <c r="H6605" s="48"/>
    </row>
    <row r="6606" spans="5:8">
      <c r="E6606"/>
      <c r="H6606" s="48"/>
    </row>
    <row r="6607" spans="5:8">
      <c r="E6607"/>
      <c r="H6607" s="48"/>
    </row>
    <row r="6608" spans="5:8">
      <c r="E6608"/>
      <c r="H6608" s="48"/>
    </row>
    <row r="6609" spans="5:8">
      <c r="E6609"/>
      <c r="H6609" s="48"/>
    </row>
    <row r="6610" spans="5:8">
      <c r="E6610"/>
      <c r="H6610" s="48"/>
    </row>
    <row r="6611" spans="5:8">
      <c r="E6611"/>
      <c r="H6611" s="48"/>
    </row>
    <row r="6612" spans="5:8">
      <c r="E6612"/>
      <c r="H6612" s="48"/>
    </row>
    <row r="6613" spans="5:8">
      <c r="E6613"/>
      <c r="H6613" s="48"/>
    </row>
    <row r="6614" spans="5:8">
      <c r="E6614"/>
      <c r="H6614" s="48"/>
    </row>
    <row r="6615" spans="5:8">
      <c r="E6615"/>
      <c r="H6615" s="48"/>
    </row>
    <row r="6616" spans="5:8">
      <c r="E6616"/>
      <c r="H6616" s="48"/>
    </row>
    <row r="6617" spans="5:8">
      <c r="E6617"/>
      <c r="H6617" s="48"/>
    </row>
    <row r="6618" spans="5:8">
      <c r="E6618"/>
      <c r="H6618" s="48"/>
    </row>
    <row r="6619" spans="5:8">
      <c r="E6619"/>
      <c r="H6619" s="48"/>
    </row>
    <row r="6620" spans="5:8">
      <c r="E6620"/>
      <c r="H6620" s="48"/>
    </row>
    <row r="6621" spans="5:8">
      <c r="E6621"/>
      <c r="H6621" s="48"/>
    </row>
    <row r="6622" spans="5:8">
      <c r="E6622"/>
      <c r="H6622" s="48"/>
    </row>
    <row r="6623" spans="5:8">
      <c r="E6623"/>
      <c r="H6623" s="48"/>
    </row>
    <row r="6624" spans="5:8">
      <c r="E6624"/>
      <c r="H6624" s="48"/>
    </row>
    <row r="6625" spans="5:8">
      <c r="E6625"/>
      <c r="H6625" s="48"/>
    </row>
    <row r="6626" spans="5:8">
      <c r="E6626"/>
      <c r="H6626" s="48"/>
    </row>
    <row r="6627" spans="5:8">
      <c r="E6627"/>
      <c r="H6627" s="48"/>
    </row>
    <row r="6628" spans="5:8">
      <c r="E6628"/>
      <c r="H6628" s="48"/>
    </row>
    <row r="6629" spans="5:8">
      <c r="E6629"/>
      <c r="H6629" s="48"/>
    </row>
    <row r="6630" spans="5:8">
      <c r="E6630"/>
      <c r="H6630" s="48"/>
    </row>
    <row r="6631" spans="5:8">
      <c r="E6631"/>
      <c r="H6631" s="48"/>
    </row>
    <row r="6632" spans="5:8">
      <c r="E6632"/>
      <c r="H6632" s="48"/>
    </row>
    <row r="6633" spans="5:8">
      <c r="E6633"/>
      <c r="H6633" s="48"/>
    </row>
    <row r="6634" spans="5:8">
      <c r="E6634"/>
      <c r="H6634" s="48"/>
    </row>
    <row r="6635" spans="5:8">
      <c r="E6635"/>
      <c r="H6635" s="48"/>
    </row>
    <row r="6636" spans="5:8">
      <c r="E6636"/>
      <c r="H6636" s="48"/>
    </row>
    <row r="6637" spans="5:8">
      <c r="E6637"/>
      <c r="H6637" s="48"/>
    </row>
    <row r="6638" spans="5:8">
      <c r="E6638"/>
      <c r="H6638" s="48"/>
    </row>
    <row r="6639" spans="5:8">
      <c r="E6639"/>
      <c r="H6639" s="48"/>
    </row>
    <row r="6640" spans="5:8">
      <c r="E6640"/>
      <c r="H6640" s="48"/>
    </row>
    <row r="6641" spans="5:8">
      <c r="E6641"/>
      <c r="H6641" s="48"/>
    </row>
    <row r="6642" spans="5:8">
      <c r="E6642"/>
      <c r="H6642" s="48"/>
    </row>
    <row r="6643" spans="5:8">
      <c r="E6643"/>
      <c r="H6643" s="48"/>
    </row>
    <row r="6644" spans="5:8">
      <c r="E6644"/>
      <c r="H6644" s="48"/>
    </row>
    <row r="6645" spans="5:8">
      <c r="E6645"/>
      <c r="H6645" s="48"/>
    </row>
    <row r="6646" spans="5:8">
      <c r="E6646"/>
      <c r="H6646" s="48"/>
    </row>
    <row r="6647" spans="5:8">
      <c r="E6647"/>
      <c r="H6647" s="48"/>
    </row>
    <row r="6648" spans="5:8">
      <c r="E6648"/>
      <c r="H6648" s="48"/>
    </row>
    <row r="6649" spans="5:8">
      <c r="E6649"/>
      <c r="H6649" s="48"/>
    </row>
    <row r="6650" spans="5:8">
      <c r="E6650"/>
      <c r="H6650" s="48"/>
    </row>
    <row r="6651" spans="5:8">
      <c r="E6651"/>
      <c r="H6651" s="48"/>
    </row>
    <row r="6652" spans="5:8">
      <c r="E6652"/>
      <c r="H6652" s="48"/>
    </row>
    <row r="6653" spans="5:8">
      <c r="E6653"/>
      <c r="H6653" s="48"/>
    </row>
    <row r="6654" spans="5:8">
      <c r="E6654"/>
      <c r="H6654" s="48"/>
    </row>
    <row r="6655" spans="5:8">
      <c r="E6655"/>
      <c r="H6655" s="48"/>
    </row>
    <row r="6656" spans="5:8">
      <c r="E6656"/>
      <c r="H6656" s="48"/>
    </row>
    <row r="6657" spans="5:8">
      <c r="E6657"/>
      <c r="H6657" s="48"/>
    </row>
    <row r="6658" spans="5:8">
      <c r="E6658"/>
      <c r="H6658" s="48"/>
    </row>
    <row r="6659" spans="5:8">
      <c r="E6659"/>
      <c r="H6659" s="48"/>
    </row>
    <row r="6660" spans="5:8">
      <c r="E6660"/>
      <c r="H6660" s="48"/>
    </row>
    <row r="6661" spans="5:8">
      <c r="E6661"/>
      <c r="H6661" s="48"/>
    </row>
    <row r="6662" spans="5:8">
      <c r="E6662"/>
      <c r="H6662" s="48"/>
    </row>
    <row r="6663" spans="5:8">
      <c r="E6663"/>
      <c r="H6663" s="48"/>
    </row>
    <row r="6664" spans="5:8">
      <c r="E6664"/>
      <c r="H6664" s="48"/>
    </row>
    <row r="6665" spans="5:8">
      <c r="E6665"/>
      <c r="H6665" s="48"/>
    </row>
    <row r="6666" spans="5:8">
      <c r="E6666"/>
      <c r="H6666" s="48"/>
    </row>
    <row r="6667" spans="5:8">
      <c r="E6667"/>
      <c r="H6667" s="48"/>
    </row>
    <row r="6668" spans="5:8">
      <c r="E6668"/>
      <c r="H6668" s="48"/>
    </row>
    <row r="6669" spans="5:8">
      <c r="E6669"/>
      <c r="H6669" s="48"/>
    </row>
    <row r="6670" spans="5:8">
      <c r="E6670"/>
      <c r="H6670" s="48"/>
    </row>
    <row r="6671" spans="5:8">
      <c r="E6671"/>
      <c r="H6671" s="48"/>
    </row>
    <row r="6672" spans="5:8">
      <c r="E6672"/>
      <c r="H6672" s="48"/>
    </row>
    <row r="6673" spans="5:8">
      <c r="E6673"/>
      <c r="H6673" s="48"/>
    </row>
    <row r="6674" spans="5:8">
      <c r="E6674"/>
      <c r="H6674" s="48"/>
    </row>
    <row r="6675" spans="5:8">
      <c r="E6675"/>
      <c r="H6675" s="48"/>
    </row>
    <row r="6676" spans="5:8">
      <c r="E6676"/>
      <c r="H6676" s="48"/>
    </row>
    <row r="6677" spans="5:8">
      <c r="E6677"/>
      <c r="H6677" s="48"/>
    </row>
    <row r="6678" spans="5:8">
      <c r="E6678"/>
      <c r="H6678" s="48"/>
    </row>
    <row r="6679" spans="5:8">
      <c r="E6679"/>
      <c r="H6679" s="48"/>
    </row>
    <row r="6680" spans="5:8">
      <c r="E6680"/>
      <c r="H6680" s="48"/>
    </row>
    <row r="6681" spans="5:8">
      <c r="E6681"/>
      <c r="H6681" s="48"/>
    </row>
    <row r="6682" spans="5:8">
      <c r="E6682"/>
      <c r="H6682" s="48"/>
    </row>
    <row r="6683" spans="5:8">
      <c r="E6683"/>
      <c r="H6683" s="48"/>
    </row>
    <row r="6684" spans="5:8">
      <c r="E6684"/>
      <c r="H6684" s="48"/>
    </row>
    <row r="6685" spans="5:8">
      <c r="E6685"/>
      <c r="H6685" s="48"/>
    </row>
    <row r="6686" spans="5:8">
      <c r="E6686"/>
      <c r="H6686" s="48"/>
    </row>
    <row r="6687" spans="5:8">
      <c r="E6687"/>
      <c r="H6687" s="48"/>
    </row>
    <row r="6688" spans="5:8">
      <c r="E6688"/>
      <c r="H6688" s="48"/>
    </row>
    <row r="6689" spans="5:8">
      <c r="E6689"/>
      <c r="H6689" s="48"/>
    </row>
    <row r="6690" spans="5:8">
      <c r="E6690"/>
      <c r="H6690" s="48"/>
    </row>
    <row r="6691" spans="5:8">
      <c r="E6691"/>
      <c r="H6691" s="48"/>
    </row>
    <row r="6692" spans="5:8">
      <c r="E6692"/>
      <c r="H6692" s="48"/>
    </row>
    <row r="6693" spans="5:8">
      <c r="E6693"/>
      <c r="H6693" s="48"/>
    </row>
    <row r="6694" spans="5:8">
      <c r="E6694"/>
      <c r="H6694" s="48"/>
    </row>
    <row r="6695" spans="5:8">
      <c r="E6695"/>
      <c r="H6695" s="48"/>
    </row>
    <row r="6696" spans="5:8">
      <c r="E6696"/>
      <c r="H6696" s="48"/>
    </row>
    <row r="6697" spans="5:8">
      <c r="E6697"/>
      <c r="H6697" s="48"/>
    </row>
    <row r="6698" spans="5:8">
      <c r="E6698"/>
      <c r="H6698" s="48"/>
    </row>
    <row r="6699" spans="5:8">
      <c r="E6699"/>
      <c r="H6699" s="48"/>
    </row>
    <row r="6700" spans="5:8">
      <c r="E6700"/>
      <c r="H6700" s="48"/>
    </row>
    <row r="6701" spans="5:8">
      <c r="E6701"/>
      <c r="H6701" s="48"/>
    </row>
    <row r="6702" spans="5:8">
      <c r="E6702"/>
      <c r="H6702" s="48"/>
    </row>
    <row r="6703" spans="5:8">
      <c r="E6703"/>
      <c r="H6703" s="48"/>
    </row>
    <row r="6704" spans="5:8">
      <c r="E6704"/>
      <c r="H6704" s="48"/>
    </row>
    <row r="6705" spans="5:8">
      <c r="E6705"/>
      <c r="H6705" s="48"/>
    </row>
    <row r="6706" spans="5:8">
      <c r="E6706"/>
      <c r="H6706" s="48"/>
    </row>
    <row r="6707" spans="5:8">
      <c r="E6707"/>
      <c r="H6707" s="48"/>
    </row>
    <row r="6708" spans="5:8">
      <c r="E6708"/>
      <c r="H6708" s="48"/>
    </row>
    <row r="6709" spans="5:8">
      <c r="E6709"/>
      <c r="H6709" s="48"/>
    </row>
    <row r="6710" spans="5:8">
      <c r="E6710"/>
      <c r="H6710" s="48"/>
    </row>
    <row r="6711" spans="5:8">
      <c r="E6711"/>
      <c r="H6711" s="48"/>
    </row>
    <row r="6712" spans="5:8">
      <c r="E6712"/>
      <c r="H6712" s="48"/>
    </row>
    <row r="6713" spans="5:8">
      <c r="E6713"/>
      <c r="H6713" s="48"/>
    </row>
    <row r="6714" spans="5:8">
      <c r="E6714"/>
      <c r="H6714" s="48"/>
    </row>
    <row r="6715" spans="5:8">
      <c r="E6715"/>
      <c r="H6715" s="48"/>
    </row>
    <row r="6716" spans="5:8">
      <c r="E6716"/>
      <c r="H6716" s="48"/>
    </row>
    <row r="6717" spans="5:8">
      <c r="E6717"/>
      <c r="H6717" s="48"/>
    </row>
    <row r="6718" spans="5:8">
      <c r="E6718"/>
      <c r="H6718" s="48"/>
    </row>
    <row r="6719" spans="5:8">
      <c r="E6719"/>
      <c r="H6719" s="48"/>
    </row>
    <row r="6720" spans="5:8">
      <c r="E6720"/>
      <c r="H6720" s="48"/>
    </row>
    <row r="6721" spans="5:8">
      <c r="E6721"/>
      <c r="H6721" s="48"/>
    </row>
    <row r="6722" spans="5:8">
      <c r="E6722"/>
      <c r="H6722" s="48"/>
    </row>
    <row r="6723" spans="5:8">
      <c r="E6723"/>
      <c r="H6723" s="48"/>
    </row>
    <row r="6724" spans="5:8">
      <c r="E6724"/>
      <c r="H6724" s="48"/>
    </row>
    <row r="6725" spans="5:8">
      <c r="E6725"/>
      <c r="H6725" s="48"/>
    </row>
    <row r="6726" spans="5:8">
      <c r="E6726"/>
      <c r="H6726" s="48"/>
    </row>
    <row r="6727" spans="5:8">
      <c r="E6727"/>
      <c r="H6727" s="48"/>
    </row>
    <row r="6728" spans="5:8">
      <c r="E6728"/>
      <c r="H6728" s="48"/>
    </row>
    <row r="6729" spans="5:8">
      <c r="E6729"/>
      <c r="H6729" s="48"/>
    </row>
    <row r="6730" spans="5:8">
      <c r="E6730"/>
      <c r="H6730" s="48"/>
    </row>
    <row r="6731" spans="5:8">
      <c r="E6731"/>
      <c r="H6731" s="48"/>
    </row>
    <row r="6732" spans="5:8">
      <c r="E6732"/>
      <c r="H6732" s="48"/>
    </row>
    <row r="6733" spans="5:8">
      <c r="E6733"/>
      <c r="H6733" s="48"/>
    </row>
    <row r="6734" spans="5:8">
      <c r="E6734"/>
      <c r="H6734" s="48"/>
    </row>
    <row r="6735" spans="5:8">
      <c r="E6735"/>
      <c r="H6735" s="48"/>
    </row>
    <row r="6736" spans="5:8">
      <c r="E6736"/>
      <c r="H6736" s="48"/>
    </row>
    <row r="6737" spans="5:8">
      <c r="E6737"/>
      <c r="H6737" s="48"/>
    </row>
    <row r="6738" spans="5:8">
      <c r="E6738"/>
      <c r="H6738" s="48"/>
    </row>
    <row r="6739" spans="5:8">
      <c r="E6739"/>
      <c r="H6739" s="48"/>
    </row>
    <row r="6740" spans="5:8">
      <c r="E6740"/>
      <c r="H6740" s="48"/>
    </row>
    <row r="6741" spans="5:8">
      <c r="E6741"/>
      <c r="H6741" s="48"/>
    </row>
    <row r="6742" spans="5:8">
      <c r="E6742"/>
      <c r="H6742" s="48"/>
    </row>
    <row r="6743" spans="5:8">
      <c r="E6743"/>
      <c r="H6743" s="48"/>
    </row>
    <row r="6744" spans="5:8">
      <c r="E6744"/>
      <c r="H6744" s="48"/>
    </row>
    <row r="6745" spans="5:8">
      <c r="E6745"/>
      <c r="H6745" s="48"/>
    </row>
    <row r="6746" spans="5:8">
      <c r="E6746"/>
      <c r="H6746" s="48"/>
    </row>
    <row r="6747" spans="5:8">
      <c r="E6747"/>
      <c r="H6747" s="48"/>
    </row>
    <row r="6748" spans="5:8">
      <c r="E6748"/>
      <c r="H6748" s="48"/>
    </row>
    <row r="6749" spans="5:8">
      <c r="E6749"/>
      <c r="H6749" s="48"/>
    </row>
    <row r="6750" spans="5:8">
      <c r="E6750"/>
      <c r="H6750" s="48"/>
    </row>
    <row r="6751" spans="5:8">
      <c r="E6751"/>
      <c r="H6751" s="48"/>
    </row>
    <row r="6752" spans="5:8">
      <c r="E6752"/>
      <c r="H6752" s="48"/>
    </row>
    <row r="6753" spans="5:8">
      <c r="E6753"/>
      <c r="H6753" s="48"/>
    </row>
    <row r="6754" spans="5:8">
      <c r="E6754"/>
      <c r="H6754" s="48"/>
    </row>
    <row r="6755" spans="5:8">
      <c r="E6755"/>
      <c r="H6755" s="48"/>
    </row>
    <row r="6756" spans="5:8">
      <c r="E6756"/>
      <c r="H6756" s="48"/>
    </row>
    <row r="6757" spans="5:8">
      <c r="E6757"/>
      <c r="H6757" s="48"/>
    </row>
    <row r="6758" spans="5:8">
      <c r="E6758"/>
      <c r="H6758" s="48"/>
    </row>
    <row r="6759" spans="5:8">
      <c r="E6759"/>
      <c r="H6759" s="48"/>
    </row>
    <row r="6760" spans="5:8">
      <c r="E6760"/>
      <c r="H6760" s="48"/>
    </row>
    <row r="6761" spans="5:8">
      <c r="E6761"/>
      <c r="H6761" s="48"/>
    </row>
    <row r="6762" spans="5:8">
      <c r="E6762"/>
      <c r="H6762" s="48"/>
    </row>
    <row r="6763" spans="5:8">
      <c r="E6763"/>
      <c r="H6763" s="48"/>
    </row>
    <row r="6764" spans="5:8">
      <c r="E6764"/>
      <c r="H6764" s="48"/>
    </row>
    <row r="6765" spans="5:8">
      <c r="E6765"/>
      <c r="H6765" s="48"/>
    </row>
    <row r="6766" spans="5:8">
      <c r="E6766"/>
      <c r="H6766" s="48"/>
    </row>
    <row r="6767" spans="5:8">
      <c r="E6767"/>
      <c r="H6767" s="48"/>
    </row>
    <row r="6768" spans="5:8">
      <c r="E6768"/>
      <c r="H6768" s="48"/>
    </row>
    <row r="6769" spans="5:8">
      <c r="E6769"/>
      <c r="H6769" s="48"/>
    </row>
    <row r="6770" spans="5:8">
      <c r="E6770"/>
      <c r="H6770" s="48"/>
    </row>
    <row r="6771" spans="5:8">
      <c r="E6771"/>
      <c r="H6771" s="48"/>
    </row>
    <row r="6772" spans="5:8">
      <c r="E6772"/>
      <c r="H6772" s="48"/>
    </row>
    <row r="6773" spans="5:8">
      <c r="E6773"/>
      <c r="H6773" s="48"/>
    </row>
    <row r="6774" spans="5:8">
      <c r="E6774"/>
      <c r="H6774" s="48"/>
    </row>
    <row r="6775" spans="5:8">
      <c r="E6775"/>
      <c r="H6775" s="48"/>
    </row>
    <row r="6776" spans="5:8">
      <c r="E6776"/>
      <c r="H6776" s="48"/>
    </row>
    <row r="6777" spans="5:8">
      <c r="E6777"/>
      <c r="H6777" s="48"/>
    </row>
    <row r="6778" spans="5:8">
      <c r="E6778"/>
      <c r="H6778" s="48"/>
    </row>
    <row r="6779" spans="5:8">
      <c r="E6779"/>
      <c r="H6779" s="48"/>
    </row>
    <row r="6780" spans="5:8">
      <c r="E6780"/>
      <c r="H6780" s="48"/>
    </row>
    <row r="6781" spans="5:8">
      <c r="E6781"/>
      <c r="H6781" s="48"/>
    </row>
    <row r="6782" spans="5:8">
      <c r="E6782"/>
      <c r="H6782" s="48"/>
    </row>
    <row r="6783" spans="5:8">
      <c r="E6783"/>
      <c r="H6783" s="48"/>
    </row>
    <row r="6784" spans="5:8">
      <c r="E6784"/>
      <c r="H6784" s="48"/>
    </row>
    <row r="6785" spans="5:8">
      <c r="E6785"/>
      <c r="H6785" s="48"/>
    </row>
    <row r="6786" spans="5:8">
      <c r="E6786"/>
      <c r="H6786" s="48"/>
    </row>
    <row r="6787" spans="5:8">
      <c r="E6787"/>
      <c r="H6787" s="48"/>
    </row>
    <row r="6788" spans="5:8">
      <c r="E6788"/>
      <c r="H6788" s="48"/>
    </row>
    <row r="6789" spans="5:8">
      <c r="E6789"/>
      <c r="H6789" s="48"/>
    </row>
    <row r="6790" spans="5:8">
      <c r="E6790"/>
      <c r="H6790" s="48"/>
    </row>
    <row r="6791" spans="5:8">
      <c r="E6791"/>
      <c r="H6791" s="48"/>
    </row>
    <row r="6792" spans="5:8">
      <c r="E6792"/>
      <c r="H6792" s="48"/>
    </row>
    <row r="6793" spans="5:8">
      <c r="E6793"/>
      <c r="H6793" s="48"/>
    </row>
    <row r="6794" spans="5:8">
      <c r="E6794"/>
      <c r="H6794" s="48"/>
    </row>
    <row r="6795" spans="5:8">
      <c r="E6795"/>
      <c r="H6795" s="48"/>
    </row>
    <row r="6796" spans="5:8">
      <c r="E6796"/>
      <c r="H6796" s="48"/>
    </row>
    <row r="6797" spans="5:8">
      <c r="E6797"/>
      <c r="H6797" s="48"/>
    </row>
    <row r="6798" spans="5:8">
      <c r="E6798"/>
      <c r="H6798" s="48"/>
    </row>
    <row r="6799" spans="5:8">
      <c r="E6799"/>
      <c r="H6799" s="48"/>
    </row>
    <row r="6800" spans="5:8">
      <c r="E6800"/>
      <c r="H6800" s="48"/>
    </row>
    <row r="6801" spans="5:8">
      <c r="E6801"/>
      <c r="H6801" s="48"/>
    </row>
    <row r="6802" spans="5:8">
      <c r="E6802"/>
      <c r="H6802" s="48"/>
    </row>
    <row r="6803" spans="5:8">
      <c r="E6803"/>
      <c r="H6803" s="48"/>
    </row>
    <row r="6804" spans="5:8">
      <c r="E6804"/>
      <c r="H6804" s="48"/>
    </row>
    <row r="6805" spans="5:8">
      <c r="E6805"/>
      <c r="H6805" s="48"/>
    </row>
    <row r="6806" spans="5:8">
      <c r="E6806"/>
      <c r="H6806" s="48"/>
    </row>
    <row r="6807" spans="5:8">
      <c r="E6807"/>
      <c r="H6807" s="48"/>
    </row>
    <row r="6808" spans="5:8">
      <c r="E6808"/>
      <c r="H6808" s="48"/>
    </row>
    <row r="6809" spans="5:8">
      <c r="E6809"/>
      <c r="H6809" s="48"/>
    </row>
    <row r="6810" spans="5:8">
      <c r="E6810"/>
      <c r="H6810" s="48"/>
    </row>
    <row r="6811" spans="5:8">
      <c r="E6811"/>
      <c r="H6811" s="48"/>
    </row>
    <row r="6812" spans="5:8">
      <c r="E6812"/>
      <c r="H6812" s="48"/>
    </row>
    <row r="6813" spans="5:8">
      <c r="E6813"/>
      <c r="H6813" s="48"/>
    </row>
    <row r="6814" spans="5:8">
      <c r="E6814"/>
      <c r="H6814" s="48"/>
    </row>
    <row r="6815" spans="5:8">
      <c r="E6815"/>
      <c r="H6815" s="48"/>
    </row>
    <row r="6816" spans="5:8">
      <c r="E6816"/>
      <c r="H6816" s="48"/>
    </row>
    <row r="6817" spans="5:8">
      <c r="E6817"/>
      <c r="H6817" s="48"/>
    </row>
    <row r="6818" spans="5:8">
      <c r="E6818"/>
      <c r="H6818" s="48"/>
    </row>
    <row r="6819" spans="5:8">
      <c r="E6819"/>
      <c r="H6819" s="48"/>
    </row>
    <row r="6820" spans="5:8">
      <c r="E6820"/>
      <c r="H6820" s="48"/>
    </row>
    <row r="6821" spans="5:8">
      <c r="E6821"/>
      <c r="H6821" s="48"/>
    </row>
    <row r="6822" spans="5:8">
      <c r="E6822"/>
      <c r="H6822" s="48"/>
    </row>
    <row r="6823" spans="5:8">
      <c r="E6823"/>
      <c r="H6823" s="48"/>
    </row>
    <row r="6824" spans="5:8">
      <c r="E6824"/>
      <c r="H6824" s="48"/>
    </row>
    <row r="6825" spans="5:8">
      <c r="E6825"/>
      <c r="H6825" s="48"/>
    </row>
    <row r="6826" spans="5:8">
      <c r="E6826"/>
      <c r="H6826" s="48"/>
    </row>
    <row r="6827" spans="5:8">
      <c r="E6827"/>
      <c r="H6827" s="48"/>
    </row>
    <row r="6828" spans="5:8">
      <c r="E6828"/>
      <c r="H6828" s="48"/>
    </row>
    <row r="6829" spans="5:8">
      <c r="E6829"/>
      <c r="H6829" s="48"/>
    </row>
    <row r="6830" spans="5:8">
      <c r="E6830"/>
      <c r="H6830" s="48"/>
    </row>
    <row r="6831" spans="5:8">
      <c r="E6831"/>
      <c r="H6831" s="48"/>
    </row>
    <row r="6832" spans="5:8">
      <c r="E6832"/>
      <c r="H6832" s="48"/>
    </row>
    <row r="6833" spans="5:8">
      <c r="E6833"/>
      <c r="H6833" s="48"/>
    </row>
    <row r="6834" spans="5:8">
      <c r="E6834"/>
      <c r="H6834" s="48"/>
    </row>
    <row r="6835" spans="5:8">
      <c r="E6835"/>
      <c r="H6835" s="48"/>
    </row>
    <row r="6836" spans="5:8">
      <c r="E6836"/>
      <c r="H6836" s="48"/>
    </row>
    <row r="6837" spans="5:8">
      <c r="E6837"/>
      <c r="H6837" s="48"/>
    </row>
    <row r="6838" spans="5:8">
      <c r="E6838"/>
      <c r="H6838" s="48"/>
    </row>
    <row r="6839" spans="5:8">
      <c r="E6839"/>
      <c r="H6839" s="48"/>
    </row>
    <row r="6840" spans="5:8">
      <c r="E6840"/>
      <c r="H6840" s="48"/>
    </row>
    <row r="6841" spans="5:8">
      <c r="E6841"/>
      <c r="H6841" s="48"/>
    </row>
    <row r="6842" spans="5:8">
      <c r="E6842"/>
      <c r="H6842" s="48"/>
    </row>
    <row r="6843" spans="5:8">
      <c r="E6843"/>
      <c r="H6843" s="48"/>
    </row>
    <row r="6844" spans="5:8">
      <c r="E6844"/>
      <c r="H6844" s="48"/>
    </row>
    <row r="6845" spans="5:8">
      <c r="E6845"/>
      <c r="H6845" s="48"/>
    </row>
    <row r="6846" spans="5:8">
      <c r="E6846"/>
      <c r="H6846" s="48"/>
    </row>
    <row r="6847" spans="5:8">
      <c r="E6847"/>
      <c r="H6847" s="48"/>
    </row>
    <row r="6848" spans="5:8">
      <c r="E6848"/>
      <c r="H6848" s="48"/>
    </row>
    <row r="6849" spans="5:8">
      <c r="E6849"/>
      <c r="H6849" s="48"/>
    </row>
    <row r="6850" spans="5:8">
      <c r="E6850"/>
      <c r="H6850" s="48"/>
    </row>
    <row r="6851" spans="5:8">
      <c r="E6851"/>
      <c r="H6851" s="48"/>
    </row>
    <row r="6852" spans="5:8">
      <c r="E6852"/>
      <c r="H6852" s="48"/>
    </row>
    <row r="6853" spans="5:8">
      <c r="E6853"/>
      <c r="H6853" s="48"/>
    </row>
    <row r="6854" spans="5:8">
      <c r="E6854"/>
      <c r="H6854" s="48"/>
    </row>
    <row r="6855" spans="5:8">
      <c r="E6855"/>
      <c r="H6855" s="48"/>
    </row>
    <row r="6856" spans="5:8">
      <c r="E6856"/>
      <c r="H6856" s="48"/>
    </row>
    <row r="6857" spans="5:8">
      <c r="E6857"/>
      <c r="H6857" s="48"/>
    </row>
    <row r="6858" spans="5:8">
      <c r="E6858"/>
      <c r="H6858" s="48"/>
    </row>
    <row r="6859" spans="5:8">
      <c r="E6859"/>
      <c r="H6859" s="48"/>
    </row>
    <row r="6860" spans="5:8">
      <c r="E6860"/>
      <c r="H6860" s="48"/>
    </row>
    <row r="6861" spans="5:8">
      <c r="E6861"/>
      <c r="H6861" s="48"/>
    </row>
    <row r="6862" spans="5:8">
      <c r="E6862"/>
      <c r="H6862" s="48"/>
    </row>
    <row r="6863" spans="5:8">
      <c r="E6863"/>
      <c r="H6863" s="48"/>
    </row>
    <row r="6864" spans="5:8">
      <c r="E6864"/>
      <c r="H6864" s="48"/>
    </row>
    <row r="6865" spans="5:8">
      <c r="E6865"/>
      <c r="H6865" s="48"/>
    </row>
    <row r="6866" spans="5:8">
      <c r="E6866"/>
      <c r="H6866" s="48"/>
    </row>
    <row r="6867" spans="5:8">
      <c r="E6867"/>
      <c r="H6867" s="48"/>
    </row>
    <row r="6868" spans="5:8">
      <c r="E6868"/>
      <c r="H6868" s="48"/>
    </row>
    <row r="6869" spans="5:8">
      <c r="E6869"/>
      <c r="H6869" s="48"/>
    </row>
    <row r="6870" spans="5:8">
      <c r="E6870"/>
      <c r="H6870" s="48"/>
    </row>
    <row r="6871" spans="5:8">
      <c r="E6871"/>
      <c r="H6871" s="48"/>
    </row>
    <row r="6872" spans="5:8">
      <c r="E6872"/>
      <c r="H6872" s="48"/>
    </row>
    <row r="6873" spans="5:8">
      <c r="E6873"/>
      <c r="H6873" s="48"/>
    </row>
    <row r="6874" spans="5:8">
      <c r="E6874"/>
      <c r="H6874" s="48"/>
    </row>
    <row r="6875" spans="5:8">
      <c r="E6875"/>
      <c r="H6875" s="48"/>
    </row>
    <row r="6876" spans="5:8">
      <c r="E6876"/>
      <c r="H6876" s="48"/>
    </row>
    <row r="6877" spans="5:8">
      <c r="E6877"/>
      <c r="H6877" s="48"/>
    </row>
    <row r="6878" spans="5:8">
      <c r="E6878"/>
      <c r="H6878" s="48"/>
    </row>
    <row r="6879" spans="5:8">
      <c r="E6879"/>
      <c r="H6879" s="48"/>
    </row>
    <row r="6880" spans="5:8">
      <c r="E6880"/>
      <c r="H6880" s="48"/>
    </row>
    <row r="6881" spans="5:8">
      <c r="E6881"/>
      <c r="H6881" s="48"/>
    </row>
    <row r="6882" spans="5:8">
      <c r="E6882"/>
      <c r="H6882" s="48"/>
    </row>
    <row r="6883" spans="5:8">
      <c r="E6883"/>
      <c r="H6883" s="48"/>
    </row>
    <row r="6884" spans="5:8">
      <c r="E6884"/>
      <c r="H6884" s="48"/>
    </row>
    <row r="6885" spans="5:8">
      <c r="E6885"/>
      <c r="H6885" s="48"/>
    </row>
    <row r="6886" spans="5:8">
      <c r="E6886"/>
      <c r="H6886" s="48"/>
    </row>
    <row r="6887" spans="5:8">
      <c r="E6887"/>
      <c r="H6887" s="48"/>
    </row>
    <row r="6888" spans="5:8">
      <c r="E6888"/>
      <c r="H6888" s="48"/>
    </row>
    <row r="6889" spans="5:8">
      <c r="E6889"/>
      <c r="H6889" s="48"/>
    </row>
    <row r="6890" spans="5:8">
      <c r="E6890"/>
      <c r="H6890" s="48"/>
    </row>
    <row r="6891" spans="5:8">
      <c r="E6891"/>
      <c r="H6891" s="48"/>
    </row>
    <row r="6892" spans="5:8">
      <c r="E6892"/>
      <c r="H6892" s="48"/>
    </row>
    <row r="6893" spans="5:8">
      <c r="E6893"/>
      <c r="H6893" s="48"/>
    </row>
    <row r="6894" spans="5:8">
      <c r="E6894"/>
      <c r="H6894" s="48"/>
    </row>
    <row r="6895" spans="5:8">
      <c r="E6895"/>
      <c r="H6895" s="48"/>
    </row>
    <row r="6896" spans="5:8">
      <c r="E6896"/>
      <c r="H6896" s="48"/>
    </row>
    <row r="6897" spans="5:8">
      <c r="E6897"/>
      <c r="H6897" s="48"/>
    </row>
    <row r="6898" spans="5:8">
      <c r="E6898"/>
      <c r="H6898" s="48"/>
    </row>
    <row r="6899" spans="5:8">
      <c r="E6899"/>
      <c r="H6899" s="48"/>
    </row>
    <row r="6900" spans="5:8">
      <c r="E6900"/>
      <c r="H6900" s="48"/>
    </row>
    <row r="6901" spans="5:8">
      <c r="E6901"/>
      <c r="H6901" s="48"/>
    </row>
    <row r="6902" spans="5:8">
      <c r="E6902"/>
      <c r="H6902" s="48"/>
    </row>
    <row r="6903" spans="5:8">
      <c r="E6903"/>
      <c r="H6903" s="48"/>
    </row>
    <row r="6904" spans="5:8">
      <c r="E6904"/>
      <c r="H6904" s="48"/>
    </row>
    <row r="6905" spans="5:8">
      <c r="E6905"/>
      <c r="H6905" s="48"/>
    </row>
    <row r="6906" spans="5:8">
      <c r="E6906"/>
      <c r="H6906" s="48"/>
    </row>
    <row r="6907" spans="5:8">
      <c r="E6907"/>
      <c r="H6907" s="48"/>
    </row>
    <row r="6908" spans="5:8">
      <c r="E6908"/>
      <c r="H6908" s="48"/>
    </row>
    <row r="6909" spans="5:8">
      <c r="E6909"/>
      <c r="H6909" s="48"/>
    </row>
    <row r="6910" spans="5:8">
      <c r="E6910"/>
      <c r="H6910" s="48"/>
    </row>
    <row r="6911" spans="5:8">
      <c r="E6911"/>
      <c r="H6911" s="48"/>
    </row>
    <row r="6912" spans="5:8">
      <c r="E6912"/>
      <c r="H6912" s="48"/>
    </row>
    <row r="6913" spans="5:8">
      <c r="E6913"/>
      <c r="H6913" s="48"/>
    </row>
    <row r="6914" spans="5:8">
      <c r="E6914"/>
      <c r="H6914" s="48"/>
    </row>
    <row r="6915" spans="5:8">
      <c r="E6915"/>
      <c r="H6915" s="48"/>
    </row>
    <row r="6916" spans="5:8">
      <c r="E6916"/>
      <c r="H6916" s="48"/>
    </row>
    <row r="6917" spans="5:8">
      <c r="E6917"/>
      <c r="H6917" s="48"/>
    </row>
    <row r="6918" spans="5:8">
      <c r="E6918"/>
      <c r="H6918" s="48"/>
    </row>
    <row r="6919" spans="5:8">
      <c r="E6919"/>
      <c r="H6919" s="48"/>
    </row>
    <row r="6920" spans="5:8">
      <c r="E6920"/>
      <c r="H6920" s="48"/>
    </row>
    <row r="6921" spans="5:8">
      <c r="E6921"/>
      <c r="H6921" s="48"/>
    </row>
    <row r="6922" spans="5:8">
      <c r="E6922"/>
      <c r="H6922" s="48"/>
    </row>
    <row r="6923" spans="5:8">
      <c r="E6923"/>
      <c r="H6923" s="48"/>
    </row>
    <row r="6924" spans="5:8">
      <c r="E6924"/>
      <c r="H6924" s="48"/>
    </row>
    <row r="6925" spans="5:8">
      <c r="E6925"/>
      <c r="H6925" s="48"/>
    </row>
    <row r="6926" spans="5:8">
      <c r="E6926"/>
      <c r="H6926" s="48"/>
    </row>
    <row r="6927" spans="5:8">
      <c r="E6927"/>
      <c r="H6927" s="48"/>
    </row>
    <row r="6928" spans="5:8">
      <c r="E6928"/>
      <c r="H6928" s="48"/>
    </row>
    <row r="6929" spans="5:8">
      <c r="E6929"/>
      <c r="H6929" s="48"/>
    </row>
    <row r="6930" spans="5:8">
      <c r="E6930"/>
      <c r="H6930" s="48"/>
    </row>
    <row r="6931" spans="5:8">
      <c r="E6931"/>
      <c r="H6931" s="48"/>
    </row>
    <row r="6932" spans="5:8">
      <c r="E6932"/>
      <c r="H6932" s="48"/>
    </row>
    <row r="6933" spans="5:8">
      <c r="E6933"/>
      <c r="H6933" s="48"/>
    </row>
    <row r="6934" spans="5:8">
      <c r="E6934"/>
      <c r="H6934" s="48"/>
    </row>
    <row r="6935" spans="5:8">
      <c r="E6935"/>
      <c r="H6935" s="48"/>
    </row>
    <row r="6936" spans="5:8">
      <c r="E6936"/>
      <c r="H6936" s="48"/>
    </row>
    <row r="6937" spans="5:8">
      <c r="E6937"/>
      <c r="H6937" s="48"/>
    </row>
    <row r="6938" spans="5:8">
      <c r="E6938"/>
      <c r="H6938" s="48"/>
    </row>
    <row r="6939" spans="5:8">
      <c r="E6939"/>
      <c r="H6939" s="48"/>
    </row>
    <row r="6940" spans="5:8">
      <c r="E6940"/>
      <c r="H6940" s="48"/>
    </row>
    <row r="6941" spans="5:8">
      <c r="E6941"/>
      <c r="H6941" s="48"/>
    </row>
    <row r="6942" spans="5:8">
      <c r="E6942"/>
      <c r="H6942" s="48"/>
    </row>
    <row r="6943" spans="5:8">
      <c r="E6943"/>
      <c r="H6943" s="48"/>
    </row>
    <row r="6944" spans="5:8">
      <c r="E6944"/>
      <c r="H6944" s="48"/>
    </row>
    <row r="6945" spans="5:8">
      <c r="E6945"/>
      <c r="H6945" s="48"/>
    </row>
    <row r="6946" spans="5:8">
      <c r="E6946"/>
      <c r="H6946" s="48"/>
    </row>
    <row r="6947" spans="5:8">
      <c r="E6947"/>
      <c r="H6947" s="48"/>
    </row>
    <row r="6948" spans="5:8">
      <c r="E6948"/>
      <c r="H6948" s="48"/>
    </row>
    <row r="6949" spans="5:8">
      <c r="E6949"/>
      <c r="H6949" s="48"/>
    </row>
    <row r="6950" spans="5:8">
      <c r="E6950"/>
      <c r="H6950" s="48"/>
    </row>
    <row r="6951" spans="5:8">
      <c r="E6951"/>
      <c r="H6951" s="48"/>
    </row>
    <row r="6952" spans="5:8">
      <c r="E6952"/>
      <c r="H6952" s="48"/>
    </row>
    <row r="6953" spans="5:8">
      <c r="E6953"/>
      <c r="H6953" s="48"/>
    </row>
    <row r="6954" spans="5:8">
      <c r="E6954"/>
      <c r="H6954" s="48"/>
    </row>
    <row r="6955" spans="5:8">
      <c r="E6955"/>
      <c r="H6955" s="48"/>
    </row>
    <row r="6956" spans="5:8">
      <c r="E6956"/>
      <c r="H6956" s="48"/>
    </row>
    <row r="6957" spans="5:8">
      <c r="E6957"/>
      <c r="H6957" s="48"/>
    </row>
    <row r="6958" spans="5:8">
      <c r="E6958"/>
      <c r="H6958" s="48"/>
    </row>
    <row r="6959" spans="5:8">
      <c r="E6959"/>
      <c r="H6959" s="48"/>
    </row>
    <row r="6960" spans="5:8">
      <c r="E6960"/>
      <c r="H6960" s="48"/>
    </row>
    <row r="6961" spans="5:8">
      <c r="E6961"/>
      <c r="H6961" s="48"/>
    </row>
    <row r="6962" spans="5:8">
      <c r="E6962"/>
      <c r="H6962" s="48"/>
    </row>
    <row r="6963" spans="5:8">
      <c r="E6963"/>
      <c r="H6963" s="48"/>
    </row>
    <row r="6964" spans="5:8">
      <c r="E6964"/>
      <c r="H6964" s="48"/>
    </row>
    <row r="6965" spans="5:8">
      <c r="E6965"/>
      <c r="H6965" s="48"/>
    </row>
    <row r="6966" spans="5:8">
      <c r="E6966"/>
      <c r="H6966" s="48"/>
    </row>
    <row r="6967" spans="5:8">
      <c r="E6967"/>
      <c r="H6967" s="48"/>
    </row>
    <row r="6968" spans="5:8">
      <c r="E6968"/>
      <c r="H6968" s="48"/>
    </row>
    <row r="6969" spans="5:8">
      <c r="E6969"/>
      <c r="H6969" s="48"/>
    </row>
    <row r="6970" spans="5:8">
      <c r="E6970"/>
      <c r="H6970" s="48"/>
    </row>
    <row r="6971" spans="5:8">
      <c r="E6971"/>
      <c r="H6971" s="48"/>
    </row>
    <row r="6972" spans="5:8">
      <c r="E6972"/>
      <c r="H6972" s="48"/>
    </row>
    <row r="6973" spans="5:8">
      <c r="E6973"/>
      <c r="H6973" s="48"/>
    </row>
    <row r="6974" spans="5:8">
      <c r="E6974"/>
      <c r="H6974" s="48"/>
    </row>
    <row r="6975" spans="5:8">
      <c r="E6975"/>
      <c r="H6975" s="48"/>
    </row>
    <row r="6976" spans="5:8">
      <c r="E6976"/>
      <c r="H6976" s="48"/>
    </row>
    <row r="6977" spans="5:8">
      <c r="E6977"/>
      <c r="H6977" s="48"/>
    </row>
    <row r="6978" spans="5:8">
      <c r="E6978"/>
      <c r="H6978" s="48"/>
    </row>
    <row r="6979" spans="5:8">
      <c r="E6979"/>
      <c r="H6979" s="48"/>
    </row>
    <row r="6980" spans="5:8">
      <c r="E6980"/>
      <c r="H6980" s="48"/>
    </row>
    <row r="6981" spans="5:8">
      <c r="E6981"/>
      <c r="H6981" s="48"/>
    </row>
    <row r="6982" spans="5:8">
      <c r="E6982"/>
      <c r="H6982" s="48"/>
    </row>
    <row r="6983" spans="5:8">
      <c r="E6983"/>
      <c r="H6983" s="48"/>
    </row>
    <row r="6984" spans="5:8">
      <c r="E6984"/>
      <c r="H6984" s="48"/>
    </row>
    <row r="6985" spans="5:8">
      <c r="E6985"/>
      <c r="H6985" s="48"/>
    </row>
    <row r="6986" spans="5:8">
      <c r="E6986"/>
      <c r="H6986" s="48"/>
    </row>
    <row r="6987" spans="5:8">
      <c r="E6987"/>
      <c r="H6987" s="48"/>
    </row>
    <row r="6988" spans="5:8">
      <c r="E6988"/>
      <c r="H6988" s="48"/>
    </row>
    <row r="6989" spans="5:8">
      <c r="E6989"/>
      <c r="H6989" s="48"/>
    </row>
    <row r="6990" spans="5:8">
      <c r="E6990"/>
      <c r="H6990" s="48"/>
    </row>
    <row r="6991" spans="5:8">
      <c r="E6991"/>
      <c r="H6991" s="48"/>
    </row>
    <row r="6992" spans="5:8">
      <c r="E6992"/>
      <c r="H6992" s="48"/>
    </row>
    <row r="6993" spans="5:8">
      <c r="E6993"/>
      <c r="H6993" s="48"/>
    </row>
    <row r="6994" spans="5:8">
      <c r="E6994"/>
      <c r="H6994" s="48"/>
    </row>
    <row r="6995" spans="5:8">
      <c r="E6995"/>
      <c r="H6995" s="48"/>
    </row>
    <row r="6996" spans="5:8">
      <c r="E6996"/>
      <c r="H6996" s="48"/>
    </row>
    <row r="6997" spans="5:8">
      <c r="E6997"/>
      <c r="H6997" s="48"/>
    </row>
    <row r="6998" spans="5:8">
      <c r="E6998"/>
      <c r="H6998" s="48"/>
    </row>
    <row r="6999" spans="5:8">
      <c r="E6999"/>
      <c r="H6999" s="48"/>
    </row>
    <row r="7000" spans="5:8">
      <c r="E7000"/>
      <c r="H7000" s="48"/>
    </row>
    <row r="7001" spans="5:8">
      <c r="E7001"/>
      <c r="H7001" s="48"/>
    </row>
    <row r="7002" spans="5:8">
      <c r="E7002"/>
      <c r="H7002" s="48"/>
    </row>
    <row r="7003" spans="5:8">
      <c r="E7003"/>
      <c r="H7003" s="48"/>
    </row>
    <row r="7004" spans="5:8">
      <c r="E7004"/>
      <c r="H7004" s="48"/>
    </row>
    <row r="7005" spans="5:8">
      <c r="E7005"/>
      <c r="H7005" s="48"/>
    </row>
    <row r="7006" spans="5:8">
      <c r="E7006"/>
      <c r="H7006" s="48"/>
    </row>
    <row r="7007" spans="5:8">
      <c r="E7007"/>
      <c r="H7007" s="48"/>
    </row>
    <row r="7008" spans="5:8">
      <c r="E7008"/>
      <c r="H7008" s="48"/>
    </row>
    <row r="7009" spans="5:8">
      <c r="E7009"/>
      <c r="H7009" s="48"/>
    </row>
    <row r="7010" spans="5:8">
      <c r="E7010"/>
      <c r="H7010" s="48"/>
    </row>
    <row r="7011" spans="5:8">
      <c r="E7011"/>
      <c r="H7011" s="48"/>
    </row>
    <row r="7012" spans="5:8">
      <c r="E7012"/>
      <c r="H7012" s="48"/>
    </row>
    <row r="7013" spans="5:8">
      <c r="E7013"/>
      <c r="H7013" s="48"/>
    </row>
    <row r="7014" spans="5:8">
      <c r="E7014"/>
      <c r="H7014" s="48"/>
    </row>
    <row r="7015" spans="5:8">
      <c r="E7015"/>
      <c r="H7015" s="48"/>
    </row>
    <row r="7016" spans="5:8">
      <c r="E7016"/>
      <c r="H7016" s="48"/>
    </row>
    <row r="7017" spans="5:8">
      <c r="E7017"/>
      <c r="H7017" s="48"/>
    </row>
    <row r="7018" spans="5:8">
      <c r="E7018"/>
      <c r="H7018" s="48"/>
    </row>
    <row r="7019" spans="5:8">
      <c r="E7019"/>
      <c r="H7019" s="48"/>
    </row>
    <row r="7020" spans="5:8">
      <c r="E7020"/>
      <c r="H7020" s="48"/>
    </row>
    <row r="7021" spans="5:8">
      <c r="E7021"/>
      <c r="H7021" s="48"/>
    </row>
    <row r="7022" spans="5:8">
      <c r="E7022"/>
      <c r="H7022" s="48"/>
    </row>
    <row r="7023" spans="5:8">
      <c r="E7023"/>
      <c r="H7023" s="48"/>
    </row>
    <row r="7024" spans="5:8">
      <c r="E7024"/>
      <c r="H7024" s="48"/>
    </row>
    <row r="7025" spans="5:8">
      <c r="E7025"/>
      <c r="H7025" s="48"/>
    </row>
    <row r="7026" spans="5:8">
      <c r="E7026"/>
      <c r="H7026" s="48"/>
    </row>
    <row r="7027" spans="5:8">
      <c r="E7027"/>
      <c r="H7027" s="48"/>
    </row>
    <row r="7028" spans="5:8">
      <c r="E7028"/>
      <c r="H7028" s="48"/>
    </row>
    <row r="7029" spans="5:8">
      <c r="E7029"/>
      <c r="H7029" s="48"/>
    </row>
    <row r="7030" spans="5:8">
      <c r="E7030"/>
      <c r="H7030" s="48"/>
    </row>
    <row r="7031" spans="5:8">
      <c r="E7031"/>
      <c r="H7031" s="48"/>
    </row>
    <row r="7032" spans="5:8">
      <c r="E7032"/>
      <c r="H7032" s="48"/>
    </row>
    <row r="7033" spans="5:8">
      <c r="E7033"/>
      <c r="H7033" s="48"/>
    </row>
    <row r="7034" spans="5:8">
      <c r="E7034"/>
      <c r="H7034" s="48"/>
    </row>
    <row r="7035" spans="5:8">
      <c r="E7035"/>
      <c r="H7035" s="48"/>
    </row>
    <row r="7036" spans="5:8">
      <c r="E7036"/>
      <c r="H7036" s="48"/>
    </row>
    <row r="7037" spans="5:8">
      <c r="E7037"/>
      <c r="H7037" s="48"/>
    </row>
    <row r="7038" spans="5:8">
      <c r="E7038"/>
      <c r="H7038" s="48"/>
    </row>
    <row r="7039" spans="5:8">
      <c r="E7039"/>
      <c r="H7039" s="48"/>
    </row>
    <row r="7040" spans="5:8">
      <c r="E7040"/>
      <c r="H7040" s="48"/>
    </row>
    <row r="7041" spans="5:8">
      <c r="E7041"/>
      <c r="H7041" s="48"/>
    </row>
    <row r="7042" spans="5:8">
      <c r="E7042"/>
      <c r="H7042" s="48"/>
    </row>
    <row r="7043" spans="5:8">
      <c r="E7043"/>
      <c r="H7043" s="48"/>
    </row>
    <row r="7044" spans="5:8">
      <c r="E7044"/>
      <c r="H7044" s="48"/>
    </row>
    <row r="7045" spans="5:8">
      <c r="E7045"/>
      <c r="H7045" s="48"/>
    </row>
    <row r="7046" spans="5:8">
      <c r="E7046"/>
      <c r="H7046" s="48"/>
    </row>
    <row r="7047" spans="5:8">
      <c r="E7047"/>
      <c r="H7047" s="48"/>
    </row>
    <row r="7048" spans="5:8">
      <c r="E7048"/>
      <c r="H7048" s="48"/>
    </row>
    <row r="7049" spans="5:8">
      <c r="E7049"/>
      <c r="H7049" s="48"/>
    </row>
    <row r="7050" spans="5:8">
      <c r="E7050"/>
      <c r="H7050" s="48"/>
    </row>
    <row r="7051" spans="5:8">
      <c r="E7051"/>
      <c r="H7051" s="48"/>
    </row>
    <row r="7052" spans="5:8">
      <c r="E7052"/>
      <c r="H7052" s="48"/>
    </row>
    <row r="7053" spans="5:8">
      <c r="E7053"/>
      <c r="H7053" s="48"/>
    </row>
    <row r="7054" spans="5:8">
      <c r="E7054"/>
      <c r="H7054" s="48"/>
    </row>
    <row r="7055" spans="5:8">
      <c r="E7055"/>
      <c r="H7055" s="48"/>
    </row>
    <row r="7056" spans="5:8">
      <c r="E7056"/>
      <c r="H7056" s="48"/>
    </row>
    <row r="7057" spans="5:8">
      <c r="E7057"/>
      <c r="H7057" s="48"/>
    </row>
    <row r="7058" spans="5:8">
      <c r="E7058"/>
      <c r="H7058" s="48"/>
    </row>
    <row r="7059" spans="5:8">
      <c r="E7059"/>
      <c r="H7059" s="48"/>
    </row>
    <row r="7060" spans="5:8">
      <c r="E7060"/>
      <c r="H7060" s="48"/>
    </row>
    <row r="7061" spans="5:8">
      <c r="E7061"/>
      <c r="H7061" s="48"/>
    </row>
    <row r="7062" spans="5:8">
      <c r="E7062"/>
      <c r="H7062" s="48"/>
    </row>
    <row r="7063" spans="5:8">
      <c r="E7063"/>
      <c r="H7063" s="48"/>
    </row>
    <row r="7064" spans="5:8">
      <c r="E7064"/>
      <c r="H7064" s="48"/>
    </row>
    <row r="7065" spans="5:8">
      <c r="E7065"/>
      <c r="H7065" s="48"/>
    </row>
    <row r="7066" spans="5:8">
      <c r="E7066"/>
      <c r="H7066" s="48"/>
    </row>
    <row r="7067" spans="5:8">
      <c r="E7067"/>
      <c r="H7067" s="48"/>
    </row>
    <row r="7068" spans="5:8">
      <c r="E7068"/>
      <c r="H7068" s="48"/>
    </row>
    <row r="7069" spans="5:8">
      <c r="E7069"/>
      <c r="H7069" s="48"/>
    </row>
    <row r="7070" spans="5:8">
      <c r="E7070"/>
      <c r="H7070" s="48"/>
    </row>
    <row r="7071" spans="5:8">
      <c r="E7071"/>
      <c r="H7071" s="48"/>
    </row>
    <row r="7072" spans="5:8">
      <c r="E7072"/>
      <c r="H7072" s="48"/>
    </row>
    <row r="7073" spans="5:8">
      <c r="E7073"/>
      <c r="H7073" s="48"/>
    </row>
    <row r="7074" spans="5:8">
      <c r="E7074"/>
      <c r="H7074" s="48"/>
    </row>
    <row r="7075" spans="5:8">
      <c r="E7075"/>
      <c r="H7075" s="48"/>
    </row>
    <row r="7076" spans="5:8">
      <c r="E7076"/>
      <c r="H7076" s="48"/>
    </row>
    <row r="7077" spans="5:8">
      <c r="E7077"/>
      <c r="H7077" s="48"/>
    </row>
    <row r="7078" spans="5:8">
      <c r="E7078"/>
      <c r="H7078" s="48"/>
    </row>
    <row r="7079" spans="5:8">
      <c r="E7079"/>
      <c r="H7079" s="48"/>
    </row>
    <row r="7080" spans="5:8">
      <c r="E7080"/>
      <c r="H7080" s="48"/>
    </row>
    <row r="7081" spans="5:8">
      <c r="E7081"/>
      <c r="H7081" s="48"/>
    </row>
    <row r="7082" spans="5:8">
      <c r="E7082"/>
      <c r="H7082" s="48"/>
    </row>
    <row r="7083" spans="5:8">
      <c r="E7083"/>
      <c r="H7083" s="48"/>
    </row>
    <row r="7084" spans="5:8">
      <c r="E7084"/>
      <c r="H7084" s="48"/>
    </row>
    <row r="7085" spans="5:8">
      <c r="E7085"/>
      <c r="H7085" s="48"/>
    </row>
    <row r="7086" spans="5:8">
      <c r="E7086"/>
      <c r="H7086" s="48"/>
    </row>
    <row r="7087" spans="5:8">
      <c r="E7087"/>
      <c r="H7087" s="48"/>
    </row>
    <row r="7088" spans="5:8">
      <c r="E7088"/>
      <c r="H7088" s="48"/>
    </row>
    <row r="7089" spans="5:8">
      <c r="E7089"/>
      <c r="H7089" s="48"/>
    </row>
    <row r="7090" spans="5:8">
      <c r="E7090"/>
      <c r="H7090" s="48"/>
    </row>
    <row r="7091" spans="5:8">
      <c r="E7091"/>
      <c r="H7091" s="48"/>
    </row>
    <row r="7092" spans="5:8">
      <c r="E7092"/>
      <c r="H7092" s="48"/>
    </row>
    <row r="7093" spans="5:8">
      <c r="E7093"/>
      <c r="H7093" s="48"/>
    </row>
    <row r="7094" spans="5:8">
      <c r="E7094"/>
      <c r="H7094" s="48"/>
    </row>
    <row r="7095" spans="5:8">
      <c r="E7095"/>
      <c r="H7095" s="48"/>
    </row>
    <row r="7096" spans="5:8">
      <c r="E7096"/>
      <c r="H7096" s="48"/>
    </row>
    <row r="7097" spans="5:8">
      <c r="E7097"/>
      <c r="H7097" s="48"/>
    </row>
    <row r="7098" spans="5:8">
      <c r="E7098"/>
      <c r="H7098" s="48"/>
    </row>
    <row r="7099" spans="5:8">
      <c r="E7099"/>
      <c r="H7099" s="48"/>
    </row>
    <row r="7100" spans="5:8">
      <c r="E7100"/>
      <c r="H7100" s="48"/>
    </row>
    <row r="7101" spans="5:8">
      <c r="E7101"/>
      <c r="H7101" s="48"/>
    </row>
    <row r="7102" spans="5:8">
      <c r="E7102"/>
      <c r="H7102" s="48"/>
    </row>
    <row r="7103" spans="5:8">
      <c r="E7103"/>
      <c r="H7103" s="48"/>
    </row>
    <row r="7104" spans="5:8">
      <c r="E7104"/>
      <c r="H7104" s="48"/>
    </row>
    <row r="7105" spans="5:8">
      <c r="E7105"/>
      <c r="H7105" s="48"/>
    </row>
    <row r="7106" spans="5:8">
      <c r="E7106"/>
      <c r="H7106" s="48"/>
    </row>
    <row r="7107" spans="5:8">
      <c r="E7107"/>
      <c r="H7107" s="48"/>
    </row>
    <row r="7108" spans="5:8">
      <c r="E7108"/>
      <c r="H7108" s="48"/>
    </row>
    <row r="7109" spans="5:8">
      <c r="E7109"/>
      <c r="H7109" s="48"/>
    </row>
    <row r="7110" spans="5:8">
      <c r="E7110"/>
      <c r="H7110" s="48"/>
    </row>
    <row r="7111" spans="5:8">
      <c r="E7111"/>
      <c r="H7111" s="48"/>
    </row>
    <row r="7112" spans="5:8">
      <c r="E7112"/>
      <c r="H7112" s="48"/>
    </row>
    <row r="7113" spans="5:8">
      <c r="E7113"/>
      <c r="H7113" s="48"/>
    </row>
    <row r="7114" spans="5:8">
      <c r="E7114"/>
      <c r="H7114" s="48"/>
    </row>
    <row r="7115" spans="5:8">
      <c r="E7115"/>
      <c r="H7115" s="48"/>
    </row>
    <row r="7116" spans="5:8">
      <c r="E7116"/>
      <c r="H7116" s="48"/>
    </row>
    <row r="7117" spans="5:8">
      <c r="E7117"/>
      <c r="H7117" s="48"/>
    </row>
    <row r="7118" spans="5:8">
      <c r="E7118"/>
      <c r="H7118" s="48"/>
    </row>
    <row r="7119" spans="5:8">
      <c r="E7119"/>
      <c r="H7119" s="48"/>
    </row>
    <row r="7120" spans="5:8">
      <c r="E7120"/>
      <c r="H7120" s="48"/>
    </row>
    <row r="7121" spans="5:8">
      <c r="E7121"/>
      <c r="H7121" s="48"/>
    </row>
    <row r="7122" spans="5:8">
      <c r="E7122"/>
      <c r="H7122" s="48"/>
    </row>
    <row r="7123" spans="5:8">
      <c r="E7123"/>
      <c r="H7123" s="48"/>
    </row>
    <row r="7124" spans="5:8">
      <c r="E7124"/>
      <c r="H7124" s="48"/>
    </row>
    <row r="7125" spans="5:8">
      <c r="E7125"/>
      <c r="H7125" s="48"/>
    </row>
    <row r="7126" spans="5:8">
      <c r="E7126"/>
      <c r="H7126" s="48"/>
    </row>
    <row r="7127" spans="5:8">
      <c r="E7127"/>
      <c r="H7127" s="48"/>
    </row>
    <row r="7128" spans="5:8">
      <c r="E7128"/>
      <c r="H7128" s="48"/>
    </row>
    <row r="7129" spans="5:8">
      <c r="E7129"/>
      <c r="H7129" s="48"/>
    </row>
    <row r="7130" spans="5:8">
      <c r="E7130"/>
      <c r="H7130" s="48"/>
    </row>
    <row r="7131" spans="5:8">
      <c r="E7131"/>
      <c r="H7131" s="48"/>
    </row>
    <row r="7132" spans="5:8">
      <c r="E7132"/>
      <c r="H7132" s="48"/>
    </row>
    <row r="7133" spans="5:8">
      <c r="E7133"/>
      <c r="H7133" s="48"/>
    </row>
    <row r="7134" spans="5:8">
      <c r="E7134"/>
      <c r="H7134" s="48"/>
    </row>
    <row r="7135" spans="5:8">
      <c r="E7135"/>
      <c r="H7135" s="48"/>
    </row>
    <row r="7136" spans="5:8">
      <c r="E7136"/>
      <c r="H7136" s="48"/>
    </row>
    <row r="7137" spans="5:8">
      <c r="E7137"/>
      <c r="H7137" s="48"/>
    </row>
    <row r="7138" spans="5:8">
      <c r="E7138"/>
      <c r="H7138" s="48"/>
    </row>
    <row r="7139" spans="5:8">
      <c r="E7139"/>
      <c r="H7139" s="48"/>
    </row>
    <row r="7140" spans="5:8">
      <c r="E7140"/>
      <c r="H7140" s="48"/>
    </row>
    <row r="7141" spans="5:8">
      <c r="E7141"/>
      <c r="H7141" s="48"/>
    </row>
    <row r="7142" spans="5:8">
      <c r="E7142"/>
      <c r="H7142" s="48"/>
    </row>
    <row r="7143" spans="5:8">
      <c r="E7143"/>
      <c r="H7143" s="48"/>
    </row>
    <row r="7144" spans="5:8">
      <c r="E7144"/>
      <c r="H7144" s="48"/>
    </row>
    <row r="7145" spans="5:8">
      <c r="E7145"/>
      <c r="H7145" s="48"/>
    </row>
    <row r="7146" spans="5:8">
      <c r="E7146"/>
      <c r="H7146" s="48"/>
    </row>
    <row r="7147" spans="5:8">
      <c r="E7147"/>
      <c r="H7147" s="48"/>
    </row>
    <row r="7148" spans="5:8">
      <c r="E7148"/>
      <c r="H7148" s="48"/>
    </row>
    <row r="7149" spans="5:8">
      <c r="E7149"/>
      <c r="H7149" s="48"/>
    </row>
    <row r="7150" spans="5:8">
      <c r="E7150"/>
      <c r="H7150" s="48"/>
    </row>
    <row r="7151" spans="5:8">
      <c r="E7151"/>
      <c r="H7151" s="48"/>
    </row>
    <row r="7152" spans="5:8">
      <c r="E7152"/>
      <c r="H7152" s="48"/>
    </row>
    <row r="7153" spans="5:8">
      <c r="E7153"/>
      <c r="H7153" s="48"/>
    </row>
    <row r="7154" spans="5:8">
      <c r="E7154"/>
      <c r="H7154" s="48"/>
    </row>
    <row r="7155" spans="5:8">
      <c r="E7155"/>
      <c r="H7155" s="48"/>
    </row>
    <row r="7156" spans="5:8">
      <c r="E7156"/>
      <c r="H7156" s="48"/>
    </row>
    <row r="7157" spans="5:8">
      <c r="E7157"/>
      <c r="H7157" s="48"/>
    </row>
    <row r="7158" spans="5:8">
      <c r="E7158"/>
      <c r="H7158" s="48"/>
    </row>
    <row r="7159" spans="5:8">
      <c r="E7159"/>
      <c r="H7159" s="48"/>
    </row>
    <row r="7160" spans="5:8">
      <c r="E7160"/>
      <c r="H7160" s="48"/>
    </row>
    <row r="7161" spans="5:8">
      <c r="E7161"/>
      <c r="H7161" s="48"/>
    </row>
    <row r="7162" spans="5:8">
      <c r="E7162"/>
      <c r="H7162" s="48"/>
    </row>
    <row r="7163" spans="5:8">
      <c r="E7163"/>
      <c r="H7163" s="48"/>
    </row>
    <row r="7164" spans="5:8">
      <c r="E7164"/>
      <c r="H7164" s="48"/>
    </row>
    <row r="7165" spans="5:8">
      <c r="E7165"/>
      <c r="H7165" s="48"/>
    </row>
    <row r="7166" spans="5:8">
      <c r="E7166"/>
      <c r="H7166" s="48"/>
    </row>
    <row r="7167" spans="5:8">
      <c r="E7167"/>
      <c r="H7167" s="48"/>
    </row>
    <row r="7168" spans="5:8">
      <c r="E7168"/>
      <c r="H7168" s="48"/>
    </row>
    <row r="7169" spans="5:8">
      <c r="E7169"/>
      <c r="H7169" s="48"/>
    </row>
    <row r="7170" spans="5:8">
      <c r="E7170"/>
      <c r="H7170" s="48"/>
    </row>
    <row r="7171" spans="5:8">
      <c r="E7171"/>
      <c r="H7171" s="48"/>
    </row>
    <row r="7172" spans="5:8">
      <c r="E7172"/>
      <c r="H7172" s="48"/>
    </row>
    <row r="7173" spans="5:8">
      <c r="E7173"/>
      <c r="H7173" s="48"/>
    </row>
    <row r="7174" spans="5:8">
      <c r="E7174"/>
      <c r="H7174" s="48"/>
    </row>
    <row r="7175" spans="5:8">
      <c r="E7175"/>
      <c r="H7175" s="48"/>
    </row>
    <row r="7176" spans="5:8">
      <c r="E7176"/>
      <c r="H7176" s="48"/>
    </row>
    <row r="7177" spans="5:8">
      <c r="E7177"/>
      <c r="H7177" s="48"/>
    </row>
    <row r="7178" spans="5:8">
      <c r="E7178"/>
      <c r="H7178" s="48"/>
    </row>
    <row r="7179" spans="5:8">
      <c r="E7179"/>
      <c r="H7179" s="48"/>
    </row>
    <row r="7180" spans="5:8">
      <c r="E7180"/>
      <c r="H7180" s="48"/>
    </row>
    <row r="7181" spans="5:8">
      <c r="E7181"/>
      <c r="H7181" s="48"/>
    </row>
    <row r="7182" spans="5:8">
      <c r="E7182"/>
      <c r="H7182" s="48"/>
    </row>
    <row r="7183" spans="5:8">
      <c r="E7183"/>
      <c r="H7183" s="48"/>
    </row>
    <row r="7184" spans="5:8">
      <c r="E7184"/>
      <c r="H7184" s="48"/>
    </row>
    <row r="7185" spans="5:8">
      <c r="E7185"/>
      <c r="H7185" s="48"/>
    </row>
    <row r="7186" spans="5:8">
      <c r="E7186"/>
      <c r="H7186" s="48"/>
    </row>
    <row r="7187" spans="5:8">
      <c r="E7187"/>
      <c r="H7187" s="48"/>
    </row>
    <row r="7188" spans="5:8">
      <c r="E7188"/>
      <c r="H7188" s="48"/>
    </row>
    <row r="7189" spans="5:8">
      <c r="E7189"/>
      <c r="H7189" s="48"/>
    </row>
    <row r="7190" spans="5:8">
      <c r="E7190"/>
      <c r="H7190" s="48"/>
    </row>
    <row r="7191" spans="5:8">
      <c r="E7191"/>
      <c r="H7191" s="48"/>
    </row>
    <row r="7192" spans="5:8">
      <c r="E7192"/>
      <c r="H7192" s="48"/>
    </row>
    <row r="7193" spans="5:8">
      <c r="E7193"/>
      <c r="H7193" s="48"/>
    </row>
    <row r="7194" spans="5:8">
      <c r="E7194"/>
      <c r="H7194" s="48"/>
    </row>
    <row r="7195" spans="5:8">
      <c r="E7195"/>
      <c r="H7195" s="48"/>
    </row>
    <row r="7196" spans="5:8">
      <c r="E7196"/>
      <c r="H7196" s="48"/>
    </row>
    <row r="7197" spans="5:8">
      <c r="E7197"/>
      <c r="H7197" s="48"/>
    </row>
    <row r="7198" spans="5:8">
      <c r="E7198"/>
      <c r="H7198" s="48"/>
    </row>
    <row r="7199" spans="5:8">
      <c r="E7199"/>
      <c r="H7199" s="48"/>
    </row>
    <row r="7200" spans="5:8">
      <c r="E7200"/>
      <c r="H7200" s="48"/>
    </row>
    <row r="7201" spans="5:8">
      <c r="E7201"/>
      <c r="H7201" s="48"/>
    </row>
    <row r="7202" spans="5:8">
      <c r="E7202"/>
      <c r="H7202" s="48"/>
    </row>
    <row r="7203" spans="5:8">
      <c r="E7203"/>
      <c r="H7203" s="48"/>
    </row>
    <row r="7204" spans="5:8">
      <c r="E7204"/>
      <c r="H7204" s="48"/>
    </row>
    <row r="7205" spans="5:8">
      <c r="E7205"/>
      <c r="H7205" s="48"/>
    </row>
    <row r="7206" spans="5:8">
      <c r="E7206"/>
      <c r="H7206" s="48"/>
    </row>
    <row r="7207" spans="5:8">
      <c r="E7207"/>
      <c r="H7207" s="48"/>
    </row>
    <row r="7208" spans="5:8">
      <c r="E7208"/>
      <c r="H7208" s="48"/>
    </row>
    <row r="7209" spans="5:8">
      <c r="E7209"/>
      <c r="H7209" s="48"/>
    </row>
    <row r="7210" spans="5:8">
      <c r="E7210"/>
      <c r="H7210" s="48"/>
    </row>
    <row r="7211" spans="5:8">
      <c r="E7211"/>
      <c r="H7211" s="48"/>
    </row>
    <row r="7212" spans="5:8">
      <c r="E7212"/>
      <c r="H7212" s="48"/>
    </row>
    <row r="7213" spans="5:8">
      <c r="E7213"/>
      <c r="H7213" s="48"/>
    </row>
    <row r="7214" spans="5:8">
      <c r="E7214"/>
      <c r="H7214" s="48"/>
    </row>
    <row r="7215" spans="5:8">
      <c r="E7215"/>
      <c r="H7215" s="48"/>
    </row>
    <row r="7216" spans="5:8">
      <c r="E7216"/>
      <c r="H7216" s="48"/>
    </row>
    <row r="7217" spans="5:8">
      <c r="E7217"/>
      <c r="H7217" s="48"/>
    </row>
    <row r="7218" spans="5:8">
      <c r="E7218"/>
      <c r="H7218" s="48"/>
    </row>
    <row r="7219" spans="5:8">
      <c r="E7219"/>
      <c r="H7219" s="48"/>
    </row>
    <row r="7220" spans="5:8">
      <c r="E7220"/>
      <c r="H7220" s="48"/>
    </row>
    <row r="7221" spans="5:8">
      <c r="E7221"/>
      <c r="H7221" s="48"/>
    </row>
    <row r="7222" spans="5:8">
      <c r="E7222"/>
      <c r="H7222" s="48"/>
    </row>
    <row r="7223" spans="5:8">
      <c r="E7223"/>
      <c r="H7223" s="48"/>
    </row>
    <row r="7224" spans="5:8">
      <c r="E7224"/>
      <c r="H7224" s="48"/>
    </row>
    <row r="7225" spans="5:8">
      <c r="E7225"/>
      <c r="H7225" s="48"/>
    </row>
    <row r="7226" spans="5:8">
      <c r="E7226"/>
      <c r="H7226" s="48"/>
    </row>
    <row r="7227" spans="5:8">
      <c r="E7227"/>
      <c r="H7227" s="48"/>
    </row>
    <row r="7228" spans="5:8">
      <c r="E7228"/>
      <c r="H7228" s="48"/>
    </row>
    <row r="7229" spans="5:8">
      <c r="E7229"/>
      <c r="H7229" s="48"/>
    </row>
    <row r="7230" spans="5:8">
      <c r="E7230"/>
      <c r="H7230" s="48"/>
    </row>
    <row r="7231" spans="5:8">
      <c r="E7231"/>
      <c r="H7231" s="48"/>
    </row>
    <row r="7232" spans="5:8">
      <c r="E7232"/>
      <c r="H7232" s="48"/>
    </row>
    <row r="7233" spans="5:8">
      <c r="E7233"/>
      <c r="H7233" s="48"/>
    </row>
    <row r="7234" spans="5:8">
      <c r="E7234"/>
      <c r="H7234" s="48"/>
    </row>
    <row r="7235" spans="5:8">
      <c r="E7235"/>
      <c r="H7235" s="48"/>
    </row>
    <row r="7236" spans="5:8">
      <c r="E7236"/>
      <c r="H7236" s="48"/>
    </row>
    <row r="7237" spans="5:8">
      <c r="E7237"/>
      <c r="H7237" s="48"/>
    </row>
    <row r="7238" spans="5:8">
      <c r="E7238"/>
      <c r="H7238" s="48"/>
    </row>
    <row r="7239" spans="5:8">
      <c r="E7239"/>
      <c r="H7239" s="48"/>
    </row>
    <row r="7240" spans="5:8">
      <c r="E7240"/>
      <c r="H7240" s="48"/>
    </row>
    <row r="7241" spans="5:8">
      <c r="E7241"/>
      <c r="H7241" s="48"/>
    </row>
    <row r="7242" spans="5:8">
      <c r="E7242"/>
      <c r="H7242" s="48"/>
    </row>
    <row r="7243" spans="5:8">
      <c r="E7243"/>
      <c r="H7243" s="48"/>
    </row>
    <row r="7244" spans="5:8">
      <c r="E7244"/>
      <c r="H7244" s="48"/>
    </row>
    <row r="7245" spans="5:8">
      <c r="E7245"/>
      <c r="H7245" s="48"/>
    </row>
    <row r="7246" spans="5:8">
      <c r="E7246"/>
      <c r="H7246" s="48"/>
    </row>
    <row r="7247" spans="5:8">
      <c r="E7247"/>
      <c r="H7247" s="48"/>
    </row>
    <row r="7248" spans="5:8">
      <c r="E7248"/>
      <c r="H7248" s="48"/>
    </row>
    <row r="7249" spans="5:8">
      <c r="E7249"/>
      <c r="H7249" s="48"/>
    </row>
    <row r="7250" spans="5:8">
      <c r="E7250"/>
      <c r="H7250" s="48"/>
    </row>
    <row r="7251" spans="5:8">
      <c r="E7251"/>
      <c r="H7251" s="48"/>
    </row>
    <row r="7252" spans="5:8">
      <c r="E7252"/>
      <c r="H7252" s="48"/>
    </row>
    <row r="7253" spans="5:8">
      <c r="E7253"/>
      <c r="H7253" s="48"/>
    </row>
    <row r="7254" spans="5:8">
      <c r="E7254"/>
      <c r="H7254" s="48"/>
    </row>
    <row r="7255" spans="5:8">
      <c r="E7255"/>
      <c r="H7255" s="48"/>
    </row>
    <row r="7256" spans="5:8">
      <c r="E7256"/>
      <c r="H7256" s="48"/>
    </row>
    <row r="7257" spans="5:8">
      <c r="E7257"/>
      <c r="H7257" s="48"/>
    </row>
    <row r="7258" spans="5:8">
      <c r="E7258"/>
      <c r="H7258" s="48"/>
    </row>
    <row r="7259" spans="5:8">
      <c r="E7259"/>
      <c r="H7259" s="48"/>
    </row>
    <row r="7260" spans="5:8">
      <c r="E7260"/>
      <c r="H7260" s="48"/>
    </row>
    <row r="7261" spans="5:8">
      <c r="E7261"/>
      <c r="H7261" s="48"/>
    </row>
    <row r="7262" spans="5:8">
      <c r="E7262"/>
      <c r="H7262" s="48"/>
    </row>
    <row r="7263" spans="5:8">
      <c r="E7263"/>
      <c r="H7263" s="48"/>
    </row>
    <row r="7264" spans="5:8">
      <c r="E7264"/>
      <c r="H7264" s="48"/>
    </row>
    <row r="7265" spans="5:8">
      <c r="E7265"/>
      <c r="H7265" s="48"/>
    </row>
    <row r="7266" spans="5:8">
      <c r="E7266"/>
      <c r="H7266" s="48"/>
    </row>
    <row r="7267" spans="5:8">
      <c r="E7267"/>
      <c r="H7267" s="48"/>
    </row>
    <row r="7268" spans="5:8">
      <c r="E7268"/>
      <c r="H7268" s="48"/>
    </row>
    <row r="7269" spans="5:8">
      <c r="E7269"/>
      <c r="H7269" s="48"/>
    </row>
    <row r="7270" spans="5:8">
      <c r="E7270"/>
      <c r="H7270" s="48"/>
    </row>
    <row r="7271" spans="5:8">
      <c r="E7271"/>
      <c r="H7271" s="48"/>
    </row>
    <row r="7272" spans="5:8">
      <c r="E7272"/>
      <c r="H7272" s="48"/>
    </row>
    <row r="7273" spans="5:8">
      <c r="E7273"/>
      <c r="H7273" s="48"/>
    </row>
    <row r="7274" spans="5:8">
      <c r="E7274"/>
      <c r="H7274" s="48"/>
    </row>
    <row r="7275" spans="5:8">
      <c r="E7275"/>
      <c r="H7275" s="48"/>
    </row>
    <row r="7276" spans="5:8">
      <c r="E7276"/>
      <c r="H7276" s="48"/>
    </row>
    <row r="7277" spans="5:8">
      <c r="E7277"/>
      <c r="H7277" s="48"/>
    </row>
    <row r="7278" spans="5:8">
      <c r="E7278"/>
      <c r="H7278" s="48"/>
    </row>
    <row r="7279" spans="5:8">
      <c r="E7279"/>
      <c r="H7279" s="48"/>
    </row>
    <row r="7280" spans="5:8">
      <c r="E7280"/>
      <c r="H7280" s="48"/>
    </row>
    <row r="7281" spans="5:8">
      <c r="E7281"/>
      <c r="H7281" s="48"/>
    </row>
    <row r="7282" spans="5:8">
      <c r="E7282"/>
      <c r="H7282" s="48"/>
    </row>
    <row r="7283" spans="5:8">
      <c r="E7283"/>
      <c r="H7283" s="48"/>
    </row>
    <row r="7284" spans="5:8">
      <c r="E7284"/>
      <c r="H7284" s="48"/>
    </row>
    <row r="7285" spans="5:8">
      <c r="E7285"/>
      <c r="H7285" s="48"/>
    </row>
    <row r="7286" spans="5:8">
      <c r="E7286"/>
      <c r="H7286" s="48"/>
    </row>
    <row r="7287" spans="5:8">
      <c r="E7287"/>
      <c r="H7287" s="48"/>
    </row>
    <row r="7288" spans="5:8">
      <c r="E7288"/>
      <c r="H7288" s="48"/>
    </row>
    <row r="7289" spans="5:8">
      <c r="E7289"/>
      <c r="H7289" s="48"/>
    </row>
    <row r="7290" spans="5:8">
      <c r="E7290"/>
      <c r="H7290" s="48"/>
    </row>
    <row r="7291" spans="5:8">
      <c r="E7291"/>
      <c r="H7291" s="48"/>
    </row>
    <row r="7292" spans="5:8">
      <c r="E7292"/>
      <c r="H7292" s="48"/>
    </row>
    <row r="7293" spans="5:8">
      <c r="E7293"/>
      <c r="H7293" s="48"/>
    </row>
    <row r="7294" spans="5:8">
      <c r="E7294"/>
      <c r="H7294" s="48"/>
    </row>
    <row r="7295" spans="5:8">
      <c r="E7295"/>
      <c r="H7295" s="48"/>
    </row>
    <row r="7296" spans="5:8">
      <c r="E7296"/>
      <c r="H7296" s="48"/>
    </row>
    <row r="7297" spans="5:8">
      <c r="E7297"/>
      <c r="H7297" s="48"/>
    </row>
    <row r="7298" spans="5:8">
      <c r="E7298"/>
      <c r="H7298" s="48"/>
    </row>
    <row r="7299" spans="5:8">
      <c r="E7299"/>
      <c r="H7299" s="48"/>
    </row>
    <row r="7300" spans="5:8">
      <c r="E7300"/>
      <c r="H7300" s="48"/>
    </row>
    <row r="7301" spans="5:8">
      <c r="E7301"/>
      <c r="H7301" s="48"/>
    </row>
    <row r="7302" spans="5:8">
      <c r="E7302"/>
      <c r="H7302" s="48"/>
    </row>
    <row r="7303" spans="5:8">
      <c r="E7303"/>
      <c r="H7303" s="48"/>
    </row>
    <row r="7304" spans="5:8">
      <c r="E7304"/>
      <c r="H7304" s="48"/>
    </row>
    <row r="7305" spans="5:8">
      <c r="E7305"/>
      <c r="H7305" s="48"/>
    </row>
    <row r="7306" spans="5:8">
      <c r="E7306"/>
      <c r="H7306" s="48"/>
    </row>
    <row r="7307" spans="5:8">
      <c r="E7307"/>
      <c r="H7307" s="48"/>
    </row>
    <row r="7308" spans="5:8">
      <c r="E7308"/>
      <c r="H7308" s="48"/>
    </row>
    <row r="7309" spans="5:8">
      <c r="E7309"/>
      <c r="H7309" s="48"/>
    </row>
    <row r="7310" spans="5:8">
      <c r="E7310"/>
      <c r="H7310" s="48"/>
    </row>
    <row r="7311" spans="5:8">
      <c r="E7311"/>
      <c r="H7311" s="48"/>
    </row>
    <row r="7312" spans="5:8">
      <c r="E7312"/>
      <c r="H7312" s="48"/>
    </row>
    <row r="7313" spans="5:8">
      <c r="E7313"/>
      <c r="H7313" s="48"/>
    </row>
    <row r="7314" spans="5:8">
      <c r="E7314"/>
      <c r="H7314" s="48"/>
    </row>
    <row r="7315" spans="5:8">
      <c r="E7315"/>
      <c r="H7315" s="48"/>
    </row>
    <row r="7316" spans="5:8">
      <c r="E7316"/>
      <c r="H7316" s="48"/>
    </row>
    <row r="7317" spans="5:8">
      <c r="E7317"/>
      <c r="H7317" s="48"/>
    </row>
    <row r="7318" spans="5:8">
      <c r="E7318"/>
      <c r="H7318" s="48"/>
    </row>
    <row r="7319" spans="5:8">
      <c r="E7319"/>
      <c r="H7319" s="48"/>
    </row>
    <row r="7320" spans="5:8">
      <c r="E7320"/>
      <c r="H7320" s="48"/>
    </row>
    <row r="7321" spans="5:8">
      <c r="E7321"/>
      <c r="H7321" s="48"/>
    </row>
    <row r="7322" spans="5:8">
      <c r="E7322"/>
      <c r="H7322" s="48"/>
    </row>
    <row r="7323" spans="5:8">
      <c r="E7323"/>
      <c r="H7323" s="48"/>
    </row>
    <row r="7324" spans="5:8">
      <c r="E7324"/>
      <c r="H7324" s="48"/>
    </row>
    <row r="7325" spans="5:8">
      <c r="E7325"/>
      <c r="H7325" s="48"/>
    </row>
    <row r="7326" spans="5:8">
      <c r="E7326"/>
      <c r="H7326" s="48"/>
    </row>
    <row r="7327" spans="5:8">
      <c r="E7327"/>
      <c r="H7327" s="48"/>
    </row>
    <row r="7328" spans="5:8">
      <c r="E7328"/>
      <c r="H7328" s="48"/>
    </row>
    <row r="7329" spans="5:8">
      <c r="E7329"/>
      <c r="H7329" s="48"/>
    </row>
    <row r="7330" spans="5:8">
      <c r="E7330"/>
      <c r="H7330" s="48"/>
    </row>
    <row r="7331" spans="5:8">
      <c r="E7331"/>
      <c r="H7331" s="48"/>
    </row>
    <row r="7332" spans="5:8">
      <c r="E7332"/>
      <c r="H7332" s="48"/>
    </row>
    <row r="7333" spans="5:8">
      <c r="E7333"/>
      <c r="H7333" s="48"/>
    </row>
    <row r="7334" spans="5:8">
      <c r="E7334"/>
      <c r="H7334" s="48"/>
    </row>
    <row r="7335" spans="5:8">
      <c r="E7335"/>
      <c r="H7335" s="48"/>
    </row>
    <row r="7336" spans="5:8">
      <c r="E7336"/>
      <c r="H7336" s="48"/>
    </row>
    <row r="7337" spans="5:8">
      <c r="E7337"/>
      <c r="H7337" s="48"/>
    </row>
    <row r="7338" spans="5:8">
      <c r="E7338"/>
      <c r="H7338" s="48"/>
    </row>
    <row r="7339" spans="5:8">
      <c r="E7339"/>
      <c r="H7339" s="48"/>
    </row>
    <row r="7340" spans="5:8">
      <c r="E7340"/>
      <c r="H7340" s="48"/>
    </row>
    <row r="7341" spans="5:8">
      <c r="E7341"/>
      <c r="H7341" s="48"/>
    </row>
    <row r="7342" spans="5:8">
      <c r="E7342"/>
      <c r="H7342" s="48"/>
    </row>
    <row r="7343" spans="5:8">
      <c r="E7343"/>
      <c r="H7343" s="48"/>
    </row>
    <row r="7344" spans="5:8">
      <c r="E7344"/>
      <c r="H7344" s="48"/>
    </row>
    <row r="7345" spans="5:8">
      <c r="E7345"/>
      <c r="H7345" s="48"/>
    </row>
    <row r="7346" spans="5:8">
      <c r="E7346"/>
      <c r="H7346" s="48"/>
    </row>
    <row r="7347" spans="5:8">
      <c r="E7347"/>
      <c r="H7347" s="48"/>
    </row>
    <row r="7348" spans="5:8">
      <c r="E7348"/>
      <c r="H7348" s="48"/>
    </row>
    <row r="7349" spans="5:8">
      <c r="E7349"/>
      <c r="H7349" s="48"/>
    </row>
    <row r="7350" spans="5:8">
      <c r="E7350"/>
      <c r="H7350" s="48"/>
    </row>
    <row r="7351" spans="5:8">
      <c r="E7351"/>
      <c r="H7351" s="48"/>
    </row>
    <row r="7352" spans="5:8">
      <c r="E7352"/>
      <c r="H7352" s="48"/>
    </row>
    <row r="7353" spans="5:8">
      <c r="E7353"/>
      <c r="H7353" s="48"/>
    </row>
    <row r="7354" spans="5:8">
      <c r="E7354"/>
      <c r="H7354" s="48"/>
    </row>
    <row r="7355" spans="5:8">
      <c r="E7355"/>
      <c r="H7355" s="48"/>
    </row>
    <row r="7356" spans="5:8">
      <c r="E7356"/>
      <c r="H7356" s="48"/>
    </row>
    <row r="7357" spans="5:8">
      <c r="E7357"/>
      <c r="H7357" s="48"/>
    </row>
    <row r="7358" spans="5:8">
      <c r="E7358"/>
      <c r="H7358" s="48"/>
    </row>
    <row r="7359" spans="5:8">
      <c r="E7359"/>
      <c r="H7359" s="48"/>
    </row>
    <row r="7360" spans="5:8">
      <c r="E7360"/>
      <c r="H7360" s="48"/>
    </row>
    <row r="7361" spans="5:8">
      <c r="E7361"/>
      <c r="H7361" s="48"/>
    </row>
    <row r="7362" spans="5:8">
      <c r="E7362"/>
      <c r="H7362" s="48"/>
    </row>
    <row r="7363" spans="5:8">
      <c r="E7363"/>
      <c r="H7363" s="48"/>
    </row>
    <row r="7364" spans="5:8">
      <c r="E7364"/>
      <c r="H7364" s="48"/>
    </row>
    <row r="7365" spans="5:8">
      <c r="E7365"/>
      <c r="H7365" s="48"/>
    </row>
    <row r="7366" spans="5:8">
      <c r="E7366"/>
      <c r="H7366" s="48"/>
    </row>
    <row r="7367" spans="5:8">
      <c r="E7367"/>
      <c r="H7367" s="48"/>
    </row>
    <row r="7368" spans="5:8">
      <c r="E7368"/>
      <c r="H7368" s="48"/>
    </row>
    <row r="7369" spans="5:8">
      <c r="E7369"/>
      <c r="H7369" s="48"/>
    </row>
    <row r="7370" spans="5:8">
      <c r="E7370"/>
      <c r="H7370" s="48"/>
    </row>
    <row r="7371" spans="5:8">
      <c r="E7371"/>
      <c r="H7371" s="48"/>
    </row>
    <row r="7372" spans="5:8">
      <c r="E7372"/>
      <c r="H7372" s="48"/>
    </row>
    <row r="7373" spans="5:8">
      <c r="E7373"/>
      <c r="H7373" s="48"/>
    </row>
    <row r="7374" spans="5:8">
      <c r="E7374"/>
      <c r="H7374" s="48"/>
    </row>
    <row r="7375" spans="5:8">
      <c r="E7375"/>
      <c r="H7375" s="48"/>
    </row>
    <row r="7376" spans="5:8">
      <c r="E7376"/>
      <c r="H7376" s="48"/>
    </row>
    <row r="7377" spans="5:8">
      <c r="E7377"/>
      <c r="H7377" s="48"/>
    </row>
    <row r="7378" spans="5:8">
      <c r="E7378"/>
      <c r="H7378" s="48"/>
    </row>
    <row r="7379" spans="5:8">
      <c r="E7379"/>
      <c r="H7379" s="48"/>
    </row>
    <row r="7380" spans="5:8">
      <c r="E7380"/>
      <c r="H7380" s="48"/>
    </row>
    <row r="7381" spans="5:8">
      <c r="E7381"/>
      <c r="H7381" s="48"/>
    </row>
    <row r="7382" spans="5:8">
      <c r="E7382"/>
      <c r="H7382" s="48"/>
    </row>
    <row r="7383" spans="5:8">
      <c r="E7383"/>
      <c r="H7383" s="48"/>
    </row>
    <row r="7384" spans="5:8">
      <c r="E7384"/>
      <c r="H7384" s="48"/>
    </row>
    <row r="7385" spans="5:8">
      <c r="E7385"/>
      <c r="H7385" s="48"/>
    </row>
    <row r="7386" spans="5:8">
      <c r="E7386"/>
      <c r="H7386" s="48"/>
    </row>
    <row r="7387" spans="5:8">
      <c r="E7387"/>
      <c r="H7387" s="48"/>
    </row>
    <row r="7388" spans="5:8">
      <c r="E7388"/>
      <c r="H7388" s="48"/>
    </row>
    <row r="7389" spans="5:8">
      <c r="E7389"/>
      <c r="H7389" s="48"/>
    </row>
    <row r="7390" spans="5:8">
      <c r="E7390"/>
      <c r="H7390" s="48"/>
    </row>
    <row r="7391" spans="5:8">
      <c r="E7391"/>
      <c r="H7391" s="48"/>
    </row>
    <row r="7392" spans="5:8">
      <c r="E7392"/>
      <c r="H7392" s="48"/>
    </row>
    <row r="7393" spans="5:8">
      <c r="E7393"/>
      <c r="H7393" s="48"/>
    </row>
    <row r="7394" spans="5:8">
      <c r="E7394"/>
      <c r="H7394" s="48"/>
    </row>
    <row r="7395" spans="5:8">
      <c r="E7395"/>
      <c r="H7395" s="48"/>
    </row>
    <row r="7396" spans="5:8">
      <c r="E7396"/>
      <c r="H7396" s="48"/>
    </row>
    <row r="7397" spans="5:8">
      <c r="E7397"/>
      <c r="H7397" s="48"/>
    </row>
    <row r="7398" spans="5:8">
      <c r="E7398"/>
      <c r="H7398" s="48"/>
    </row>
    <row r="7399" spans="5:8">
      <c r="E7399"/>
      <c r="H7399" s="48"/>
    </row>
    <row r="7400" spans="5:8">
      <c r="E7400"/>
      <c r="H7400" s="48"/>
    </row>
    <row r="7401" spans="5:8">
      <c r="E7401"/>
      <c r="H7401" s="48"/>
    </row>
    <row r="7402" spans="5:8">
      <c r="E7402"/>
      <c r="H7402" s="48"/>
    </row>
    <row r="7403" spans="5:8">
      <c r="E7403"/>
      <c r="H7403" s="48"/>
    </row>
    <row r="7404" spans="5:8">
      <c r="E7404"/>
      <c r="H7404" s="48"/>
    </row>
    <row r="7405" spans="5:8">
      <c r="E7405"/>
      <c r="H7405" s="48"/>
    </row>
    <row r="7406" spans="5:8">
      <c r="E7406"/>
      <c r="H7406" s="48"/>
    </row>
    <row r="7407" spans="5:8">
      <c r="E7407"/>
      <c r="H7407" s="48"/>
    </row>
    <row r="7408" spans="5:8">
      <c r="E7408"/>
      <c r="H7408" s="48"/>
    </row>
    <row r="7409" spans="5:8">
      <c r="E7409"/>
      <c r="H7409" s="48"/>
    </row>
    <row r="7410" spans="5:8">
      <c r="E7410"/>
      <c r="H7410" s="48"/>
    </row>
    <row r="7411" spans="5:8">
      <c r="E7411"/>
      <c r="H7411" s="48"/>
    </row>
    <row r="7412" spans="5:8">
      <c r="E7412"/>
      <c r="H7412" s="48"/>
    </row>
    <row r="7413" spans="5:8">
      <c r="E7413"/>
      <c r="H7413" s="48"/>
    </row>
    <row r="7414" spans="5:8">
      <c r="E7414"/>
      <c r="H7414" s="48"/>
    </row>
    <row r="7415" spans="5:8">
      <c r="E7415"/>
      <c r="H7415" s="48"/>
    </row>
    <row r="7416" spans="5:8">
      <c r="E7416"/>
      <c r="H7416" s="48"/>
    </row>
    <row r="7417" spans="5:8">
      <c r="E7417"/>
      <c r="H7417" s="48"/>
    </row>
    <row r="7418" spans="5:8">
      <c r="E7418"/>
      <c r="H7418" s="48"/>
    </row>
    <row r="7419" spans="5:8">
      <c r="E7419"/>
      <c r="H7419" s="48"/>
    </row>
    <row r="7420" spans="5:8">
      <c r="E7420"/>
      <c r="H7420" s="48"/>
    </row>
    <row r="7421" spans="5:8">
      <c r="E7421"/>
      <c r="H7421" s="48"/>
    </row>
    <row r="7422" spans="5:8">
      <c r="E7422"/>
      <c r="H7422" s="48"/>
    </row>
    <row r="7423" spans="5:8">
      <c r="E7423"/>
      <c r="H7423" s="48"/>
    </row>
    <row r="7424" spans="5:8">
      <c r="E7424"/>
      <c r="H7424" s="48"/>
    </row>
    <row r="7425" spans="5:8">
      <c r="E7425"/>
      <c r="H7425" s="48"/>
    </row>
    <row r="7426" spans="5:8">
      <c r="E7426"/>
      <c r="H7426" s="48"/>
    </row>
    <row r="7427" spans="5:8">
      <c r="E7427"/>
      <c r="H7427" s="48"/>
    </row>
    <row r="7428" spans="5:8">
      <c r="E7428"/>
      <c r="H7428" s="48"/>
    </row>
    <row r="7429" spans="5:8">
      <c r="E7429"/>
      <c r="H7429" s="48"/>
    </row>
    <row r="7430" spans="5:8">
      <c r="E7430"/>
      <c r="H7430" s="48"/>
    </row>
    <row r="7431" spans="5:8">
      <c r="E7431"/>
      <c r="H7431" s="48"/>
    </row>
    <row r="7432" spans="5:8">
      <c r="E7432"/>
      <c r="H7432" s="48"/>
    </row>
    <row r="7433" spans="5:8">
      <c r="E7433"/>
      <c r="H7433" s="48"/>
    </row>
    <row r="7434" spans="5:8">
      <c r="E7434"/>
      <c r="H7434" s="48"/>
    </row>
    <row r="7435" spans="5:8">
      <c r="E7435"/>
      <c r="H7435" s="48"/>
    </row>
    <row r="7436" spans="5:8">
      <c r="E7436"/>
      <c r="H7436" s="48"/>
    </row>
    <row r="7437" spans="5:8">
      <c r="E7437"/>
      <c r="H7437" s="48"/>
    </row>
    <row r="7438" spans="5:8">
      <c r="E7438"/>
      <c r="H7438" s="48"/>
    </row>
    <row r="7439" spans="5:8">
      <c r="E7439"/>
      <c r="H7439" s="48"/>
    </row>
    <row r="7440" spans="5:8">
      <c r="E7440"/>
      <c r="H7440" s="48"/>
    </row>
    <row r="7441" spans="5:8">
      <c r="E7441"/>
      <c r="H7441" s="48"/>
    </row>
    <row r="7442" spans="5:8">
      <c r="E7442"/>
      <c r="H7442" s="48"/>
    </row>
    <row r="7443" spans="5:8">
      <c r="E7443"/>
      <c r="H7443" s="48"/>
    </row>
    <row r="7444" spans="5:8">
      <c r="E7444"/>
      <c r="H7444" s="48"/>
    </row>
    <row r="7445" spans="5:8">
      <c r="E7445"/>
      <c r="H7445" s="48"/>
    </row>
    <row r="7446" spans="5:8">
      <c r="E7446"/>
      <c r="H7446" s="48"/>
    </row>
    <row r="7447" spans="5:8">
      <c r="E7447"/>
      <c r="H7447" s="48"/>
    </row>
    <row r="7448" spans="5:8">
      <c r="E7448"/>
      <c r="H7448" s="48"/>
    </row>
    <row r="7449" spans="5:8">
      <c r="E7449"/>
      <c r="H7449" s="48"/>
    </row>
    <row r="7450" spans="5:8">
      <c r="E7450"/>
      <c r="H7450" s="48"/>
    </row>
    <row r="7451" spans="5:8">
      <c r="E7451"/>
      <c r="H7451" s="48"/>
    </row>
    <row r="7452" spans="5:8">
      <c r="E7452"/>
      <c r="H7452" s="48"/>
    </row>
    <row r="7453" spans="5:8">
      <c r="E7453"/>
      <c r="H7453" s="48"/>
    </row>
    <row r="7454" spans="5:8">
      <c r="E7454"/>
      <c r="H7454" s="48"/>
    </row>
    <row r="7455" spans="5:8">
      <c r="E7455"/>
      <c r="H7455" s="48"/>
    </row>
    <row r="7456" spans="5:8">
      <c r="E7456"/>
      <c r="H7456" s="48"/>
    </row>
    <row r="7457" spans="5:8">
      <c r="E7457"/>
      <c r="H7457" s="48"/>
    </row>
    <row r="7458" spans="5:8">
      <c r="E7458"/>
      <c r="H7458" s="48"/>
    </row>
    <row r="7459" spans="5:8">
      <c r="E7459"/>
      <c r="H7459" s="48"/>
    </row>
    <row r="7460" spans="5:8">
      <c r="E7460"/>
      <c r="H7460" s="48"/>
    </row>
    <row r="7461" spans="5:8">
      <c r="E7461"/>
      <c r="H7461" s="48"/>
    </row>
    <row r="7462" spans="5:8">
      <c r="E7462"/>
      <c r="H7462" s="48"/>
    </row>
    <row r="7463" spans="5:8">
      <c r="E7463"/>
      <c r="H7463" s="48"/>
    </row>
    <row r="7464" spans="5:8">
      <c r="E7464"/>
      <c r="H7464" s="48"/>
    </row>
    <row r="7465" spans="5:8">
      <c r="E7465"/>
      <c r="H7465" s="48"/>
    </row>
    <row r="7466" spans="5:8">
      <c r="E7466"/>
      <c r="H7466" s="48"/>
    </row>
    <row r="7467" spans="5:8">
      <c r="E7467"/>
      <c r="H7467" s="48"/>
    </row>
    <row r="7468" spans="5:8">
      <c r="E7468"/>
      <c r="H7468" s="48"/>
    </row>
    <row r="7469" spans="5:8">
      <c r="E7469"/>
      <c r="H7469" s="48"/>
    </row>
    <row r="7470" spans="5:8">
      <c r="E7470"/>
      <c r="H7470" s="48"/>
    </row>
    <row r="7471" spans="5:8">
      <c r="E7471"/>
      <c r="H7471" s="48"/>
    </row>
    <row r="7472" spans="5:8">
      <c r="E7472"/>
      <c r="H7472" s="48"/>
    </row>
    <row r="7473" spans="5:8">
      <c r="E7473"/>
      <c r="H7473" s="48"/>
    </row>
    <row r="7474" spans="5:8">
      <c r="E7474"/>
      <c r="H7474" s="48"/>
    </row>
    <row r="7475" spans="5:8">
      <c r="E7475"/>
      <c r="H7475" s="48"/>
    </row>
    <row r="7476" spans="5:8">
      <c r="E7476"/>
      <c r="H7476" s="48"/>
    </row>
    <row r="7477" spans="5:8">
      <c r="E7477"/>
      <c r="H7477" s="48"/>
    </row>
    <row r="7478" spans="5:8">
      <c r="E7478"/>
      <c r="H7478" s="48"/>
    </row>
    <row r="7479" spans="5:8">
      <c r="E7479"/>
      <c r="H7479" s="48"/>
    </row>
    <row r="7480" spans="5:8">
      <c r="E7480"/>
      <c r="H7480" s="48"/>
    </row>
    <row r="7481" spans="5:8">
      <c r="E7481"/>
      <c r="H7481" s="48"/>
    </row>
    <row r="7482" spans="5:8">
      <c r="E7482"/>
      <c r="H7482" s="48"/>
    </row>
    <row r="7483" spans="5:8">
      <c r="E7483"/>
      <c r="H7483" s="48"/>
    </row>
    <row r="7484" spans="5:8">
      <c r="E7484"/>
      <c r="H7484" s="48"/>
    </row>
    <row r="7485" spans="5:8">
      <c r="E7485"/>
      <c r="H7485" s="48"/>
    </row>
    <row r="7486" spans="5:8">
      <c r="E7486"/>
      <c r="H7486" s="48"/>
    </row>
    <row r="7487" spans="5:8">
      <c r="E7487"/>
      <c r="H7487" s="48"/>
    </row>
    <row r="7488" spans="5:8">
      <c r="E7488"/>
      <c r="H7488" s="48"/>
    </row>
    <row r="7489" spans="5:8">
      <c r="E7489"/>
      <c r="H7489" s="48"/>
    </row>
    <row r="7490" spans="5:8">
      <c r="E7490"/>
      <c r="H7490" s="48"/>
    </row>
    <row r="7491" spans="5:8">
      <c r="E7491"/>
      <c r="H7491" s="48"/>
    </row>
    <row r="7492" spans="5:8">
      <c r="E7492"/>
      <c r="H7492" s="48"/>
    </row>
    <row r="7493" spans="5:8">
      <c r="E7493"/>
      <c r="H7493" s="48"/>
    </row>
    <row r="7494" spans="5:8">
      <c r="E7494"/>
      <c r="H7494" s="48"/>
    </row>
    <row r="7495" spans="5:8">
      <c r="E7495"/>
      <c r="H7495" s="48"/>
    </row>
    <row r="7496" spans="5:8">
      <c r="E7496"/>
      <c r="H7496" s="48"/>
    </row>
    <row r="7497" spans="5:8">
      <c r="E7497"/>
      <c r="H7497" s="48"/>
    </row>
    <row r="7498" spans="5:8">
      <c r="E7498"/>
      <c r="H7498" s="48"/>
    </row>
    <row r="7499" spans="5:8">
      <c r="E7499"/>
      <c r="H7499" s="48"/>
    </row>
    <row r="7500" spans="5:8">
      <c r="E7500"/>
      <c r="H7500" s="48"/>
    </row>
    <row r="7501" spans="5:8">
      <c r="E7501"/>
      <c r="H7501" s="48"/>
    </row>
    <row r="7502" spans="5:8">
      <c r="E7502"/>
      <c r="H7502" s="48"/>
    </row>
    <row r="7503" spans="5:8">
      <c r="E7503"/>
      <c r="H7503" s="48"/>
    </row>
    <row r="7504" spans="5:8">
      <c r="E7504"/>
      <c r="H7504" s="48"/>
    </row>
    <row r="7505" spans="5:8">
      <c r="E7505"/>
      <c r="H7505" s="48"/>
    </row>
    <row r="7506" spans="5:8">
      <c r="E7506"/>
      <c r="H7506" s="48"/>
    </row>
    <row r="7507" spans="5:8">
      <c r="E7507"/>
      <c r="H7507" s="48"/>
    </row>
    <row r="7508" spans="5:8">
      <c r="E7508"/>
      <c r="H7508" s="48"/>
    </row>
    <row r="7509" spans="5:8">
      <c r="E7509"/>
      <c r="H7509" s="48"/>
    </row>
    <row r="7510" spans="5:8">
      <c r="E7510"/>
      <c r="H7510" s="48"/>
    </row>
    <row r="7511" spans="5:8">
      <c r="E7511"/>
      <c r="H7511" s="48"/>
    </row>
    <row r="7512" spans="5:8">
      <c r="E7512"/>
      <c r="H7512" s="48"/>
    </row>
    <row r="7513" spans="5:8">
      <c r="E7513"/>
      <c r="H7513" s="48"/>
    </row>
    <row r="7514" spans="5:8">
      <c r="E7514"/>
      <c r="H7514" s="48"/>
    </row>
    <row r="7515" spans="5:8">
      <c r="E7515"/>
      <c r="H7515" s="48"/>
    </row>
    <row r="7516" spans="5:8">
      <c r="E7516"/>
      <c r="H7516" s="48"/>
    </row>
    <row r="7517" spans="5:8">
      <c r="E7517"/>
      <c r="H7517" s="48"/>
    </row>
    <row r="7518" spans="5:8">
      <c r="E7518"/>
      <c r="H7518" s="48"/>
    </row>
    <row r="7519" spans="5:8">
      <c r="E7519"/>
      <c r="H7519" s="48"/>
    </row>
    <row r="7520" spans="5:8">
      <c r="E7520"/>
      <c r="H7520" s="48"/>
    </row>
    <row r="7521" spans="5:8">
      <c r="E7521"/>
      <c r="H7521" s="48"/>
    </row>
    <row r="7522" spans="5:8">
      <c r="E7522"/>
      <c r="H7522" s="48"/>
    </row>
    <row r="7523" spans="5:8">
      <c r="E7523"/>
      <c r="H7523" s="48"/>
    </row>
    <row r="7524" spans="5:8">
      <c r="E7524"/>
      <c r="H7524" s="48"/>
    </row>
    <row r="7525" spans="5:8">
      <c r="E7525"/>
      <c r="H7525" s="48"/>
    </row>
    <row r="7526" spans="5:8">
      <c r="E7526"/>
      <c r="H7526" s="48"/>
    </row>
    <row r="7527" spans="5:8">
      <c r="E7527"/>
      <c r="H7527" s="48"/>
    </row>
    <row r="7528" spans="5:8">
      <c r="E7528"/>
      <c r="H7528" s="48"/>
    </row>
    <row r="7529" spans="5:8">
      <c r="E7529"/>
      <c r="H7529" s="48"/>
    </row>
    <row r="7530" spans="5:8">
      <c r="E7530"/>
      <c r="H7530" s="48"/>
    </row>
    <row r="7531" spans="5:8">
      <c r="E7531"/>
      <c r="H7531" s="48"/>
    </row>
    <row r="7532" spans="5:8">
      <c r="E7532"/>
      <c r="H7532" s="48"/>
    </row>
    <row r="7533" spans="5:8">
      <c r="E7533"/>
      <c r="H7533" s="48"/>
    </row>
    <row r="7534" spans="5:8">
      <c r="E7534"/>
      <c r="H7534" s="48"/>
    </row>
    <row r="7535" spans="5:8">
      <c r="E7535"/>
      <c r="H7535" s="48"/>
    </row>
    <row r="7536" spans="5:8">
      <c r="E7536"/>
      <c r="H7536" s="48"/>
    </row>
    <row r="7537" spans="5:8">
      <c r="E7537"/>
      <c r="H7537" s="48"/>
    </row>
    <row r="7538" spans="5:8">
      <c r="E7538"/>
      <c r="H7538" s="48"/>
    </row>
    <row r="7539" spans="5:8">
      <c r="E7539"/>
      <c r="H7539" s="48"/>
    </row>
    <row r="7540" spans="5:8">
      <c r="E7540"/>
      <c r="H7540" s="48"/>
    </row>
    <row r="7541" spans="5:8">
      <c r="E7541"/>
      <c r="H7541" s="48"/>
    </row>
    <row r="7542" spans="5:8">
      <c r="E7542"/>
      <c r="H7542" s="48"/>
    </row>
    <row r="7543" spans="5:8">
      <c r="E7543"/>
      <c r="H7543" s="48"/>
    </row>
    <row r="7544" spans="5:8">
      <c r="E7544"/>
      <c r="H7544" s="48"/>
    </row>
    <row r="7545" spans="5:8">
      <c r="E7545"/>
      <c r="H7545" s="48"/>
    </row>
    <row r="7546" spans="5:8">
      <c r="E7546"/>
      <c r="H7546" s="48"/>
    </row>
    <row r="7547" spans="5:8">
      <c r="E7547"/>
      <c r="H7547" s="48"/>
    </row>
    <row r="7548" spans="5:8">
      <c r="E7548"/>
      <c r="H7548" s="48"/>
    </row>
    <row r="7549" spans="5:8">
      <c r="E7549"/>
      <c r="H7549" s="48"/>
    </row>
    <row r="7550" spans="5:8">
      <c r="E7550"/>
      <c r="H7550" s="48"/>
    </row>
    <row r="7551" spans="5:8">
      <c r="E7551"/>
      <c r="H7551" s="48"/>
    </row>
    <row r="7552" spans="5:8">
      <c r="E7552"/>
      <c r="H7552" s="48"/>
    </row>
    <row r="7553" spans="5:8">
      <c r="E7553"/>
      <c r="H7553" s="48"/>
    </row>
    <row r="7554" spans="5:8">
      <c r="E7554"/>
      <c r="H7554" s="48"/>
    </row>
    <row r="7555" spans="5:8">
      <c r="E7555"/>
      <c r="H7555" s="48"/>
    </row>
    <row r="7556" spans="5:8">
      <c r="E7556"/>
      <c r="H7556" s="48"/>
    </row>
    <row r="7557" spans="5:8">
      <c r="E7557"/>
      <c r="H7557" s="48"/>
    </row>
    <row r="7558" spans="5:8">
      <c r="E7558"/>
      <c r="H7558" s="48"/>
    </row>
    <row r="7559" spans="5:8">
      <c r="E7559"/>
      <c r="H7559" s="48"/>
    </row>
    <row r="7560" spans="5:8">
      <c r="E7560"/>
      <c r="H7560" s="48"/>
    </row>
    <row r="7561" spans="5:8">
      <c r="E7561"/>
      <c r="H7561" s="48"/>
    </row>
    <row r="7562" spans="5:8">
      <c r="E7562"/>
      <c r="H7562" s="48"/>
    </row>
    <row r="7563" spans="5:8">
      <c r="E7563"/>
      <c r="H7563" s="48"/>
    </row>
    <row r="7564" spans="5:8">
      <c r="E7564"/>
      <c r="H7564" s="48"/>
    </row>
    <row r="7565" spans="5:8">
      <c r="E7565"/>
      <c r="H7565" s="48"/>
    </row>
    <row r="7566" spans="5:8">
      <c r="E7566"/>
      <c r="H7566" s="48"/>
    </row>
    <row r="7567" spans="5:8">
      <c r="E7567"/>
      <c r="H7567" s="48"/>
    </row>
    <row r="7568" spans="5:8">
      <c r="E7568"/>
      <c r="H7568" s="48"/>
    </row>
    <row r="7569" spans="5:8">
      <c r="E7569"/>
      <c r="H7569" s="48"/>
    </row>
    <row r="7570" spans="5:8">
      <c r="E7570"/>
      <c r="H7570" s="48"/>
    </row>
    <row r="7571" spans="5:8">
      <c r="E7571"/>
      <c r="H7571" s="48"/>
    </row>
    <row r="7572" spans="5:8">
      <c r="E7572"/>
      <c r="H7572" s="48"/>
    </row>
    <row r="7573" spans="5:8">
      <c r="E7573"/>
      <c r="H7573" s="48"/>
    </row>
    <row r="7574" spans="5:8">
      <c r="E7574"/>
      <c r="H7574" s="48"/>
    </row>
    <row r="7575" spans="5:8">
      <c r="E7575"/>
      <c r="H7575" s="48"/>
    </row>
    <row r="7576" spans="5:8">
      <c r="E7576"/>
      <c r="H7576" s="48"/>
    </row>
    <row r="7577" spans="5:8">
      <c r="E7577"/>
      <c r="H7577" s="48"/>
    </row>
    <row r="7578" spans="5:8">
      <c r="E7578"/>
      <c r="H7578" s="48"/>
    </row>
    <row r="7579" spans="5:8">
      <c r="E7579"/>
      <c r="H7579" s="48"/>
    </row>
    <row r="7580" spans="5:8">
      <c r="E7580"/>
      <c r="H7580" s="48"/>
    </row>
    <row r="7581" spans="5:8">
      <c r="E7581"/>
      <c r="H7581" s="48"/>
    </row>
    <row r="7582" spans="5:8">
      <c r="E7582"/>
      <c r="H7582" s="48"/>
    </row>
    <row r="7583" spans="5:8">
      <c r="E7583"/>
      <c r="H7583" s="48"/>
    </row>
    <row r="7584" spans="5:8">
      <c r="E7584"/>
      <c r="H7584" s="48"/>
    </row>
    <row r="7585" spans="5:8">
      <c r="E7585"/>
      <c r="H7585" s="48"/>
    </row>
    <row r="7586" spans="5:8">
      <c r="E7586"/>
      <c r="H7586" s="48"/>
    </row>
    <row r="7587" spans="5:8">
      <c r="E7587"/>
      <c r="H7587" s="48"/>
    </row>
    <row r="7588" spans="5:8">
      <c r="E7588"/>
      <c r="H7588" s="48"/>
    </row>
    <row r="7589" spans="5:8">
      <c r="E7589"/>
      <c r="H7589" s="48"/>
    </row>
    <row r="7590" spans="5:8">
      <c r="E7590"/>
      <c r="H7590" s="48"/>
    </row>
    <row r="7591" spans="5:8">
      <c r="E7591"/>
      <c r="H7591" s="48"/>
    </row>
    <row r="7592" spans="5:8">
      <c r="E7592"/>
      <c r="H7592" s="48"/>
    </row>
    <row r="7593" spans="5:8">
      <c r="E7593"/>
      <c r="H7593" s="48"/>
    </row>
    <row r="7594" spans="5:8">
      <c r="E7594"/>
      <c r="H7594" s="48"/>
    </row>
    <row r="7595" spans="5:8">
      <c r="E7595"/>
      <c r="H7595" s="48"/>
    </row>
    <row r="7596" spans="5:8">
      <c r="E7596"/>
      <c r="H7596" s="48"/>
    </row>
    <row r="7597" spans="5:8">
      <c r="E7597"/>
      <c r="H7597" s="48"/>
    </row>
    <row r="7598" spans="5:8">
      <c r="E7598"/>
      <c r="H7598" s="48"/>
    </row>
    <row r="7599" spans="5:8">
      <c r="E7599"/>
      <c r="H7599" s="48"/>
    </row>
    <row r="7600" spans="5:8">
      <c r="E7600"/>
      <c r="H7600" s="48"/>
    </row>
    <row r="7601" spans="5:8">
      <c r="E7601"/>
      <c r="H7601" s="48"/>
    </row>
    <row r="7602" spans="5:8">
      <c r="E7602"/>
      <c r="H7602" s="48"/>
    </row>
    <row r="7603" spans="5:8">
      <c r="E7603"/>
      <c r="H7603" s="48"/>
    </row>
    <row r="7604" spans="5:8">
      <c r="E7604"/>
      <c r="H7604" s="48"/>
    </row>
    <row r="7605" spans="5:8">
      <c r="E7605"/>
      <c r="H7605" s="48"/>
    </row>
    <row r="7606" spans="5:8">
      <c r="E7606"/>
      <c r="H7606" s="48"/>
    </row>
    <row r="7607" spans="5:8">
      <c r="E7607"/>
      <c r="H7607" s="48"/>
    </row>
    <row r="7608" spans="5:8">
      <c r="E7608"/>
      <c r="H7608" s="48"/>
    </row>
    <row r="7609" spans="5:8">
      <c r="E7609"/>
      <c r="H7609" s="48"/>
    </row>
    <row r="7610" spans="5:8">
      <c r="E7610"/>
      <c r="H7610" s="48"/>
    </row>
    <row r="7611" spans="5:8">
      <c r="E7611"/>
      <c r="H7611" s="48"/>
    </row>
    <row r="7612" spans="5:8">
      <c r="E7612"/>
      <c r="H7612" s="48"/>
    </row>
    <row r="7613" spans="5:8">
      <c r="E7613"/>
      <c r="H7613" s="48"/>
    </row>
    <row r="7614" spans="5:8">
      <c r="E7614"/>
      <c r="H7614" s="48"/>
    </row>
    <row r="7615" spans="5:8">
      <c r="E7615"/>
      <c r="H7615" s="48"/>
    </row>
    <row r="7616" spans="5:8">
      <c r="E7616"/>
      <c r="H7616" s="48"/>
    </row>
    <row r="7617" spans="5:8">
      <c r="E7617"/>
      <c r="H7617" s="48"/>
    </row>
    <row r="7618" spans="5:8">
      <c r="E7618"/>
      <c r="H7618" s="48"/>
    </row>
    <row r="7619" spans="5:8">
      <c r="E7619"/>
      <c r="H7619" s="48"/>
    </row>
    <row r="7620" spans="5:8">
      <c r="E7620"/>
      <c r="H7620" s="48"/>
    </row>
    <row r="7621" spans="5:8">
      <c r="E7621"/>
      <c r="H7621" s="48"/>
    </row>
    <row r="7622" spans="5:8">
      <c r="E7622"/>
      <c r="H7622" s="48"/>
    </row>
    <row r="7623" spans="5:8">
      <c r="E7623"/>
      <c r="H7623" s="48"/>
    </row>
    <row r="7624" spans="5:8">
      <c r="E7624"/>
      <c r="H7624" s="48"/>
    </row>
    <row r="7625" spans="5:8">
      <c r="E7625"/>
      <c r="H7625" s="48"/>
    </row>
    <row r="7626" spans="5:8">
      <c r="E7626"/>
      <c r="H7626" s="48"/>
    </row>
    <row r="7627" spans="5:8">
      <c r="E7627"/>
      <c r="H7627" s="48"/>
    </row>
    <row r="7628" spans="5:8">
      <c r="E7628"/>
      <c r="H7628" s="48"/>
    </row>
    <row r="7629" spans="5:8">
      <c r="E7629"/>
      <c r="H7629" s="48"/>
    </row>
    <row r="7630" spans="5:8">
      <c r="E7630"/>
      <c r="H7630" s="48"/>
    </row>
    <row r="7631" spans="5:8">
      <c r="E7631"/>
      <c r="H7631" s="48"/>
    </row>
    <row r="7632" spans="5:8">
      <c r="E7632"/>
      <c r="H7632" s="48"/>
    </row>
    <row r="7633" spans="5:8">
      <c r="E7633"/>
      <c r="H7633" s="48"/>
    </row>
    <row r="7634" spans="5:8">
      <c r="E7634"/>
      <c r="H7634" s="48"/>
    </row>
    <row r="7635" spans="5:8">
      <c r="E7635"/>
      <c r="H7635" s="48"/>
    </row>
    <row r="7636" spans="5:8">
      <c r="E7636"/>
      <c r="H7636" s="48"/>
    </row>
    <row r="7637" spans="5:8">
      <c r="E7637"/>
      <c r="H7637" s="48"/>
    </row>
    <row r="7638" spans="5:8">
      <c r="E7638"/>
      <c r="H7638" s="48"/>
    </row>
    <row r="7639" spans="5:8">
      <c r="E7639"/>
      <c r="H7639" s="48"/>
    </row>
    <row r="7640" spans="5:8">
      <c r="E7640"/>
      <c r="H7640" s="48"/>
    </row>
    <row r="7641" spans="5:8">
      <c r="E7641"/>
      <c r="H7641" s="48"/>
    </row>
    <row r="7642" spans="5:8">
      <c r="E7642"/>
      <c r="H7642" s="48"/>
    </row>
    <row r="7643" spans="5:8">
      <c r="E7643"/>
      <c r="H7643" s="48"/>
    </row>
    <row r="7644" spans="5:8">
      <c r="E7644"/>
      <c r="H7644" s="48"/>
    </row>
    <row r="7645" spans="5:8">
      <c r="E7645"/>
      <c r="H7645" s="48"/>
    </row>
    <row r="7646" spans="5:8">
      <c r="E7646"/>
      <c r="H7646" s="48"/>
    </row>
    <row r="7647" spans="5:8">
      <c r="E7647"/>
      <c r="H7647" s="48"/>
    </row>
    <row r="7648" spans="5:8">
      <c r="E7648"/>
      <c r="H7648" s="48"/>
    </row>
    <row r="7649" spans="5:8">
      <c r="E7649"/>
      <c r="H7649" s="48"/>
    </row>
    <row r="7650" spans="5:8">
      <c r="E7650"/>
      <c r="H7650" s="48"/>
    </row>
    <row r="7651" spans="5:8">
      <c r="E7651"/>
      <c r="H7651" s="48"/>
    </row>
    <row r="7652" spans="5:8">
      <c r="E7652"/>
      <c r="H7652" s="48"/>
    </row>
    <row r="7653" spans="5:8">
      <c r="E7653"/>
      <c r="H7653" s="48"/>
    </row>
    <row r="7654" spans="5:8">
      <c r="E7654"/>
      <c r="H7654" s="48"/>
    </row>
    <row r="7655" spans="5:8">
      <c r="E7655"/>
      <c r="H7655" s="48"/>
    </row>
    <row r="7656" spans="5:8">
      <c r="E7656"/>
      <c r="H7656" s="48"/>
    </row>
    <row r="7657" spans="5:8">
      <c r="E7657"/>
      <c r="H7657" s="48"/>
    </row>
    <row r="7658" spans="5:8">
      <c r="E7658"/>
      <c r="H7658" s="48"/>
    </row>
    <row r="7659" spans="5:8">
      <c r="E7659"/>
      <c r="H7659" s="48"/>
    </row>
    <row r="7660" spans="5:8">
      <c r="E7660"/>
      <c r="H7660" s="48"/>
    </row>
    <row r="7661" spans="5:8">
      <c r="E7661"/>
      <c r="H7661" s="48"/>
    </row>
    <row r="7662" spans="5:8">
      <c r="E7662"/>
      <c r="H7662" s="48"/>
    </row>
    <row r="7663" spans="5:8">
      <c r="E7663"/>
      <c r="H7663" s="48"/>
    </row>
    <row r="7664" spans="5:8">
      <c r="E7664"/>
      <c r="H7664" s="48"/>
    </row>
    <row r="7665" spans="5:8">
      <c r="E7665"/>
      <c r="H7665" s="48"/>
    </row>
    <row r="7666" spans="5:8">
      <c r="E7666"/>
      <c r="H7666" s="48"/>
    </row>
    <row r="7667" spans="5:8">
      <c r="E7667"/>
      <c r="H7667" s="48"/>
    </row>
    <row r="7668" spans="5:8">
      <c r="E7668"/>
      <c r="H7668" s="48"/>
    </row>
    <row r="7669" spans="5:8">
      <c r="E7669"/>
      <c r="H7669" s="48"/>
    </row>
    <row r="7670" spans="5:8">
      <c r="E7670"/>
      <c r="H7670" s="48"/>
    </row>
    <row r="7671" spans="5:8">
      <c r="E7671"/>
      <c r="H7671" s="48"/>
    </row>
    <row r="7672" spans="5:8">
      <c r="E7672"/>
      <c r="H7672" s="48"/>
    </row>
    <row r="7673" spans="5:8">
      <c r="E7673"/>
      <c r="H7673" s="48"/>
    </row>
    <row r="7674" spans="5:8">
      <c r="E7674"/>
      <c r="H7674" s="48"/>
    </row>
    <row r="7675" spans="5:8">
      <c r="E7675"/>
      <c r="H7675" s="48"/>
    </row>
    <row r="7676" spans="5:8">
      <c r="E7676"/>
      <c r="H7676" s="48"/>
    </row>
    <row r="7677" spans="5:8">
      <c r="E7677"/>
      <c r="H7677" s="48"/>
    </row>
    <row r="7678" spans="5:8">
      <c r="E7678"/>
      <c r="H7678" s="48"/>
    </row>
    <row r="7679" spans="5:8">
      <c r="E7679"/>
      <c r="H7679" s="48"/>
    </row>
    <row r="7680" spans="5:8">
      <c r="E7680"/>
      <c r="H7680" s="48"/>
    </row>
    <row r="7681" spans="5:8">
      <c r="E7681"/>
      <c r="H7681" s="48"/>
    </row>
    <row r="7682" spans="5:8">
      <c r="E7682"/>
      <c r="H7682" s="48"/>
    </row>
    <row r="7683" spans="5:8">
      <c r="E7683"/>
      <c r="H7683" s="48"/>
    </row>
    <row r="7684" spans="5:8">
      <c r="E7684"/>
      <c r="H7684" s="48"/>
    </row>
    <row r="7685" spans="5:8">
      <c r="E7685"/>
      <c r="H7685" s="48"/>
    </row>
    <row r="7686" spans="5:8">
      <c r="E7686"/>
      <c r="H7686" s="48"/>
    </row>
    <row r="7687" spans="5:8">
      <c r="E7687"/>
      <c r="H7687" s="48"/>
    </row>
    <row r="7688" spans="5:8">
      <c r="E7688"/>
      <c r="H7688" s="48"/>
    </row>
    <row r="7689" spans="5:8">
      <c r="E7689"/>
      <c r="H7689" s="48"/>
    </row>
    <row r="7690" spans="5:8">
      <c r="E7690"/>
      <c r="H7690" s="48"/>
    </row>
    <row r="7691" spans="5:8">
      <c r="E7691"/>
      <c r="H7691" s="48"/>
    </row>
    <row r="7692" spans="5:8">
      <c r="E7692"/>
      <c r="H7692" s="48"/>
    </row>
    <row r="7693" spans="5:8">
      <c r="E7693"/>
      <c r="H7693" s="48"/>
    </row>
    <row r="7694" spans="5:8">
      <c r="E7694"/>
      <c r="H7694" s="48"/>
    </row>
    <row r="7695" spans="5:8">
      <c r="E7695"/>
      <c r="H7695" s="48"/>
    </row>
    <row r="7696" spans="5:8">
      <c r="E7696"/>
      <c r="H7696" s="48"/>
    </row>
    <row r="7697" spans="5:8">
      <c r="E7697"/>
      <c r="H7697" s="48"/>
    </row>
    <row r="7698" spans="5:8">
      <c r="E7698"/>
      <c r="H7698" s="48"/>
    </row>
    <row r="7699" spans="5:8">
      <c r="E7699"/>
      <c r="H7699" s="48"/>
    </row>
    <row r="7700" spans="5:8">
      <c r="E7700"/>
      <c r="H7700" s="48"/>
    </row>
    <row r="7701" spans="5:8">
      <c r="E7701"/>
      <c r="H7701" s="48"/>
    </row>
    <row r="7702" spans="5:8">
      <c r="E7702"/>
      <c r="H7702" s="48"/>
    </row>
    <row r="7703" spans="5:8">
      <c r="E7703"/>
      <c r="H7703" s="48"/>
    </row>
    <row r="7704" spans="5:8">
      <c r="E7704"/>
      <c r="H7704" s="48"/>
    </row>
    <row r="7705" spans="5:8">
      <c r="E7705"/>
      <c r="H7705" s="48"/>
    </row>
    <row r="7706" spans="5:8">
      <c r="E7706"/>
      <c r="H7706" s="48"/>
    </row>
    <row r="7707" spans="5:8">
      <c r="E7707"/>
      <c r="H7707" s="48"/>
    </row>
    <row r="7708" spans="5:8">
      <c r="E7708"/>
      <c r="H7708" s="48"/>
    </row>
    <row r="7709" spans="5:8">
      <c r="E7709"/>
      <c r="H7709" s="48"/>
    </row>
    <row r="7710" spans="5:8">
      <c r="E7710"/>
      <c r="H7710" s="48"/>
    </row>
    <row r="7711" spans="5:8">
      <c r="E7711"/>
      <c r="H7711" s="48"/>
    </row>
    <row r="7712" spans="5:8">
      <c r="E7712"/>
      <c r="H7712" s="48"/>
    </row>
    <row r="7713" spans="5:8">
      <c r="E7713"/>
      <c r="H7713" s="48"/>
    </row>
    <row r="7714" spans="5:8">
      <c r="E7714"/>
      <c r="H7714" s="48"/>
    </row>
    <row r="7715" spans="5:8">
      <c r="E7715"/>
      <c r="H7715" s="48"/>
    </row>
    <row r="7716" spans="5:8">
      <c r="E7716"/>
      <c r="H7716" s="48"/>
    </row>
    <row r="7717" spans="5:8">
      <c r="E7717"/>
      <c r="H7717" s="48"/>
    </row>
    <row r="7718" spans="5:8">
      <c r="E7718"/>
      <c r="H7718" s="48"/>
    </row>
    <row r="7719" spans="5:8">
      <c r="E7719"/>
      <c r="H7719" s="48"/>
    </row>
    <row r="7720" spans="5:8">
      <c r="E7720"/>
      <c r="H7720" s="48"/>
    </row>
    <row r="7721" spans="5:8">
      <c r="E7721"/>
      <c r="H7721" s="48"/>
    </row>
    <row r="7722" spans="5:8">
      <c r="E7722"/>
      <c r="H7722" s="48"/>
    </row>
    <row r="7723" spans="5:8">
      <c r="E7723"/>
      <c r="H7723" s="48"/>
    </row>
    <row r="7724" spans="5:8">
      <c r="E7724"/>
      <c r="H7724" s="48"/>
    </row>
    <row r="7725" spans="5:8">
      <c r="E7725"/>
      <c r="H7725" s="48"/>
    </row>
    <row r="7726" spans="5:8">
      <c r="E7726"/>
      <c r="H7726" s="48"/>
    </row>
    <row r="7727" spans="5:8">
      <c r="E7727"/>
      <c r="H7727" s="48"/>
    </row>
    <row r="7728" spans="5:8">
      <c r="E7728"/>
      <c r="H7728" s="48"/>
    </row>
    <row r="7729" spans="5:8">
      <c r="E7729"/>
      <c r="H7729" s="48"/>
    </row>
    <row r="7730" spans="5:8">
      <c r="E7730"/>
      <c r="H7730" s="48"/>
    </row>
    <row r="7731" spans="5:8">
      <c r="E7731"/>
      <c r="H7731" s="48"/>
    </row>
    <row r="7732" spans="5:8">
      <c r="E7732"/>
      <c r="H7732" s="48"/>
    </row>
    <row r="7733" spans="5:8">
      <c r="E7733"/>
      <c r="H7733" s="48"/>
    </row>
    <row r="7734" spans="5:8">
      <c r="E7734"/>
      <c r="H7734" s="48"/>
    </row>
    <row r="7735" spans="5:8">
      <c r="E7735"/>
      <c r="H7735" s="48"/>
    </row>
    <row r="7736" spans="5:8">
      <c r="E7736"/>
      <c r="H7736" s="48"/>
    </row>
    <row r="7737" spans="5:8">
      <c r="E7737"/>
      <c r="H7737" s="48"/>
    </row>
    <row r="7738" spans="5:8">
      <c r="E7738"/>
      <c r="H7738" s="48"/>
    </row>
    <row r="7739" spans="5:8">
      <c r="E7739"/>
      <c r="H7739" s="48"/>
    </row>
    <row r="7740" spans="5:8">
      <c r="E7740"/>
      <c r="H7740" s="48"/>
    </row>
    <row r="7741" spans="5:8">
      <c r="E7741"/>
      <c r="H7741" s="48"/>
    </row>
    <row r="7742" spans="5:8">
      <c r="E7742"/>
      <c r="H7742" s="48"/>
    </row>
    <row r="7743" spans="5:8">
      <c r="E7743"/>
      <c r="H7743" s="48"/>
    </row>
    <row r="7744" spans="5:8">
      <c r="E7744"/>
      <c r="H7744" s="48"/>
    </row>
    <row r="7745" spans="5:8">
      <c r="E7745"/>
      <c r="H7745" s="48"/>
    </row>
    <row r="7746" spans="5:8">
      <c r="E7746"/>
      <c r="H7746" s="48"/>
    </row>
    <row r="7747" spans="5:8">
      <c r="E7747"/>
      <c r="H7747" s="48"/>
    </row>
    <row r="7748" spans="5:8">
      <c r="E7748"/>
      <c r="H7748" s="48"/>
    </row>
    <row r="7749" spans="5:8">
      <c r="E7749"/>
      <c r="H7749" s="48"/>
    </row>
    <row r="7750" spans="5:8">
      <c r="E7750"/>
      <c r="H7750" s="48"/>
    </row>
    <row r="7751" spans="5:8">
      <c r="E7751"/>
      <c r="H7751" s="48"/>
    </row>
    <row r="7752" spans="5:8">
      <c r="E7752"/>
      <c r="H7752" s="48"/>
    </row>
    <row r="7753" spans="5:8">
      <c r="E7753"/>
      <c r="H7753" s="48"/>
    </row>
    <row r="7754" spans="5:8">
      <c r="E7754"/>
      <c r="H7754" s="48"/>
    </row>
    <row r="7755" spans="5:8">
      <c r="E7755"/>
      <c r="H7755" s="48"/>
    </row>
    <row r="7756" spans="5:8">
      <c r="E7756"/>
      <c r="H7756" s="48"/>
    </row>
    <row r="7757" spans="5:8">
      <c r="E7757"/>
      <c r="H7757" s="48"/>
    </row>
    <row r="7758" spans="5:8">
      <c r="E7758"/>
      <c r="H7758" s="48"/>
    </row>
    <row r="7759" spans="5:8">
      <c r="E7759"/>
      <c r="H7759" s="48"/>
    </row>
    <row r="7760" spans="5:8">
      <c r="E7760"/>
      <c r="H7760" s="48"/>
    </row>
    <row r="7761" spans="5:8">
      <c r="E7761"/>
      <c r="H7761" s="48"/>
    </row>
    <row r="7762" spans="5:8">
      <c r="E7762"/>
      <c r="H7762" s="48"/>
    </row>
    <row r="7763" spans="5:8">
      <c r="E7763"/>
      <c r="H7763" s="48"/>
    </row>
    <row r="7764" spans="5:8">
      <c r="E7764"/>
      <c r="H7764" s="48"/>
    </row>
    <row r="7765" spans="5:8">
      <c r="E7765"/>
      <c r="H7765" s="48"/>
    </row>
    <row r="7766" spans="5:8">
      <c r="E7766"/>
      <c r="H7766" s="48"/>
    </row>
    <row r="7767" spans="5:8">
      <c r="E7767"/>
      <c r="H7767" s="48"/>
    </row>
    <row r="7768" spans="5:8">
      <c r="E7768"/>
      <c r="H7768" s="48"/>
    </row>
    <row r="7769" spans="5:8">
      <c r="E7769"/>
      <c r="H7769" s="48"/>
    </row>
    <row r="7770" spans="5:8">
      <c r="E7770"/>
      <c r="H7770" s="48"/>
    </row>
    <row r="7771" spans="5:8">
      <c r="E7771"/>
      <c r="H7771" s="48"/>
    </row>
    <row r="7772" spans="5:8">
      <c r="E7772"/>
      <c r="H7772" s="48"/>
    </row>
    <row r="7773" spans="5:8">
      <c r="E7773"/>
      <c r="H7773" s="48"/>
    </row>
    <row r="7774" spans="5:8">
      <c r="E7774"/>
      <c r="H7774" s="48"/>
    </row>
    <row r="7775" spans="5:8">
      <c r="E7775"/>
      <c r="H7775" s="48"/>
    </row>
    <row r="7776" spans="5:8">
      <c r="E7776"/>
      <c r="H7776" s="48"/>
    </row>
    <row r="7777" spans="5:8">
      <c r="E7777"/>
      <c r="H7777" s="48"/>
    </row>
    <row r="7778" spans="5:8">
      <c r="E7778"/>
      <c r="H7778" s="48"/>
    </row>
    <row r="7779" spans="5:8">
      <c r="E7779"/>
      <c r="H7779" s="48"/>
    </row>
    <row r="7780" spans="5:8">
      <c r="E7780"/>
      <c r="H7780" s="48"/>
    </row>
    <row r="7781" spans="5:8">
      <c r="E7781"/>
      <c r="H7781" s="48"/>
    </row>
    <row r="7782" spans="5:8">
      <c r="E7782"/>
      <c r="H7782" s="48"/>
    </row>
    <row r="7783" spans="5:8">
      <c r="E7783"/>
      <c r="H7783" s="48"/>
    </row>
    <row r="7784" spans="5:8">
      <c r="E7784"/>
      <c r="H7784" s="48"/>
    </row>
    <row r="7785" spans="5:8">
      <c r="E7785"/>
      <c r="H7785" s="48"/>
    </row>
    <row r="7786" spans="5:8">
      <c r="E7786"/>
      <c r="H7786" s="48"/>
    </row>
    <row r="7787" spans="5:8">
      <c r="E7787"/>
      <c r="H7787" s="48"/>
    </row>
    <row r="7788" spans="5:8">
      <c r="E7788"/>
      <c r="H7788" s="48"/>
    </row>
    <row r="7789" spans="5:8">
      <c r="E7789"/>
      <c r="H7789" s="48"/>
    </row>
    <row r="7790" spans="5:8">
      <c r="E7790"/>
      <c r="H7790" s="48"/>
    </row>
    <row r="7791" spans="5:8">
      <c r="E7791"/>
      <c r="H7791" s="48"/>
    </row>
    <row r="7792" spans="5:8">
      <c r="E7792"/>
      <c r="H7792" s="48"/>
    </row>
    <row r="7793" spans="5:8">
      <c r="E7793"/>
      <c r="H7793" s="48"/>
    </row>
    <row r="7794" spans="5:8">
      <c r="E7794"/>
      <c r="H7794" s="48"/>
    </row>
    <row r="7795" spans="5:8">
      <c r="E7795"/>
      <c r="H7795" s="48"/>
    </row>
    <row r="7796" spans="5:8">
      <c r="E7796"/>
      <c r="H7796" s="48"/>
    </row>
    <row r="7797" spans="5:8">
      <c r="E7797"/>
      <c r="H7797" s="48"/>
    </row>
    <row r="7798" spans="5:8">
      <c r="E7798"/>
      <c r="H7798" s="48"/>
    </row>
    <row r="7799" spans="5:8">
      <c r="E7799"/>
      <c r="H7799" s="48"/>
    </row>
    <row r="7800" spans="5:8">
      <c r="E7800"/>
      <c r="H7800" s="48"/>
    </row>
    <row r="7801" spans="5:8">
      <c r="E7801"/>
      <c r="H7801" s="48"/>
    </row>
    <row r="7802" spans="5:8">
      <c r="E7802"/>
      <c r="H7802" s="48"/>
    </row>
    <row r="7803" spans="5:8">
      <c r="E7803"/>
      <c r="H7803" s="48"/>
    </row>
    <row r="7804" spans="5:8">
      <c r="E7804"/>
      <c r="H7804" s="48"/>
    </row>
    <row r="7805" spans="5:8">
      <c r="E7805"/>
      <c r="H7805" s="48"/>
    </row>
    <row r="7806" spans="5:8">
      <c r="E7806"/>
      <c r="H7806" s="48"/>
    </row>
    <row r="7807" spans="5:8">
      <c r="E7807"/>
      <c r="H7807" s="48"/>
    </row>
    <row r="7808" spans="5:8">
      <c r="E7808"/>
      <c r="H7808" s="48"/>
    </row>
    <row r="7809" spans="5:8">
      <c r="E7809"/>
      <c r="H7809" s="48"/>
    </row>
    <row r="7810" spans="5:8">
      <c r="E7810"/>
      <c r="H7810" s="48"/>
    </row>
    <row r="7811" spans="5:8">
      <c r="E7811"/>
      <c r="H7811" s="48"/>
    </row>
    <row r="7812" spans="5:8">
      <c r="E7812"/>
      <c r="H7812" s="48"/>
    </row>
    <row r="7813" spans="5:8">
      <c r="E7813"/>
      <c r="H7813" s="48"/>
    </row>
    <row r="7814" spans="5:8">
      <c r="E7814"/>
      <c r="H7814" s="48"/>
    </row>
    <row r="7815" spans="5:8">
      <c r="E7815"/>
      <c r="H7815" s="48"/>
    </row>
    <row r="7816" spans="5:8">
      <c r="E7816"/>
      <c r="H7816" s="48"/>
    </row>
    <row r="7817" spans="5:8">
      <c r="E7817"/>
      <c r="H7817" s="48"/>
    </row>
    <row r="7818" spans="5:8">
      <c r="E7818"/>
      <c r="H7818" s="48"/>
    </row>
    <row r="7819" spans="5:8">
      <c r="E7819"/>
      <c r="H7819" s="48"/>
    </row>
    <row r="7820" spans="5:8">
      <c r="E7820"/>
      <c r="H7820" s="48"/>
    </row>
    <row r="7821" spans="5:8">
      <c r="E7821"/>
      <c r="H7821" s="48"/>
    </row>
    <row r="7822" spans="5:8">
      <c r="E7822"/>
      <c r="H7822" s="48"/>
    </row>
    <row r="7823" spans="5:8">
      <c r="E7823"/>
      <c r="H7823" s="48"/>
    </row>
    <row r="7824" spans="5:8">
      <c r="E7824"/>
      <c r="H7824" s="48"/>
    </row>
    <row r="7825" spans="5:8">
      <c r="E7825"/>
      <c r="H7825" s="48"/>
    </row>
    <row r="7826" spans="5:8">
      <c r="E7826"/>
      <c r="H7826" s="48"/>
    </row>
    <row r="7827" spans="5:8">
      <c r="E7827"/>
      <c r="H7827" s="48"/>
    </row>
    <row r="7828" spans="5:8">
      <c r="E7828"/>
      <c r="H7828" s="48"/>
    </row>
    <row r="7829" spans="5:8">
      <c r="E7829"/>
      <c r="H7829" s="48"/>
    </row>
    <row r="7830" spans="5:8">
      <c r="E7830"/>
      <c r="H7830" s="48"/>
    </row>
    <row r="7831" spans="5:8">
      <c r="E7831"/>
      <c r="H7831" s="48"/>
    </row>
    <row r="7832" spans="5:8">
      <c r="E7832"/>
      <c r="H7832" s="48"/>
    </row>
    <row r="7833" spans="5:8">
      <c r="E7833"/>
      <c r="H7833" s="48"/>
    </row>
    <row r="7834" spans="5:8">
      <c r="E7834"/>
      <c r="H7834" s="48"/>
    </row>
    <row r="7835" spans="5:8">
      <c r="E7835"/>
      <c r="H7835" s="48"/>
    </row>
    <row r="7836" spans="5:8">
      <c r="E7836"/>
      <c r="H7836" s="48"/>
    </row>
    <row r="7837" spans="5:8">
      <c r="E7837"/>
      <c r="H7837" s="48"/>
    </row>
    <row r="7838" spans="5:8">
      <c r="E7838"/>
      <c r="H7838" s="48"/>
    </row>
    <row r="7839" spans="5:8">
      <c r="E7839"/>
      <c r="H7839" s="48"/>
    </row>
    <row r="7840" spans="5:8">
      <c r="E7840"/>
      <c r="H7840" s="48"/>
    </row>
    <row r="7841" spans="5:8">
      <c r="E7841"/>
      <c r="H7841" s="48"/>
    </row>
    <row r="7842" spans="5:8">
      <c r="E7842"/>
      <c r="H7842" s="48"/>
    </row>
    <row r="7843" spans="5:8">
      <c r="E7843"/>
      <c r="H7843" s="48"/>
    </row>
    <row r="7844" spans="5:8">
      <c r="E7844"/>
      <c r="H7844" s="48"/>
    </row>
    <row r="7845" spans="5:8">
      <c r="E7845"/>
      <c r="H7845" s="48"/>
    </row>
    <row r="7846" spans="5:8">
      <c r="E7846"/>
      <c r="H7846" s="48"/>
    </row>
    <row r="7847" spans="5:8">
      <c r="E7847"/>
      <c r="H7847" s="48"/>
    </row>
    <row r="7848" spans="5:8">
      <c r="E7848"/>
      <c r="H7848" s="48"/>
    </row>
    <row r="7849" spans="5:8">
      <c r="E7849"/>
      <c r="H7849" s="48"/>
    </row>
    <row r="7850" spans="5:8">
      <c r="E7850"/>
      <c r="H7850" s="48"/>
    </row>
    <row r="7851" spans="5:8">
      <c r="E7851"/>
      <c r="H7851" s="48"/>
    </row>
    <row r="7852" spans="5:8">
      <c r="E7852"/>
      <c r="H7852" s="48"/>
    </row>
    <row r="7853" spans="5:8">
      <c r="E7853"/>
      <c r="H7853" s="48"/>
    </row>
    <row r="7854" spans="5:8">
      <c r="E7854"/>
      <c r="H7854" s="48"/>
    </row>
    <row r="7855" spans="5:8">
      <c r="E7855"/>
      <c r="H7855" s="48"/>
    </row>
    <row r="7856" spans="5:8">
      <c r="E7856"/>
      <c r="H7856" s="48"/>
    </row>
    <row r="7857" spans="5:8">
      <c r="E7857"/>
      <c r="H7857" s="48"/>
    </row>
    <row r="7858" spans="5:8">
      <c r="E7858"/>
      <c r="H7858" s="48"/>
    </row>
    <row r="7859" spans="5:8">
      <c r="E7859"/>
      <c r="H7859" s="48"/>
    </row>
    <row r="7860" spans="5:8">
      <c r="E7860"/>
      <c r="H7860" s="48"/>
    </row>
    <row r="7861" spans="5:8">
      <c r="E7861"/>
      <c r="H7861" s="48"/>
    </row>
    <row r="7862" spans="5:8">
      <c r="E7862"/>
      <c r="H7862" s="48"/>
    </row>
    <row r="7863" spans="5:8">
      <c r="E7863"/>
      <c r="H7863" s="48"/>
    </row>
    <row r="7864" spans="5:8">
      <c r="E7864"/>
      <c r="H7864" s="48"/>
    </row>
    <row r="7865" spans="5:8">
      <c r="E7865"/>
      <c r="H7865" s="48"/>
    </row>
    <row r="7866" spans="5:8">
      <c r="E7866"/>
      <c r="H7866" s="48"/>
    </row>
    <row r="7867" spans="5:8">
      <c r="E7867"/>
      <c r="H7867" s="48"/>
    </row>
    <row r="7868" spans="5:8">
      <c r="E7868"/>
      <c r="H7868" s="48"/>
    </row>
    <row r="7869" spans="5:8">
      <c r="E7869"/>
      <c r="H7869" s="48"/>
    </row>
    <row r="7870" spans="5:8">
      <c r="E7870"/>
      <c r="H7870" s="48"/>
    </row>
    <row r="7871" spans="5:8">
      <c r="E7871"/>
      <c r="H7871" s="48"/>
    </row>
    <row r="7872" spans="5:8">
      <c r="E7872"/>
      <c r="H7872" s="48"/>
    </row>
    <row r="7873" spans="5:8">
      <c r="E7873"/>
      <c r="H7873" s="48"/>
    </row>
    <row r="7874" spans="5:8">
      <c r="E7874"/>
      <c r="H7874" s="48"/>
    </row>
    <row r="7875" spans="5:8">
      <c r="E7875"/>
      <c r="H7875" s="48"/>
    </row>
    <row r="7876" spans="5:8">
      <c r="E7876"/>
      <c r="H7876" s="48"/>
    </row>
    <row r="7877" spans="5:8">
      <c r="E7877"/>
      <c r="H7877" s="48"/>
    </row>
    <row r="7878" spans="5:8">
      <c r="E7878"/>
      <c r="H7878" s="48"/>
    </row>
    <row r="7879" spans="5:8">
      <c r="E7879"/>
      <c r="H7879" s="48"/>
    </row>
    <row r="7880" spans="5:8">
      <c r="E7880"/>
      <c r="H7880" s="48"/>
    </row>
    <row r="7881" spans="5:8">
      <c r="E7881"/>
      <c r="H7881" s="48"/>
    </row>
    <row r="7882" spans="5:8">
      <c r="E7882"/>
      <c r="H7882" s="48"/>
    </row>
    <row r="7883" spans="5:8">
      <c r="E7883"/>
      <c r="H7883" s="48"/>
    </row>
    <row r="7884" spans="5:8">
      <c r="E7884"/>
      <c r="H7884" s="48"/>
    </row>
    <row r="7885" spans="5:8">
      <c r="E7885"/>
      <c r="H7885" s="48"/>
    </row>
    <row r="7886" spans="5:8">
      <c r="E7886"/>
      <c r="H7886" s="48"/>
    </row>
    <row r="7887" spans="5:8">
      <c r="E7887"/>
      <c r="H7887" s="48"/>
    </row>
    <row r="7888" spans="5:8">
      <c r="E7888"/>
      <c r="H7888" s="48"/>
    </row>
    <row r="7889" spans="5:8">
      <c r="E7889"/>
      <c r="H7889" s="48"/>
    </row>
    <row r="7890" spans="5:8">
      <c r="E7890"/>
      <c r="H7890" s="48"/>
    </row>
    <row r="7891" spans="5:8">
      <c r="E7891"/>
      <c r="H7891" s="48"/>
    </row>
    <row r="7892" spans="5:8">
      <c r="E7892"/>
      <c r="H7892" s="48"/>
    </row>
    <row r="7893" spans="5:8">
      <c r="E7893"/>
      <c r="H7893" s="48"/>
    </row>
    <row r="7894" spans="5:8">
      <c r="E7894"/>
      <c r="H7894" s="48"/>
    </row>
    <row r="7895" spans="5:8">
      <c r="E7895"/>
      <c r="H7895" s="48"/>
    </row>
    <row r="7896" spans="5:8">
      <c r="E7896"/>
      <c r="H7896" s="48"/>
    </row>
    <row r="7897" spans="5:8">
      <c r="E7897"/>
      <c r="H7897" s="48"/>
    </row>
    <row r="7898" spans="5:8">
      <c r="E7898"/>
      <c r="H7898" s="48"/>
    </row>
    <row r="7899" spans="5:8">
      <c r="E7899"/>
      <c r="H7899" s="48"/>
    </row>
    <row r="7900" spans="5:8">
      <c r="E7900"/>
      <c r="H7900" s="48"/>
    </row>
    <row r="7901" spans="5:8">
      <c r="E7901"/>
      <c r="H7901" s="48"/>
    </row>
    <row r="7902" spans="5:8">
      <c r="E7902"/>
      <c r="H7902" s="48"/>
    </row>
    <row r="7903" spans="5:8">
      <c r="E7903"/>
      <c r="H7903" s="48"/>
    </row>
    <row r="7904" spans="5:8">
      <c r="E7904"/>
      <c r="H7904" s="48"/>
    </row>
    <row r="7905" spans="5:8">
      <c r="E7905"/>
      <c r="H7905" s="48"/>
    </row>
    <row r="7906" spans="5:8">
      <c r="E7906"/>
      <c r="H7906" s="48"/>
    </row>
    <row r="7907" spans="5:8">
      <c r="E7907"/>
      <c r="H7907" s="48"/>
    </row>
    <row r="7908" spans="5:8">
      <c r="E7908"/>
      <c r="H7908" s="48"/>
    </row>
    <row r="7909" spans="5:8">
      <c r="E7909"/>
      <c r="H7909" s="48"/>
    </row>
    <row r="7910" spans="5:8">
      <c r="E7910"/>
      <c r="H7910" s="48"/>
    </row>
    <row r="7911" spans="5:8">
      <c r="E7911"/>
      <c r="H7911" s="48"/>
    </row>
    <row r="7912" spans="5:8">
      <c r="E7912"/>
      <c r="H7912" s="48"/>
    </row>
    <row r="7913" spans="5:8">
      <c r="E7913"/>
      <c r="H7913" s="48"/>
    </row>
    <row r="7914" spans="5:8">
      <c r="E7914"/>
      <c r="H7914" s="48"/>
    </row>
    <row r="7915" spans="5:8">
      <c r="E7915"/>
      <c r="H7915" s="48"/>
    </row>
    <row r="7916" spans="5:8">
      <c r="E7916"/>
      <c r="H7916" s="48"/>
    </row>
    <row r="7917" spans="5:8">
      <c r="E7917"/>
      <c r="H7917" s="48"/>
    </row>
    <row r="7918" spans="5:8">
      <c r="E7918"/>
      <c r="H7918" s="48"/>
    </row>
    <row r="7919" spans="5:8">
      <c r="E7919"/>
      <c r="H7919" s="48"/>
    </row>
    <row r="7920" spans="5:8">
      <c r="E7920"/>
      <c r="H7920" s="48"/>
    </row>
    <row r="7921" spans="5:8">
      <c r="E7921"/>
      <c r="H7921" s="48"/>
    </row>
    <row r="7922" spans="5:8">
      <c r="E7922"/>
      <c r="H7922" s="48"/>
    </row>
    <row r="7923" spans="5:8">
      <c r="E7923"/>
      <c r="H7923" s="48"/>
    </row>
    <row r="7924" spans="5:8">
      <c r="E7924"/>
      <c r="H7924" s="48"/>
    </row>
    <row r="7925" spans="5:8">
      <c r="E7925"/>
      <c r="H7925" s="48"/>
    </row>
    <row r="7926" spans="5:8">
      <c r="E7926"/>
      <c r="H7926" s="48"/>
    </row>
    <row r="7927" spans="5:8">
      <c r="E7927"/>
      <c r="H7927" s="48"/>
    </row>
    <row r="7928" spans="5:8">
      <c r="E7928"/>
      <c r="H7928" s="48"/>
    </row>
    <row r="7929" spans="5:8">
      <c r="E7929"/>
      <c r="H7929" s="48"/>
    </row>
    <row r="7930" spans="5:8">
      <c r="E7930"/>
      <c r="H7930" s="48"/>
    </row>
    <row r="7931" spans="5:8">
      <c r="E7931"/>
      <c r="H7931" s="48"/>
    </row>
    <row r="7932" spans="5:8">
      <c r="E7932"/>
      <c r="H7932" s="48"/>
    </row>
    <row r="7933" spans="5:8">
      <c r="E7933"/>
      <c r="H7933" s="48"/>
    </row>
    <row r="7934" spans="5:8">
      <c r="E7934"/>
      <c r="H7934" s="48"/>
    </row>
    <row r="7935" spans="5:8">
      <c r="E7935"/>
      <c r="H7935" s="48"/>
    </row>
    <row r="7936" spans="5:8">
      <c r="E7936"/>
      <c r="H7936" s="48"/>
    </row>
    <row r="7937" spans="5:8">
      <c r="E7937"/>
      <c r="H7937" s="48"/>
    </row>
    <row r="7938" spans="5:8">
      <c r="E7938"/>
      <c r="H7938" s="48"/>
    </row>
    <row r="7939" spans="5:8">
      <c r="E7939"/>
      <c r="H7939" s="48"/>
    </row>
    <row r="7940" spans="5:8">
      <c r="E7940"/>
      <c r="H7940" s="48"/>
    </row>
    <row r="7941" spans="5:8">
      <c r="E7941"/>
      <c r="H7941" s="48"/>
    </row>
    <row r="7942" spans="5:8">
      <c r="E7942"/>
      <c r="H7942" s="48"/>
    </row>
    <row r="7943" spans="5:8">
      <c r="E7943"/>
      <c r="H7943" s="48"/>
    </row>
    <row r="7944" spans="5:8">
      <c r="E7944"/>
      <c r="H7944" s="48"/>
    </row>
    <row r="7945" spans="5:8">
      <c r="E7945"/>
      <c r="H7945" s="48"/>
    </row>
    <row r="7946" spans="5:8">
      <c r="E7946"/>
      <c r="H7946" s="48"/>
    </row>
    <row r="7947" spans="5:8">
      <c r="E7947"/>
      <c r="H7947" s="48"/>
    </row>
    <row r="7948" spans="5:8">
      <c r="E7948"/>
      <c r="H7948" s="48"/>
    </row>
    <row r="7949" spans="5:8">
      <c r="E7949"/>
      <c r="H7949" s="48"/>
    </row>
    <row r="7950" spans="5:8">
      <c r="E7950"/>
      <c r="H7950" s="48"/>
    </row>
    <row r="7951" spans="5:8">
      <c r="E7951"/>
      <c r="H7951" s="48"/>
    </row>
    <row r="7952" spans="5:8">
      <c r="E7952"/>
      <c r="H7952" s="48"/>
    </row>
    <row r="7953" spans="5:8">
      <c r="E7953"/>
      <c r="H7953" s="48"/>
    </row>
    <row r="7954" spans="5:8">
      <c r="E7954"/>
      <c r="H7954" s="48"/>
    </row>
    <row r="7955" spans="5:8">
      <c r="E7955"/>
      <c r="H7955" s="48"/>
    </row>
    <row r="7956" spans="5:8">
      <c r="E7956"/>
      <c r="H7956" s="48"/>
    </row>
    <row r="7957" spans="5:8">
      <c r="E7957"/>
      <c r="H7957" s="48"/>
    </row>
    <row r="7958" spans="5:8">
      <c r="E7958"/>
      <c r="H7958" s="48"/>
    </row>
    <row r="7959" spans="5:8">
      <c r="E7959"/>
      <c r="H7959" s="48"/>
    </row>
    <row r="7960" spans="5:8">
      <c r="E7960"/>
      <c r="H7960" s="48"/>
    </row>
    <row r="7961" spans="5:8">
      <c r="E7961"/>
      <c r="H7961" s="48"/>
    </row>
    <row r="7962" spans="5:8">
      <c r="E7962"/>
      <c r="H7962" s="48"/>
    </row>
    <row r="7963" spans="5:8">
      <c r="E7963"/>
      <c r="H7963" s="48"/>
    </row>
    <row r="7964" spans="5:8">
      <c r="E7964"/>
      <c r="H7964" s="48"/>
    </row>
    <row r="7965" spans="5:8">
      <c r="E7965"/>
      <c r="H7965" s="48"/>
    </row>
    <row r="7966" spans="5:8">
      <c r="E7966"/>
      <c r="H7966" s="48"/>
    </row>
    <row r="7967" spans="5:8">
      <c r="E7967"/>
      <c r="H7967" s="48"/>
    </row>
    <row r="7968" spans="5:8">
      <c r="E7968"/>
      <c r="H7968" s="48"/>
    </row>
    <row r="7969" spans="5:8">
      <c r="E7969"/>
      <c r="H7969" s="48"/>
    </row>
    <row r="7970" spans="5:8">
      <c r="E7970"/>
      <c r="H7970" s="48"/>
    </row>
    <row r="7971" spans="5:8">
      <c r="E7971"/>
      <c r="H7971" s="48"/>
    </row>
    <row r="7972" spans="5:8">
      <c r="E7972"/>
      <c r="H7972" s="48"/>
    </row>
    <row r="7973" spans="5:8">
      <c r="E7973"/>
      <c r="H7973" s="48"/>
    </row>
    <row r="7974" spans="5:8">
      <c r="E7974"/>
      <c r="H7974" s="48"/>
    </row>
    <row r="7975" spans="5:8">
      <c r="E7975"/>
      <c r="H7975" s="48"/>
    </row>
    <row r="7976" spans="5:8">
      <c r="E7976"/>
      <c r="H7976" s="48"/>
    </row>
    <row r="7977" spans="5:8">
      <c r="E7977"/>
      <c r="H7977" s="48"/>
    </row>
    <row r="7978" spans="5:8">
      <c r="E7978"/>
      <c r="H7978" s="48"/>
    </row>
    <row r="7979" spans="5:8">
      <c r="E7979"/>
      <c r="H7979" s="48"/>
    </row>
    <row r="7980" spans="5:8">
      <c r="E7980"/>
      <c r="H7980" s="48"/>
    </row>
    <row r="7981" spans="5:8">
      <c r="E7981"/>
      <c r="H7981" s="48"/>
    </row>
    <row r="7982" spans="5:8">
      <c r="E7982"/>
      <c r="H7982" s="48"/>
    </row>
    <row r="7983" spans="5:8">
      <c r="E7983"/>
      <c r="H7983" s="48"/>
    </row>
    <row r="7984" spans="5:8">
      <c r="E7984"/>
      <c r="H7984" s="48"/>
    </row>
    <row r="7985" spans="5:8">
      <c r="E7985"/>
      <c r="H7985" s="48"/>
    </row>
    <row r="7986" spans="5:8">
      <c r="E7986"/>
      <c r="H7986" s="48"/>
    </row>
    <row r="7987" spans="5:8">
      <c r="E7987"/>
      <c r="H7987" s="48"/>
    </row>
    <row r="7988" spans="5:8">
      <c r="E7988"/>
      <c r="H7988" s="48"/>
    </row>
    <row r="7989" spans="5:8">
      <c r="E7989"/>
      <c r="H7989" s="48"/>
    </row>
    <row r="7990" spans="5:8">
      <c r="E7990"/>
      <c r="H7990" s="48"/>
    </row>
    <row r="7991" spans="5:8">
      <c r="E7991"/>
      <c r="H7991" s="48"/>
    </row>
    <row r="7992" spans="5:8">
      <c r="E7992"/>
      <c r="H7992" s="48"/>
    </row>
    <row r="7993" spans="5:8">
      <c r="E7993"/>
      <c r="H7993" s="48"/>
    </row>
    <row r="7994" spans="5:8">
      <c r="E7994"/>
      <c r="H7994" s="48"/>
    </row>
    <row r="7995" spans="5:8">
      <c r="E7995"/>
      <c r="H7995" s="48"/>
    </row>
    <row r="7996" spans="5:8">
      <c r="E7996"/>
      <c r="H7996" s="48"/>
    </row>
    <row r="7997" spans="5:8">
      <c r="E7997"/>
      <c r="H7997" s="48"/>
    </row>
    <row r="7998" spans="5:8">
      <c r="E7998"/>
      <c r="H7998" s="48"/>
    </row>
    <row r="7999" spans="5:8">
      <c r="E7999"/>
      <c r="H7999" s="48"/>
    </row>
    <row r="8000" spans="5:8">
      <c r="E8000"/>
      <c r="H8000" s="48"/>
    </row>
    <row r="8001" spans="5:8">
      <c r="E8001"/>
      <c r="H8001" s="48"/>
    </row>
    <row r="8002" spans="5:8">
      <c r="E8002"/>
      <c r="H8002" s="48"/>
    </row>
    <row r="8003" spans="5:8">
      <c r="E8003"/>
      <c r="H8003" s="48"/>
    </row>
    <row r="8004" spans="5:8">
      <c r="E8004"/>
      <c r="H8004" s="48"/>
    </row>
    <row r="8005" spans="5:8">
      <c r="E8005"/>
      <c r="H8005" s="48"/>
    </row>
    <row r="8006" spans="5:8">
      <c r="E8006"/>
      <c r="H8006" s="48"/>
    </row>
    <row r="8007" spans="5:8">
      <c r="E8007"/>
      <c r="H8007" s="48"/>
    </row>
    <row r="8008" spans="5:8">
      <c r="E8008"/>
      <c r="H8008" s="48"/>
    </row>
    <row r="8009" spans="5:8">
      <c r="E8009"/>
      <c r="H8009" s="48"/>
    </row>
    <row r="8010" spans="5:8">
      <c r="E8010"/>
      <c r="H8010" s="48"/>
    </row>
    <row r="8011" spans="5:8">
      <c r="E8011"/>
      <c r="H8011" s="48"/>
    </row>
    <row r="8012" spans="5:8">
      <c r="E8012"/>
      <c r="H8012" s="48"/>
    </row>
    <row r="8013" spans="5:8">
      <c r="E8013"/>
      <c r="H8013" s="48"/>
    </row>
    <row r="8014" spans="5:8">
      <c r="E8014"/>
      <c r="H8014" s="48"/>
    </row>
    <row r="8015" spans="5:8">
      <c r="E8015"/>
      <c r="H8015" s="48"/>
    </row>
    <row r="8016" spans="5:8">
      <c r="E8016"/>
      <c r="H8016" s="48"/>
    </row>
    <row r="8017" spans="5:8">
      <c r="E8017"/>
      <c r="H8017" s="48"/>
    </row>
    <row r="8018" spans="5:8">
      <c r="E8018"/>
      <c r="H8018" s="48"/>
    </row>
    <row r="8019" spans="5:8">
      <c r="E8019"/>
      <c r="H8019" s="48"/>
    </row>
    <row r="8020" spans="5:8">
      <c r="E8020"/>
      <c r="H8020" s="48"/>
    </row>
    <row r="8021" spans="5:8">
      <c r="E8021"/>
      <c r="H8021" s="48"/>
    </row>
    <row r="8022" spans="5:8">
      <c r="E8022"/>
      <c r="H8022" s="48"/>
    </row>
    <row r="8023" spans="5:8">
      <c r="E8023"/>
      <c r="H8023" s="48"/>
    </row>
    <row r="8024" spans="5:8">
      <c r="E8024"/>
      <c r="H8024" s="48"/>
    </row>
    <row r="8025" spans="5:8">
      <c r="E8025"/>
      <c r="H8025" s="48"/>
    </row>
    <row r="8026" spans="5:8">
      <c r="E8026"/>
      <c r="H8026" s="48"/>
    </row>
    <row r="8027" spans="5:8">
      <c r="E8027"/>
      <c r="H8027" s="48"/>
    </row>
    <row r="8028" spans="5:8">
      <c r="E8028"/>
      <c r="H8028" s="48"/>
    </row>
    <row r="8029" spans="5:8">
      <c r="E8029"/>
      <c r="H8029" s="48"/>
    </row>
    <row r="8030" spans="5:8">
      <c r="E8030"/>
      <c r="H8030" s="48"/>
    </row>
    <row r="8031" spans="5:8">
      <c r="E8031"/>
      <c r="H8031" s="48"/>
    </row>
    <row r="8032" spans="5:8">
      <c r="E8032"/>
      <c r="H8032" s="48"/>
    </row>
    <row r="8033" spans="5:8">
      <c r="E8033"/>
      <c r="H8033" s="48"/>
    </row>
    <row r="8034" spans="5:8">
      <c r="E8034"/>
      <c r="H8034" s="48"/>
    </row>
    <row r="8035" spans="5:8">
      <c r="E8035"/>
      <c r="H8035" s="48"/>
    </row>
    <row r="8036" spans="5:8">
      <c r="E8036"/>
      <c r="H8036" s="48"/>
    </row>
    <row r="8037" spans="5:8">
      <c r="E8037"/>
      <c r="H8037" s="48"/>
    </row>
    <row r="8038" spans="5:8">
      <c r="E8038"/>
      <c r="H8038" s="48"/>
    </row>
    <row r="8039" spans="5:8">
      <c r="E8039"/>
      <c r="H8039" s="48"/>
    </row>
    <row r="8040" spans="5:8">
      <c r="E8040"/>
      <c r="H8040" s="48"/>
    </row>
    <row r="8041" spans="5:8">
      <c r="E8041"/>
      <c r="H8041" s="48"/>
    </row>
    <row r="8042" spans="5:8">
      <c r="E8042"/>
      <c r="H8042" s="48"/>
    </row>
    <row r="8043" spans="5:8">
      <c r="E8043"/>
      <c r="H8043" s="48"/>
    </row>
    <row r="8044" spans="5:8">
      <c r="E8044"/>
      <c r="H8044" s="48"/>
    </row>
    <row r="8045" spans="5:8">
      <c r="E8045"/>
      <c r="H8045" s="48"/>
    </row>
    <row r="8046" spans="5:8">
      <c r="E8046"/>
      <c r="H8046" s="48"/>
    </row>
    <row r="8047" spans="5:8">
      <c r="E8047"/>
      <c r="H8047" s="48"/>
    </row>
    <row r="8048" spans="5:8">
      <c r="E8048"/>
      <c r="H8048" s="48"/>
    </row>
    <row r="8049" spans="5:8">
      <c r="E8049"/>
      <c r="H8049" s="48"/>
    </row>
    <row r="8050" spans="5:8">
      <c r="E8050"/>
      <c r="H8050" s="48"/>
    </row>
    <row r="8051" spans="5:8">
      <c r="E8051"/>
      <c r="H8051" s="48"/>
    </row>
    <row r="8052" spans="5:8">
      <c r="E8052"/>
      <c r="H8052" s="48"/>
    </row>
    <row r="8053" spans="5:8">
      <c r="E8053"/>
      <c r="H8053" s="48"/>
    </row>
    <row r="8054" spans="5:8">
      <c r="E8054"/>
      <c r="H8054" s="48"/>
    </row>
    <row r="8055" spans="5:8">
      <c r="E8055"/>
      <c r="H8055" s="48"/>
    </row>
    <row r="8056" spans="5:8">
      <c r="E8056"/>
      <c r="H8056" s="48"/>
    </row>
    <row r="8057" spans="5:8">
      <c r="E8057"/>
      <c r="H8057" s="48"/>
    </row>
    <row r="8058" spans="5:8">
      <c r="E8058"/>
      <c r="H8058" s="48"/>
    </row>
    <row r="8059" spans="5:8">
      <c r="E8059"/>
      <c r="H8059" s="48"/>
    </row>
    <row r="8060" spans="5:8">
      <c r="E8060"/>
      <c r="H8060" s="48"/>
    </row>
    <row r="8061" spans="5:8">
      <c r="E8061"/>
      <c r="H8061" s="48"/>
    </row>
    <row r="8062" spans="5:8">
      <c r="E8062"/>
      <c r="H8062" s="48"/>
    </row>
    <row r="8063" spans="5:8">
      <c r="E8063"/>
      <c r="H8063" s="48"/>
    </row>
    <row r="8064" spans="5:8">
      <c r="E8064"/>
      <c r="H8064" s="48"/>
    </row>
    <row r="8065" spans="5:8">
      <c r="E8065"/>
      <c r="H8065" s="48"/>
    </row>
    <row r="8066" spans="5:8">
      <c r="E8066"/>
      <c r="H8066" s="48"/>
    </row>
    <row r="8067" spans="5:8">
      <c r="E8067"/>
      <c r="H8067" s="48"/>
    </row>
    <row r="8068" spans="5:8">
      <c r="E8068"/>
      <c r="H8068" s="48"/>
    </row>
    <row r="8069" spans="5:8">
      <c r="E8069"/>
      <c r="H8069" s="48"/>
    </row>
    <row r="8070" spans="5:8">
      <c r="E8070"/>
      <c r="H8070" s="48"/>
    </row>
    <row r="8071" spans="5:8">
      <c r="E8071"/>
      <c r="H8071" s="48"/>
    </row>
    <row r="8072" spans="5:8">
      <c r="E8072"/>
      <c r="H8072" s="48"/>
    </row>
    <row r="8073" spans="5:8">
      <c r="E8073"/>
      <c r="H8073" s="48"/>
    </row>
    <row r="8074" spans="5:8">
      <c r="E8074"/>
      <c r="H8074" s="48"/>
    </row>
    <row r="8075" spans="5:8">
      <c r="E8075"/>
      <c r="H8075" s="48"/>
    </row>
    <row r="8076" spans="5:8">
      <c r="E8076"/>
      <c r="H8076" s="48"/>
    </row>
    <row r="8077" spans="5:8">
      <c r="E8077"/>
      <c r="H8077" s="48"/>
    </row>
    <row r="8078" spans="5:8">
      <c r="E8078"/>
      <c r="H8078" s="48"/>
    </row>
    <row r="8079" spans="5:8">
      <c r="E8079"/>
      <c r="H8079" s="48"/>
    </row>
    <row r="8080" spans="5:8">
      <c r="E8080"/>
      <c r="H8080" s="48"/>
    </row>
    <row r="8081" spans="5:8">
      <c r="E8081"/>
      <c r="H8081" s="48"/>
    </row>
    <row r="8082" spans="5:8">
      <c r="E8082"/>
      <c r="H8082" s="48"/>
    </row>
    <row r="8083" spans="5:8">
      <c r="E8083"/>
      <c r="H8083" s="48"/>
    </row>
    <row r="8084" spans="5:8">
      <c r="E8084"/>
      <c r="H8084" s="48"/>
    </row>
    <row r="8085" spans="5:8">
      <c r="E8085"/>
      <c r="H8085" s="48"/>
    </row>
    <row r="8086" spans="5:8">
      <c r="E8086"/>
      <c r="H8086" s="48"/>
    </row>
    <row r="8087" spans="5:8">
      <c r="E8087"/>
      <c r="H8087" s="48"/>
    </row>
    <row r="8088" spans="5:8">
      <c r="E8088"/>
      <c r="H8088" s="48"/>
    </row>
    <row r="8089" spans="5:8">
      <c r="E8089"/>
      <c r="H8089" s="48"/>
    </row>
    <row r="8090" spans="5:8">
      <c r="E8090"/>
      <c r="H8090" s="48"/>
    </row>
    <row r="8091" spans="5:8">
      <c r="E8091"/>
      <c r="H8091" s="48"/>
    </row>
    <row r="8092" spans="5:8">
      <c r="E8092"/>
      <c r="H8092" s="48"/>
    </row>
    <row r="8093" spans="5:8">
      <c r="E8093"/>
      <c r="H8093" s="48"/>
    </row>
    <row r="8094" spans="5:8">
      <c r="E8094"/>
      <c r="H8094" s="48"/>
    </row>
    <row r="8095" spans="5:8">
      <c r="E8095"/>
      <c r="H8095" s="48"/>
    </row>
    <row r="8096" spans="5:8">
      <c r="E8096"/>
      <c r="H8096" s="48"/>
    </row>
    <row r="8097" spans="5:8">
      <c r="E8097"/>
      <c r="H8097" s="48"/>
    </row>
    <row r="8098" spans="5:8">
      <c r="E8098"/>
      <c r="H8098" s="48"/>
    </row>
    <row r="8099" spans="5:8">
      <c r="E8099"/>
      <c r="H8099" s="48"/>
    </row>
    <row r="8100" spans="5:8">
      <c r="E8100"/>
      <c r="H8100" s="48"/>
    </row>
    <row r="8101" spans="5:8">
      <c r="E8101"/>
      <c r="H8101" s="48"/>
    </row>
    <row r="8102" spans="5:8">
      <c r="E8102"/>
      <c r="H8102" s="48"/>
    </row>
    <row r="8103" spans="5:8">
      <c r="E8103"/>
      <c r="H8103" s="48"/>
    </row>
    <row r="8104" spans="5:8">
      <c r="E8104"/>
      <c r="H8104" s="48"/>
    </row>
    <row r="8105" spans="5:8">
      <c r="E8105"/>
      <c r="H8105" s="48"/>
    </row>
    <row r="8106" spans="5:8">
      <c r="E8106"/>
      <c r="H8106" s="48"/>
    </row>
    <row r="8107" spans="5:8">
      <c r="E8107"/>
      <c r="H8107" s="48"/>
    </row>
    <row r="8108" spans="5:8">
      <c r="E8108"/>
      <c r="H8108" s="48"/>
    </row>
    <row r="8109" spans="5:8">
      <c r="E8109"/>
      <c r="H8109" s="48"/>
    </row>
    <row r="8110" spans="5:8">
      <c r="E8110"/>
      <c r="H8110" s="48"/>
    </row>
    <row r="8111" spans="5:8">
      <c r="E8111"/>
      <c r="H8111" s="48"/>
    </row>
    <row r="8112" spans="5:8">
      <c r="E8112"/>
      <c r="H8112" s="48"/>
    </row>
    <row r="8113" spans="5:8">
      <c r="E8113"/>
      <c r="H8113" s="48"/>
    </row>
    <row r="8114" spans="5:8">
      <c r="E8114"/>
      <c r="H8114" s="48"/>
    </row>
    <row r="8115" spans="5:8">
      <c r="E8115"/>
      <c r="H8115" s="48"/>
    </row>
    <row r="8116" spans="5:8">
      <c r="E8116"/>
      <c r="H8116" s="48"/>
    </row>
    <row r="8117" spans="5:8">
      <c r="E8117"/>
      <c r="H8117" s="48"/>
    </row>
    <row r="8118" spans="5:8">
      <c r="E8118"/>
      <c r="H8118" s="48"/>
    </row>
    <row r="8119" spans="5:8">
      <c r="E8119"/>
      <c r="H8119" s="48"/>
    </row>
    <row r="8120" spans="5:8">
      <c r="E8120"/>
      <c r="H8120" s="48"/>
    </row>
    <row r="8121" spans="5:8">
      <c r="E8121"/>
      <c r="H8121" s="48"/>
    </row>
    <row r="8122" spans="5:8">
      <c r="E8122"/>
      <c r="H8122" s="48"/>
    </row>
    <row r="8123" spans="5:8">
      <c r="E8123"/>
      <c r="H8123" s="48"/>
    </row>
    <row r="8124" spans="5:8">
      <c r="E8124"/>
      <c r="H8124" s="48"/>
    </row>
    <row r="8125" spans="5:8">
      <c r="E8125"/>
      <c r="H8125" s="48"/>
    </row>
    <row r="8126" spans="5:8">
      <c r="E8126"/>
      <c r="H8126" s="48"/>
    </row>
    <row r="8127" spans="5:8">
      <c r="E8127"/>
      <c r="H8127" s="48"/>
    </row>
    <row r="8128" spans="5:8">
      <c r="E8128"/>
      <c r="H8128" s="48"/>
    </row>
    <row r="8129" spans="5:8">
      <c r="E8129"/>
      <c r="H8129" s="48"/>
    </row>
    <row r="8130" spans="5:8">
      <c r="E8130"/>
      <c r="H8130" s="48"/>
    </row>
    <row r="8131" spans="5:8">
      <c r="E8131"/>
      <c r="H8131" s="48"/>
    </row>
    <row r="8132" spans="5:8">
      <c r="E8132"/>
      <c r="H8132" s="48"/>
    </row>
    <row r="8133" spans="5:8">
      <c r="E8133"/>
      <c r="H8133" s="48"/>
    </row>
    <row r="8134" spans="5:8">
      <c r="E8134"/>
      <c r="H8134" s="48"/>
    </row>
    <row r="8135" spans="5:8">
      <c r="E8135"/>
      <c r="H8135" s="48"/>
    </row>
    <row r="8136" spans="5:8">
      <c r="E8136"/>
      <c r="H8136" s="48"/>
    </row>
    <row r="8137" spans="5:8">
      <c r="E8137"/>
      <c r="H8137" s="48"/>
    </row>
    <row r="8138" spans="5:8">
      <c r="E8138"/>
      <c r="H8138" s="48"/>
    </row>
    <row r="8139" spans="5:8">
      <c r="E8139"/>
      <c r="H8139" s="48"/>
    </row>
    <row r="8140" spans="5:8">
      <c r="E8140"/>
      <c r="H8140" s="48"/>
    </row>
    <row r="8141" spans="5:8">
      <c r="E8141"/>
      <c r="H8141" s="48"/>
    </row>
    <row r="8142" spans="5:8">
      <c r="E8142"/>
      <c r="H8142" s="48"/>
    </row>
    <row r="8143" spans="5:8">
      <c r="E8143"/>
      <c r="H8143" s="48"/>
    </row>
    <row r="8144" spans="5:8">
      <c r="E8144"/>
      <c r="H8144" s="48"/>
    </row>
    <row r="8145" spans="5:8">
      <c r="E8145"/>
      <c r="H8145" s="48"/>
    </row>
    <row r="8146" spans="5:8">
      <c r="E8146"/>
      <c r="H8146" s="48"/>
    </row>
    <row r="8147" spans="5:8">
      <c r="E8147"/>
      <c r="H8147" s="48"/>
    </row>
    <row r="8148" spans="5:8">
      <c r="E8148"/>
      <c r="H8148" s="48"/>
    </row>
    <row r="8149" spans="5:8">
      <c r="E8149"/>
      <c r="H8149" s="48"/>
    </row>
    <row r="8150" spans="5:8">
      <c r="E8150"/>
      <c r="H8150" s="48"/>
    </row>
    <row r="8151" spans="5:8">
      <c r="E8151"/>
      <c r="H8151" s="48"/>
    </row>
    <row r="8152" spans="5:8">
      <c r="E8152"/>
      <c r="H8152" s="48"/>
    </row>
    <row r="8153" spans="5:8">
      <c r="E8153"/>
      <c r="H8153" s="48"/>
    </row>
    <row r="8154" spans="5:8">
      <c r="E8154"/>
      <c r="H8154" s="48"/>
    </row>
    <row r="8155" spans="5:8">
      <c r="E8155"/>
      <c r="H8155" s="48"/>
    </row>
    <row r="8156" spans="5:8">
      <c r="E8156"/>
      <c r="H8156" s="48"/>
    </row>
    <row r="8157" spans="5:8">
      <c r="E8157"/>
      <c r="H8157" s="48"/>
    </row>
    <row r="8158" spans="5:8">
      <c r="E8158"/>
      <c r="H8158" s="48"/>
    </row>
    <row r="8159" spans="5:8">
      <c r="E8159"/>
      <c r="H8159" s="48"/>
    </row>
    <row r="8160" spans="5:8">
      <c r="E8160"/>
      <c r="H8160" s="48"/>
    </row>
    <row r="8161" spans="5:8">
      <c r="E8161"/>
      <c r="H8161" s="48"/>
    </row>
    <row r="8162" spans="5:8">
      <c r="E8162"/>
      <c r="H8162" s="48"/>
    </row>
    <row r="8163" spans="5:8">
      <c r="E8163"/>
      <c r="H8163" s="48"/>
    </row>
    <row r="8164" spans="5:8">
      <c r="E8164"/>
      <c r="H8164" s="48"/>
    </row>
    <row r="8165" spans="5:8">
      <c r="E8165"/>
      <c r="H8165" s="48"/>
    </row>
    <row r="8166" spans="5:8">
      <c r="E8166"/>
      <c r="H8166" s="48"/>
    </row>
    <row r="8167" spans="5:8">
      <c r="E8167"/>
      <c r="H8167" s="48"/>
    </row>
    <row r="8168" spans="5:8">
      <c r="E8168"/>
      <c r="H8168" s="48"/>
    </row>
    <row r="8169" spans="5:8">
      <c r="E8169"/>
      <c r="H8169" s="48"/>
    </row>
    <row r="8170" spans="5:8">
      <c r="E8170"/>
      <c r="H8170" s="48"/>
    </row>
    <row r="8171" spans="5:8">
      <c r="E8171"/>
      <c r="H8171" s="48"/>
    </row>
    <row r="8172" spans="5:8">
      <c r="E8172"/>
      <c r="H8172" s="48"/>
    </row>
    <row r="8173" spans="5:8">
      <c r="E8173"/>
      <c r="H8173" s="48"/>
    </row>
    <row r="8174" spans="5:8">
      <c r="E8174"/>
      <c r="H8174" s="48"/>
    </row>
    <row r="8175" spans="5:8">
      <c r="E8175"/>
      <c r="H8175" s="48"/>
    </row>
    <row r="8176" spans="5:8">
      <c r="E8176"/>
      <c r="H8176" s="48"/>
    </row>
    <row r="8177" spans="5:8">
      <c r="E8177"/>
      <c r="H8177" s="48"/>
    </row>
    <row r="8178" spans="5:8">
      <c r="E8178"/>
      <c r="H8178" s="48"/>
    </row>
    <row r="8179" spans="5:8">
      <c r="E8179"/>
      <c r="H8179" s="48"/>
    </row>
    <row r="8180" spans="5:8">
      <c r="E8180"/>
      <c r="H8180" s="48"/>
    </row>
    <row r="8181" spans="5:8">
      <c r="E8181"/>
      <c r="H8181" s="48"/>
    </row>
    <row r="8182" spans="5:8">
      <c r="E8182"/>
      <c r="H8182" s="48"/>
    </row>
    <row r="8183" spans="5:8">
      <c r="E8183"/>
      <c r="H8183" s="48"/>
    </row>
    <row r="8184" spans="5:8">
      <c r="E8184"/>
      <c r="H8184" s="48"/>
    </row>
    <row r="8185" spans="5:8">
      <c r="E8185"/>
      <c r="H8185" s="48"/>
    </row>
    <row r="8186" spans="5:8">
      <c r="E8186"/>
      <c r="H8186" s="48"/>
    </row>
    <row r="8187" spans="5:8">
      <c r="E8187"/>
      <c r="H8187" s="48"/>
    </row>
    <row r="8188" spans="5:8">
      <c r="E8188"/>
      <c r="H8188" s="48"/>
    </row>
    <row r="8189" spans="5:8">
      <c r="E8189"/>
      <c r="H8189" s="48"/>
    </row>
    <row r="8190" spans="5:8">
      <c r="E8190"/>
      <c r="H8190" s="48"/>
    </row>
    <row r="8191" spans="5:8">
      <c r="E8191"/>
      <c r="H8191" s="48"/>
    </row>
    <row r="8192" spans="5:8">
      <c r="E8192"/>
      <c r="H8192" s="48"/>
    </row>
    <row r="8193" spans="5:8">
      <c r="E8193"/>
      <c r="H8193" s="48"/>
    </row>
    <row r="8194" spans="5:8">
      <c r="E8194"/>
      <c r="H8194" s="48"/>
    </row>
    <row r="8195" spans="5:8">
      <c r="E8195"/>
      <c r="H8195" s="48"/>
    </row>
    <row r="8196" spans="5:8">
      <c r="E8196"/>
      <c r="H8196" s="48"/>
    </row>
    <row r="8197" spans="5:8">
      <c r="E8197"/>
      <c r="H8197" s="48"/>
    </row>
    <row r="8198" spans="5:8">
      <c r="E8198"/>
      <c r="H8198" s="48"/>
    </row>
    <row r="8199" spans="5:8">
      <c r="E8199"/>
      <c r="H8199" s="48"/>
    </row>
    <row r="8200" spans="5:8">
      <c r="E8200"/>
      <c r="H8200" s="48"/>
    </row>
    <row r="8201" spans="5:8">
      <c r="E8201"/>
      <c r="H8201" s="48"/>
    </row>
    <row r="8202" spans="5:8">
      <c r="E8202"/>
      <c r="H8202" s="48"/>
    </row>
    <row r="8203" spans="5:8">
      <c r="E8203"/>
      <c r="H8203" s="48"/>
    </row>
    <row r="8204" spans="5:8">
      <c r="E8204"/>
      <c r="H8204" s="48"/>
    </row>
    <row r="8205" spans="5:8">
      <c r="E8205"/>
      <c r="H8205" s="48"/>
    </row>
    <row r="8206" spans="5:8">
      <c r="E8206"/>
      <c r="H8206" s="48"/>
    </row>
    <row r="8207" spans="5:8">
      <c r="E8207"/>
      <c r="H8207" s="48"/>
    </row>
    <row r="8208" spans="5:8">
      <c r="E8208"/>
      <c r="H8208" s="48"/>
    </row>
    <row r="8209" spans="5:8">
      <c r="E8209"/>
      <c r="H8209" s="48"/>
    </row>
    <row r="8210" spans="5:8">
      <c r="E8210"/>
      <c r="H8210" s="48"/>
    </row>
    <row r="8211" spans="5:8">
      <c r="E8211"/>
      <c r="H8211" s="48"/>
    </row>
    <row r="8212" spans="5:8">
      <c r="E8212"/>
      <c r="H8212" s="48"/>
    </row>
    <row r="8213" spans="5:8">
      <c r="E8213"/>
      <c r="H8213" s="48"/>
    </row>
    <row r="8214" spans="5:8">
      <c r="E8214"/>
      <c r="H8214" s="48"/>
    </row>
    <row r="8215" spans="5:8">
      <c r="E8215"/>
      <c r="H8215" s="48"/>
    </row>
    <row r="8216" spans="5:8">
      <c r="E8216"/>
      <c r="H8216" s="48"/>
    </row>
    <row r="8217" spans="5:8">
      <c r="E8217"/>
      <c r="H8217" s="48"/>
    </row>
    <row r="8218" spans="5:8">
      <c r="E8218"/>
      <c r="H8218" s="48"/>
    </row>
    <row r="8219" spans="5:8">
      <c r="E8219"/>
      <c r="H8219" s="48"/>
    </row>
    <row r="8220" spans="5:8">
      <c r="E8220"/>
      <c r="H8220" s="48"/>
    </row>
    <row r="8221" spans="5:8">
      <c r="E8221"/>
      <c r="H8221" s="48"/>
    </row>
    <row r="8222" spans="5:8">
      <c r="E8222"/>
      <c r="H8222" s="48"/>
    </row>
    <row r="8223" spans="5:8">
      <c r="E8223"/>
      <c r="H8223" s="48"/>
    </row>
    <row r="8224" spans="5:8">
      <c r="E8224"/>
      <c r="H8224" s="48"/>
    </row>
    <row r="8225" spans="5:8">
      <c r="E8225"/>
      <c r="H8225" s="48"/>
    </row>
    <row r="8226" spans="5:8">
      <c r="E8226"/>
      <c r="H8226" s="48"/>
    </row>
    <row r="8227" spans="5:8">
      <c r="E8227"/>
      <c r="H8227" s="48"/>
    </row>
    <row r="8228" spans="5:8">
      <c r="E8228"/>
      <c r="H8228" s="48"/>
    </row>
    <row r="8229" spans="5:8">
      <c r="E8229"/>
      <c r="H8229" s="48"/>
    </row>
    <row r="8230" spans="5:8">
      <c r="E8230"/>
      <c r="H8230" s="48"/>
    </row>
    <row r="8231" spans="5:8">
      <c r="E8231"/>
      <c r="H8231" s="48"/>
    </row>
    <row r="8232" spans="5:8">
      <c r="E8232"/>
      <c r="H8232" s="48"/>
    </row>
    <row r="8233" spans="5:8">
      <c r="E8233"/>
      <c r="H8233" s="48"/>
    </row>
    <row r="8234" spans="5:8">
      <c r="E8234"/>
      <c r="H8234" s="48"/>
    </row>
    <row r="8235" spans="5:8">
      <c r="E8235"/>
      <c r="H8235" s="48"/>
    </row>
    <row r="8236" spans="5:8">
      <c r="E8236"/>
      <c r="H8236" s="48"/>
    </row>
    <row r="8237" spans="5:8">
      <c r="E8237"/>
      <c r="H8237" s="48"/>
    </row>
    <row r="8238" spans="5:8">
      <c r="E8238"/>
      <c r="H8238" s="48"/>
    </row>
    <row r="8239" spans="5:8">
      <c r="E8239"/>
      <c r="H8239" s="48"/>
    </row>
    <row r="8240" spans="5:8">
      <c r="E8240"/>
      <c r="H8240" s="48"/>
    </row>
    <row r="8241" spans="5:8">
      <c r="E8241"/>
      <c r="H8241" s="48"/>
    </row>
    <row r="8242" spans="5:8">
      <c r="E8242"/>
      <c r="H8242" s="48"/>
    </row>
    <row r="8243" spans="5:8">
      <c r="E8243"/>
      <c r="H8243" s="48"/>
    </row>
    <row r="8244" spans="5:8">
      <c r="E8244"/>
      <c r="H8244" s="48"/>
    </row>
    <row r="8245" spans="5:8">
      <c r="E8245"/>
      <c r="H8245" s="48"/>
    </row>
    <row r="8246" spans="5:8">
      <c r="E8246"/>
      <c r="H8246" s="48"/>
    </row>
    <row r="8247" spans="5:8">
      <c r="E8247"/>
      <c r="H8247" s="48"/>
    </row>
    <row r="8248" spans="5:8">
      <c r="E8248"/>
      <c r="H8248" s="48"/>
    </row>
    <row r="8249" spans="5:8">
      <c r="E8249"/>
      <c r="H8249" s="48"/>
    </row>
    <row r="8250" spans="5:8">
      <c r="E8250"/>
      <c r="H8250" s="48"/>
    </row>
    <row r="8251" spans="5:8">
      <c r="E8251"/>
      <c r="H8251" s="48"/>
    </row>
    <row r="8252" spans="5:8">
      <c r="E8252"/>
      <c r="H8252" s="48"/>
    </row>
    <row r="8253" spans="5:8">
      <c r="E8253"/>
      <c r="H8253" s="48"/>
    </row>
    <row r="8254" spans="5:8">
      <c r="E8254"/>
      <c r="H8254" s="48"/>
    </row>
    <row r="8255" spans="5:8">
      <c r="E8255"/>
      <c r="H8255" s="48"/>
    </row>
    <row r="8256" spans="5:8">
      <c r="E8256"/>
      <c r="H8256" s="48"/>
    </row>
    <row r="8257" spans="5:8">
      <c r="E8257"/>
      <c r="H8257" s="48"/>
    </row>
    <row r="8258" spans="5:8">
      <c r="E8258"/>
      <c r="H8258" s="48"/>
    </row>
    <row r="8259" spans="5:8">
      <c r="E8259"/>
      <c r="H8259" s="48"/>
    </row>
    <row r="8260" spans="5:8">
      <c r="E8260"/>
      <c r="H8260" s="48"/>
    </row>
    <row r="8261" spans="5:8">
      <c r="E8261"/>
      <c r="H8261" s="48"/>
    </row>
    <row r="8262" spans="5:8">
      <c r="E8262"/>
      <c r="H8262" s="48"/>
    </row>
    <row r="8263" spans="5:8">
      <c r="E8263"/>
      <c r="H8263" s="48"/>
    </row>
    <row r="8264" spans="5:8">
      <c r="E8264"/>
      <c r="H8264" s="48"/>
    </row>
    <row r="8265" spans="5:8">
      <c r="E8265"/>
      <c r="H8265" s="48"/>
    </row>
    <row r="8266" spans="5:8">
      <c r="E8266"/>
      <c r="H8266" s="48"/>
    </row>
    <row r="8267" spans="5:8">
      <c r="E8267"/>
      <c r="H8267" s="48"/>
    </row>
    <row r="8268" spans="5:8">
      <c r="E8268"/>
      <c r="H8268" s="48"/>
    </row>
    <row r="8269" spans="5:8">
      <c r="E8269"/>
      <c r="H8269" s="48"/>
    </row>
    <row r="8270" spans="5:8">
      <c r="E8270"/>
      <c r="H8270" s="48"/>
    </row>
    <row r="8271" spans="5:8">
      <c r="E8271"/>
      <c r="H8271" s="48"/>
    </row>
    <row r="8272" spans="5:8">
      <c r="E8272"/>
      <c r="H8272" s="48"/>
    </row>
    <row r="8273" spans="5:8">
      <c r="E8273"/>
      <c r="H8273" s="48"/>
    </row>
    <row r="8274" spans="5:8">
      <c r="E8274"/>
      <c r="H8274" s="48"/>
    </row>
    <row r="8275" spans="5:8">
      <c r="E8275"/>
      <c r="H8275" s="48"/>
    </row>
    <row r="8276" spans="5:8">
      <c r="E8276"/>
      <c r="H8276" s="48"/>
    </row>
    <row r="8277" spans="5:8">
      <c r="E8277"/>
      <c r="H8277" s="48"/>
    </row>
    <row r="8278" spans="5:8">
      <c r="E8278"/>
      <c r="H8278" s="48"/>
    </row>
    <row r="8279" spans="5:8">
      <c r="E8279"/>
      <c r="H8279" s="48"/>
    </row>
    <row r="8280" spans="5:8">
      <c r="E8280"/>
      <c r="H8280" s="48"/>
    </row>
    <row r="8281" spans="5:8">
      <c r="E8281"/>
      <c r="H8281" s="48"/>
    </row>
    <row r="8282" spans="5:8">
      <c r="E8282"/>
      <c r="H8282" s="48"/>
    </row>
    <row r="8283" spans="5:8">
      <c r="E8283"/>
      <c r="H8283" s="48"/>
    </row>
    <row r="8284" spans="5:8">
      <c r="E8284"/>
      <c r="H8284" s="48"/>
    </row>
    <row r="8285" spans="5:8">
      <c r="E8285"/>
      <c r="H8285" s="48"/>
    </row>
    <row r="8286" spans="5:8">
      <c r="E8286"/>
      <c r="H8286" s="48"/>
    </row>
    <row r="8287" spans="5:8">
      <c r="E8287"/>
      <c r="H8287" s="48"/>
    </row>
    <row r="8288" spans="5:8">
      <c r="E8288"/>
      <c r="H8288" s="48"/>
    </row>
    <row r="8289" spans="5:8">
      <c r="E8289"/>
      <c r="H8289" s="48"/>
    </row>
    <row r="8290" spans="5:8">
      <c r="E8290"/>
      <c r="H8290" s="48"/>
    </row>
    <row r="8291" spans="5:8">
      <c r="E8291"/>
      <c r="H8291" s="48"/>
    </row>
    <row r="8292" spans="5:8">
      <c r="E8292"/>
      <c r="H8292" s="48"/>
    </row>
    <row r="8293" spans="5:8">
      <c r="E8293"/>
      <c r="H8293" s="48"/>
    </row>
    <row r="8294" spans="5:8">
      <c r="E8294"/>
      <c r="H8294" s="48"/>
    </row>
    <row r="8295" spans="5:8">
      <c r="E8295"/>
      <c r="H8295" s="48"/>
    </row>
    <row r="8296" spans="5:8">
      <c r="E8296"/>
      <c r="H8296" s="48"/>
    </row>
    <row r="8297" spans="5:8">
      <c r="E8297"/>
      <c r="H8297" s="48"/>
    </row>
    <row r="8298" spans="5:8">
      <c r="E8298"/>
      <c r="H8298" s="48"/>
    </row>
    <row r="8299" spans="5:8">
      <c r="E8299"/>
      <c r="H8299" s="48"/>
    </row>
    <row r="8300" spans="5:8">
      <c r="E8300"/>
      <c r="H8300" s="48"/>
    </row>
    <row r="8301" spans="5:8">
      <c r="E8301"/>
      <c r="H8301" s="48"/>
    </row>
    <row r="8302" spans="5:8">
      <c r="E8302"/>
      <c r="H8302" s="48"/>
    </row>
    <row r="8303" spans="5:8">
      <c r="E8303"/>
      <c r="H8303" s="48"/>
    </row>
    <row r="8304" spans="5:8">
      <c r="E8304"/>
      <c r="H8304" s="48"/>
    </row>
    <row r="8305" spans="5:8">
      <c r="E8305"/>
      <c r="H8305" s="48"/>
    </row>
    <row r="8306" spans="5:8">
      <c r="E8306"/>
      <c r="H8306" s="48"/>
    </row>
    <row r="8307" spans="5:8">
      <c r="E8307"/>
      <c r="H8307" s="48"/>
    </row>
    <row r="8308" spans="5:8">
      <c r="E8308"/>
      <c r="H8308" s="48"/>
    </row>
    <row r="8309" spans="5:8">
      <c r="E8309"/>
      <c r="H8309" s="48"/>
    </row>
    <row r="8310" spans="5:8">
      <c r="E8310"/>
      <c r="H8310" s="48"/>
    </row>
    <row r="8311" spans="5:8">
      <c r="E8311"/>
      <c r="H8311" s="48"/>
    </row>
    <row r="8312" spans="5:8">
      <c r="E8312"/>
      <c r="H8312" s="48"/>
    </row>
    <row r="8313" spans="5:8">
      <c r="E8313"/>
      <c r="H8313" s="48"/>
    </row>
    <row r="8314" spans="5:8">
      <c r="E8314"/>
      <c r="H8314" s="48"/>
    </row>
    <row r="8315" spans="5:8">
      <c r="E8315"/>
      <c r="H8315" s="48"/>
    </row>
    <row r="8316" spans="5:8">
      <c r="E8316"/>
      <c r="H8316" s="48"/>
    </row>
    <row r="8317" spans="5:8">
      <c r="E8317"/>
      <c r="H8317" s="48"/>
    </row>
    <row r="8318" spans="5:8">
      <c r="E8318"/>
      <c r="H8318" s="48"/>
    </row>
    <row r="8319" spans="5:8">
      <c r="E8319"/>
      <c r="H8319" s="48"/>
    </row>
    <row r="8320" spans="5:8">
      <c r="E8320"/>
      <c r="H8320" s="48"/>
    </row>
    <row r="8321" spans="5:8">
      <c r="E8321"/>
      <c r="H8321" s="48"/>
    </row>
    <row r="8322" spans="5:8">
      <c r="E8322"/>
      <c r="H8322" s="48"/>
    </row>
    <row r="8323" spans="5:8">
      <c r="E8323"/>
      <c r="H8323" s="48"/>
    </row>
    <row r="8324" spans="5:8">
      <c r="E8324"/>
      <c r="H8324" s="48"/>
    </row>
    <row r="8325" spans="5:8">
      <c r="E8325"/>
      <c r="H8325" s="48"/>
    </row>
    <row r="8326" spans="5:8">
      <c r="E8326"/>
      <c r="H8326" s="48"/>
    </row>
    <row r="8327" spans="5:8">
      <c r="E8327"/>
      <c r="H8327" s="48"/>
    </row>
    <row r="8328" spans="5:8">
      <c r="E8328"/>
      <c r="H8328" s="48"/>
    </row>
    <row r="8329" spans="5:8">
      <c r="E8329"/>
      <c r="H8329" s="48"/>
    </row>
    <row r="8330" spans="5:8">
      <c r="E8330"/>
      <c r="H8330" s="48"/>
    </row>
    <row r="8331" spans="5:8">
      <c r="E8331"/>
      <c r="H8331" s="48"/>
    </row>
    <row r="8332" spans="5:8">
      <c r="E8332"/>
      <c r="H8332" s="48"/>
    </row>
    <row r="8333" spans="5:8">
      <c r="E8333"/>
      <c r="H8333" s="48"/>
    </row>
    <row r="8334" spans="5:8">
      <c r="E8334"/>
      <c r="H8334" s="48"/>
    </row>
    <row r="8335" spans="5:8">
      <c r="E8335"/>
      <c r="H8335" s="48"/>
    </row>
    <row r="8336" spans="5:8">
      <c r="E8336"/>
      <c r="H8336" s="48"/>
    </row>
    <row r="8337" spans="5:8">
      <c r="E8337"/>
      <c r="H8337" s="48"/>
    </row>
    <row r="8338" spans="5:8">
      <c r="E8338"/>
      <c r="H8338" s="48"/>
    </row>
    <row r="8339" spans="5:8">
      <c r="E8339"/>
      <c r="H8339" s="48"/>
    </row>
    <row r="8340" spans="5:8">
      <c r="E8340"/>
      <c r="H8340" s="48"/>
    </row>
    <row r="8341" spans="5:8">
      <c r="E8341"/>
      <c r="H8341" s="48"/>
    </row>
    <row r="8342" spans="5:8">
      <c r="E8342"/>
      <c r="H8342" s="48"/>
    </row>
    <row r="8343" spans="5:8">
      <c r="E8343"/>
      <c r="H8343" s="48"/>
    </row>
    <row r="8344" spans="5:8">
      <c r="E8344"/>
      <c r="H8344" s="48"/>
    </row>
    <row r="8345" spans="5:8">
      <c r="E8345"/>
      <c r="H8345" s="48"/>
    </row>
    <row r="8346" spans="5:8">
      <c r="E8346"/>
      <c r="H8346" s="48"/>
    </row>
    <row r="8347" spans="5:8">
      <c r="E8347"/>
      <c r="H8347" s="48"/>
    </row>
    <row r="8348" spans="5:8">
      <c r="E8348"/>
      <c r="H8348" s="48"/>
    </row>
    <row r="8349" spans="5:8">
      <c r="E8349"/>
      <c r="H8349" s="48"/>
    </row>
    <row r="8350" spans="5:8">
      <c r="E8350"/>
      <c r="H8350" s="48"/>
    </row>
    <row r="8351" spans="5:8">
      <c r="E8351"/>
      <c r="H8351" s="48"/>
    </row>
    <row r="8352" spans="5:8">
      <c r="E8352"/>
      <c r="H8352" s="48"/>
    </row>
    <row r="8353" spans="5:8">
      <c r="E8353"/>
      <c r="H8353" s="48"/>
    </row>
    <row r="8354" spans="5:8">
      <c r="E8354"/>
      <c r="H8354" s="48"/>
    </row>
    <row r="8355" spans="5:8">
      <c r="E8355"/>
      <c r="H8355" s="48"/>
    </row>
    <row r="8356" spans="5:8">
      <c r="E8356"/>
      <c r="H8356" s="48"/>
    </row>
    <row r="8357" spans="5:8">
      <c r="E8357"/>
      <c r="H8357" s="48"/>
    </row>
    <row r="8358" spans="5:8">
      <c r="E8358"/>
      <c r="H8358" s="48"/>
    </row>
    <row r="8359" spans="5:8">
      <c r="E8359"/>
      <c r="H8359" s="48"/>
    </row>
    <row r="8360" spans="5:8">
      <c r="E8360"/>
      <c r="H8360" s="48"/>
    </row>
    <row r="8361" spans="5:8">
      <c r="E8361"/>
      <c r="H8361" s="48"/>
    </row>
    <row r="8362" spans="5:8">
      <c r="E8362"/>
      <c r="H8362" s="48"/>
    </row>
    <row r="8363" spans="5:8">
      <c r="E8363"/>
      <c r="H8363" s="48"/>
    </row>
    <row r="8364" spans="5:8">
      <c r="E8364"/>
      <c r="H8364" s="48"/>
    </row>
    <row r="8365" spans="5:8">
      <c r="E8365"/>
      <c r="H8365" s="48"/>
    </row>
    <row r="8366" spans="5:8">
      <c r="E8366"/>
      <c r="H8366" s="48"/>
    </row>
    <row r="8367" spans="5:8">
      <c r="E8367"/>
      <c r="H8367" s="48"/>
    </row>
    <row r="8368" spans="5:8">
      <c r="E8368"/>
      <c r="H8368" s="48"/>
    </row>
    <row r="8369" spans="5:8">
      <c r="E8369"/>
      <c r="H8369" s="48"/>
    </row>
    <row r="8370" spans="5:8">
      <c r="E8370"/>
      <c r="H8370" s="48"/>
    </row>
    <row r="8371" spans="5:8">
      <c r="E8371"/>
      <c r="H8371" s="48"/>
    </row>
    <row r="8372" spans="5:8">
      <c r="E8372"/>
      <c r="H8372" s="48"/>
    </row>
    <row r="8373" spans="5:8">
      <c r="E8373"/>
      <c r="H8373" s="48"/>
    </row>
    <row r="8374" spans="5:8">
      <c r="E8374"/>
      <c r="H8374" s="48"/>
    </row>
    <row r="8375" spans="5:8">
      <c r="E8375"/>
      <c r="H8375" s="48"/>
    </row>
    <row r="8376" spans="5:8">
      <c r="E8376"/>
      <c r="H8376" s="48"/>
    </row>
    <row r="8377" spans="5:8">
      <c r="E8377"/>
      <c r="H8377" s="48"/>
    </row>
    <row r="8378" spans="5:8">
      <c r="E8378"/>
      <c r="H8378" s="48"/>
    </row>
    <row r="8379" spans="5:8">
      <c r="E8379"/>
      <c r="H8379" s="48"/>
    </row>
    <row r="8380" spans="5:8">
      <c r="E8380"/>
      <c r="H8380" s="48"/>
    </row>
    <row r="8381" spans="5:8">
      <c r="E8381"/>
      <c r="H8381" s="48"/>
    </row>
    <row r="8382" spans="5:8">
      <c r="E8382"/>
      <c r="H8382" s="48"/>
    </row>
    <row r="8383" spans="5:8">
      <c r="E8383"/>
      <c r="H8383" s="48"/>
    </row>
    <row r="8384" spans="5:8">
      <c r="E8384"/>
      <c r="H8384" s="48"/>
    </row>
    <row r="8385" spans="5:8">
      <c r="E8385"/>
      <c r="H8385" s="48"/>
    </row>
    <row r="8386" spans="5:8">
      <c r="E8386"/>
      <c r="H8386" s="48"/>
    </row>
    <row r="8387" spans="5:8">
      <c r="E8387"/>
      <c r="H8387" s="48"/>
    </row>
    <row r="8388" spans="5:8">
      <c r="E8388"/>
      <c r="H8388" s="48"/>
    </row>
    <row r="8389" spans="5:8">
      <c r="E8389"/>
      <c r="H8389" s="48"/>
    </row>
    <row r="8390" spans="5:8">
      <c r="E8390"/>
      <c r="H8390" s="48"/>
    </row>
    <row r="8391" spans="5:8">
      <c r="E8391"/>
      <c r="H8391" s="48"/>
    </row>
    <row r="8392" spans="5:8">
      <c r="E8392"/>
      <c r="H8392" s="48"/>
    </row>
    <row r="8393" spans="5:8">
      <c r="E8393"/>
      <c r="H8393" s="48"/>
    </row>
    <row r="8394" spans="5:8">
      <c r="E8394"/>
      <c r="H8394" s="48"/>
    </row>
    <row r="8395" spans="5:8">
      <c r="E8395"/>
      <c r="H8395" s="48"/>
    </row>
    <row r="8396" spans="5:8">
      <c r="E8396"/>
      <c r="H8396" s="48"/>
    </row>
    <row r="8397" spans="5:8">
      <c r="E8397"/>
      <c r="H8397" s="48"/>
    </row>
    <row r="8398" spans="5:8">
      <c r="E8398"/>
      <c r="H8398" s="48"/>
    </row>
    <row r="8399" spans="5:8">
      <c r="E8399"/>
      <c r="H8399" s="48"/>
    </row>
    <row r="8400" spans="5:8">
      <c r="E8400"/>
      <c r="H8400" s="48"/>
    </row>
    <row r="8401" spans="5:8">
      <c r="E8401"/>
      <c r="H8401" s="48"/>
    </row>
    <row r="8402" spans="5:8">
      <c r="E8402"/>
      <c r="H8402" s="48"/>
    </row>
    <row r="8403" spans="5:8">
      <c r="E8403"/>
      <c r="H8403" s="48"/>
    </row>
    <row r="8404" spans="5:8">
      <c r="E8404"/>
      <c r="H8404" s="48"/>
    </row>
    <row r="8405" spans="5:8">
      <c r="E8405"/>
      <c r="H8405" s="48"/>
    </row>
    <row r="8406" spans="5:8">
      <c r="E8406"/>
      <c r="H8406" s="48"/>
    </row>
    <row r="8407" spans="5:8">
      <c r="E8407"/>
      <c r="H8407" s="48"/>
    </row>
    <row r="8408" spans="5:8">
      <c r="E8408"/>
      <c r="H8408" s="48"/>
    </row>
    <row r="8409" spans="5:8">
      <c r="E8409"/>
      <c r="H8409" s="48"/>
    </row>
    <row r="8410" spans="5:8">
      <c r="E8410"/>
      <c r="H8410" s="48"/>
    </row>
    <row r="8411" spans="5:8">
      <c r="E8411"/>
      <c r="H8411" s="48"/>
    </row>
    <row r="8412" spans="5:8">
      <c r="E8412"/>
      <c r="H8412" s="48"/>
    </row>
    <row r="8413" spans="5:8">
      <c r="E8413"/>
      <c r="H8413" s="48"/>
    </row>
    <row r="8414" spans="5:8">
      <c r="E8414"/>
      <c r="H8414" s="48"/>
    </row>
    <row r="8415" spans="5:8">
      <c r="E8415"/>
      <c r="H8415" s="48"/>
    </row>
    <row r="8416" spans="5:8">
      <c r="E8416"/>
      <c r="H8416" s="48"/>
    </row>
    <row r="8417" spans="5:8">
      <c r="E8417"/>
      <c r="H8417" s="48"/>
    </row>
    <row r="8418" spans="5:8">
      <c r="E8418"/>
      <c r="H8418" s="48"/>
    </row>
    <row r="8419" spans="5:8">
      <c r="E8419"/>
      <c r="H8419" s="48"/>
    </row>
    <row r="8420" spans="5:8">
      <c r="E8420"/>
      <c r="H8420" s="48"/>
    </row>
    <row r="8421" spans="5:8">
      <c r="E8421"/>
      <c r="H8421" s="48"/>
    </row>
    <row r="8422" spans="5:8">
      <c r="E8422"/>
      <c r="H8422" s="48"/>
    </row>
    <row r="8423" spans="5:8">
      <c r="E8423"/>
      <c r="H8423" s="48"/>
    </row>
    <row r="8424" spans="5:8">
      <c r="E8424"/>
      <c r="H8424" s="48"/>
    </row>
    <row r="8425" spans="5:8">
      <c r="E8425"/>
      <c r="H8425" s="48"/>
    </row>
    <row r="8426" spans="5:8">
      <c r="E8426"/>
      <c r="H8426" s="48"/>
    </row>
    <row r="8427" spans="5:8">
      <c r="E8427"/>
      <c r="H8427" s="48"/>
    </row>
    <row r="8428" spans="5:8">
      <c r="E8428"/>
      <c r="H8428" s="48"/>
    </row>
    <row r="8429" spans="5:8">
      <c r="E8429"/>
      <c r="H8429" s="48"/>
    </row>
    <row r="8430" spans="5:8">
      <c r="E8430"/>
      <c r="H8430" s="48"/>
    </row>
    <row r="8431" spans="5:8">
      <c r="E8431"/>
      <c r="H8431" s="48"/>
    </row>
    <row r="8432" spans="5:8">
      <c r="E8432"/>
      <c r="H8432" s="48"/>
    </row>
    <row r="8433" spans="5:8">
      <c r="E8433"/>
      <c r="H8433" s="48"/>
    </row>
    <row r="8434" spans="5:8">
      <c r="E8434"/>
      <c r="H8434" s="48"/>
    </row>
    <row r="8435" spans="5:8">
      <c r="E8435"/>
      <c r="H8435" s="48"/>
    </row>
    <row r="8436" spans="5:8">
      <c r="E8436"/>
      <c r="H8436" s="48"/>
    </row>
    <row r="8437" spans="5:8">
      <c r="E8437"/>
      <c r="H8437" s="48"/>
    </row>
    <row r="8438" spans="5:8">
      <c r="E8438"/>
      <c r="H8438" s="48"/>
    </row>
    <row r="8439" spans="5:8">
      <c r="E8439"/>
      <c r="H8439" s="48"/>
    </row>
    <row r="8440" spans="5:8">
      <c r="E8440"/>
      <c r="H8440" s="48"/>
    </row>
    <row r="8441" spans="5:8">
      <c r="E8441"/>
      <c r="H8441" s="48"/>
    </row>
    <row r="8442" spans="5:8">
      <c r="E8442"/>
      <c r="H8442" s="48"/>
    </row>
    <row r="8443" spans="5:8">
      <c r="E8443"/>
      <c r="H8443" s="48"/>
    </row>
    <row r="8444" spans="5:8">
      <c r="E8444"/>
      <c r="H8444" s="48"/>
    </row>
    <row r="8445" spans="5:8">
      <c r="E8445"/>
      <c r="H8445" s="48"/>
    </row>
    <row r="8446" spans="5:8">
      <c r="E8446"/>
      <c r="H8446" s="48"/>
    </row>
    <row r="8447" spans="5:8">
      <c r="E8447"/>
      <c r="H8447" s="48"/>
    </row>
    <row r="8448" spans="5:8">
      <c r="E8448"/>
      <c r="H8448" s="48"/>
    </row>
    <row r="8449" spans="5:8">
      <c r="E8449"/>
      <c r="H8449" s="48"/>
    </row>
    <row r="8450" spans="5:8">
      <c r="E8450"/>
      <c r="H8450" s="48"/>
    </row>
    <row r="8451" spans="5:8">
      <c r="E8451"/>
      <c r="H8451" s="48"/>
    </row>
    <row r="8452" spans="5:8">
      <c r="E8452"/>
      <c r="H8452" s="48"/>
    </row>
    <row r="8453" spans="5:8">
      <c r="E8453"/>
      <c r="H8453" s="48"/>
    </row>
    <row r="8454" spans="5:8">
      <c r="E8454"/>
      <c r="H8454" s="48"/>
    </row>
    <row r="8455" spans="5:8">
      <c r="E8455"/>
      <c r="H8455" s="48"/>
    </row>
    <row r="8456" spans="5:8">
      <c r="E8456"/>
      <c r="H8456" s="48"/>
    </row>
    <row r="8457" spans="5:8">
      <c r="E8457"/>
      <c r="H8457" s="48"/>
    </row>
    <row r="8458" spans="5:8">
      <c r="E8458"/>
      <c r="H8458" s="48"/>
    </row>
    <row r="8459" spans="5:8">
      <c r="E8459"/>
      <c r="H8459" s="48"/>
    </row>
    <row r="8460" spans="5:8">
      <c r="E8460"/>
      <c r="H8460" s="48"/>
    </row>
    <row r="8461" spans="5:8">
      <c r="E8461"/>
      <c r="H8461" s="48"/>
    </row>
    <row r="8462" spans="5:8">
      <c r="E8462"/>
      <c r="H8462" s="48"/>
    </row>
    <row r="8463" spans="5:8">
      <c r="E8463"/>
      <c r="H8463" s="48"/>
    </row>
    <row r="8464" spans="5:8">
      <c r="E8464"/>
      <c r="H8464" s="48"/>
    </row>
    <row r="8465" spans="5:8">
      <c r="E8465"/>
      <c r="H8465" s="48"/>
    </row>
    <row r="8466" spans="5:8">
      <c r="E8466"/>
      <c r="H8466" s="48"/>
    </row>
    <row r="8467" spans="5:8">
      <c r="E8467"/>
      <c r="H8467" s="48"/>
    </row>
    <row r="8468" spans="5:8">
      <c r="E8468"/>
      <c r="H8468" s="48"/>
    </row>
    <row r="8469" spans="5:8">
      <c r="E8469"/>
      <c r="H8469" s="48"/>
    </row>
    <row r="8470" spans="5:8">
      <c r="E8470"/>
      <c r="H8470" s="48"/>
    </row>
    <row r="8471" spans="5:8">
      <c r="E8471"/>
      <c r="H8471" s="48"/>
    </row>
    <row r="8472" spans="5:8">
      <c r="E8472"/>
      <c r="H8472" s="48"/>
    </row>
    <row r="8473" spans="5:8">
      <c r="E8473"/>
      <c r="H8473" s="48"/>
    </row>
    <row r="8474" spans="5:8">
      <c r="E8474"/>
      <c r="H8474" s="48"/>
    </row>
    <row r="8475" spans="5:8">
      <c r="E8475"/>
      <c r="H8475" s="48"/>
    </row>
    <row r="8476" spans="5:8">
      <c r="E8476"/>
      <c r="H8476" s="48"/>
    </row>
    <row r="8477" spans="5:8">
      <c r="E8477"/>
      <c r="H8477" s="48"/>
    </row>
    <row r="8478" spans="5:8">
      <c r="E8478"/>
      <c r="H8478" s="48"/>
    </row>
    <row r="8479" spans="5:8">
      <c r="E8479"/>
      <c r="H8479" s="48"/>
    </row>
    <row r="8480" spans="5:8">
      <c r="E8480"/>
      <c r="H8480" s="48"/>
    </row>
    <row r="8481" spans="5:8">
      <c r="E8481"/>
      <c r="H8481" s="48"/>
    </row>
    <row r="8482" spans="5:8">
      <c r="E8482"/>
      <c r="H8482" s="48"/>
    </row>
    <row r="8483" spans="5:8">
      <c r="E8483"/>
      <c r="H8483" s="48"/>
    </row>
    <row r="8484" spans="5:8">
      <c r="E8484"/>
      <c r="H8484" s="48"/>
    </row>
    <row r="8485" spans="5:8">
      <c r="E8485"/>
      <c r="H8485" s="48"/>
    </row>
    <row r="8486" spans="5:8">
      <c r="E8486"/>
      <c r="H8486" s="48"/>
    </row>
    <row r="8487" spans="5:8">
      <c r="E8487"/>
      <c r="H8487" s="48"/>
    </row>
    <row r="8488" spans="5:8">
      <c r="E8488"/>
      <c r="H8488" s="48"/>
    </row>
    <row r="8489" spans="5:8">
      <c r="E8489"/>
      <c r="H8489" s="48"/>
    </row>
    <row r="8490" spans="5:8">
      <c r="E8490"/>
      <c r="H8490" s="48"/>
    </row>
    <row r="8491" spans="5:8">
      <c r="E8491"/>
      <c r="H8491" s="48"/>
    </row>
    <row r="8492" spans="5:8">
      <c r="E8492"/>
      <c r="H8492" s="48"/>
    </row>
    <row r="8493" spans="5:8">
      <c r="E8493"/>
      <c r="H8493" s="48"/>
    </row>
    <row r="8494" spans="5:8">
      <c r="E8494"/>
      <c r="H8494" s="48"/>
    </row>
    <row r="8495" spans="5:8">
      <c r="E8495"/>
      <c r="H8495" s="48"/>
    </row>
    <row r="8496" spans="5:8">
      <c r="E8496"/>
      <c r="H8496" s="48"/>
    </row>
    <row r="8497" spans="5:8">
      <c r="E8497"/>
      <c r="H8497" s="48"/>
    </row>
    <row r="8498" spans="5:8">
      <c r="E8498"/>
      <c r="H8498" s="48"/>
    </row>
    <row r="8499" spans="5:8">
      <c r="E8499"/>
      <c r="H8499" s="48"/>
    </row>
    <row r="8500" spans="5:8">
      <c r="E8500"/>
      <c r="H8500" s="48"/>
    </row>
    <row r="8501" spans="5:8">
      <c r="E8501"/>
      <c r="H8501" s="48"/>
    </row>
    <row r="8502" spans="5:8">
      <c r="E8502"/>
      <c r="H8502" s="48"/>
    </row>
    <row r="8503" spans="5:8">
      <c r="E8503"/>
      <c r="H8503" s="48"/>
    </row>
    <row r="8504" spans="5:8">
      <c r="E8504"/>
      <c r="H8504" s="48"/>
    </row>
    <row r="8505" spans="5:8">
      <c r="E8505"/>
      <c r="H8505" s="48"/>
    </row>
    <row r="8506" spans="5:8">
      <c r="E8506"/>
      <c r="H8506" s="48"/>
    </row>
    <row r="8507" spans="5:8">
      <c r="E8507"/>
      <c r="H8507" s="48"/>
    </row>
    <row r="8508" spans="5:8">
      <c r="E8508"/>
      <c r="H8508" s="48"/>
    </row>
    <row r="8509" spans="5:8">
      <c r="E8509"/>
      <c r="H8509" s="48"/>
    </row>
    <row r="8510" spans="5:8">
      <c r="E8510"/>
      <c r="H8510" s="48"/>
    </row>
    <row r="8511" spans="5:8">
      <c r="E8511"/>
      <c r="H8511" s="48"/>
    </row>
    <row r="8512" spans="5:8">
      <c r="E8512"/>
      <c r="H8512" s="48"/>
    </row>
    <row r="8513" spans="5:8">
      <c r="E8513"/>
      <c r="H8513" s="48"/>
    </row>
    <row r="8514" spans="5:8">
      <c r="E8514"/>
      <c r="H8514" s="48"/>
    </row>
    <row r="8515" spans="5:8">
      <c r="E8515"/>
      <c r="H8515" s="48"/>
    </row>
    <row r="8516" spans="5:8">
      <c r="E8516"/>
      <c r="H8516" s="48"/>
    </row>
    <row r="8517" spans="5:8">
      <c r="E8517"/>
      <c r="H8517" s="48"/>
    </row>
    <row r="8518" spans="5:8">
      <c r="E8518"/>
      <c r="H8518" s="48"/>
    </row>
    <row r="8519" spans="5:8">
      <c r="E8519"/>
      <c r="H8519" s="48"/>
    </row>
    <row r="8520" spans="5:8">
      <c r="E8520"/>
      <c r="H8520" s="48"/>
    </row>
    <row r="8521" spans="5:8">
      <c r="E8521"/>
      <c r="H8521" s="48"/>
    </row>
    <row r="8522" spans="5:8">
      <c r="E8522"/>
      <c r="H8522" s="48"/>
    </row>
    <row r="8523" spans="5:8">
      <c r="E8523"/>
      <c r="H8523" s="48"/>
    </row>
    <row r="8524" spans="5:8">
      <c r="E8524"/>
      <c r="H8524" s="48"/>
    </row>
    <row r="8525" spans="5:8">
      <c r="E8525"/>
      <c r="H8525" s="48"/>
    </row>
    <row r="8526" spans="5:8">
      <c r="E8526"/>
      <c r="H8526" s="48"/>
    </row>
    <row r="8527" spans="5:8">
      <c r="E8527"/>
      <c r="H8527" s="48"/>
    </row>
    <row r="8528" spans="5:8">
      <c r="E8528"/>
      <c r="H8528" s="48"/>
    </row>
    <row r="8529" spans="5:8">
      <c r="E8529"/>
      <c r="H8529" s="48"/>
    </row>
    <row r="8530" spans="5:8">
      <c r="E8530"/>
      <c r="H8530" s="48"/>
    </row>
    <row r="8531" spans="5:8">
      <c r="E8531"/>
      <c r="H8531" s="48"/>
    </row>
    <row r="8532" spans="5:8">
      <c r="E8532"/>
      <c r="H8532" s="48"/>
    </row>
    <row r="8533" spans="5:8">
      <c r="E8533"/>
      <c r="H8533" s="48"/>
    </row>
    <row r="8534" spans="5:8">
      <c r="E8534"/>
      <c r="H8534" s="48"/>
    </row>
    <row r="8535" spans="5:8">
      <c r="E8535"/>
      <c r="H8535" s="48"/>
    </row>
    <row r="8536" spans="5:8">
      <c r="E8536"/>
      <c r="H8536" s="48"/>
    </row>
    <row r="8537" spans="5:8">
      <c r="E8537"/>
      <c r="H8537" s="48"/>
    </row>
    <row r="8538" spans="5:8">
      <c r="E8538"/>
      <c r="H8538" s="48"/>
    </row>
    <row r="8539" spans="5:8">
      <c r="E8539"/>
      <c r="H8539" s="48"/>
    </row>
    <row r="8540" spans="5:8">
      <c r="E8540"/>
      <c r="H8540" s="48"/>
    </row>
    <row r="8541" spans="5:8">
      <c r="E8541"/>
      <c r="H8541" s="48"/>
    </row>
    <row r="8542" spans="5:8">
      <c r="E8542"/>
      <c r="H8542" s="48"/>
    </row>
    <row r="8543" spans="5:8">
      <c r="E8543"/>
      <c r="H8543" s="48"/>
    </row>
    <row r="8544" spans="5:8">
      <c r="E8544"/>
      <c r="H8544" s="48"/>
    </row>
    <row r="8545" spans="5:8">
      <c r="E8545"/>
      <c r="H8545" s="48"/>
    </row>
    <row r="8546" spans="5:8">
      <c r="E8546"/>
      <c r="H8546" s="48"/>
    </row>
    <row r="8547" spans="5:8">
      <c r="E8547"/>
      <c r="H8547" s="48"/>
    </row>
    <row r="8548" spans="5:8">
      <c r="E8548"/>
      <c r="H8548" s="48"/>
    </row>
    <row r="8549" spans="5:8">
      <c r="E8549"/>
      <c r="H8549" s="48"/>
    </row>
    <row r="8550" spans="5:8">
      <c r="E8550"/>
      <c r="H8550" s="48"/>
    </row>
    <row r="8551" spans="5:8">
      <c r="E8551"/>
      <c r="H8551" s="48"/>
    </row>
    <row r="8552" spans="5:8">
      <c r="E8552"/>
      <c r="H8552" s="48"/>
    </row>
    <row r="8553" spans="5:8">
      <c r="E8553"/>
      <c r="H8553" s="48"/>
    </row>
    <row r="8554" spans="5:8">
      <c r="E8554"/>
      <c r="H8554" s="48"/>
    </row>
    <row r="8555" spans="5:8">
      <c r="E8555"/>
      <c r="H8555" s="48"/>
    </row>
    <row r="8556" spans="5:8">
      <c r="E8556"/>
      <c r="H8556" s="48"/>
    </row>
    <row r="8557" spans="5:8">
      <c r="E8557"/>
      <c r="H8557" s="48"/>
    </row>
    <row r="8558" spans="5:8">
      <c r="E8558"/>
      <c r="H8558" s="48"/>
    </row>
    <row r="8559" spans="5:8">
      <c r="E8559"/>
      <c r="H8559" s="48"/>
    </row>
    <row r="8560" spans="5:8">
      <c r="E8560"/>
      <c r="H8560" s="48"/>
    </row>
    <row r="8561" spans="5:8">
      <c r="E8561"/>
      <c r="H8561" s="48"/>
    </row>
    <row r="8562" spans="5:8">
      <c r="E8562"/>
      <c r="H8562" s="48"/>
    </row>
    <row r="8563" spans="5:8">
      <c r="E8563"/>
      <c r="H8563" s="48"/>
    </row>
    <row r="8564" spans="5:8">
      <c r="E8564"/>
      <c r="H8564" s="48"/>
    </row>
    <row r="8565" spans="5:8">
      <c r="E8565"/>
      <c r="H8565" s="48"/>
    </row>
    <row r="8566" spans="5:8">
      <c r="E8566"/>
      <c r="H8566" s="48"/>
    </row>
    <row r="8567" spans="5:8">
      <c r="E8567"/>
      <c r="H8567" s="48"/>
    </row>
    <row r="8568" spans="5:8">
      <c r="E8568"/>
      <c r="H8568" s="48"/>
    </row>
    <row r="8569" spans="5:8">
      <c r="E8569"/>
      <c r="H8569" s="48"/>
    </row>
    <row r="8570" spans="5:8">
      <c r="E8570"/>
      <c r="H8570" s="48"/>
    </row>
    <row r="8571" spans="5:8">
      <c r="E8571"/>
      <c r="H8571" s="48"/>
    </row>
    <row r="8572" spans="5:8">
      <c r="E8572"/>
      <c r="H8572" s="48"/>
    </row>
    <row r="8573" spans="5:8">
      <c r="E8573"/>
      <c r="H8573" s="48"/>
    </row>
    <row r="8574" spans="5:8">
      <c r="E8574"/>
      <c r="H8574" s="48"/>
    </row>
    <row r="8575" spans="5:8">
      <c r="E8575"/>
      <c r="H8575" s="48"/>
    </row>
    <row r="8576" spans="5:8">
      <c r="E8576"/>
      <c r="H8576" s="48"/>
    </row>
    <row r="8577" spans="5:8">
      <c r="E8577"/>
      <c r="H8577" s="48"/>
    </row>
    <row r="8578" spans="5:8">
      <c r="E8578"/>
      <c r="H8578" s="48"/>
    </row>
    <row r="8579" spans="5:8">
      <c r="E8579"/>
      <c r="H8579" s="48"/>
    </row>
    <row r="8580" spans="5:8">
      <c r="E8580"/>
      <c r="H8580" s="48"/>
    </row>
    <row r="8581" spans="5:8">
      <c r="E8581"/>
      <c r="H8581" s="48"/>
    </row>
    <row r="8582" spans="5:8">
      <c r="E8582"/>
      <c r="H8582" s="48"/>
    </row>
    <row r="8583" spans="5:8">
      <c r="E8583"/>
      <c r="H8583" s="48"/>
    </row>
    <row r="8584" spans="5:8">
      <c r="E8584"/>
      <c r="H8584" s="48"/>
    </row>
    <row r="8585" spans="5:8">
      <c r="E8585"/>
      <c r="H8585" s="48"/>
    </row>
    <row r="8586" spans="5:8">
      <c r="E8586"/>
      <c r="H8586" s="48"/>
    </row>
    <row r="8587" spans="5:8">
      <c r="E8587"/>
      <c r="H8587" s="48"/>
    </row>
    <row r="8588" spans="5:8">
      <c r="E8588"/>
      <c r="H8588" s="48"/>
    </row>
    <row r="8589" spans="5:8">
      <c r="E8589"/>
      <c r="H8589" s="48"/>
    </row>
    <row r="8590" spans="5:8">
      <c r="E8590"/>
      <c r="H8590" s="48"/>
    </row>
    <row r="8591" spans="5:8">
      <c r="E8591"/>
      <c r="H8591" s="48"/>
    </row>
    <row r="8592" spans="5:8">
      <c r="E8592"/>
      <c r="H8592" s="48"/>
    </row>
    <row r="8593" spans="5:8">
      <c r="E8593"/>
      <c r="H8593" s="48"/>
    </row>
    <row r="8594" spans="5:8">
      <c r="E8594"/>
      <c r="H8594" s="48"/>
    </row>
    <row r="8595" spans="5:8">
      <c r="E8595"/>
      <c r="H8595" s="48"/>
    </row>
    <row r="8596" spans="5:8">
      <c r="E8596"/>
      <c r="H8596" s="48"/>
    </row>
    <row r="8597" spans="5:8">
      <c r="E8597"/>
      <c r="H8597" s="48"/>
    </row>
    <row r="8598" spans="5:8">
      <c r="E8598"/>
      <c r="H8598" s="48"/>
    </row>
    <row r="8599" spans="5:8">
      <c r="E8599"/>
      <c r="H8599" s="48"/>
    </row>
    <row r="8600" spans="5:8">
      <c r="E8600"/>
      <c r="H8600" s="48"/>
    </row>
    <row r="8601" spans="5:8">
      <c r="E8601"/>
      <c r="H8601" s="48"/>
    </row>
    <row r="8602" spans="5:8">
      <c r="E8602"/>
      <c r="H8602" s="48"/>
    </row>
    <row r="8603" spans="5:8">
      <c r="E8603"/>
      <c r="H8603" s="48"/>
    </row>
    <row r="8604" spans="5:8">
      <c r="E8604"/>
      <c r="H8604" s="48"/>
    </row>
    <row r="8605" spans="5:8">
      <c r="E8605"/>
      <c r="H8605" s="48"/>
    </row>
    <row r="8606" spans="5:8">
      <c r="E8606"/>
      <c r="H8606" s="48"/>
    </row>
    <row r="8607" spans="5:8">
      <c r="E8607"/>
      <c r="H8607" s="48"/>
    </row>
    <row r="8608" spans="5:8">
      <c r="E8608"/>
      <c r="H8608" s="48"/>
    </row>
    <row r="8609" spans="5:8">
      <c r="E8609"/>
      <c r="H8609" s="48"/>
    </row>
    <row r="8610" spans="5:8">
      <c r="E8610"/>
      <c r="H8610" s="48"/>
    </row>
    <row r="8611" spans="5:8">
      <c r="E8611"/>
      <c r="H8611" s="48"/>
    </row>
    <row r="8612" spans="5:8">
      <c r="E8612"/>
      <c r="H8612" s="48"/>
    </row>
    <row r="8613" spans="5:8">
      <c r="E8613"/>
      <c r="H8613" s="48"/>
    </row>
    <row r="8614" spans="5:8">
      <c r="E8614"/>
      <c r="H8614" s="48"/>
    </row>
    <row r="8615" spans="5:8">
      <c r="E8615"/>
      <c r="H8615" s="48"/>
    </row>
    <row r="8616" spans="5:8">
      <c r="E8616"/>
      <c r="H8616" s="48"/>
    </row>
    <row r="8617" spans="5:8">
      <c r="E8617"/>
      <c r="H8617" s="48"/>
    </row>
    <row r="8618" spans="5:8">
      <c r="E8618"/>
      <c r="H8618" s="48"/>
    </row>
    <row r="8619" spans="5:8">
      <c r="E8619"/>
      <c r="H8619" s="48"/>
    </row>
    <row r="8620" spans="5:8">
      <c r="E8620"/>
      <c r="H8620" s="48"/>
    </row>
    <row r="8621" spans="5:8">
      <c r="E8621"/>
      <c r="H8621" s="48"/>
    </row>
    <row r="8622" spans="5:8">
      <c r="E8622"/>
      <c r="H8622" s="48"/>
    </row>
    <row r="8623" spans="5:8">
      <c r="E8623"/>
      <c r="H8623" s="48"/>
    </row>
    <row r="8624" spans="5:8">
      <c r="E8624"/>
      <c r="H8624" s="48"/>
    </row>
    <row r="8625" spans="5:8">
      <c r="E8625"/>
      <c r="H8625" s="48"/>
    </row>
    <row r="8626" spans="5:8">
      <c r="E8626"/>
      <c r="H8626" s="48"/>
    </row>
    <row r="8627" spans="5:8">
      <c r="E8627"/>
      <c r="H8627" s="48"/>
    </row>
    <row r="8628" spans="5:8">
      <c r="E8628"/>
      <c r="H8628" s="48"/>
    </row>
    <row r="8629" spans="5:8">
      <c r="E8629"/>
      <c r="H8629" s="48"/>
    </row>
    <row r="8630" spans="5:8">
      <c r="E8630"/>
      <c r="H8630" s="48"/>
    </row>
    <row r="8631" spans="5:8">
      <c r="E8631"/>
      <c r="H8631" s="48"/>
    </row>
    <row r="8632" spans="5:8">
      <c r="E8632"/>
      <c r="H8632" s="48"/>
    </row>
    <row r="8633" spans="5:8">
      <c r="E8633"/>
      <c r="H8633" s="48"/>
    </row>
    <row r="8634" spans="5:8">
      <c r="E8634"/>
      <c r="H8634" s="48"/>
    </row>
    <row r="8635" spans="5:8">
      <c r="E8635"/>
      <c r="H8635" s="48"/>
    </row>
    <row r="8636" spans="5:8">
      <c r="E8636"/>
      <c r="H8636" s="48"/>
    </row>
    <row r="8637" spans="5:8">
      <c r="E8637"/>
      <c r="H8637" s="48"/>
    </row>
    <row r="8638" spans="5:8">
      <c r="E8638"/>
      <c r="H8638" s="48"/>
    </row>
    <row r="8639" spans="5:8">
      <c r="E8639"/>
      <c r="H8639" s="48"/>
    </row>
    <row r="8640" spans="5:8">
      <c r="E8640"/>
      <c r="H8640" s="48"/>
    </row>
    <row r="8641" spans="5:8">
      <c r="E8641"/>
      <c r="H8641" s="48"/>
    </row>
    <row r="8642" spans="5:8">
      <c r="E8642"/>
      <c r="H8642" s="48"/>
    </row>
    <row r="8643" spans="5:8">
      <c r="E8643"/>
      <c r="H8643" s="48"/>
    </row>
    <row r="8644" spans="5:8">
      <c r="E8644"/>
      <c r="H8644" s="48"/>
    </row>
    <row r="8645" spans="5:8">
      <c r="E8645"/>
      <c r="H8645" s="48"/>
    </row>
    <row r="8646" spans="5:8">
      <c r="E8646"/>
      <c r="H8646" s="48"/>
    </row>
    <row r="8647" spans="5:8">
      <c r="E8647"/>
      <c r="H8647" s="48"/>
    </row>
    <row r="8648" spans="5:8">
      <c r="E8648"/>
      <c r="H8648" s="48"/>
    </row>
    <row r="8649" spans="5:8">
      <c r="E8649"/>
      <c r="H8649" s="48"/>
    </row>
    <row r="8650" spans="5:8">
      <c r="E8650"/>
      <c r="H8650" s="48"/>
    </row>
    <row r="8651" spans="5:8">
      <c r="E8651"/>
      <c r="H8651" s="48"/>
    </row>
    <row r="8652" spans="5:8">
      <c r="E8652"/>
      <c r="H8652" s="48"/>
    </row>
    <row r="8653" spans="5:8">
      <c r="E8653"/>
      <c r="H8653" s="48"/>
    </row>
    <row r="8654" spans="5:8">
      <c r="E8654"/>
      <c r="H8654" s="48"/>
    </row>
    <row r="8655" spans="5:8">
      <c r="E8655"/>
      <c r="H8655" s="48"/>
    </row>
    <row r="8656" spans="5:8">
      <c r="E8656"/>
      <c r="H8656" s="48"/>
    </row>
    <row r="8657" spans="5:8">
      <c r="E8657"/>
      <c r="H8657" s="48"/>
    </row>
    <row r="8658" spans="5:8">
      <c r="E8658"/>
      <c r="H8658" s="48"/>
    </row>
    <row r="8659" spans="5:8">
      <c r="E8659"/>
      <c r="H8659" s="48"/>
    </row>
    <row r="8660" spans="5:8">
      <c r="E8660"/>
      <c r="H8660" s="48"/>
    </row>
    <row r="8661" spans="5:8">
      <c r="E8661"/>
      <c r="H8661" s="48"/>
    </row>
    <row r="8662" spans="5:8">
      <c r="E8662"/>
      <c r="H8662" s="48"/>
    </row>
    <row r="8663" spans="5:8">
      <c r="E8663"/>
      <c r="H8663" s="48"/>
    </row>
    <row r="8664" spans="5:8">
      <c r="E8664"/>
      <c r="H8664" s="48"/>
    </row>
    <row r="8665" spans="5:8">
      <c r="E8665"/>
      <c r="H8665" s="48"/>
    </row>
    <row r="8666" spans="5:8">
      <c r="E8666"/>
      <c r="H8666" s="48"/>
    </row>
    <row r="8667" spans="5:8">
      <c r="E8667"/>
      <c r="H8667" s="48"/>
    </row>
    <row r="8668" spans="5:8">
      <c r="E8668"/>
      <c r="H8668" s="48"/>
    </row>
    <row r="8669" spans="5:8">
      <c r="E8669"/>
      <c r="H8669" s="48"/>
    </row>
    <row r="8670" spans="5:8">
      <c r="E8670"/>
      <c r="H8670" s="48"/>
    </row>
    <row r="8671" spans="5:8">
      <c r="E8671"/>
      <c r="H8671" s="48"/>
    </row>
    <row r="8672" spans="5:8">
      <c r="E8672"/>
      <c r="H8672" s="48"/>
    </row>
    <row r="8673" spans="5:8">
      <c r="E8673"/>
      <c r="H8673" s="48"/>
    </row>
    <row r="8674" spans="5:8">
      <c r="E8674"/>
      <c r="H8674" s="48"/>
    </row>
    <row r="8675" spans="5:8">
      <c r="E8675"/>
      <c r="H8675" s="48"/>
    </row>
    <row r="8676" spans="5:8">
      <c r="E8676"/>
      <c r="H8676" s="48"/>
    </row>
    <row r="8677" spans="5:8">
      <c r="E8677"/>
      <c r="H8677" s="48"/>
    </row>
    <row r="8678" spans="5:8">
      <c r="E8678"/>
      <c r="H8678" s="48"/>
    </row>
    <row r="8679" spans="5:8">
      <c r="E8679"/>
      <c r="H8679" s="48"/>
    </row>
    <row r="8680" spans="5:8">
      <c r="E8680"/>
      <c r="H8680" s="48"/>
    </row>
    <row r="8681" spans="5:8">
      <c r="E8681"/>
      <c r="H8681" s="48"/>
    </row>
    <row r="8682" spans="5:8">
      <c r="E8682"/>
      <c r="H8682" s="48"/>
    </row>
    <row r="8683" spans="5:8">
      <c r="E8683"/>
      <c r="H8683" s="48"/>
    </row>
    <row r="8684" spans="5:8">
      <c r="E8684"/>
      <c r="H8684" s="48"/>
    </row>
    <row r="8685" spans="5:8">
      <c r="E8685"/>
      <c r="H8685" s="48"/>
    </row>
    <row r="8686" spans="5:8">
      <c r="E8686"/>
      <c r="H8686" s="48"/>
    </row>
    <row r="8687" spans="5:8">
      <c r="E8687"/>
      <c r="H8687" s="48"/>
    </row>
    <row r="8688" spans="5:8">
      <c r="E8688"/>
      <c r="H8688" s="48"/>
    </row>
    <row r="8689" spans="5:8">
      <c r="E8689"/>
      <c r="H8689" s="48"/>
    </row>
    <row r="8690" spans="5:8">
      <c r="E8690"/>
      <c r="H8690" s="48"/>
    </row>
    <row r="8691" spans="5:8">
      <c r="E8691"/>
      <c r="H8691" s="48"/>
    </row>
    <row r="8692" spans="5:8">
      <c r="E8692"/>
      <c r="H8692" s="48"/>
    </row>
    <row r="8693" spans="5:8">
      <c r="E8693"/>
      <c r="H8693" s="48"/>
    </row>
    <row r="8694" spans="5:8">
      <c r="E8694"/>
      <c r="H8694" s="48"/>
    </row>
    <row r="8695" spans="5:8">
      <c r="E8695"/>
      <c r="H8695" s="48"/>
    </row>
    <row r="8696" spans="5:8">
      <c r="E8696"/>
      <c r="H8696" s="48"/>
    </row>
    <row r="8697" spans="5:8">
      <c r="E8697"/>
      <c r="H8697" s="48"/>
    </row>
    <row r="8698" spans="5:8">
      <c r="E8698"/>
      <c r="H8698" s="48"/>
    </row>
    <row r="8699" spans="5:8">
      <c r="E8699"/>
      <c r="H8699" s="48"/>
    </row>
    <row r="8700" spans="5:8">
      <c r="E8700"/>
      <c r="H8700" s="48"/>
    </row>
    <row r="8701" spans="5:8">
      <c r="E8701"/>
      <c r="H8701" s="48"/>
    </row>
    <row r="8702" spans="5:8">
      <c r="E8702"/>
      <c r="H8702" s="48"/>
    </row>
    <row r="8703" spans="5:8">
      <c r="E8703"/>
      <c r="H8703" s="48"/>
    </row>
    <row r="8704" spans="5:8">
      <c r="E8704"/>
      <c r="H8704" s="48"/>
    </row>
    <row r="8705" spans="5:8">
      <c r="E8705"/>
      <c r="H8705" s="48"/>
    </row>
    <row r="8706" spans="5:8">
      <c r="E8706"/>
      <c r="H8706" s="48"/>
    </row>
    <row r="8707" spans="5:8">
      <c r="E8707"/>
      <c r="H8707" s="48"/>
    </row>
    <row r="8708" spans="5:8">
      <c r="E8708"/>
      <c r="H8708" s="48"/>
    </row>
    <row r="8709" spans="5:8">
      <c r="E8709"/>
      <c r="H8709" s="48"/>
    </row>
    <row r="8710" spans="5:8">
      <c r="E8710"/>
      <c r="H8710" s="48"/>
    </row>
    <row r="8711" spans="5:8">
      <c r="E8711"/>
      <c r="H8711" s="48"/>
    </row>
    <row r="8712" spans="5:8">
      <c r="E8712"/>
      <c r="H8712" s="48"/>
    </row>
    <row r="8713" spans="5:8">
      <c r="E8713"/>
      <c r="H8713" s="48"/>
    </row>
    <row r="8714" spans="5:8">
      <c r="E8714"/>
      <c r="H8714" s="48"/>
    </row>
    <row r="8715" spans="5:8">
      <c r="E8715"/>
      <c r="H8715" s="48"/>
    </row>
    <row r="8716" spans="5:8">
      <c r="E8716"/>
      <c r="H8716" s="48"/>
    </row>
    <row r="8717" spans="5:8">
      <c r="E8717"/>
      <c r="H8717" s="48"/>
    </row>
    <row r="8718" spans="5:8">
      <c r="E8718"/>
      <c r="H8718" s="48"/>
    </row>
    <row r="8719" spans="5:8">
      <c r="E8719"/>
      <c r="H8719" s="48"/>
    </row>
    <row r="8720" spans="5:8">
      <c r="E8720"/>
      <c r="H8720" s="48"/>
    </row>
    <row r="8721" spans="5:8">
      <c r="E8721"/>
      <c r="H8721" s="48"/>
    </row>
    <row r="8722" spans="5:8">
      <c r="E8722"/>
      <c r="H8722" s="48"/>
    </row>
    <row r="8723" spans="5:8">
      <c r="E8723"/>
      <c r="H8723" s="48"/>
    </row>
    <row r="8724" spans="5:8">
      <c r="E8724"/>
      <c r="H8724" s="48"/>
    </row>
    <row r="8725" spans="5:8">
      <c r="E8725"/>
      <c r="H8725" s="48"/>
    </row>
    <row r="8726" spans="5:8">
      <c r="E8726"/>
      <c r="H8726" s="48"/>
    </row>
    <row r="8727" spans="5:8">
      <c r="E8727"/>
      <c r="H8727" s="48"/>
    </row>
    <row r="8728" spans="5:8">
      <c r="E8728"/>
      <c r="H8728" s="48"/>
    </row>
    <row r="8729" spans="5:8">
      <c r="E8729"/>
      <c r="H8729" s="48"/>
    </row>
    <row r="8730" spans="5:8">
      <c r="E8730"/>
      <c r="H8730" s="48"/>
    </row>
    <row r="8731" spans="5:8">
      <c r="E8731"/>
      <c r="H8731" s="48"/>
    </row>
    <row r="8732" spans="5:8">
      <c r="E8732"/>
      <c r="H8732" s="48"/>
    </row>
    <row r="8733" spans="5:8">
      <c r="E8733"/>
      <c r="H8733" s="48"/>
    </row>
    <row r="8734" spans="5:8">
      <c r="E8734"/>
      <c r="H8734" s="48"/>
    </row>
    <row r="8735" spans="5:8">
      <c r="E8735"/>
      <c r="H8735" s="48"/>
    </row>
    <row r="8736" spans="5:8">
      <c r="E8736"/>
      <c r="H8736" s="48"/>
    </row>
    <row r="8737" spans="5:8">
      <c r="E8737"/>
      <c r="H8737" s="48"/>
    </row>
    <row r="8738" spans="5:8">
      <c r="E8738"/>
      <c r="H8738" s="48"/>
    </row>
    <row r="8739" spans="5:8">
      <c r="E8739"/>
      <c r="H8739" s="48"/>
    </row>
    <row r="8740" spans="5:8">
      <c r="E8740"/>
      <c r="H8740" s="48"/>
    </row>
    <row r="8741" spans="5:8">
      <c r="E8741"/>
      <c r="H8741" s="48"/>
    </row>
    <row r="8742" spans="5:8">
      <c r="E8742"/>
      <c r="H8742" s="48"/>
    </row>
    <row r="8743" spans="5:8">
      <c r="E8743"/>
      <c r="H8743" s="48"/>
    </row>
    <row r="8744" spans="5:8">
      <c r="E8744"/>
      <c r="H8744" s="48"/>
    </row>
    <row r="8745" spans="5:8">
      <c r="E8745"/>
      <c r="H8745" s="48"/>
    </row>
    <row r="8746" spans="5:8">
      <c r="E8746"/>
      <c r="H8746" s="48"/>
    </row>
    <row r="8747" spans="5:8">
      <c r="E8747"/>
      <c r="H8747" s="48"/>
    </row>
    <row r="8748" spans="5:8">
      <c r="E8748"/>
      <c r="H8748" s="48"/>
    </row>
    <row r="8749" spans="5:8">
      <c r="E8749"/>
      <c r="H8749" s="48"/>
    </row>
    <row r="8750" spans="5:8">
      <c r="E8750"/>
      <c r="H8750" s="48"/>
    </row>
    <row r="8751" spans="5:8">
      <c r="E8751"/>
      <c r="H8751" s="48"/>
    </row>
    <row r="8752" spans="5:8">
      <c r="E8752"/>
      <c r="H8752" s="48"/>
    </row>
    <row r="8753" spans="5:8">
      <c r="E8753"/>
      <c r="H8753" s="48"/>
    </row>
    <row r="8754" spans="5:8">
      <c r="E8754"/>
      <c r="H8754" s="48"/>
    </row>
    <row r="8755" spans="5:8">
      <c r="E8755"/>
      <c r="H8755" s="48"/>
    </row>
    <row r="8756" spans="5:8">
      <c r="E8756"/>
      <c r="H8756" s="48"/>
    </row>
    <row r="8757" spans="5:8">
      <c r="E8757"/>
      <c r="H8757" s="48"/>
    </row>
    <row r="8758" spans="5:8">
      <c r="E8758"/>
      <c r="H8758" s="48"/>
    </row>
    <row r="8759" spans="5:8">
      <c r="E8759"/>
      <c r="H8759" s="48"/>
    </row>
    <row r="8760" spans="5:8">
      <c r="E8760"/>
      <c r="H8760" s="48"/>
    </row>
    <row r="8761" spans="5:8">
      <c r="E8761"/>
      <c r="H8761" s="48"/>
    </row>
    <row r="8762" spans="5:8">
      <c r="E8762"/>
      <c r="H8762" s="48"/>
    </row>
    <row r="8763" spans="5:8">
      <c r="E8763"/>
      <c r="H8763" s="48"/>
    </row>
    <row r="8764" spans="5:8">
      <c r="E8764"/>
      <c r="H8764" s="48"/>
    </row>
    <row r="8765" spans="5:8">
      <c r="E8765"/>
      <c r="H8765" s="48"/>
    </row>
    <row r="8766" spans="5:8">
      <c r="E8766"/>
      <c r="H8766" s="48"/>
    </row>
    <row r="8767" spans="5:8">
      <c r="E8767"/>
      <c r="H8767" s="48"/>
    </row>
    <row r="8768" spans="5:8">
      <c r="E8768"/>
      <c r="H8768" s="48"/>
    </row>
    <row r="8769" spans="5:8">
      <c r="E8769"/>
      <c r="H8769" s="48"/>
    </row>
    <row r="8770" spans="5:8">
      <c r="E8770"/>
      <c r="H8770" s="48"/>
    </row>
    <row r="8771" spans="5:8">
      <c r="E8771"/>
      <c r="H8771" s="48"/>
    </row>
    <row r="8772" spans="5:8">
      <c r="E8772"/>
      <c r="H8772" s="48"/>
    </row>
    <row r="8773" spans="5:8">
      <c r="E8773"/>
      <c r="H8773" s="48"/>
    </row>
    <row r="8774" spans="5:8">
      <c r="E8774"/>
      <c r="H8774" s="48"/>
    </row>
    <row r="8775" spans="5:8">
      <c r="E8775"/>
      <c r="H8775" s="48"/>
    </row>
    <row r="8776" spans="5:8">
      <c r="E8776"/>
      <c r="H8776" s="48"/>
    </row>
    <row r="8777" spans="5:8">
      <c r="E8777"/>
      <c r="H8777" s="48"/>
    </row>
    <row r="8778" spans="5:8">
      <c r="E8778"/>
      <c r="H8778" s="48"/>
    </row>
    <row r="8779" spans="5:8">
      <c r="E8779"/>
      <c r="H8779" s="48"/>
    </row>
    <row r="8780" spans="5:8">
      <c r="E8780"/>
      <c r="H8780" s="48"/>
    </row>
    <row r="8781" spans="5:8">
      <c r="E8781"/>
      <c r="H8781" s="48"/>
    </row>
    <row r="8782" spans="5:8">
      <c r="E8782"/>
      <c r="H8782" s="48"/>
    </row>
    <row r="8783" spans="5:8">
      <c r="E8783"/>
      <c r="H8783" s="48"/>
    </row>
    <row r="8784" spans="5:8">
      <c r="E8784"/>
      <c r="H8784" s="48"/>
    </row>
    <row r="8785" spans="5:8">
      <c r="E8785"/>
      <c r="H8785" s="48"/>
    </row>
    <row r="8786" spans="5:8">
      <c r="E8786"/>
      <c r="H8786" s="48"/>
    </row>
    <row r="8787" spans="5:8">
      <c r="E8787"/>
      <c r="H8787" s="48"/>
    </row>
    <row r="8788" spans="5:8">
      <c r="E8788"/>
      <c r="H8788" s="48"/>
    </row>
    <row r="8789" spans="5:8">
      <c r="E8789"/>
      <c r="H8789" s="48"/>
    </row>
    <row r="8790" spans="5:8">
      <c r="E8790"/>
      <c r="H8790" s="48"/>
    </row>
    <row r="8791" spans="5:8">
      <c r="E8791"/>
      <c r="H8791" s="48"/>
    </row>
    <row r="8792" spans="5:8">
      <c r="E8792"/>
      <c r="H8792" s="48"/>
    </row>
    <row r="8793" spans="5:8">
      <c r="E8793"/>
      <c r="H8793" s="48"/>
    </row>
    <row r="8794" spans="5:8">
      <c r="E8794"/>
      <c r="H8794" s="48"/>
    </row>
    <row r="8795" spans="5:8">
      <c r="E8795"/>
      <c r="H8795" s="48"/>
    </row>
    <row r="8796" spans="5:8">
      <c r="E8796"/>
      <c r="H8796" s="48"/>
    </row>
    <row r="8797" spans="5:8">
      <c r="E8797"/>
      <c r="H8797" s="48"/>
    </row>
    <row r="8798" spans="5:8">
      <c r="E8798"/>
      <c r="H8798" s="48"/>
    </row>
    <row r="8799" spans="5:8">
      <c r="E8799"/>
      <c r="H8799" s="48"/>
    </row>
    <row r="8800" spans="5:8">
      <c r="E8800"/>
      <c r="H8800" s="48"/>
    </row>
    <row r="8801" spans="5:8">
      <c r="E8801"/>
      <c r="H8801" s="48"/>
    </row>
    <row r="8802" spans="5:8">
      <c r="E8802"/>
      <c r="H8802" s="48"/>
    </row>
    <row r="8803" spans="5:8">
      <c r="E8803"/>
      <c r="H8803" s="48"/>
    </row>
    <row r="8804" spans="5:8">
      <c r="E8804"/>
      <c r="H8804" s="48"/>
    </row>
    <row r="8805" spans="5:8">
      <c r="E8805"/>
      <c r="H8805" s="48"/>
    </row>
    <row r="8806" spans="5:8">
      <c r="E8806"/>
      <c r="H8806" s="48"/>
    </row>
    <row r="8807" spans="5:8">
      <c r="E8807"/>
      <c r="H8807" s="48"/>
    </row>
    <row r="8808" spans="5:8">
      <c r="E8808"/>
      <c r="H8808" s="48"/>
    </row>
    <row r="8809" spans="5:8">
      <c r="E8809"/>
      <c r="H8809" s="48"/>
    </row>
    <row r="8810" spans="5:8">
      <c r="E8810"/>
      <c r="H8810" s="48"/>
    </row>
    <row r="8811" spans="5:8">
      <c r="E8811"/>
      <c r="H8811" s="48"/>
    </row>
    <row r="8812" spans="5:8">
      <c r="E8812"/>
      <c r="H8812" s="48"/>
    </row>
    <row r="8813" spans="5:8">
      <c r="E8813"/>
      <c r="H8813" s="48"/>
    </row>
    <row r="8814" spans="5:8">
      <c r="E8814"/>
      <c r="H8814" s="48"/>
    </row>
    <row r="8815" spans="5:8">
      <c r="E8815"/>
      <c r="H8815" s="48"/>
    </row>
    <row r="8816" spans="5:8">
      <c r="E8816"/>
      <c r="H8816" s="48"/>
    </row>
    <row r="8817" spans="5:8">
      <c r="E8817"/>
      <c r="H8817" s="48"/>
    </row>
    <row r="8818" spans="5:8">
      <c r="E8818"/>
      <c r="H8818" s="48"/>
    </row>
    <row r="8819" spans="5:8">
      <c r="E8819"/>
      <c r="H8819" s="48"/>
    </row>
    <row r="8820" spans="5:8">
      <c r="E8820"/>
      <c r="H8820" s="48"/>
    </row>
    <row r="8821" spans="5:8">
      <c r="E8821"/>
      <c r="H8821" s="48"/>
    </row>
    <row r="8822" spans="5:8">
      <c r="E8822"/>
      <c r="H8822" s="48"/>
    </row>
    <row r="8823" spans="5:8">
      <c r="E8823"/>
      <c r="H8823" s="48"/>
    </row>
    <row r="8824" spans="5:8">
      <c r="E8824"/>
      <c r="H8824" s="48"/>
    </row>
    <row r="8825" spans="5:8">
      <c r="E8825"/>
      <c r="H8825" s="48"/>
    </row>
    <row r="8826" spans="5:8">
      <c r="E8826"/>
      <c r="H8826" s="48"/>
    </row>
    <row r="8827" spans="5:8">
      <c r="E8827"/>
      <c r="H8827" s="48"/>
    </row>
    <row r="8828" spans="5:8">
      <c r="E8828"/>
      <c r="H8828" s="48"/>
    </row>
    <row r="8829" spans="5:8">
      <c r="E8829"/>
      <c r="H8829" s="48"/>
    </row>
    <row r="8830" spans="5:8">
      <c r="E8830"/>
      <c r="H8830" s="48"/>
    </row>
    <row r="8831" spans="5:8">
      <c r="E8831"/>
      <c r="H8831" s="48"/>
    </row>
    <row r="8832" spans="5:8">
      <c r="E8832"/>
      <c r="H8832" s="48"/>
    </row>
    <row r="8833" spans="5:8">
      <c r="E8833"/>
      <c r="H8833" s="48"/>
    </row>
    <row r="8834" spans="5:8">
      <c r="E8834"/>
      <c r="H8834" s="48"/>
    </row>
    <row r="8835" spans="5:8">
      <c r="E8835"/>
      <c r="H8835" s="48"/>
    </row>
    <row r="8836" spans="5:8">
      <c r="E8836"/>
      <c r="H8836" s="48"/>
    </row>
    <row r="8837" spans="5:8">
      <c r="E8837"/>
      <c r="H8837" s="48"/>
    </row>
    <row r="8838" spans="5:8">
      <c r="E8838"/>
      <c r="H8838" s="48"/>
    </row>
    <row r="8839" spans="5:8">
      <c r="E8839"/>
      <c r="H8839" s="48"/>
    </row>
    <row r="8840" spans="5:8">
      <c r="E8840"/>
      <c r="H8840" s="48"/>
    </row>
    <row r="8841" spans="5:8">
      <c r="E8841"/>
      <c r="H8841" s="48"/>
    </row>
    <row r="8842" spans="5:8">
      <c r="E8842"/>
      <c r="H8842" s="48"/>
    </row>
    <row r="8843" spans="5:8">
      <c r="E8843"/>
      <c r="H8843" s="48"/>
    </row>
    <row r="8844" spans="5:8">
      <c r="E8844"/>
      <c r="H8844" s="48"/>
    </row>
    <row r="8845" spans="5:8">
      <c r="E8845"/>
      <c r="H8845" s="48"/>
    </row>
    <row r="8846" spans="5:8">
      <c r="E8846"/>
      <c r="H8846" s="48"/>
    </row>
    <row r="8847" spans="5:8">
      <c r="E8847"/>
      <c r="H8847" s="48"/>
    </row>
    <row r="8848" spans="5:8">
      <c r="E8848"/>
      <c r="H8848" s="48"/>
    </row>
    <row r="8849" spans="5:8">
      <c r="E8849"/>
      <c r="H8849" s="48"/>
    </row>
    <row r="8850" spans="5:8">
      <c r="E8850"/>
      <c r="H8850" s="48"/>
    </row>
    <row r="8851" spans="5:8">
      <c r="E8851"/>
      <c r="H8851" s="48"/>
    </row>
    <row r="8852" spans="5:8">
      <c r="E8852"/>
      <c r="H8852" s="48"/>
    </row>
    <row r="8853" spans="5:8">
      <c r="E8853"/>
      <c r="H8853" s="48"/>
    </row>
    <row r="8854" spans="5:8">
      <c r="E8854"/>
      <c r="H8854" s="48"/>
    </row>
    <row r="8855" spans="5:8">
      <c r="E8855"/>
      <c r="H8855" s="48"/>
    </row>
    <row r="8856" spans="5:8">
      <c r="E8856"/>
      <c r="H8856" s="48"/>
    </row>
    <row r="8857" spans="5:8">
      <c r="E8857"/>
      <c r="H8857" s="48"/>
    </row>
    <row r="8858" spans="5:8">
      <c r="E8858"/>
      <c r="H8858" s="48"/>
    </row>
    <row r="8859" spans="5:8">
      <c r="E8859"/>
      <c r="H8859" s="48"/>
    </row>
    <row r="8860" spans="5:8">
      <c r="E8860"/>
      <c r="H8860" s="48"/>
    </row>
    <row r="8861" spans="5:8">
      <c r="E8861"/>
      <c r="H8861" s="48"/>
    </row>
    <row r="8862" spans="5:8">
      <c r="E8862"/>
      <c r="H8862" s="48"/>
    </row>
    <row r="8863" spans="5:8">
      <c r="E8863"/>
      <c r="H8863" s="48"/>
    </row>
    <row r="8864" spans="5:8">
      <c r="E8864"/>
      <c r="H8864" s="48"/>
    </row>
    <row r="8865" spans="5:8">
      <c r="E8865"/>
      <c r="H8865" s="48"/>
    </row>
    <row r="8866" spans="5:8">
      <c r="E8866"/>
      <c r="H8866" s="48"/>
    </row>
    <row r="8867" spans="5:8">
      <c r="E8867"/>
      <c r="H8867" s="48"/>
    </row>
    <row r="8868" spans="5:8">
      <c r="E8868"/>
      <c r="H8868" s="48"/>
    </row>
    <row r="8869" spans="5:8">
      <c r="E8869"/>
      <c r="H8869" s="48"/>
    </row>
    <row r="8870" spans="5:8">
      <c r="E8870"/>
      <c r="H8870" s="48"/>
    </row>
    <row r="8871" spans="5:8">
      <c r="E8871"/>
      <c r="H8871" s="48"/>
    </row>
    <row r="8872" spans="5:8">
      <c r="E8872"/>
      <c r="H8872" s="48"/>
    </row>
    <row r="8873" spans="5:8">
      <c r="E8873"/>
      <c r="H8873" s="48"/>
    </row>
    <row r="8874" spans="5:8">
      <c r="E8874"/>
      <c r="H8874" s="48"/>
    </row>
    <row r="8875" spans="5:8">
      <c r="E8875"/>
      <c r="H8875" s="48"/>
    </row>
    <row r="8876" spans="5:8">
      <c r="E8876"/>
      <c r="H8876" s="48"/>
    </row>
    <row r="8877" spans="5:8">
      <c r="E8877"/>
      <c r="H8877" s="48"/>
    </row>
    <row r="8878" spans="5:8">
      <c r="E8878"/>
      <c r="H8878" s="48"/>
    </row>
    <row r="8879" spans="5:8">
      <c r="E8879"/>
      <c r="H8879" s="48"/>
    </row>
    <row r="8880" spans="5:8">
      <c r="E8880"/>
      <c r="H8880" s="48"/>
    </row>
    <row r="8881" spans="5:8">
      <c r="E8881"/>
      <c r="H8881" s="48"/>
    </row>
    <row r="8882" spans="5:8">
      <c r="E8882"/>
      <c r="H8882" s="48"/>
    </row>
    <row r="8883" spans="5:8">
      <c r="E8883"/>
      <c r="H8883" s="48"/>
    </row>
    <row r="8884" spans="5:8">
      <c r="E8884"/>
      <c r="H8884" s="48"/>
    </row>
    <row r="8885" spans="5:8">
      <c r="E8885"/>
      <c r="H8885" s="48"/>
    </row>
    <row r="8886" spans="5:8">
      <c r="E8886"/>
      <c r="H8886" s="48"/>
    </row>
    <row r="8887" spans="5:8">
      <c r="E8887"/>
      <c r="H8887" s="48"/>
    </row>
    <row r="8888" spans="5:8">
      <c r="E8888"/>
      <c r="H8888" s="48"/>
    </row>
    <row r="8889" spans="5:8">
      <c r="E8889"/>
      <c r="H8889" s="48"/>
    </row>
    <row r="8890" spans="5:8">
      <c r="E8890"/>
      <c r="H8890" s="48"/>
    </row>
    <row r="8891" spans="5:8">
      <c r="E8891"/>
      <c r="H8891" s="48"/>
    </row>
    <row r="8892" spans="5:8">
      <c r="E8892"/>
      <c r="H8892" s="48"/>
    </row>
    <row r="8893" spans="5:8">
      <c r="E8893"/>
      <c r="H8893" s="48"/>
    </row>
    <row r="8894" spans="5:8">
      <c r="E8894"/>
      <c r="H8894" s="48"/>
    </row>
    <row r="8895" spans="5:8">
      <c r="E8895"/>
      <c r="H8895" s="48"/>
    </row>
    <row r="8896" spans="5:8">
      <c r="E8896"/>
      <c r="H8896" s="48"/>
    </row>
    <row r="8897" spans="5:8">
      <c r="E8897"/>
      <c r="H8897" s="48"/>
    </row>
    <row r="8898" spans="5:8">
      <c r="E8898"/>
      <c r="H8898" s="48"/>
    </row>
    <row r="8899" spans="5:8">
      <c r="E8899"/>
      <c r="H8899" s="48"/>
    </row>
    <row r="8900" spans="5:8">
      <c r="E8900"/>
      <c r="H8900" s="48"/>
    </row>
    <row r="8901" spans="5:8">
      <c r="E8901"/>
      <c r="H8901" s="48"/>
    </row>
    <row r="8902" spans="5:8">
      <c r="E8902"/>
      <c r="H8902" s="48"/>
    </row>
    <row r="8903" spans="5:8">
      <c r="E8903"/>
      <c r="H8903" s="48"/>
    </row>
    <row r="8904" spans="5:8">
      <c r="E8904"/>
      <c r="H8904" s="48"/>
    </row>
    <row r="8905" spans="5:8">
      <c r="E8905"/>
      <c r="H8905" s="48"/>
    </row>
    <row r="8906" spans="5:8">
      <c r="E8906"/>
      <c r="H8906" s="48"/>
    </row>
    <row r="8907" spans="5:8">
      <c r="E8907"/>
      <c r="H8907" s="48"/>
    </row>
    <row r="8908" spans="5:8">
      <c r="E8908"/>
      <c r="H8908" s="48"/>
    </row>
    <row r="8909" spans="5:8">
      <c r="E8909"/>
      <c r="H8909" s="48"/>
    </row>
    <row r="8910" spans="5:8">
      <c r="E8910"/>
      <c r="H8910" s="48"/>
    </row>
    <row r="8911" spans="5:8">
      <c r="E8911"/>
      <c r="H8911" s="48"/>
    </row>
    <row r="8912" spans="5:8">
      <c r="E8912"/>
      <c r="H8912" s="48"/>
    </row>
    <row r="8913" spans="5:8">
      <c r="E8913"/>
      <c r="H8913" s="48"/>
    </row>
    <row r="8914" spans="5:8">
      <c r="E8914"/>
      <c r="H8914" s="48"/>
    </row>
    <row r="8915" spans="5:8">
      <c r="E8915"/>
      <c r="H8915" s="48"/>
    </row>
    <row r="8916" spans="5:8">
      <c r="E8916"/>
      <c r="H8916" s="48"/>
    </row>
    <row r="8917" spans="5:8">
      <c r="E8917"/>
      <c r="H8917" s="48"/>
    </row>
    <row r="8918" spans="5:8">
      <c r="E8918"/>
      <c r="H8918" s="48"/>
    </row>
    <row r="8919" spans="5:8">
      <c r="E8919"/>
      <c r="H8919" s="48"/>
    </row>
    <row r="8920" spans="5:8">
      <c r="E8920"/>
      <c r="H8920" s="48"/>
    </row>
    <row r="8921" spans="5:8">
      <c r="E8921"/>
      <c r="H8921" s="48"/>
    </row>
    <row r="8922" spans="5:8">
      <c r="E8922"/>
      <c r="H8922" s="48"/>
    </row>
    <row r="8923" spans="5:8">
      <c r="E8923"/>
      <c r="H8923" s="48"/>
    </row>
    <row r="8924" spans="5:8">
      <c r="E8924"/>
      <c r="H8924" s="48"/>
    </row>
    <row r="8925" spans="5:8">
      <c r="E8925"/>
      <c r="H8925" s="48"/>
    </row>
    <row r="8926" spans="5:8">
      <c r="E8926"/>
      <c r="H8926" s="48"/>
    </row>
    <row r="8927" spans="5:8">
      <c r="E8927"/>
      <c r="H8927" s="48"/>
    </row>
    <row r="8928" spans="5:8">
      <c r="E8928"/>
      <c r="H8928" s="48"/>
    </row>
    <row r="8929" spans="5:8">
      <c r="E8929"/>
      <c r="H8929" s="48"/>
    </row>
    <row r="8930" spans="5:8">
      <c r="E8930"/>
      <c r="H8930" s="48"/>
    </row>
    <row r="8931" spans="5:8">
      <c r="E8931"/>
      <c r="H8931" s="48"/>
    </row>
    <row r="8932" spans="5:8">
      <c r="E8932"/>
      <c r="H8932" s="48"/>
    </row>
    <row r="8933" spans="5:8">
      <c r="E8933"/>
      <c r="H8933" s="48"/>
    </row>
    <row r="8934" spans="5:8">
      <c r="E8934"/>
      <c r="H8934" s="48"/>
    </row>
    <row r="8935" spans="5:8">
      <c r="E8935"/>
      <c r="H8935" s="48"/>
    </row>
    <row r="8936" spans="5:8">
      <c r="E8936"/>
      <c r="H8936" s="48"/>
    </row>
    <row r="8937" spans="5:8">
      <c r="E8937"/>
      <c r="H8937" s="48"/>
    </row>
    <row r="8938" spans="5:8">
      <c r="E8938"/>
      <c r="H8938" s="48"/>
    </row>
    <row r="8939" spans="5:8">
      <c r="E8939"/>
      <c r="H8939" s="48"/>
    </row>
    <row r="8940" spans="5:8">
      <c r="E8940"/>
      <c r="H8940" s="48"/>
    </row>
    <row r="8941" spans="5:8">
      <c r="E8941"/>
      <c r="H8941" s="48"/>
    </row>
    <row r="8942" spans="5:8">
      <c r="E8942"/>
      <c r="H8942" s="48"/>
    </row>
    <row r="8943" spans="5:8">
      <c r="E8943"/>
      <c r="H8943" s="48"/>
    </row>
    <row r="8944" spans="5:8">
      <c r="E8944"/>
      <c r="H8944" s="48"/>
    </row>
    <row r="8945" spans="5:8">
      <c r="E8945"/>
      <c r="H8945" s="48"/>
    </row>
    <row r="8946" spans="5:8">
      <c r="E8946"/>
      <c r="H8946" s="48"/>
    </row>
    <row r="8947" spans="5:8">
      <c r="E8947"/>
      <c r="H8947" s="48"/>
    </row>
    <row r="8948" spans="5:8">
      <c r="E8948"/>
      <c r="H8948" s="48"/>
    </row>
    <row r="8949" spans="5:8">
      <c r="E8949"/>
      <c r="H8949" s="48"/>
    </row>
    <row r="8950" spans="5:8">
      <c r="E8950"/>
      <c r="H8950" s="48"/>
    </row>
    <row r="8951" spans="5:8">
      <c r="E8951"/>
      <c r="H8951" s="48"/>
    </row>
    <row r="8952" spans="5:8">
      <c r="E8952"/>
      <c r="H8952" s="48"/>
    </row>
    <row r="8953" spans="5:8">
      <c r="E8953"/>
      <c r="H8953" s="48"/>
    </row>
    <row r="8954" spans="5:8">
      <c r="E8954"/>
      <c r="H8954" s="48"/>
    </row>
    <row r="8955" spans="5:8">
      <c r="E8955"/>
      <c r="H8955" s="48"/>
    </row>
    <row r="8956" spans="5:8">
      <c r="E8956"/>
      <c r="H8956" s="48"/>
    </row>
    <row r="8957" spans="5:8">
      <c r="E8957"/>
      <c r="H8957" s="48"/>
    </row>
    <row r="8958" spans="5:8">
      <c r="E8958"/>
      <c r="H8958" s="48"/>
    </row>
    <row r="8959" spans="5:8">
      <c r="E8959"/>
      <c r="H8959" s="48"/>
    </row>
    <row r="8960" spans="5:8">
      <c r="E8960"/>
      <c r="H8960" s="48"/>
    </row>
    <row r="8961" spans="5:8">
      <c r="E8961"/>
      <c r="H8961" s="48"/>
    </row>
    <row r="8962" spans="5:8">
      <c r="E8962"/>
      <c r="H8962" s="48"/>
    </row>
    <row r="8963" spans="5:8">
      <c r="E8963"/>
      <c r="H8963" s="48"/>
    </row>
    <row r="8964" spans="5:8">
      <c r="E8964"/>
      <c r="H8964" s="48"/>
    </row>
    <row r="8965" spans="5:8">
      <c r="E8965"/>
      <c r="H8965" s="48"/>
    </row>
    <row r="8966" spans="5:8">
      <c r="E8966"/>
      <c r="H8966" s="48"/>
    </row>
    <row r="8967" spans="5:8">
      <c r="E8967"/>
      <c r="H8967" s="48"/>
    </row>
    <row r="8968" spans="5:8">
      <c r="E8968"/>
      <c r="H8968" s="48"/>
    </row>
    <row r="8969" spans="5:8">
      <c r="E8969"/>
      <c r="H8969" s="48"/>
    </row>
    <row r="8970" spans="5:8">
      <c r="E8970"/>
      <c r="H8970" s="48"/>
    </row>
    <row r="8971" spans="5:8">
      <c r="E8971"/>
      <c r="H8971" s="48"/>
    </row>
    <row r="8972" spans="5:8">
      <c r="E8972"/>
      <c r="H8972" s="48"/>
    </row>
    <row r="8973" spans="5:8">
      <c r="E8973"/>
      <c r="H8973" s="48"/>
    </row>
    <row r="8974" spans="5:8">
      <c r="E8974"/>
      <c r="H8974" s="48"/>
    </row>
    <row r="8975" spans="5:8">
      <c r="E8975"/>
      <c r="H8975" s="48"/>
    </row>
    <row r="8976" spans="5:8">
      <c r="E8976"/>
      <c r="H8976" s="48"/>
    </row>
    <row r="8977" spans="5:8">
      <c r="E8977"/>
      <c r="H8977" s="48"/>
    </row>
    <row r="8978" spans="5:8">
      <c r="E8978"/>
      <c r="H8978" s="48"/>
    </row>
    <row r="8979" spans="5:8">
      <c r="E8979"/>
      <c r="H8979" s="48"/>
    </row>
    <row r="8980" spans="5:8">
      <c r="E8980"/>
      <c r="H8980" s="48"/>
    </row>
    <row r="8981" spans="5:8">
      <c r="E8981"/>
      <c r="H8981" s="48"/>
    </row>
    <row r="8982" spans="5:8">
      <c r="E8982"/>
      <c r="H8982" s="48"/>
    </row>
    <row r="8983" spans="5:8">
      <c r="E8983"/>
      <c r="H8983" s="48"/>
    </row>
    <row r="8984" spans="5:8">
      <c r="E8984"/>
      <c r="H8984" s="48"/>
    </row>
    <row r="8985" spans="5:8">
      <c r="E8985"/>
      <c r="H8985" s="48"/>
    </row>
    <row r="8986" spans="5:8">
      <c r="E8986"/>
      <c r="H8986" s="48"/>
    </row>
    <row r="8987" spans="5:8">
      <c r="E8987"/>
      <c r="H8987" s="48"/>
    </row>
    <row r="8988" spans="5:8">
      <c r="E8988"/>
      <c r="H8988" s="48"/>
    </row>
    <row r="8989" spans="5:8">
      <c r="E8989"/>
      <c r="H8989" s="48"/>
    </row>
    <row r="8990" spans="5:8">
      <c r="E8990"/>
      <c r="H8990" s="48"/>
    </row>
    <row r="8991" spans="5:8">
      <c r="E8991"/>
      <c r="H8991" s="48"/>
    </row>
    <row r="8992" spans="5:8">
      <c r="E8992"/>
      <c r="H8992" s="48"/>
    </row>
    <row r="8993" spans="5:8">
      <c r="E8993"/>
      <c r="H8993" s="48"/>
    </row>
    <row r="8994" spans="5:8">
      <c r="E8994"/>
      <c r="H8994" s="48"/>
    </row>
    <row r="8995" spans="5:8">
      <c r="E8995"/>
      <c r="H8995" s="48"/>
    </row>
    <row r="8996" spans="5:8">
      <c r="E8996"/>
      <c r="H8996" s="48"/>
    </row>
    <row r="8997" spans="5:8">
      <c r="E8997"/>
      <c r="H8997" s="48"/>
    </row>
    <row r="8998" spans="5:8">
      <c r="E8998"/>
      <c r="H8998" s="48"/>
    </row>
    <row r="8999" spans="5:8">
      <c r="E8999"/>
      <c r="H8999" s="48"/>
    </row>
    <row r="9000" spans="5:8">
      <c r="E9000"/>
      <c r="H9000" s="48"/>
    </row>
    <row r="9001" spans="5:8">
      <c r="E9001"/>
      <c r="H9001" s="48"/>
    </row>
    <row r="9002" spans="5:8">
      <c r="E9002"/>
      <c r="H9002" s="48"/>
    </row>
    <row r="9003" spans="5:8">
      <c r="E9003"/>
      <c r="H9003" s="48"/>
    </row>
    <row r="9004" spans="5:8">
      <c r="E9004"/>
      <c r="H9004" s="48"/>
    </row>
    <row r="9005" spans="5:8">
      <c r="E9005"/>
      <c r="H9005" s="48"/>
    </row>
    <row r="9006" spans="5:8">
      <c r="E9006"/>
      <c r="H9006" s="48"/>
    </row>
    <row r="9007" spans="5:8">
      <c r="E9007"/>
      <c r="H9007" s="48"/>
    </row>
    <row r="9008" spans="5:8">
      <c r="E9008"/>
      <c r="H9008" s="48"/>
    </row>
    <row r="9009" spans="5:8">
      <c r="E9009"/>
      <c r="H9009" s="48"/>
    </row>
    <row r="9010" spans="5:8">
      <c r="E9010"/>
      <c r="H9010" s="48"/>
    </row>
    <row r="9011" spans="5:8">
      <c r="E9011"/>
      <c r="H9011" s="48"/>
    </row>
    <row r="9012" spans="5:8">
      <c r="E9012"/>
      <c r="H9012" s="48"/>
    </row>
    <row r="9013" spans="5:8">
      <c r="E9013"/>
      <c r="H9013" s="48"/>
    </row>
    <row r="9014" spans="5:8">
      <c r="E9014"/>
      <c r="H9014" s="48"/>
    </row>
    <row r="9015" spans="5:8">
      <c r="E9015"/>
      <c r="H9015" s="48"/>
    </row>
    <row r="9016" spans="5:8">
      <c r="E9016"/>
      <c r="H9016" s="48"/>
    </row>
    <row r="9017" spans="5:8">
      <c r="E9017"/>
      <c r="H9017" s="48"/>
    </row>
    <row r="9018" spans="5:8">
      <c r="E9018"/>
      <c r="H9018" s="48"/>
    </row>
    <row r="9019" spans="5:8">
      <c r="E9019"/>
      <c r="H9019" s="48"/>
    </row>
    <row r="9020" spans="5:8">
      <c r="E9020"/>
      <c r="H9020" s="48"/>
    </row>
    <row r="9021" spans="5:8">
      <c r="E9021"/>
      <c r="H9021" s="48"/>
    </row>
    <row r="9022" spans="5:8">
      <c r="E9022"/>
      <c r="H9022" s="48"/>
    </row>
    <row r="9023" spans="5:8">
      <c r="E9023"/>
      <c r="H9023" s="48"/>
    </row>
    <row r="9024" spans="5:8">
      <c r="E9024"/>
      <c r="H9024" s="48"/>
    </row>
    <row r="9025" spans="5:8">
      <c r="E9025"/>
      <c r="H9025" s="48"/>
    </row>
    <row r="9026" spans="5:8">
      <c r="E9026"/>
      <c r="H9026" s="48"/>
    </row>
    <row r="9027" spans="5:8">
      <c r="E9027"/>
      <c r="H9027" s="48"/>
    </row>
    <row r="9028" spans="5:8">
      <c r="E9028"/>
      <c r="H9028" s="48"/>
    </row>
    <row r="9029" spans="5:8">
      <c r="E9029"/>
      <c r="H9029" s="48"/>
    </row>
    <row r="9030" spans="5:8">
      <c r="E9030"/>
      <c r="H9030" s="48"/>
    </row>
    <row r="9031" spans="5:8">
      <c r="E9031"/>
      <c r="H9031" s="48"/>
    </row>
    <row r="9032" spans="5:8">
      <c r="E9032"/>
      <c r="H9032" s="48"/>
    </row>
    <row r="9033" spans="5:8">
      <c r="E9033"/>
      <c r="H9033" s="48"/>
    </row>
    <row r="9034" spans="5:8">
      <c r="E9034"/>
      <c r="H9034" s="48"/>
    </row>
    <row r="9035" spans="5:8">
      <c r="E9035"/>
      <c r="H9035" s="48"/>
    </row>
    <row r="9036" spans="5:8">
      <c r="E9036"/>
      <c r="H9036" s="48"/>
    </row>
    <row r="9037" spans="5:8">
      <c r="E9037"/>
      <c r="H9037" s="48"/>
    </row>
    <row r="9038" spans="5:8">
      <c r="E9038"/>
      <c r="H9038" s="48"/>
    </row>
    <row r="9039" spans="5:8">
      <c r="E9039"/>
      <c r="H9039" s="48"/>
    </row>
    <row r="9040" spans="5:8">
      <c r="E9040"/>
      <c r="H9040" s="48"/>
    </row>
    <row r="9041" spans="5:8">
      <c r="E9041"/>
      <c r="H9041" s="48"/>
    </row>
    <row r="9042" spans="5:8">
      <c r="E9042"/>
      <c r="H9042" s="48"/>
    </row>
    <row r="9043" spans="5:8">
      <c r="E9043"/>
      <c r="H9043" s="48"/>
    </row>
    <row r="9044" spans="5:8">
      <c r="E9044"/>
      <c r="H9044" s="48"/>
    </row>
    <row r="9045" spans="5:8">
      <c r="E9045"/>
      <c r="H9045" s="48"/>
    </row>
    <row r="9046" spans="5:8">
      <c r="E9046"/>
      <c r="H9046" s="48"/>
    </row>
    <row r="9047" spans="5:8">
      <c r="E9047"/>
      <c r="H9047" s="48"/>
    </row>
    <row r="9048" spans="5:8">
      <c r="E9048"/>
      <c r="H9048" s="48"/>
    </row>
    <row r="9049" spans="5:8">
      <c r="E9049"/>
      <c r="H9049" s="48"/>
    </row>
    <row r="9050" spans="5:8">
      <c r="E9050"/>
      <c r="H9050" s="48"/>
    </row>
    <row r="9051" spans="5:8">
      <c r="E9051"/>
      <c r="H9051" s="48"/>
    </row>
    <row r="9052" spans="5:8">
      <c r="E9052"/>
      <c r="H9052" s="48"/>
    </row>
    <row r="9053" spans="5:8">
      <c r="E9053"/>
      <c r="H9053" s="48"/>
    </row>
    <row r="9054" spans="5:8">
      <c r="E9054"/>
      <c r="H9054" s="48"/>
    </row>
    <row r="9055" spans="5:8">
      <c r="E9055"/>
      <c r="H9055" s="48"/>
    </row>
    <row r="9056" spans="5:8">
      <c r="E9056"/>
      <c r="H9056" s="48"/>
    </row>
    <row r="9057" spans="5:8">
      <c r="E9057"/>
      <c r="H9057" s="48"/>
    </row>
    <row r="9058" spans="5:8">
      <c r="E9058"/>
      <c r="H9058" s="48"/>
    </row>
    <row r="9059" spans="5:8">
      <c r="E9059"/>
      <c r="H9059" s="48"/>
    </row>
    <row r="9060" spans="5:8">
      <c r="E9060"/>
      <c r="H9060" s="48"/>
    </row>
    <row r="9061" spans="5:8">
      <c r="E9061"/>
      <c r="H9061" s="48"/>
    </row>
    <row r="9062" spans="5:8">
      <c r="E9062"/>
      <c r="H9062" s="48"/>
    </row>
    <row r="9063" spans="5:8">
      <c r="E9063"/>
      <c r="H9063" s="48"/>
    </row>
    <row r="9064" spans="5:8">
      <c r="E9064"/>
      <c r="H9064" s="48"/>
    </row>
    <row r="9065" spans="5:8">
      <c r="E9065"/>
      <c r="H9065" s="48"/>
    </row>
    <row r="9066" spans="5:8">
      <c r="E9066"/>
      <c r="H9066" s="48"/>
    </row>
    <row r="9067" spans="5:8">
      <c r="E9067"/>
      <c r="H9067" s="48"/>
    </row>
    <row r="9068" spans="5:8">
      <c r="E9068"/>
      <c r="H9068" s="48"/>
    </row>
    <row r="9069" spans="5:8">
      <c r="E9069"/>
      <c r="H9069" s="48"/>
    </row>
    <row r="9070" spans="5:8">
      <c r="E9070"/>
      <c r="H9070" s="48"/>
    </row>
    <row r="9071" spans="5:8">
      <c r="E9071"/>
      <c r="H9071" s="48"/>
    </row>
    <row r="9072" spans="5:8">
      <c r="E9072"/>
      <c r="H9072" s="48"/>
    </row>
    <row r="9073" spans="5:8">
      <c r="E9073"/>
      <c r="H9073" s="48"/>
    </row>
    <row r="9074" spans="5:8">
      <c r="E9074"/>
      <c r="H9074" s="48"/>
    </row>
    <row r="9075" spans="5:8">
      <c r="E9075"/>
      <c r="H9075" s="48"/>
    </row>
    <row r="9076" spans="5:8">
      <c r="E9076"/>
      <c r="H9076" s="48"/>
    </row>
    <row r="9077" spans="5:8">
      <c r="E9077"/>
      <c r="H9077" s="48"/>
    </row>
    <row r="9078" spans="5:8">
      <c r="E9078"/>
      <c r="H9078" s="48"/>
    </row>
    <row r="9079" spans="5:8">
      <c r="E9079"/>
      <c r="H9079" s="48"/>
    </row>
    <row r="9080" spans="5:8">
      <c r="E9080"/>
      <c r="H9080" s="48"/>
    </row>
    <row r="9081" spans="5:8">
      <c r="E9081"/>
      <c r="H9081" s="48"/>
    </row>
    <row r="9082" spans="5:8">
      <c r="E9082"/>
      <c r="H9082" s="48"/>
    </row>
    <row r="9083" spans="5:8">
      <c r="E9083"/>
      <c r="H9083" s="48"/>
    </row>
    <row r="9084" spans="5:8">
      <c r="E9084"/>
      <c r="H9084" s="48"/>
    </row>
    <row r="9085" spans="5:8">
      <c r="E9085"/>
      <c r="H9085" s="48"/>
    </row>
    <row r="9086" spans="5:8">
      <c r="E9086"/>
      <c r="H9086" s="48"/>
    </row>
    <row r="9087" spans="5:8">
      <c r="E9087"/>
      <c r="H9087" s="48"/>
    </row>
    <row r="9088" spans="5:8">
      <c r="E9088"/>
      <c r="H9088" s="48"/>
    </row>
    <row r="9089" spans="5:8">
      <c r="E9089"/>
      <c r="H9089" s="48"/>
    </row>
    <row r="9090" spans="5:8">
      <c r="E9090"/>
      <c r="H9090" s="48"/>
    </row>
    <row r="9091" spans="5:8">
      <c r="E9091"/>
      <c r="H9091" s="48"/>
    </row>
    <row r="9092" spans="5:8">
      <c r="E9092"/>
      <c r="H9092" s="48"/>
    </row>
    <row r="9093" spans="5:8">
      <c r="E9093"/>
      <c r="H9093" s="48"/>
    </row>
    <row r="9094" spans="5:8">
      <c r="E9094"/>
      <c r="H9094" s="48"/>
    </row>
    <row r="9095" spans="5:8">
      <c r="E9095"/>
      <c r="H9095" s="48"/>
    </row>
    <row r="9096" spans="5:8">
      <c r="E9096"/>
      <c r="H9096" s="48"/>
    </row>
    <row r="9097" spans="5:8">
      <c r="E9097"/>
      <c r="H9097" s="48"/>
    </row>
    <row r="9098" spans="5:8">
      <c r="E9098"/>
      <c r="H9098" s="48"/>
    </row>
    <row r="9099" spans="5:8">
      <c r="E9099"/>
      <c r="H9099" s="48"/>
    </row>
    <row r="9100" spans="5:8">
      <c r="E9100"/>
      <c r="H9100" s="48"/>
    </row>
    <row r="9101" spans="5:8">
      <c r="E9101"/>
      <c r="H9101" s="48"/>
    </row>
    <row r="9102" spans="5:8">
      <c r="E9102"/>
      <c r="H9102" s="48"/>
    </row>
    <row r="9103" spans="5:8">
      <c r="E9103"/>
      <c r="H9103" s="48"/>
    </row>
    <row r="9104" spans="5:8">
      <c r="E9104"/>
      <c r="H9104" s="48"/>
    </row>
    <row r="9105" spans="5:8">
      <c r="E9105"/>
      <c r="H9105" s="48"/>
    </row>
    <row r="9106" spans="5:8">
      <c r="E9106"/>
      <c r="H9106" s="48"/>
    </row>
    <row r="9107" spans="5:8">
      <c r="E9107"/>
      <c r="H9107" s="48"/>
    </row>
    <row r="9108" spans="5:8">
      <c r="E9108"/>
      <c r="H9108" s="48"/>
    </row>
    <row r="9109" spans="5:8">
      <c r="E9109"/>
      <c r="H9109" s="48"/>
    </row>
    <row r="9110" spans="5:8">
      <c r="E9110"/>
      <c r="H9110" s="48"/>
    </row>
    <row r="9111" spans="5:8">
      <c r="E9111"/>
      <c r="H9111" s="48"/>
    </row>
    <row r="9112" spans="5:8">
      <c r="E9112"/>
      <c r="H9112" s="48"/>
    </row>
    <row r="9113" spans="5:8">
      <c r="E9113"/>
      <c r="H9113" s="48"/>
    </row>
    <row r="9114" spans="5:8">
      <c r="E9114"/>
      <c r="H9114" s="48"/>
    </row>
    <row r="9115" spans="5:8">
      <c r="E9115"/>
      <c r="H9115" s="48"/>
    </row>
    <row r="9116" spans="5:8">
      <c r="E9116"/>
      <c r="H9116" s="48"/>
    </row>
    <row r="9117" spans="5:8">
      <c r="E9117"/>
      <c r="H9117" s="48"/>
    </row>
    <row r="9118" spans="5:8">
      <c r="E9118"/>
      <c r="H9118" s="48"/>
    </row>
    <row r="9119" spans="5:8">
      <c r="E9119"/>
      <c r="H9119" s="48"/>
    </row>
    <row r="9120" spans="5:8">
      <c r="E9120"/>
      <c r="H9120" s="48"/>
    </row>
    <row r="9121" spans="5:8">
      <c r="E9121"/>
      <c r="H9121" s="48"/>
    </row>
    <row r="9122" spans="5:8">
      <c r="E9122"/>
      <c r="H9122" s="48"/>
    </row>
    <row r="9123" spans="5:8">
      <c r="E9123"/>
      <c r="H9123" s="48"/>
    </row>
    <row r="9124" spans="5:8">
      <c r="E9124"/>
      <c r="H9124" s="48"/>
    </row>
    <row r="9125" spans="5:8">
      <c r="E9125"/>
      <c r="H9125" s="48"/>
    </row>
    <row r="9126" spans="5:8">
      <c r="E9126"/>
      <c r="H9126" s="48"/>
    </row>
    <row r="9127" spans="5:8">
      <c r="E9127"/>
      <c r="H9127" s="48"/>
    </row>
    <row r="9128" spans="5:8">
      <c r="E9128"/>
      <c r="H9128" s="48"/>
    </row>
    <row r="9129" spans="5:8">
      <c r="E9129"/>
      <c r="H9129" s="48"/>
    </row>
    <row r="9130" spans="5:8">
      <c r="E9130"/>
      <c r="H9130" s="48"/>
    </row>
    <row r="9131" spans="5:8">
      <c r="E9131"/>
      <c r="H9131" s="48"/>
    </row>
    <row r="9132" spans="5:8">
      <c r="E9132"/>
      <c r="H9132" s="48"/>
    </row>
    <row r="9133" spans="5:8">
      <c r="E9133"/>
      <c r="H9133" s="48"/>
    </row>
    <row r="9134" spans="5:8">
      <c r="E9134"/>
      <c r="H9134" s="48"/>
    </row>
    <row r="9135" spans="5:8">
      <c r="E9135"/>
      <c r="H9135" s="48"/>
    </row>
    <row r="9136" spans="5:8">
      <c r="E9136"/>
      <c r="H9136" s="48"/>
    </row>
    <row r="9137" spans="5:8">
      <c r="E9137"/>
      <c r="H9137" s="48"/>
    </row>
    <row r="9138" spans="5:8">
      <c r="E9138"/>
      <c r="H9138" s="48"/>
    </row>
    <row r="9139" spans="5:8">
      <c r="E9139"/>
      <c r="H9139" s="48"/>
    </row>
    <row r="9140" spans="5:8">
      <c r="E9140"/>
      <c r="H9140" s="48"/>
    </row>
    <row r="9141" spans="5:8">
      <c r="E9141"/>
      <c r="H9141" s="48"/>
    </row>
    <row r="9142" spans="5:8">
      <c r="E9142"/>
      <c r="H9142" s="48"/>
    </row>
    <row r="9143" spans="5:8">
      <c r="E9143"/>
      <c r="H9143" s="48"/>
    </row>
    <row r="9144" spans="5:8">
      <c r="E9144"/>
      <c r="H9144" s="48"/>
    </row>
    <row r="9145" spans="5:8">
      <c r="E9145"/>
      <c r="H9145" s="48"/>
    </row>
    <row r="9146" spans="5:8">
      <c r="E9146"/>
      <c r="H9146" s="48"/>
    </row>
    <row r="9147" spans="5:8">
      <c r="E9147"/>
      <c r="H9147" s="48"/>
    </row>
    <row r="9148" spans="5:8">
      <c r="E9148"/>
      <c r="H9148" s="48"/>
    </row>
    <row r="9149" spans="5:8">
      <c r="E9149"/>
      <c r="H9149" s="48"/>
    </row>
    <row r="9150" spans="5:8">
      <c r="E9150"/>
      <c r="H9150" s="48"/>
    </row>
    <row r="9151" spans="5:8">
      <c r="E9151"/>
      <c r="H9151" s="48"/>
    </row>
    <row r="9152" spans="5:8">
      <c r="E9152"/>
      <c r="H9152" s="48"/>
    </row>
    <row r="9153" spans="5:8">
      <c r="E9153"/>
      <c r="H9153" s="48"/>
    </row>
    <row r="9154" spans="5:8">
      <c r="E9154"/>
      <c r="H9154" s="48"/>
    </row>
    <row r="9155" spans="5:8">
      <c r="E9155"/>
      <c r="H9155" s="48"/>
    </row>
    <row r="9156" spans="5:8">
      <c r="E9156"/>
      <c r="H9156" s="48"/>
    </row>
    <row r="9157" spans="5:8">
      <c r="E9157"/>
      <c r="H9157" s="48"/>
    </row>
    <row r="9158" spans="5:8">
      <c r="E9158"/>
      <c r="H9158" s="48"/>
    </row>
    <row r="9159" spans="5:8">
      <c r="E9159"/>
      <c r="H9159" s="48"/>
    </row>
    <row r="9160" spans="5:8">
      <c r="E9160"/>
      <c r="H9160" s="48"/>
    </row>
    <row r="9161" spans="5:8">
      <c r="E9161"/>
      <c r="H9161" s="48"/>
    </row>
    <row r="9162" spans="5:8">
      <c r="E9162"/>
      <c r="H9162" s="48"/>
    </row>
    <row r="9163" spans="5:8">
      <c r="E9163"/>
      <c r="H9163" s="48"/>
    </row>
    <row r="9164" spans="5:8">
      <c r="E9164"/>
      <c r="H9164" s="48"/>
    </row>
    <row r="9165" spans="5:8">
      <c r="E9165"/>
      <c r="H9165" s="48"/>
    </row>
    <row r="9166" spans="5:8">
      <c r="E9166"/>
      <c r="H9166" s="48"/>
    </row>
    <row r="9167" spans="5:8">
      <c r="E9167"/>
      <c r="H9167" s="48"/>
    </row>
    <row r="9168" spans="5:8">
      <c r="E9168"/>
      <c r="H9168" s="48"/>
    </row>
    <row r="9169" spans="5:8">
      <c r="E9169"/>
      <c r="H9169" s="48"/>
    </row>
    <row r="9170" spans="5:8">
      <c r="E9170"/>
      <c r="H9170" s="48"/>
    </row>
    <row r="9171" spans="5:8">
      <c r="E9171"/>
      <c r="H9171" s="48"/>
    </row>
    <row r="9172" spans="5:8">
      <c r="E9172"/>
      <c r="H9172" s="48"/>
    </row>
    <row r="9173" spans="5:8">
      <c r="E9173"/>
      <c r="H9173" s="48"/>
    </row>
    <row r="9174" spans="5:8">
      <c r="E9174"/>
      <c r="H9174" s="48"/>
    </row>
    <row r="9175" spans="5:8">
      <c r="E9175"/>
      <c r="H9175" s="48"/>
    </row>
    <row r="9176" spans="5:8">
      <c r="E9176"/>
      <c r="H9176" s="48"/>
    </row>
    <row r="9177" spans="5:8">
      <c r="E9177"/>
      <c r="H9177" s="48"/>
    </row>
    <row r="9178" spans="5:8">
      <c r="E9178"/>
      <c r="H9178" s="48"/>
    </row>
    <row r="9179" spans="5:8">
      <c r="E9179"/>
      <c r="H9179" s="48"/>
    </row>
    <row r="9180" spans="5:8">
      <c r="E9180"/>
      <c r="H9180" s="48"/>
    </row>
    <row r="9181" spans="5:8">
      <c r="E9181"/>
      <c r="H9181" s="48"/>
    </row>
    <row r="9182" spans="5:8">
      <c r="E9182"/>
      <c r="H9182" s="48"/>
    </row>
    <row r="9183" spans="5:8">
      <c r="E9183"/>
      <c r="H9183" s="48"/>
    </row>
    <row r="9184" spans="5:8">
      <c r="E9184"/>
      <c r="H9184" s="48"/>
    </row>
    <row r="9185" spans="5:8">
      <c r="E9185"/>
      <c r="H9185" s="48"/>
    </row>
    <row r="9186" spans="5:8">
      <c r="E9186"/>
      <c r="H9186" s="48"/>
    </row>
    <row r="9187" spans="5:8">
      <c r="E9187"/>
      <c r="H9187" s="48"/>
    </row>
    <row r="9188" spans="5:8">
      <c r="E9188"/>
      <c r="H9188" s="48"/>
    </row>
    <row r="9189" spans="5:8">
      <c r="E9189"/>
      <c r="H9189" s="48"/>
    </row>
    <row r="9190" spans="5:8">
      <c r="E9190"/>
      <c r="H9190" s="48"/>
    </row>
    <row r="9191" spans="5:8">
      <c r="E9191"/>
      <c r="H9191" s="48"/>
    </row>
    <row r="9192" spans="5:8">
      <c r="E9192"/>
      <c r="H9192" s="48"/>
    </row>
    <row r="9193" spans="5:8">
      <c r="E9193"/>
      <c r="H9193" s="48"/>
    </row>
    <row r="9194" spans="5:8">
      <c r="E9194"/>
      <c r="H9194" s="48"/>
    </row>
    <row r="9195" spans="5:8">
      <c r="E9195"/>
      <c r="H9195" s="48"/>
    </row>
    <row r="9196" spans="5:8">
      <c r="E9196"/>
      <c r="H9196" s="48"/>
    </row>
    <row r="9197" spans="5:8">
      <c r="E9197"/>
      <c r="H9197" s="48"/>
    </row>
    <row r="9198" spans="5:8">
      <c r="E9198"/>
      <c r="H9198" s="48"/>
    </row>
    <row r="9199" spans="5:8">
      <c r="E9199"/>
      <c r="H9199" s="48"/>
    </row>
    <row r="9200" spans="5:8">
      <c r="E9200"/>
      <c r="H9200" s="48"/>
    </row>
    <row r="9201" spans="5:8">
      <c r="E9201"/>
      <c r="H9201" s="48"/>
    </row>
    <row r="9202" spans="5:8">
      <c r="E9202"/>
      <c r="H9202" s="48"/>
    </row>
    <row r="9203" spans="5:8">
      <c r="E9203"/>
      <c r="H9203" s="48"/>
    </row>
    <row r="9204" spans="5:8">
      <c r="E9204"/>
      <c r="H9204" s="48"/>
    </row>
    <row r="9205" spans="5:8">
      <c r="E9205"/>
      <c r="H9205" s="48"/>
    </row>
    <row r="9206" spans="5:8">
      <c r="E9206"/>
      <c r="H9206" s="48"/>
    </row>
    <row r="9207" spans="5:8">
      <c r="E9207"/>
      <c r="H9207" s="48"/>
    </row>
    <row r="9208" spans="5:8">
      <c r="E9208"/>
      <c r="H9208" s="48"/>
    </row>
    <row r="9209" spans="5:8">
      <c r="E9209"/>
      <c r="H9209" s="48"/>
    </row>
    <row r="9210" spans="5:8">
      <c r="E9210"/>
      <c r="H9210" s="48"/>
    </row>
    <row r="9211" spans="5:8">
      <c r="E9211"/>
      <c r="H9211" s="48"/>
    </row>
    <row r="9212" spans="5:8">
      <c r="E9212"/>
      <c r="H9212" s="48"/>
    </row>
    <row r="9213" spans="5:8">
      <c r="E9213"/>
      <c r="H9213" s="48"/>
    </row>
    <row r="9214" spans="5:8">
      <c r="E9214"/>
      <c r="H9214" s="48"/>
    </row>
    <row r="9215" spans="5:8">
      <c r="E9215"/>
      <c r="H9215" s="48"/>
    </row>
    <row r="9216" spans="5:8">
      <c r="E9216"/>
      <c r="H9216" s="48"/>
    </row>
    <row r="9217" spans="5:8">
      <c r="E9217"/>
      <c r="H9217" s="48"/>
    </row>
    <row r="9218" spans="5:8">
      <c r="E9218"/>
      <c r="H9218" s="48"/>
    </row>
    <row r="9219" spans="5:8">
      <c r="E9219"/>
      <c r="H9219" s="48"/>
    </row>
    <row r="9220" spans="5:8">
      <c r="E9220"/>
      <c r="H9220" s="48"/>
    </row>
    <row r="9221" spans="5:8">
      <c r="E9221"/>
      <c r="H9221" s="48"/>
    </row>
    <row r="9222" spans="5:8">
      <c r="E9222"/>
      <c r="H9222" s="48"/>
    </row>
    <row r="9223" spans="5:8">
      <c r="E9223"/>
      <c r="H9223" s="48"/>
    </row>
    <row r="9224" spans="5:8">
      <c r="E9224"/>
      <c r="H9224" s="48"/>
    </row>
    <row r="9225" spans="5:8">
      <c r="E9225"/>
      <c r="H9225" s="48"/>
    </row>
    <row r="9226" spans="5:8">
      <c r="E9226"/>
      <c r="H9226" s="48"/>
    </row>
    <row r="9227" spans="5:8">
      <c r="E9227"/>
      <c r="H9227" s="48"/>
    </row>
    <row r="9228" spans="5:8">
      <c r="E9228"/>
      <c r="H9228" s="48"/>
    </row>
    <row r="9229" spans="5:8">
      <c r="E9229"/>
      <c r="H9229" s="48"/>
    </row>
    <row r="9230" spans="5:8">
      <c r="E9230"/>
      <c r="H9230" s="48"/>
    </row>
    <row r="9231" spans="5:8">
      <c r="E9231"/>
      <c r="H9231" s="48"/>
    </row>
    <row r="9232" spans="5:8">
      <c r="E9232"/>
      <c r="H9232" s="48"/>
    </row>
    <row r="9233" spans="5:8">
      <c r="E9233"/>
      <c r="H9233" s="48"/>
    </row>
    <row r="9234" spans="5:8">
      <c r="E9234"/>
      <c r="H9234" s="48"/>
    </row>
    <row r="9235" spans="5:8">
      <c r="E9235"/>
      <c r="H9235" s="48"/>
    </row>
    <row r="9236" spans="5:8">
      <c r="E9236"/>
      <c r="H9236" s="48"/>
    </row>
    <row r="9237" spans="5:8">
      <c r="E9237"/>
      <c r="H9237" s="48"/>
    </row>
    <row r="9238" spans="5:8">
      <c r="E9238"/>
      <c r="H9238" s="48"/>
    </row>
    <row r="9239" spans="5:8">
      <c r="E9239"/>
      <c r="H9239" s="48"/>
    </row>
    <row r="9240" spans="5:8">
      <c r="E9240"/>
      <c r="H9240" s="48"/>
    </row>
    <row r="9241" spans="5:8">
      <c r="E9241"/>
      <c r="H9241" s="48"/>
    </row>
    <row r="9242" spans="5:8">
      <c r="E9242"/>
      <c r="H9242" s="48"/>
    </row>
    <row r="9243" spans="5:8">
      <c r="E9243"/>
      <c r="H9243" s="48"/>
    </row>
    <row r="9244" spans="5:8">
      <c r="E9244"/>
      <c r="H9244" s="48"/>
    </row>
    <row r="9245" spans="5:8">
      <c r="E9245"/>
      <c r="H9245" s="48"/>
    </row>
    <row r="9246" spans="5:8">
      <c r="E9246"/>
      <c r="H9246" s="48"/>
    </row>
    <row r="9247" spans="5:8">
      <c r="E9247"/>
      <c r="H9247" s="48"/>
    </row>
    <row r="9248" spans="5:8">
      <c r="E9248"/>
      <c r="H9248" s="48"/>
    </row>
    <row r="9249" spans="5:8">
      <c r="E9249"/>
      <c r="H9249" s="48"/>
    </row>
    <row r="9250" spans="5:8">
      <c r="E9250"/>
      <c r="H9250" s="48"/>
    </row>
    <row r="9251" spans="5:8">
      <c r="E9251"/>
      <c r="H9251" s="48"/>
    </row>
    <row r="9252" spans="5:8">
      <c r="E9252"/>
      <c r="H9252" s="48"/>
    </row>
    <row r="9253" spans="5:8">
      <c r="E9253"/>
      <c r="H9253" s="48"/>
    </row>
    <row r="9254" spans="5:8">
      <c r="E9254"/>
      <c r="H9254" s="48"/>
    </row>
    <row r="9255" spans="5:8">
      <c r="E9255"/>
      <c r="H9255" s="48"/>
    </row>
    <row r="9256" spans="5:8">
      <c r="E9256"/>
      <c r="H9256" s="48"/>
    </row>
    <row r="9257" spans="5:8">
      <c r="E9257"/>
      <c r="H9257" s="48"/>
    </row>
    <row r="9258" spans="5:8">
      <c r="E9258"/>
      <c r="H9258" s="48"/>
    </row>
    <row r="9259" spans="5:8">
      <c r="E9259"/>
      <c r="H9259" s="48"/>
    </row>
    <row r="9260" spans="5:8">
      <c r="E9260"/>
      <c r="H9260" s="48"/>
    </row>
    <row r="9261" spans="5:8">
      <c r="E9261"/>
      <c r="H9261" s="48"/>
    </row>
    <row r="9262" spans="5:8">
      <c r="E9262"/>
      <c r="H9262" s="48"/>
    </row>
    <row r="9263" spans="5:8">
      <c r="E9263"/>
      <c r="H9263" s="48"/>
    </row>
    <row r="9264" spans="5:8">
      <c r="E9264"/>
      <c r="H9264" s="48"/>
    </row>
    <row r="9265" spans="5:8">
      <c r="E9265"/>
      <c r="H9265" s="48"/>
    </row>
    <row r="9266" spans="5:8">
      <c r="E9266"/>
      <c r="H9266" s="48"/>
    </row>
    <row r="9267" spans="5:8">
      <c r="E9267"/>
      <c r="H9267" s="48"/>
    </row>
    <row r="9268" spans="5:8">
      <c r="E9268"/>
      <c r="H9268" s="48"/>
    </row>
    <row r="9269" spans="5:8">
      <c r="E9269"/>
      <c r="H9269" s="48"/>
    </row>
    <row r="9270" spans="5:8">
      <c r="E9270"/>
      <c r="H9270" s="48"/>
    </row>
    <row r="9271" spans="5:8">
      <c r="E9271"/>
      <c r="H9271" s="48"/>
    </row>
    <row r="9272" spans="5:8">
      <c r="E9272"/>
      <c r="H9272" s="48"/>
    </row>
    <row r="9273" spans="5:8">
      <c r="E9273"/>
      <c r="H9273" s="48"/>
    </row>
    <row r="9274" spans="5:8">
      <c r="E9274"/>
      <c r="H9274" s="48"/>
    </row>
    <row r="9275" spans="5:8">
      <c r="E9275"/>
      <c r="H9275" s="48"/>
    </row>
    <row r="9276" spans="5:8">
      <c r="E9276"/>
      <c r="H9276" s="48"/>
    </row>
    <row r="9277" spans="5:8">
      <c r="E9277"/>
      <c r="H9277" s="48"/>
    </row>
    <row r="9278" spans="5:8">
      <c r="E9278"/>
      <c r="H9278" s="48"/>
    </row>
    <row r="9279" spans="5:8">
      <c r="E9279"/>
      <c r="H9279" s="48"/>
    </row>
    <row r="9280" spans="5:8">
      <c r="E9280"/>
      <c r="H9280" s="48"/>
    </row>
    <row r="9281" spans="5:8">
      <c r="E9281"/>
      <c r="H9281" s="48"/>
    </row>
    <row r="9282" spans="5:8">
      <c r="E9282"/>
      <c r="H9282" s="48"/>
    </row>
    <row r="9283" spans="5:8">
      <c r="E9283"/>
      <c r="H9283" s="48"/>
    </row>
    <row r="9284" spans="5:8">
      <c r="E9284"/>
      <c r="H9284" s="48"/>
    </row>
    <row r="9285" spans="5:8">
      <c r="E9285"/>
      <c r="H9285" s="48"/>
    </row>
    <row r="9286" spans="5:8">
      <c r="E9286"/>
      <c r="H9286" s="48"/>
    </row>
    <row r="9287" spans="5:8">
      <c r="E9287"/>
      <c r="H9287" s="48"/>
    </row>
    <row r="9288" spans="5:8">
      <c r="E9288"/>
      <c r="H9288" s="48"/>
    </row>
    <row r="9289" spans="5:8">
      <c r="E9289"/>
      <c r="H9289" s="48"/>
    </row>
    <row r="9290" spans="5:8">
      <c r="E9290"/>
      <c r="H9290" s="48"/>
    </row>
    <row r="9291" spans="5:8">
      <c r="E9291"/>
      <c r="H9291" s="48"/>
    </row>
    <row r="9292" spans="5:8">
      <c r="E9292"/>
      <c r="H9292" s="48"/>
    </row>
    <row r="9293" spans="5:8">
      <c r="E9293"/>
      <c r="H9293" s="48"/>
    </row>
    <row r="9294" spans="5:8">
      <c r="E9294"/>
      <c r="H9294" s="48"/>
    </row>
    <row r="9295" spans="5:8">
      <c r="E9295"/>
      <c r="H9295" s="48"/>
    </row>
    <row r="9296" spans="5:8">
      <c r="E9296"/>
      <c r="H9296" s="48"/>
    </row>
    <row r="9297" spans="5:8">
      <c r="E9297"/>
      <c r="H9297" s="48"/>
    </row>
    <row r="9298" spans="5:8">
      <c r="E9298"/>
      <c r="H9298" s="48"/>
    </row>
    <row r="9299" spans="5:8">
      <c r="E9299"/>
      <c r="H9299" s="48"/>
    </row>
    <row r="9300" spans="5:8">
      <c r="E9300"/>
      <c r="H9300" s="48"/>
    </row>
    <row r="9301" spans="5:8">
      <c r="E9301"/>
      <c r="H9301" s="48"/>
    </row>
    <row r="9302" spans="5:8">
      <c r="E9302"/>
      <c r="H9302" s="48"/>
    </row>
    <row r="9303" spans="5:8">
      <c r="E9303"/>
      <c r="H9303" s="48"/>
    </row>
    <row r="9304" spans="5:8">
      <c r="E9304"/>
      <c r="H9304" s="48"/>
    </row>
    <row r="9305" spans="5:8">
      <c r="E9305"/>
      <c r="H9305" s="48"/>
    </row>
    <row r="9306" spans="5:8">
      <c r="E9306"/>
      <c r="H9306" s="48"/>
    </row>
    <row r="9307" spans="5:8">
      <c r="E9307"/>
      <c r="H9307" s="48"/>
    </row>
    <row r="9308" spans="5:8">
      <c r="E9308"/>
      <c r="H9308" s="48"/>
    </row>
    <row r="9309" spans="5:8">
      <c r="E9309"/>
      <c r="H9309" s="48"/>
    </row>
    <row r="9310" spans="5:8">
      <c r="E9310"/>
      <c r="H9310" s="48"/>
    </row>
    <row r="9311" spans="5:8">
      <c r="E9311"/>
      <c r="H9311" s="48"/>
    </row>
    <row r="9312" spans="5:8">
      <c r="E9312"/>
      <c r="H9312" s="48"/>
    </row>
    <row r="9313" spans="5:8">
      <c r="E9313"/>
      <c r="H9313" s="48"/>
    </row>
    <row r="9314" spans="5:8">
      <c r="E9314"/>
      <c r="H9314" s="48"/>
    </row>
    <row r="9315" spans="5:8">
      <c r="E9315"/>
      <c r="H9315" s="48"/>
    </row>
    <row r="9316" spans="5:8">
      <c r="E9316"/>
      <c r="H9316" s="48"/>
    </row>
    <row r="9317" spans="5:8">
      <c r="E9317"/>
      <c r="H9317" s="48"/>
    </row>
    <row r="9318" spans="5:8">
      <c r="E9318"/>
      <c r="H9318" s="48"/>
    </row>
    <row r="9319" spans="5:8">
      <c r="E9319"/>
      <c r="H9319" s="48"/>
    </row>
    <row r="9320" spans="5:8">
      <c r="E9320"/>
      <c r="H9320" s="48"/>
    </row>
    <row r="9321" spans="5:8">
      <c r="E9321"/>
      <c r="H9321" s="48"/>
    </row>
    <row r="9322" spans="5:8">
      <c r="E9322"/>
      <c r="H9322" s="48"/>
    </row>
    <row r="9323" spans="5:8">
      <c r="E9323"/>
      <c r="H9323" s="48"/>
    </row>
    <row r="9324" spans="5:8">
      <c r="E9324"/>
      <c r="H9324" s="48"/>
    </row>
    <row r="9325" spans="5:8">
      <c r="E9325"/>
      <c r="H9325" s="48"/>
    </row>
    <row r="9326" spans="5:8">
      <c r="E9326"/>
      <c r="H9326" s="48"/>
    </row>
    <row r="9327" spans="5:8">
      <c r="E9327"/>
      <c r="H9327" s="48"/>
    </row>
    <row r="9328" spans="5:8">
      <c r="E9328"/>
      <c r="H9328" s="48"/>
    </row>
    <row r="9329" spans="5:8">
      <c r="E9329"/>
      <c r="H9329" s="48"/>
    </row>
    <row r="9330" spans="5:8">
      <c r="E9330"/>
      <c r="H9330" s="48"/>
    </row>
    <row r="9331" spans="5:8">
      <c r="E9331"/>
      <c r="H9331" s="48"/>
    </row>
    <row r="9332" spans="5:8">
      <c r="E9332"/>
      <c r="H9332" s="48"/>
    </row>
    <row r="9333" spans="5:8">
      <c r="E9333"/>
      <c r="H9333" s="48"/>
    </row>
    <row r="9334" spans="5:8">
      <c r="E9334"/>
      <c r="H9334" s="48"/>
    </row>
    <row r="9335" spans="5:8">
      <c r="E9335"/>
      <c r="H9335" s="48"/>
    </row>
    <row r="9336" spans="5:8">
      <c r="E9336"/>
      <c r="H9336" s="48"/>
    </row>
    <row r="9337" spans="5:8">
      <c r="E9337"/>
      <c r="H9337" s="48"/>
    </row>
    <row r="9338" spans="5:8">
      <c r="E9338"/>
      <c r="H9338" s="48"/>
    </row>
    <row r="9339" spans="5:8">
      <c r="E9339"/>
      <c r="H9339" s="48"/>
    </row>
    <row r="9340" spans="5:8">
      <c r="E9340"/>
      <c r="H9340" s="48"/>
    </row>
    <row r="9341" spans="5:8">
      <c r="E9341"/>
      <c r="H9341" s="48"/>
    </row>
    <row r="9342" spans="5:8">
      <c r="E9342"/>
      <c r="H9342" s="48"/>
    </row>
    <row r="9343" spans="5:8">
      <c r="E9343"/>
      <c r="H9343" s="48"/>
    </row>
    <row r="9344" spans="5:8">
      <c r="E9344"/>
      <c r="H9344" s="48"/>
    </row>
    <row r="9345" spans="5:8">
      <c r="E9345"/>
      <c r="H9345" s="48"/>
    </row>
    <row r="9346" spans="5:8">
      <c r="E9346"/>
      <c r="H9346" s="48"/>
    </row>
    <row r="9347" spans="5:8">
      <c r="E9347"/>
      <c r="H9347" s="48"/>
    </row>
    <row r="9348" spans="5:8">
      <c r="E9348"/>
      <c r="H9348" s="48"/>
    </row>
    <row r="9349" spans="5:8">
      <c r="E9349"/>
      <c r="H9349" s="48"/>
    </row>
    <row r="9350" spans="5:8">
      <c r="E9350"/>
      <c r="H9350" s="48"/>
    </row>
    <row r="9351" spans="5:8">
      <c r="E9351"/>
      <c r="H9351" s="48"/>
    </row>
    <row r="9352" spans="5:8">
      <c r="E9352"/>
      <c r="H9352" s="48"/>
    </row>
    <row r="9353" spans="5:8">
      <c r="E9353"/>
      <c r="H9353" s="48"/>
    </row>
    <row r="9354" spans="5:8">
      <c r="E9354"/>
      <c r="H9354" s="48"/>
    </row>
    <row r="9355" spans="5:8">
      <c r="E9355"/>
      <c r="H9355" s="48"/>
    </row>
    <row r="9356" spans="5:8">
      <c r="E9356"/>
      <c r="H9356" s="48"/>
    </row>
    <row r="9357" spans="5:8">
      <c r="E9357"/>
      <c r="H9357" s="48"/>
    </row>
    <row r="9358" spans="5:8">
      <c r="E9358"/>
      <c r="H9358" s="48"/>
    </row>
    <row r="9359" spans="5:8">
      <c r="E9359"/>
      <c r="H9359" s="48"/>
    </row>
    <row r="9360" spans="5:8">
      <c r="E9360"/>
      <c r="H9360" s="48"/>
    </row>
    <row r="9361" spans="5:8">
      <c r="E9361"/>
      <c r="H9361" s="48"/>
    </row>
    <row r="9362" spans="5:8">
      <c r="E9362"/>
      <c r="H9362" s="48"/>
    </row>
    <row r="9363" spans="5:8">
      <c r="E9363"/>
      <c r="H9363" s="48"/>
    </row>
    <row r="9364" spans="5:8">
      <c r="E9364"/>
      <c r="H9364" s="48"/>
    </row>
    <row r="9365" spans="5:8">
      <c r="E9365"/>
      <c r="H9365" s="48"/>
    </row>
    <row r="9366" spans="5:8">
      <c r="E9366"/>
      <c r="H9366" s="48"/>
    </row>
    <row r="9367" spans="5:8">
      <c r="E9367"/>
      <c r="H9367" s="48"/>
    </row>
    <row r="9368" spans="5:8">
      <c r="E9368"/>
      <c r="H9368" s="48"/>
    </row>
    <row r="9369" spans="5:8">
      <c r="E9369"/>
      <c r="H9369" s="48"/>
    </row>
    <row r="9370" spans="5:8">
      <c r="E9370"/>
      <c r="H9370" s="48"/>
    </row>
    <row r="9371" spans="5:8">
      <c r="E9371"/>
      <c r="H9371" s="48"/>
    </row>
    <row r="9372" spans="5:8">
      <c r="E9372"/>
      <c r="H9372" s="48"/>
    </row>
    <row r="9373" spans="5:8">
      <c r="E9373"/>
      <c r="H9373" s="48"/>
    </row>
    <row r="9374" spans="5:8">
      <c r="E9374"/>
      <c r="H9374" s="48"/>
    </row>
    <row r="9375" spans="5:8">
      <c r="E9375"/>
      <c r="H9375" s="48"/>
    </row>
    <row r="9376" spans="5:8">
      <c r="E9376"/>
      <c r="H9376" s="48"/>
    </row>
    <row r="9377" spans="5:8">
      <c r="E9377"/>
      <c r="H9377" s="48"/>
    </row>
    <row r="9378" spans="5:8">
      <c r="E9378"/>
      <c r="H9378" s="48"/>
    </row>
    <row r="9379" spans="5:8">
      <c r="E9379"/>
      <c r="H9379" s="48"/>
    </row>
    <row r="9380" spans="5:8">
      <c r="E9380"/>
      <c r="H9380" s="48"/>
    </row>
    <row r="9381" spans="5:8">
      <c r="E9381"/>
      <c r="H9381" s="48"/>
    </row>
    <row r="9382" spans="5:8">
      <c r="E9382"/>
      <c r="H9382" s="48"/>
    </row>
    <row r="9383" spans="5:8">
      <c r="E9383"/>
      <c r="H9383" s="48"/>
    </row>
    <row r="9384" spans="5:8">
      <c r="E9384"/>
      <c r="H9384" s="48"/>
    </row>
    <row r="9385" spans="5:8">
      <c r="E9385"/>
      <c r="H9385" s="48"/>
    </row>
    <row r="9386" spans="5:8">
      <c r="E9386"/>
      <c r="H9386" s="48"/>
    </row>
    <row r="9387" spans="5:8">
      <c r="E9387"/>
      <c r="H9387" s="48"/>
    </row>
    <row r="9388" spans="5:8">
      <c r="E9388"/>
      <c r="H9388" s="48"/>
    </row>
    <row r="9389" spans="5:8">
      <c r="E9389"/>
      <c r="H9389" s="48"/>
    </row>
    <row r="9390" spans="5:8">
      <c r="E9390"/>
      <c r="H9390" s="48"/>
    </row>
    <row r="9391" spans="5:8">
      <c r="E9391"/>
      <c r="H9391" s="48"/>
    </row>
    <row r="9392" spans="5:8">
      <c r="E9392"/>
      <c r="H9392" s="48"/>
    </row>
    <row r="9393" spans="5:8">
      <c r="E9393"/>
      <c r="H9393" s="48"/>
    </row>
    <row r="9394" spans="5:8">
      <c r="E9394"/>
      <c r="H9394" s="48"/>
    </row>
    <row r="9395" spans="5:8">
      <c r="E9395"/>
      <c r="H9395" s="48"/>
    </row>
    <row r="9396" spans="5:8">
      <c r="E9396"/>
      <c r="H9396" s="48"/>
    </row>
    <row r="9397" spans="5:8">
      <c r="E9397"/>
      <c r="H9397" s="48"/>
    </row>
    <row r="9398" spans="5:8">
      <c r="E9398"/>
      <c r="H9398" s="48"/>
    </row>
    <row r="9399" spans="5:8">
      <c r="E9399"/>
      <c r="H9399" s="48"/>
    </row>
    <row r="9400" spans="5:8">
      <c r="E9400"/>
      <c r="H9400" s="48"/>
    </row>
    <row r="9401" spans="5:8">
      <c r="E9401"/>
      <c r="H9401" s="48"/>
    </row>
    <row r="9402" spans="5:8">
      <c r="E9402"/>
      <c r="H9402" s="48"/>
    </row>
    <row r="9403" spans="5:8">
      <c r="E9403"/>
      <c r="H9403" s="48"/>
    </row>
    <row r="9404" spans="5:8">
      <c r="E9404"/>
      <c r="H9404" s="48"/>
    </row>
    <row r="9405" spans="5:8">
      <c r="E9405"/>
      <c r="H9405" s="48"/>
    </row>
    <row r="9406" spans="5:8">
      <c r="E9406"/>
      <c r="H9406" s="48"/>
    </row>
    <row r="9407" spans="5:8">
      <c r="E9407"/>
      <c r="H9407" s="48"/>
    </row>
    <row r="9408" spans="5:8">
      <c r="E9408"/>
      <c r="H9408" s="48"/>
    </row>
    <row r="9409" spans="5:8">
      <c r="E9409"/>
      <c r="H9409" s="48"/>
    </row>
    <row r="9410" spans="5:8">
      <c r="E9410"/>
      <c r="H9410" s="48"/>
    </row>
    <row r="9411" spans="5:8">
      <c r="E9411"/>
      <c r="H9411" s="48"/>
    </row>
    <row r="9412" spans="5:8">
      <c r="E9412"/>
      <c r="H9412" s="48"/>
    </row>
    <row r="9413" spans="5:8">
      <c r="E9413"/>
      <c r="H9413" s="48"/>
    </row>
    <row r="9414" spans="5:8">
      <c r="E9414"/>
      <c r="H9414" s="48"/>
    </row>
    <row r="9415" spans="5:8">
      <c r="E9415"/>
      <c r="H9415" s="48"/>
    </row>
    <row r="9416" spans="5:8">
      <c r="E9416"/>
      <c r="H9416" s="48"/>
    </row>
    <row r="9417" spans="5:8">
      <c r="E9417"/>
      <c r="H9417" s="48"/>
    </row>
    <row r="9418" spans="5:8">
      <c r="E9418"/>
      <c r="H9418" s="48"/>
    </row>
    <row r="9419" spans="5:8">
      <c r="E9419"/>
      <c r="H9419" s="48"/>
    </row>
    <row r="9420" spans="5:8">
      <c r="E9420"/>
      <c r="H9420" s="48"/>
    </row>
    <row r="9421" spans="5:8">
      <c r="E9421"/>
      <c r="H9421" s="48"/>
    </row>
    <row r="9422" spans="5:8">
      <c r="E9422"/>
      <c r="H9422" s="48"/>
    </row>
    <row r="9423" spans="5:8">
      <c r="E9423"/>
      <c r="H9423" s="48"/>
    </row>
    <row r="9424" spans="5:8">
      <c r="E9424"/>
      <c r="H9424" s="48"/>
    </row>
    <row r="9425" spans="5:8">
      <c r="E9425"/>
      <c r="H9425" s="48"/>
    </row>
    <row r="9426" spans="5:8">
      <c r="E9426"/>
      <c r="H9426" s="48"/>
    </row>
    <row r="9427" spans="5:8">
      <c r="E9427"/>
      <c r="H9427" s="48"/>
    </row>
    <row r="9428" spans="5:8">
      <c r="E9428"/>
      <c r="H9428" s="48"/>
    </row>
    <row r="9429" spans="5:8">
      <c r="E9429"/>
      <c r="H9429" s="48"/>
    </row>
    <row r="9430" spans="5:8">
      <c r="E9430"/>
      <c r="H9430" s="48"/>
    </row>
    <row r="9431" spans="5:8">
      <c r="E9431"/>
      <c r="H9431" s="48"/>
    </row>
    <row r="9432" spans="5:8">
      <c r="E9432"/>
      <c r="H9432" s="48"/>
    </row>
    <row r="9433" spans="5:8">
      <c r="E9433"/>
      <c r="H9433" s="48"/>
    </row>
    <row r="9434" spans="5:8">
      <c r="E9434"/>
      <c r="H9434" s="48"/>
    </row>
    <row r="9435" spans="5:8">
      <c r="E9435"/>
      <c r="H9435" s="48"/>
    </row>
    <row r="9436" spans="5:8">
      <c r="E9436"/>
      <c r="H9436" s="48"/>
    </row>
    <row r="9437" spans="5:8">
      <c r="E9437"/>
      <c r="H9437" s="48"/>
    </row>
    <row r="9438" spans="5:8">
      <c r="E9438"/>
      <c r="H9438" s="48"/>
    </row>
    <row r="9439" spans="5:8">
      <c r="E9439"/>
      <c r="H9439" s="48"/>
    </row>
    <row r="9440" spans="5:8">
      <c r="E9440"/>
      <c r="H9440" s="48"/>
    </row>
    <row r="9441" spans="5:8">
      <c r="E9441"/>
      <c r="H9441" s="48"/>
    </row>
    <row r="9442" spans="5:8">
      <c r="E9442"/>
      <c r="H9442" s="48"/>
    </row>
    <row r="9443" spans="5:8">
      <c r="E9443"/>
      <c r="H9443" s="48"/>
    </row>
    <row r="9444" spans="5:8">
      <c r="E9444"/>
      <c r="H9444" s="48"/>
    </row>
    <row r="9445" spans="5:8">
      <c r="E9445"/>
      <c r="H9445" s="48"/>
    </row>
    <row r="9446" spans="5:8">
      <c r="E9446"/>
      <c r="H9446" s="48"/>
    </row>
    <row r="9447" spans="5:8">
      <c r="E9447"/>
      <c r="H9447" s="48"/>
    </row>
    <row r="9448" spans="5:8">
      <c r="E9448"/>
      <c r="H9448" s="48"/>
    </row>
    <row r="9449" spans="5:8">
      <c r="E9449"/>
      <c r="H9449" s="48"/>
    </row>
    <row r="9450" spans="5:8">
      <c r="E9450"/>
      <c r="H9450" s="48"/>
    </row>
    <row r="9451" spans="5:8">
      <c r="E9451"/>
      <c r="H9451" s="48"/>
    </row>
    <row r="9452" spans="5:8">
      <c r="E9452"/>
      <c r="H9452" s="48"/>
    </row>
    <row r="9453" spans="5:8">
      <c r="E9453"/>
      <c r="H9453" s="48"/>
    </row>
    <row r="9454" spans="5:8">
      <c r="E9454"/>
      <c r="H9454" s="48"/>
    </row>
    <row r="9455" spans="5:8">
      <c r="E9455"/>
      <c r="H9455" s="48"/>
    </row>
    <row r="9456" spans="5:8">
      <c r="E9456"/>
      <c r="H9456" s="48"/>
    </row>
    <row r="9457" spans="5:8">
      <c r="E9457"/>
      <c r="H9457" s="48"/>
    </row>
    <row r="9458" spans="5:8">
      <c r="E9458"/>
      <c r="H9458" s="48"/>
    </row>
    <row r="9459" spans="5:8">
      <c r="E9459"/>
      <c r="H9459" s="48"/>
    </row>
    <row r="9460" spans="5:8">
      <c r="E9460"/>
      <c r="H9460" s="48"/>
    </row>
    <row r="9461" spans="5:8">
      <c r="E9461"/>
      <c r="H9461" s="48"/>
    </row>
    <row r="9462" spans="5:8">
      <c r="E9462"/>
      <c r="H9462" s="48"/>
    </row>
    <row r="9463" spans="5:8">
      <c r="E9463"/>
      <c r="H9463" s="48"/>
    </row>
    <row r="9464" spans="5:8">
      <c r="E9464"/>
      <c r="H9464" s="48"/>
    </row>
    <row r="9465" spans="5:8">
      <c r="E9465"/>
      <c r="H9465" s="48"/>
    </row>
    <row r="9466" spans="5:8">
      <c r="E9466"/>
      <c r="H9466" s="48"/>
    </row>
    <row r="9467" spans="5:8">
      <c r="E9467"/>
      <c r="H9467" s="48"/>
    </row>
    <row r="9468" spans="5:8">
      <c r="E9468"/>
      <c r="H9468" s="48"/>
    </row>
    <row r="9469" spans="5:8">
      <c r="E9469"/>
      <c r="H9469" s="48"/>
    </row>
    <row r="9470" spans="5:8">
      <c r="E9470"/>
      <c r="H9470" s="48"/>
    </row>
    <row r="9471" spans="5:8">
      <c r="E9471"/>
      <c r="H9471" s="48"/>
    </row>
    <row r="9472" spans="5:8">
      <c r="E9472"/>
      <c r="H9472" s="48"/>
    </row>
    <row r="9473" spans="5:8">
      <c r="E9473"/>
      <c r="H9473" s="48"/>
    </row>
    <row r="9474" spans="5:8">
      <c r="E9474"/>
      <c r="H9474" s="48"/>
    </row>
    <row r="9475" spans="5:8">
      <c r="E9475"/>
      <c r="H9475" s="48"/>
    </row>
    <row r="9476" spans="5:8">
      <c r="E9476"/>
      <c r="H9476" s="48"/>
    </row>
    <row r="9477" spans="5:8">
      <c r="E9477"/>
      <c r="H9477" s="48"/>
    </row>
    <row r="9478" spans="5:8">
      <c r="E9478"/>
      <c r="H9478" s="48"/>
    </row>
    <row r="9479" spans="5:8">
      <c r="E9479"/>
      <c r="H9479" s="48"/>
    </row>
    <row r="9480" spans="5:8">
      <c r="E9480"/>
      <c r="H9480" s="48"/>
    </row>
    <row r="9481" spans="5:8">
      <c r="E9481"/>
      <c r="H9481" s="48"/>
    </row>
    <row r="9482" spans="5:8">
      <c r="E9482"/>
      <c r="H9482" s="48"/>
    </row>
    <row r="9483" spans="5:8">
      <c r="E9483"/>
      <c r="H9483" s="48"/>
    </row>
    <row r="9484" spans="5:8">
      <c r="E9484"/>
      <c r="H9484" s="48"/>
    </row>
    <row r="9485" spans="5:8">
      <c r="E9485"/>
      <c r="H9485" s="48"/>
    </row>
    <row r="9486" spans="5:8">
      <c r="E9486"/>
      <c r="H9486" s="48"/>
    </row>
    <row r="9487" spans="5:8">
      <c r="E9487"/>
      <c r="H9487" s="48"/>
    </row>
    <row r="9488" spans="5:8">
      <c r="E9488"/>
      <c r="H9488" s="48"/>
    </row>
    <row r="9489" spans="5:8">
      <c r="E9489"/>
      <c r="H9489" s="48"/>
    </row>
    <row r="9490" spans="5:8">
      <c r="E9490"/>
      <c r="H9490" s="48"/>
    </row>
    <row r="9491" spans="5:8">
      <c r="E9491"/>
      <c r="H9491" s="48"/>
    </row>
    <row r="9492" spans="5:8">
      <c r="E9492"/>
      <c r="H9492" s="48"/>
    </row>
    <row r="9493" spans="5:8">
      <c r="E9493"/>
      <c r="H9493" s="48"/>
    </row>
    <row r="9494" spans="5:8">
      <c r="E9494"/>
      <c r="H9494" s="48"/>
    </row>
    <row r="9495" spans="5:8">
      <c r="E9495"/>
      <c r="H9495" s="48"/>
    </row>
    <row r="9496" spans="5:8">
      <c r="E9496"/>
      <c r="H9496" s="48"/>
    </row>
    <row r="9497" spans="5:8">
      <c r="E9497"/>
      <c r="H9497" s="48"/>
    </row>
    <row r="9498" spans="5:8">
      <c r="E9498"/>
      <c r="H9498" s="48"/>
    </row>
    <row r="9499" spans="5:8">
      <c r="E9499"/>
      <c r="H9499" s="48"/>
    </row>
    <row r="9500" spans="5:8">
      <c r="E9500"/>
      <c r="H9500" s="48"/>
    </row>
    <row r="9501" spans="5:8">
      <c r="E9501"/>
      <c r="H9501" s="48"/>
    </row>
    <row r="9502" spans="5:8">
      <c r="E9502"/>
      <c r="H9502" s="48"/>
    </row>
    <row r="9503" spans="5:8">
      <c r="E9503"/>
      <c r="H9503" s="48"/>
    </row>
    <row r="9504" spans="5:8">
      <c r="E9504"/>
      <c r="H9504" s="48"/>
    </row>
    <row r="9505" spans="5:8">
      <c r="E9505"/>
      <c r="H9505" s="48"/>
    </row>
    <row r="9506" spans="5:8">
      <c r="E9506"/>
      <c r="H9506" s="48"/>
    </row>
    <row r="9507" spans="5:8">
      <c r="E9507"/>
      <c r="H9507" s="48"/>
    </row>
    <row r="9508" spans="5:8">
      <c r="E9508"/>
      <c r="H9508" s="48"/>
    </row>
    <row r="9509" spans="5:8">
      <c r="E9509"/>
      <c r="H9509" s="48"/>
    </row>
    <row r="9510" spans="5:8">
      <c r="E9510"/>
      <c r="H9510" s="48"/>
    </row>
    <row r="9511" spans="5:8">
      <c r="E9511"/>
      <c r="H9511" s="48"/>
    </row>
    <row r="9512" spans="5:8">
      <c r="E9512"/>
      <c r="H9512" s="48"/>
    </row>
    <row r="9513" spans="5:8">
      <c r="E9513"/>
      <c r="H9513" s="48"/>
    </row>
    <row r="9514" spans="5:8">
      <c r="E9514"/>
      <c r="H9514" s="48"/>
    </row>
    <row r="9515" spans="5:8">
      <c r="E9515"/>
      <c r="H9515" s="48"/>
    </row>
    <row r="9516" spans="5:8">
      <c r="E9516"/>
      <c r="H9516" s="48"/>
    </row>
    <row r="9517" spans="5:8">
      <c r="E9517"/>
      <c r="H9517" s="48"/>
    </row>
    <row r="9518" spans="5:8">
      <c r="E9518"/>
      <c r="H9518" s="48"/>
    </row>
    <row r="9519" spans="5:8">
      <c r="E9519"/>
      <c r="H9519" s="48"/>
    </row>
    <row r="9520" spans="5:8">
      <c r="E9520"/>
      <c r="H9520" s="48"/>
    </row>
    <row r="9521" spans="5:8">
      <c r="E9521"/>
      <c r="H9521" s="48"/>
    </row>
    <row r="9522" spans="5:8">
      <c r="E9522"/>
      <c r="H9522" s="48"/>
    </row>
    <row r="9523" spans="5:8">
      <c r="E9523"/>
      <c r="H9523" s="48"/>
    </row>
    <row r="9524" spans="5:8">
      <c r="E9524"/>
      <c r="H9524" s="48"/>
    </row>
    <row r="9525" spans="5:8">
      <c r="E9525"/>
      <c r="H9525" s="48"/>
    </row>
    <row r="9526" spans="5:8">
      <c r="E9526"/>
      <c r="H9526" s="48"/>
    </row>
    <row r="9527" spans="5:8">
      <c r="E9527"/>
      <c r="H9527" s="48"/>
    </row>
    <row r="9528" spans="5:8">
      <c r="E9528"/>
      <c r="H9528" s="48"/>
    </row>
    <row r="9529" spans="5:8">
      <c r="E9529"/>
      <c r="H9529" s="48"/>
    </row>
    <row r="9530" spans="5:8">
      <c r="E9530"/>
      <c r="H9530" s="48"/>
    </row>
    <row r="9531" spans="5:8">
      <c r="E9531"/>
      <c r="H9531" s="48"/>
    </row>
    <row r="9532" spans="5:8">
      <c r="E9532"/>
      <c r="H9532" s="48"/>
    </row>
    <row r="9533" spans="5:8">
      <c r="E9533"/>
      <c r="H9533" s="48"/>
    </row>
    <row r="9534" spans="5:8">
      <c r="E9534"/>
      <c r="H9534" s="48"/>
    </row>
    <row r="9535" spans="5:8">
      <c r="E9535"/>
      <c r="H9535" s="48"/>
    </row>
    <row r="9536" spans="5:8">
      <c r="E9536"/>
      <c r="H9536" s="48"/>
    </row>
    <row r="9537" spans="5:8">
      <c r="E9537"/>
      <c r="H9537" s="48"/>
    </row>
    <row r="9538" spans="5:8">
      <c r="E9538"/>
      <c r="H9538" s="48"/>
    </row>
    <row r="9539" spans="5:8">
      <c r="E9539"/>
      <c r="H9539" s="48"/>
    </row>
    <row r="9540" spans="5:8">
      <c r="E9540"/>
      <c r="H9540" s="48"/>
    </row>
    <row r="9541" spans="5:8">
      <c r="E9541"/>
      <c r="H9541" s="48"/>
    </row>
    <row r="9542" spans="5:8">
      <c r="E9542"/>
      <c r="H9542" s="48"/>
    </row>
    <row r="9543" spans="5:8">
      <c r="E9543"/>
      <c r="H9543" s="48"/>
    </row>
    <row r="9544" spans="5:8">
      <c r="E9544"/>
      <c r="H9544" s="48"/>
    </row>
    <row r="9545" spans="5:8">
      <c r="E9545"/>
      <c r="H9545" s="48"/>
    </row>
    <row r="9546" spans="5:8">
      <c r="E9546"/>
      <c r="H9546" s="48"/>
    </row>
    <row r="9547" spans="5:8">
      <c r="E9547"/>
      <c r="H9547" s="48"/>
    </row>
    <row r="9548" spans="5:8">
      <c r="E9548"/>
      <c r="H9548" s="48"/>
    </row>
    <row r="9549" spans="5:8">
      <c r="E9549"/>
      <c r="H9549" s="48"/>
    </row>
    <row r="9550" spans="5:8">
      <c r="E9550"/>
      <c r="H9550" s="48"/>
    </row>
    <row r="9551" spans="5:8">
      <c r="E9551"/>
      <c r="H9551" s="48"/>
    </row>
    <row r="9552" spans="5:8">
      <c r="E9552"/>
      <c r="H9552" s="48"/>
    </row>
    <row r="9553" spans="5:8">
      <c r="E9553"/>
      <c r="H9553" s="48"/>
    </row>
    <row r="9554" spans="5:8">
      <c r="E9554"/>
      <c r="H9554" s="48"/>
    </row>
    <row r="9555" spans="5:8">
      <c r="E9555"/>
      <c r="H9555" s="48"/>
    </row>
    <row r="9556" spans="5:8">
      <c r="E9556"/>
      <c r="H9556" s="48"/>
    </row>
    <row r="9557" spans="5:8">
      <c r="E9557"/>
      <c r="H9557" s="48"/>
    </row>
    <row r="9558" spans="5:8">
      <c r="E9558"/>
      <c r="H9558" s="48"/>
    </row>
    <row r="9559" spans="5:8">
      <c r="E9559"/>
      <c r="H9559" s="48"/>
    </row>
    <row r="9560" spans="5:8">
      <c r="E9560"/>
      <c r="H9560" s="48"/>
    </row>
    <row r="9561" spans="5:8">
      <c r="E9561"/>
      <c r="H9561" s="48"/>
    </row>
    <row r="9562" spans="5:8">
      <c r="E9562"/>
      <c r="H9562" s="48"/>
    </row>
    <row r="9563" spans="5:8">
      <c r="E9563"/>
      <c r="H9563" s="48"/>
    </row>
    <row r="9564" spans="5:8">
      <c r="E9564"/>
      <c r="H9564" s="48"/>
    </row>
    <row r="9565" spans="5:8">
      <c r="E9565"/>
      <c r="H9565" s="48"/>
    </row>
    <row r="9566" spans="5:8">
      <c r="E9566"/>
      <c r="H9566" s="48"/>
    </row>
    <row r="9567" spans="5:8">
      <c r="E9567"/>
      <c r="H9567" s="48"/>
    </row>
    <row r="9568" spans="5:8">
      <c r="E9568"/>
      <c r="H9568" s="48"/>
    </row>
    <row r="9569" spans="5:8">
      <c r="E9569"/>
      <c r="H9569" s="48"/>
    </row>
    <row r="9570" spans="5:8">
      <c r="E9570"/>
      <c r="H9570" s="48"/>
    </row>
    <row r="9571" spans="5:8">
      <c r="E9571"/>
      <c r="H9571" s="48"/>
    </row>
    <row r="9572" spans="5:8">
      <c r="E9572"/>
      <c r="H9572" s="48"/>
    </row>
    <row r="9573" spans="5:8">
      <c r="E9573"/>
      <c r="H9573" s="48"/>
    </row>
    <row r="9574" spans="5:8">
      <c r="E9574"/>
      <c r="H9574" s="48"/>
    </row>
    <row r="9575" spans="5:8">
      <c r="E9575"/>
      <c r="H9575" s="48"/>
    </row>
    <row r="9576" spans="5:8">
      <c r="E9576"/>
      <c r="H9576" s="48"/>
    </row>
    <row r="9577" spans="5:8">
      <c r="E9577"/>
      <c r="H9577" s="48"/>
    </row>
    <row r="9578" spans="5:8">
      <c r="E9578"/>
      <c r="H9578" s="48"/>
    </row>
    <row r="9579" spans="5:8">
      <c r="E9579"/>
      <c r="H9579" s="48"/>
    </row>
    <row r="9580" spans="5:8">
      <c r="E9580"/>
      <c r="H9580" s="48"/>
    </row>
    <row r="9581" spans="5:8">
      <c r="E9581"/>
      <c r="H9581" s="48"/>
    </row>
    <row r="9582" spans="5:8">
      <c r="E9582"/>
      <c r="H9582" s="48"/>
    </row>
    <row r="9583" spans="5:8">
      <c r="E9583"/>
      <c r="H9583" s="48"/>
    </row>
    <row r="9584" spans="5:8">
      <c r="E9584"/>
      <c r="H9584" s="48"/>
    </row>
    <row r="9585" spans="5:8">
      <c r="E9585"/>
      <c r="H9585" s="48"/>
    </row>
    <row r="9586" spans="5:8">
      <c r="E9586"/>
      <c r="H9586" s="48"/>
    </row>
    <row r="9587" spans="5:8">
      <c r="E9587"/>
      <c r="H9587" s="48"/>
    </row>
    <row r="9588" spans="5:8">
      <c r="E9588"/>
      <c r="H9588" s="48"/>
    </row>
    <row r="9589" spans="5:8">
      <c r="E9589"/>
      <c r="H9589" s="48"/>
    </row>
    <row r="9590" spans="5:8">
      <c r="E9590"/>
      <c r="H9590" s="48"/>
    </row>
    <row r="9591" spans="5:8">
      <c r="E9591"/>
      <c r="H9591" s="48"/>
    </row>
    <row r="9592" spans="5:8">
      <c r="E9592"/>
      <c r="H9592" s="48"/>
    </row>
    <row r="9593" spans="5:8">
      <c r="E9593"/>
      <c r="H9593" s="48"/>
    </row>
    <row r="9594" spans="5:8">
      <c r="E9594"/>
      <c r="H9594" s="48"/>
    </row>
    <row r="9595" spans="5:8">
      <c r="E9595"/>
      <c r="H9595" s="48"/>
    </row>
    <row r="9596" spans="5:8">
      <c r="E9596"/>
      <c r="H9596" s="48"/>
    </row>
    <row r="9597" spans="5:8">
      <c r="E9597"/>
      <c r="H9597" s="48"/>
    </row>
    <row r="9598" spans="5:8">
      <c r="E9598"/>
      <c r="H9598" s="48"/>
    </row>
    <row r="9599" spans="5:8">
      <c r="E9599"/>
      <c r="H9599" s="48"/>
    </row>
    <row r="9600" spans="5:8">
      <c r="E9600"/>
      <c r="H9600" s="48"/>
    </row>
    <row r="9601" spans="5:8">
      <c r="E9601"/>
      <c r="H9601" s="48"/>
    </row>
    <row r="9602" spans="5:8">
      <c r="E9602"/>
      <c r="H9602" s="48"/>
    </row>
    <row r="9603" spans="5:8">
      <c r="E9603"/>
      <c r="H9603" s="48"/>
    </row>
    <row r="9604" spans="5:8">
      <c r="E9604"/>
      <c r="H9604" s="48"/>
    </row>
    <row r="9605" spans="5:8">
      <c r="E9605"/>
      <c r="H9605" s="48"/>
    </row>
    <row r="9606" spans="5:8">
      <c r="E9606"/>
      <c r="H9606" s="48"/>
    </row>
    <row r="9607" spans="5:8">
      <c r="E9607"/>
      <c r="H9607" s="48"/>
    </row>
    <row r="9608" spans="5:8">
      <c r="E9608"/>
      <c r="H9608" s="48"/>
    </row>
    <row r="9609" spans="5:8">
      <c r="E9609"/>
      <c r="H9609" s="48"/>
    </row>
    <row r="9610" spans="5:8">
      <c r="E9610"/>
      <c r="H9610" s="48"/>
    </row>
    <row r="9611" spans="5:8">
      <c r="E9611"/>
      <c r="H9611" s="48"/>
    </row>
    <row r="9612" spans="5:8">
      <c r="E9612"/>
      <c r="H9612" s="48"/>
    </row>
    <row r="9613" spans="5:8">
      <c r="E9613"/>
      <c r="H9613" s="48"/>
    </row>
    <row r="9614" spans="5:8">
      <c r="E9614"/>
      <c r="H9614" s="48"/>
    </row>
    <row r="9615" spans="5:8">
      <c r="E9615"/>
      <c r="H9615" s="48"/>
    </row>
    <row r="9616" spans="5:8">
      <c r="E9616"/>
      <c r="H9616" s="48"/>
    </row>
    <row r="9617" spans="5:8">
      <c r="E9617"/>
      <c r="H9617" s="48"/>
    </row>
    <row r="9618" spans="5:8">
      <c r="E9618"/>
      <c r="H9618" s="48"/>
    </row>
    <row r="9619" spans="5:8">
      <c r="E9619"/>
      <c r="H9619" s="48"/>
    </row>
    <row r="9620" spans="5:8">
      <c r="E9620"/>
      <c r="H9620" s="48"/>
    </row>
    <row r="9621" spans="5:8">
      <c r="E9621"/>
      <c r="H9621" s="48"/>
    </row>
    <row r="9622" spans="5:8">
      <c r="E9622"/>
      <c r="H9622" s="48"/>
    </row>
    <row r="9623" spans="5:8">
      <c r="E9623"/>
      <c r="H9623" s="48"/>
    </row>
    <row r="9624" spans="5:8">
      <c r="E9624"/>
      <c r="H9624" s="48"/>
    </row>
    <row r="9625" spans="5:8">
      <c r="E9625"/>
      <c r="H9625" s="48"/>
    </row>
    <row r="9626" spans="5:8">
      <c r="E9626"/>
      <c r="H9626" s="48"/>
    </row>
    <row r="9627" spans="5:8">
      <c r="E9627"/>
      <c r="H9627" s="48"/>
    </row>
    <row r="9628" spans="5:8">
      <c r="E9628"/>
      <c r="H9628" s="48"/>
    </row>
    <row r="9629" spans="5:8">
      <c r="E9629"/>
      <c r="H9629" s="48"/>
    </row>
    <row r="9630" spans="5:8">
      <c r="E9630"/>
      <c r="H9630" s="48"/>
    </row>
    <row r="9631" spans="5:8">
      <c r="E9631"/>
      <c r="H9631" s="48"/>
    </row>
    <row r="9632" spans="5:8">
      <c r="E9632"/>
      <c r="H9632" s="48"/>
    </row>
    <row r="9633" spans="5:8">
      <c r="E9633"/>
      <c r="H9633" s="48"/>
    </row>
    <row r="9634" spans="5:8">
      <c r="E9634"/>
      <c r="H9634" s="48"/>
    </row>
    <row r="9635" spans="5:8">
      <c r="E9635"/>
      <c r="H9635" s="48"/>
    </row>
    <row r="9636" spans="5:8">
      <c r="E9636"/>
      <c r="H9636" s="48"/>
    </row>
    <row r="9637" spans="5:8">
      <c r="E9637"/>
      <c r="H9637" s="48"/>
    </row>
    <row r="9638" spans="5:8">
      <c r="E9638"/>
      <c r="H9638" s="48"/>
    </row>
    <row r="9639" spans="5:8">
      <c r="E9639"/>
      <c r="H9639" s="48"/>
    </row>
    <row r="9640" spans="5:8">
      <c r="E9640"/>
      <c r="H9640" s="48"/>
    </row>
    <row r="9641" spans="5:8">
      <c r="E9641"/>
      <c r="H9641" s="48"/>
    </row>
    <row r="9642" spans="5:8">
      <c r="E9642"/>
      <c r="H9642" s="48"/>
    </row>
    <row r="9643" spans="5:8">
      <c r="E9643"/>
      <c r="H9643" s="48"/>
    </row>
    <row r="9644" spans="5:8">
      <c r="E9644"/>
      <c r="H9644" s="48"/>
    </row>
    <row r="9645" spans="5:8">
      <c r="E9645"/>
      <c r="H9645" s="48"/>
    </row>
    <row r="9646" spans="5:8">
      <c r="E9646"/>
      <c r="H9646" s="48"/>
    </row>
    <row r="9647" spans="5:8">
      <c r="E9647"/>
      <c r="H9647" s="48"/>
    </row>
    <row r="9648" spans="5:8">
      <c r="E9648"/>
      <c r="H9648" s="48"/>
    </row>
    <row r="9649" spans="5:8">
      <c r="E9649"/>
      <c r="H9649" s="48"/>
    </row>
    <row r="9650" spans="5:8">
      <c r="E9650"/>
      <c r="H9650" s="48"/>
    </row>
    <row r="9651" spans="5:8">
      <c r="E9651"/>
      <c r="H9651" s="48"/>
    </row>
    <row r="9652" spans="5:8">
      <c r="E9652"/>
      <c r="H9652" s="48"/>
    </row>
    <row r="9653" spans="5:8">
      <c r="E9653"/>
      <c r="H9653" s="48"/>
    </row>
    <row r="9654" spans="5:8">
      <c r="E9654"/>
      <c r="H9654" s="48"/>
    </row>
    <row r="9655" spans="5:8">
      <c r="E9655"/>
      <c r="H9655" s="48"/>
    </row>
    <row r="9656" spans="5:8">
      <c r="E9656"/>
      <c r="H9656" s="48"/>
    </row>
    <row r="9657" spans="5:8">
      <c r="E9657"/>
      <c r="H9657" s="48"/>
    </row>
    <row r="9658" spans="5:8">
      <c r="E9658"/>
      <c r="H9658" s="48"/>
    </row>
    <row r="9659" spans="5:8">
      <c r="E9659"/>
      <c r="H9659" s="48"/>
    </row>
    <row r="9660" spans="5:8">
      <c r="E9660"/>
      <c r="H9660" s="48"/>
    </row>
    <row r="9661" spans="5:8">
      <c r="E9661"/>
      <c r="H9661" s="48"/>
    </row>
    <row r="9662" spans="5:8">
      <c r="E9662"/>
      <c r="H9662" s="48"/>
    </row>
    <row r="9663" spans="5:8">
      <c r="E9663"/>
      <c r="H9663" s="48"/>
    </row>
    <row r="9664" spans="5:8">
      <c r="E9664"/>
      <c r="H9664" s="48"/>
    </row>
    <row r="9665" spans="5:8">
      <c r="E9665"/>
      <c r="H9665" s="48"/>
    </row>
    <row r="9666" spans="5:8">
      <c r="E9666"/>
      <c r="H9666" s="48"/>
    </row>
    <row r="9667" spans="5:8">
      <c r="E9667"/>
      <c r="H9667" s="48"/>
    </row>
    <row r="9668" spans="5:8">
      <c r="E9668"/>
      <c r="H9668" s="48"/>
    </row>
    <row r="9669" spans="5:8">
      <c r="E9669"/>
      <c r="H9669" s="48"/>
    </row>
    <row r="9670" spans="5:8">
      <c r="E9670"/>
      <c r="H9670" s="48"/>
    </row>
    <row r="9671" spans="5:8">
      <c r="E9671"/>
      <c r="H9671" s="48"/>
    </row>
    <row r="9672" spans="5:8">
      <c r="E9672"/>
      <c r="H9672" s="48"/>
    </row>
    <row r="9673" spans="5:8">
      <c r="E9673"/>
      <c r="H9673" s="48"/>
    </row>
    <row r="9674" spans="5:8">
      <c r="E9674"/>
      <c r="H9674" s="48"/>
    </row>
    <row r="9675" spans="5:8">
      <c r="E9675"/>
      <c r="H9675" s="48"/>
    </row>
    <row r="9676" spans="5:8">
      <c r="E9676"/>
      <c r="H9676" s="48"/>
    </row>
    <row r="9677" spans="5:8">
      <c r="E9677"/>
      <c r="H9677" s="48"/>
    </row>
    <row r="9678" spans="5:8">
      <c r="E9678"/>
      <c r="H9678" s="48"/>
    </row>
    <row r="9679" spans="5:8">
      <c r="E9679"/>
      <c r="H9679" s="48"/>
    </row>
    <row r="9680" spans="5:8">
      <c r="E9680"/>
      <c r="H9680" s="48"/>
    </row>
    <row r="9681" spans="5:8">
      <c r="E9681"/>
      <c r="H9681" s="48"/>
    </row>
    <row r="9682" spans="5:8">
      <c r="E9682"/>
      <c r="H9682" s="48"/>
    </row>
    <row r="9683" spans="5:8">
      <c r="E9683"/>
      <c r="H9683" s="48"/>
    </row>
    <row r="9684" spans="5:8">
      <c r="E9684"/>
      <c r="H9684" s="48"/>
    </row>
    <row r="9685" spans="5:8">
      <c r="E9685"/>
      <c r="H9685" s="48"/>
    </row>
    <row r="9686" spans="5:8">
      <c r="E9686"/>
      <c r="H9686" s="48"/>
    </row>
    <row r="9687" spans="5:8">
      <c r="E9687"/>
      <c r="H9687" s="48"/>
    </row>
    <row r="9688" spans="5:8">
      <c r="E9688"/>
      <c r="H9688" s="48"/>
    </row>
    <row r="9689" spans="5:8">
      <c r="E9689"/>
      <c r="H9689" s="48"/>
    </row>
    <row r="9690" spans="5:8">
      <c r="E9690"/>
      <c r="H9690" s="48"/>
    </row>
    <row r="9691" spans="5:8">
      <c r="E9691"/>
      <c r="H9691" s="48"/>
    </row>
    <row r="9692" spans="5:8">
      <c r="E9692"/>
      <c r="H9692" s="48"/>
    </row>
    <row r="9693" spans="5:8">
      <c r="E9693"/>
      <c r="H9693" s="48"/>
    </row>
    <row r="9694" spans="5:8">
      <c r="E9694"/>
      <c r="H9694" s="48"/>
    </row>
    <row r="9695" spans="5:8">
      <c r="E9695"/>
      <c r="H9695" s="48"/>
    </row>
    <row r="9696" spans="5:8">
      <c r="E9696"/>
      <c r="H9696" s="48"/>
    </row>
    <row r="9697" spans="5:8">
      <c r="E9697"/>
      <c r="H9697" s="48"/>
    </row>
    <row r="9698" spans="5:8">
      <c r="E9698"/>
      <c r="H9698" s="48"/>
    </row>
    <row r="9699" spans="5:8">
      <c r="E9699"/>
      <c r="H9699" s="48"/>
    </row>
    <row r="9700" spans="5:8">
      <c r="E9700"/>
      <c r="H9700" s="48"/>
    </row>
    <row r="9701" spans="5:8">
      <c r="E9701"/>
      <c r="H9701" s="48"/>
    </row>
    <row r="9702" spans="5:8">
      <c r="E9702"/>
      <c r="H9702" s="48"/>
    </row>
    <row r="9703" spans="5:8">
      <c r="E9703"/>
      <c r="H9703" s="48"/>
    </row>
    <row r="9704" spans="5:8">
      <c r="E9704"/>
      <c r="H9704" s="48"/>
    </row>
    <row r="9705" spans="5:8">
      <c r="E9705"/>
      <c r="H9705" s="48"/>
    </row>
    <row r="9706" spans="5:8">
      <c r="E9706"/>
      <c r="H9706" s="48"/>
    </row>
    <row r="9707" spans="5:8">
      <c r="E9707"/>
      <c r="H9707" s="48"/>
    </row>
    <row r="9708" spans="5:8">
      <c r="E9708"/>
      <c r="H9708" s="48"/>
    </row>
    <row r="9709" spans="5:8">
      <c r="E9709"/>
      <c r="H9709" s="48"/>
    </row>
    <row r="9710" spans="5:8">
      <c r="E9710"/>
      <c r="H9710" s="48"/>
    </row>
    <row r="9711" spans="5:8">
      <c r="E9711"/>
      <c r="H9711" s="48"/>
    </row>
    <row r="9712" spans="5:8">
      <c r="E9712"/>
      <c r="H9712" s="48"/>
    </row>
    <row r="9713" spans="5:8">
      <c r="E9713"/>
      <c r="H9713" s="48"/>
    </row>
    <row r="9714" spans="5:8">
      <c r="E9714"/>
      <c r="H9714" s="48"/>
    </row>
    <row r="9715" spans="5:8">
      <c r="E9715"/>
      <c r="H9715" s="48"/>
    </row>
    <row r="9716" spans="5:8">
      <c r="E9716"/>
      <c r="H9716" s="48"/>
    </row>
    <row r="9717" spans="5:8">
      <c r="E9717"/>
      <c r="H9717" s="48"/>
    </row>
    <row r="9718" spans="5:8">
      <c r="E9718"/>
      <c r="H9718" s="48"/>
    </row>
    <row r="9719" spans="5:8">
      <c r="E9719"/>
      <c r="H9719" s="48"/>
    </row>
    <row r="9720" spans="5:8">
      <c r="E9720"/>
      <c r="H9720" s="48"/>
    </row>
    <row r="9721" spans="5:8">
      <c r="E9721"/>
      <c r="H9721" s="48"/>
    </row>
    <row r="9722" spans="5:8">
      <c r="E9722"/>
      <c r="H9722" s="48"/>
    </row>
    <row r="9723" spans="5:8">
      <c r="E9723"/>
      <c r="H9723" s="48"/>
    </row>
    <row r="9724" spans="5:8">
      <c r="E9724"/>
      <c r="H9724" s="48"/>
    </row>
    <row r="9725" spans="5:8">
      <c r="E9725"/>
      <c r="H9725" s="48"/>
    </row>
    <row r="9726" spans="5:8">
      <c r="E9726"/>
      <c r="H9726" s="48"/>
    </row>
    <row r="9727" spans="5:8">
      <c r="E9727"/>
      <c r="H9727" s="48"/>
    </row>
    <row r="9728" spans="5:8">
      <c r="E9728"/>
      <c r="H9728" s="48"/>
    </row>
    <row r="9729" spans="5:8">
      <c r="E9729"/>
      <c r="H9729" s="48"/>
    </row>
    <row r="9730" spans="5:8">
      <c r="E9730"/>
      <c r="H9730" s="48"/>
    </row>
    <row r="9731" spans="5:8">
      <c r="E9731"/>
      <c r="H9731" s="48"/>
    </row>
    <row r="9732" spans="5:8">
      <c r="E9732"/>
      <c r="H9732" s="48"/>
    </row>
    <row r="9733" spans="5:8">
      <c r="E9733"/>
      <c r="H9733" s="48"/>
    </row>
    <row r="9734" spans="5:8">
      <c r="E9734"/>
      <c r="H9734" s="48"/>
    </row>
    <row r="9735" spans="5:8">
      <c r="E9735"/>
      <c r="H9735" s="48"/>
    </row>
    <row r="9736" spans="5:8">
      <c r="E9736"/>
      <c r="H9736" s="48"/>
    </row>
    <row r="9737" spans="5:8">
      <c r="E9737"/>
      <c r="H9737" s="48"/>
    </row>
    <row r="9738" spans="5:8">
      <c r="E9738"/>
      <c r="H9738" s="48"/>
    </row>
    <row r="9739" spans="5:8">
      <c r="E9739"/>
      <c r="H9739" s="48"/>
    </row>
    <row r="9740" spans="5:8">
      <c r="E9740"/>
      <c r="H9740" s="48"/>
    </row>
    <row r="9741" spans="5:8">
      <c r="E9741"/>
      <c r="H9741" s="48"/>
    </row>
    <row r="9742" spans="5:8">
      <c r="E9742"/>
      <c r="H9742" s="48"/>
    </row>
    <row r="9743" spans="5:8">
      <c r="E9743"/>
      <c r="H9743" s="48"/>
    </row>
    <row r="9744" spans="5:8">
      <c r="E9744"/>
      <c r="H9744" s="48"/>
    </row>
    <row r="9745" spans="5:8">
      <c r="E9745"/>
      <c r="H9745" s="48"/>
    </row>
    <row r="9746" spans="5:8">
      <c r="E9746"/>
      <c r="H9746" s="48"/>
    </row>
    <row r="9747" spans="5:8">
      <c r="E9747"/>
      <c r="H9747" s="48"/>
    </row>
    <row r="9748" spans="5:8">
      <c r="E9748"/>
      <c r="H9748" s="48"/>
    </row>
    <row r="9749" spans="5:8">
      <c r="E9749"/>
      <c r="H9749" s="48"/>
    </row>
    <row r="9750" spans="5:8">
      <c r="E9750"/>
      <c r="H9750" s="48"/>
    </row>
    <row r="9751" spans="5:8">
      <c r="E9751"/>
      <c r="H9751" s="48"/>
    </row>
    <row r="9752" spans="5:8">
      <c r="E9752"/>
      <c r="H9752" s="48"/>
    </row>
    <row r="9753" spans="5:8">
      <c r="E9753"/>
      <c r="H9753" s="48"/>
    </row>
    <row r="9754" spans="5:8">
      <c r="E9754"/>
      <c r="H9754" s="48"/>
    </row>
    <row r="9755" spans="5:8">
      <c r="E9755"/>
      <c r="H9755" s="48"/>
    </row>
    <row r="9756" spans="5:8">
      <c r="E9756"/>
      <c r="H9756" s="48"/>
    </row>
    <row r="9757" spans="5:8">
      <c r="E9757"/>
      <c r="H9757" s="48"/>
    </row>
    <row r="9758" spans="5:8">
      <c r="E9758"/>
      <c r="H9758" s="48"/>
    </row>
    <row r="9759" spans="5:8">
      <c r="E9759"/>
      <c r="H9759" s="48"/>
    </row>
    <row r="9760" spans="5:8">
      <c r="E9760"/>
      <c r="H9760" s="48"/>
    </row>
    <row r="9761" spans="5:8">
      <c r="E9761"/>
      <c r="H9761" s="48"/>
    </row>
    <row r="9762" spans="5:8">
      <c r="E9762"/>
      <c r="H9762" s="48"/>
    </row>
    <row r="9763" spans="5:8">
      <c r="E9763"/>
      <c r="H9763" s="48"/>
    </row>
    <row r="9764" spans="5:8">
      <c r="E9764"/>
      <c r="H9764" s="48"/>
    </row>
    <row r="9765" spans="5:8">
      <c r="E9765"/>
      <c r="H9765" s="48"/>
    </row>
    <row r="9766" spans="5:8">
      <c r="E9766"/>
      <c r="H9766" s="48"/>
    </row>
    <row r="9767" spans="5:8">
      <c r="E9767"/>
      <c r="H9767" s="48"/>
    </row>
    <row r="9768" spans="5:8">
      <c r="E9768"/>
      <c r="H9768" s="48"/>
    </row>
    <row r="9769" spans="5:8">
      <c r="E9769"/>
      <c r="H9769" s="48"/>
    </row>
    <row r="9770" spans="5:8">
      <c r="E9770"/>
      <c r="H9770" s="48"/>
    </row>
    <row r="9771" spans="5:8">
      <c r="E9771"/>
      <c r="H9771" s="48"/>
    </row>
    <row r="9772" spans="5:8">
      <c r="E9772"/>
      <c r="H9772" s="48"/>
    </row>
    <row r="9773" spans="5:8">
      <c r="E9773"/>
      <c r="H9773" s="48"/>
    </row>
    <row r="9774" spans="5:8">
      <c r="E9774"/>
      <c r="H9774" s="48"/>
    </row>
    <row r="9775" spans="5:8">
      <c r="E9775"/>
      <c r="H9775" s="48"/>
    </row>
    <row r="9776" spans="5:8">
      <c r="E9776"/>
      <c r="H9776" s="48"/>
    </row>
    <row r="9777" spans="5:8">
      <c r="E9777"/>
      <c r="H9777" s="48"/>
    </row>
    <row r="9778" spans="5:8">
      <c r="E9778"/>
      <c r="H9778" s="48"/>
    </row>
    <row r="9779" spans="5:8">
      <c r="E9779"/>
      <c r="H9779" s="48"/>
    </row>
    <row r="9780" spans="5:8">
      <c r="E9780"/>
      <c r="H9780" s="48"/>
    </row>
    <row r="9781" spans="5:8">
      <c r="E9781"/>
      <c r="H9781" s="48"/>
    </row>
    <row r="9782" spans="5:8">
      <c r="E9782"/>
      <c r="H9782" s="48"/>
    </row>
    <row r="9783" spans="5:8">
      <c r="E9783"/>
      <c r="H9783" s="48"/>
    </row>
    <row r="9784" spans="5:8">
      <c r="E9784"/>
      <c r="H9784" s="48"/>
    </row>
    <row r="9785" spans="5:8">
      <c r="E9785"/>
      <c r="H9785" s="48"/>
    </row>
    <row r="9786" spans="5:8">
      <c r="E9786"/>
      <c r="H9786" s="48"/>
    </row>
    <row r="9787" spans="5:8">
      <c r="E9787"/>
      <c r="H9787" s="48"/>
    </row>
    <row r="9788" spans="5:8">
      <c r="E9788"/>
      <c r="H9788" s="48"/>
    </row>
    <row r="9789" spans="5:8">
      <c r="E9789"/>
      <c r="H9789" s="48"/>
    </row>
    <row r="9790" spans="5:8">
      <c r="E9790"/>
      <c r="H9790" s="48"/>
    </row>
    <row r="9791" spans="5:8">
      <c r="E9791"/>
      <c r="H9791" s="48"/>
    </row>
    <row r="9792" spans="5:8">
      <c r="E9792"/>
      <c r="H9792" s="48"/>
    </row>
    <row r="9793" spans="5:8">
      <c r="E9793"/>
      <c r="H9793" s="48"/>
    </row>
    <row r="9794" spans="5:8">
      <c r="E9794"/>
      <c r="H9794" s="48"/>
    </row>
    <row r="9795" spans="5:8">
      <c r="E9795"/>
      <c r="H9795" s="48"/>
    </row>
    <row r="9796" spans="5:8">
      <c r="E9796"/>
      <c r="H9796" s="48"/>
    </row>
    <row r="9797" spans="5:8">
      <c r="E9797"/>
      <c r="H9797" s="48"/>
    </row>
    <row r="9798" spans="5:8">
      <c r="E9798"/>
      <c r="H9798" s="48"/>
    </row>
    <row r="9799" spans="5:8">
      <c r="E9799"/>
      <c r="H9799" s="48"/>
    </row>
    <row r="9800" spans="5:8">
      <c r="E9800"/>
      <c r="H9800" s="48"/>
    </row>
    <row r="9801" spans="5:8">
      <c r="E9801"/>
      <c r="H9801" s="48"/>
    </row>
    <row r="9802" spans="5:8">
      <c r="E9802"/>
      <c r="H9802" s="48"/>
    </row>
    <row r="9803" spans="5:8">
      <c r="E9803"/>
      <c r="H9803" s="48"/>
    </row>
    <row r="9804" spans="5:8">
      <c r="E9804"/>
      <c r="H9804" s="48"/>
    </row>
    <row r="9805" spans="5:8">
      <c r="E9805"/>
      <c r="H9805" s="48"/>
    </row>
    <row r="9806" spans="5:8">
      <c r="E9806"/>
      <c r="H9806" s="48"/>
    </row>
    <row r="9807" spans="5:8">
      <c r="E9807"/>
      <c r="H9807" s="48"/>
    </row>
    <row r="9808" spans="5:8">
      <c r="E9808"/>
      <c r="H9808" s="48"/>
    </row>
    <row r="9809" spans="5:8">
      <c r="E9809"/>
      <c r="H9809" s="48"/>
    </row>
    <row r="9810" spans="5:8">
      <c r="E9810"/>
      <c r="H9810" s="48"/>
    </row>
    <row r="9811" spans="5:8">
      <c r="E9811"/>
      <c r="H9811" s="48"/>
    </row>
    <row r="9812" spans="5:8">
      <c r="E9812"/>
      <c r="H9812" s="48"/>
    </row>
    <row r="9813" spans="5:8">
      <c r="E9813"/>
      <c r="H9813" s="48"/>
    </row>
    <row r="9814" spans="5:8">
      <c r="E9814"/>
      <c r="H9814" s="48"/>
    </row>
    <row r="9815" spans="5:8">
      <c r="E9815"/>
      <c r="H9815" s="48"/>
    </row>
    <row r="9816" spans="5:8">
      <c r="E9816"/>
      <c r="H9816" s="48"/>
    </row>
    <row r="9817" spans="5:8">
      <c r="E9817"/>
      <c r="H9817" s="48"/>
    </row>
    <row r="9818" spans="5:8">
      <c r="E9818"/>
      <c r="H9818" s="48"/>
    </row>
    <row r="9819" spans="5:8">
      <c r="E9819"/>
      <c r="H9819" s="48"/>
    </row>
    <row r="9820" spans="5:8">
      <c r="E9820"/>
      <c r="H9820" s="48"/>
    </row>
    <row r="9821" spans="5:8">
      <c r="E9821"/>
      <c r="H9821" s="48"/>
    </row>
    <row r="9822" spans="5:8">
      <c r="E9822"/>
      <c r="H9822" s="48"/>
    </row>
    <row r="9823" spans="5:8">
      <c r="E9823"/>
      <c r="H9823" s="48"/>
    </row>
    <row r="9824" spans="5:8">
      <c r="E9824"/>
      <c r="H9824" s="48"/>
    </row>
    <row r="9825" spans="5:8">
      <c r="E9825"/>
      <c r="H9825" s="48"/>
    </row>
    <row r="9826" spans="5:8">
      <c r="E9826"/>
      <c r="H9826" s="48"/>
    </row>
    <row r="9827" spans="5:8">
      <c r="E9827"/>
      <c r="H9827" s="48"/>
    </row>
    <row r="9828" spans="5:8">
      <c r="E9828"/>
      <c r="H9828" s="48"/>
    </row>
    <row r="9829" spans="5:8">
      <c r="E9829"/>
      <c r="H9829" s="48"/>
    </row>
    <row r="9830" spans="5:8">
      <c r="E9830"/>
      <c r="H9830" s="48"/>
    </row>
    <row r="9831" spans="5:8">
      <c r="E9831"/>
      <c r="H9831" s="48"/>
    </row>
    <row r="9832" spans="5:8">
      <c r="E9832"/>
      <c r="H9832" s="48"/>
    </row>
    <row r="9833" spans="5:8">
      <c r="E9833"/>
      <c r="H9833" s="48"/>
    </row>
    <row r="9834" spans="5:8">
      <c r="E9834"/>
      <c r="H9834" s="48"/>
    </row>
    <row r="9835" spans="5:8">
      <c r="E9835"/>
      <c r="H9835" s="48"/>
    </row>
    <row r="9836" spans="5:8">
      <c r="E9836"/>
      <c r="H9836" s="48"/>
    </row>
    <row r="9837" spans="5:8">
      <c r="E9837"/>
      <c r="H9837" s="48"/>
    </row>
    <row r="9838" spans="5:8">
      <c r="E9838"/>
      <c r="H9838" s="48"/>
    </row>
    <row r="9839" spans="5:8">
      <c r="E9839"/>
      <c r="H9839" s="48"/>
    </row>
    <row r="9840" spans="5:8">
      <c r="E9840"/>
      <c r="H9840" s="48"/>
    </row>
    <row r="9841" spans="5:8">
      <c r="E9841"/>
      <c r="H9841" s="48"/>
    </row>
    <row r="9842" spans="5:8">
      <c r="E9842"/>
      <c r="H9842" s="48"/>
    </row>
    <row r="9843" spans="5:8">
      <c r="E9843"/>
      <c r="H9843" s="48"/>
    </row>
    <row r="9844" spans="5:8">
      <c r="E9844"/>
      <c r="H9844" s="48"/>
    </row>
    <row r="9845" spans="5:8">
      <c r="E9845"/>
      <c r="H9845" s="48"/>
    </row>
    <row r="9846" spans="5:8">
      <c r="E9846"/>
      <c r="H9846" s="48"/>
    </row>
    <row r="9847" spans="5:8">
      <c r="E9847"/>
      <c r="H9847" s="48"/>
    </row>
    <row r="9848" spans="5:8">
      <c r="E9848"/>
      <c r="H9848" s="48"/>
    </row>
    <row r="9849" spans="5:8">
      <c r="E9849"/>
      <c r="H9849" s="48"/>
    </row>
    <row r="9850" spans="5:8">
      <c r="E9850"/>
      <c r="H9850" s="48"/>
    </row>
    <row r="9851" spans="5:8">
      <c r="E9851"/>
      <c r="H9851" s="48"/>
    </row>
    <row r="9852" spans="5:8">
      <c r="E9852"/>
      <c r="H9852" s="48"/>
    </row>
    <row r="9853" spans="5:8">
      <c r="E9853"/>
      <c r="H9853" s="48"/>
    </row>
    <row r="9854" spans="5:8">
      <c r="E9854"/>
      <c r="H9854" s="48"/>
    </row>
    <row r="9855" spans="5:8">
      <c r="E9855"/>
      <c r="H9855" s="48"/>
    </row>
    <row r="9856" spans="5:8">
      <c r="E9856"/>
      <c r="H9856" s="48"/>
    </row>
    <row r="9857" spans="5:8">
      <c r="E9857"/>
      <c r="H9857" s="48"/>
    </row>
    <row r="9858" spans="5:8">
      <c r="E9858"/>
      <c r="H9858" s="48"/>
    </row>
    <row r="9859" spans="5:8">
      <c r="E9859"/>
      <c r="H9859" s="48"/>
    </row>
    <row r="9860" spans="5:8">
      <c r="E9860"/>
      <c r="H9860" s="48"/>
    </row>
    <row r="9861" spans="5:8">
      <c r="E9861"/>
      <c r="H9861" s="48"/>
    </row>
    <row r="9862" spans="5:8">
      <c r="E9862"/>
      <c r="H9862" s="48"/>
    </row>
    <row r="9863" spans="5:8">
      <c r="E9863"/>
      <c r="H9863" s="48"/>
    </row>
    <row r="9864" spans="5:8">
      <c r="E9864"/>
      <c r="H9864" s="48"/>
    </row>
    <row r="9865" spans="5:8">
      <c r="E9865"/>
      <c r="H9865" s="48"/>
    </row>
    <row r="9866" spans="5:8">
      <c r="E9866"/>
      <c r="H9866" s="48"/>
    </row>
    <row r="9867" spans="5:8">
      <c r="E9867"/>
      <c r="H9867" s="48"/>
    </row>
    <row r="9868" spans="5:8">
      <c r="E9868"/>
      <c r="H9868" s="48"/>
    </row>
    <row r="9869" spans="5:8">
      <c r="E9869"/>
      <c r="H9869" s="48"/>
    </row>
    <row r="9870" spans="5:8">
      <c r="E9870"/>
      <c r="H9870" s="48"/>
    </row>
    <row r="9871" spans="5:8">
      <c r="E9871"/>
      <c r="H9871" s="48"/>
    </row>
    <row r="9872" spans="5:8">
      <c r="E9872"/>
      <c r="H9872" s="48"/>
    </row>
    <row r="9873" spans="5:8">
      <c r="E9873"/>
      <c r="H9873" s="48"/>
    </row>
    <row r="9874" spans="5:8">
      <c r="E9874"/>
      <c r="H9874" s="48"/>
    </row>
    <row r="9875" spans="5:8">
      <c r="E9875"/>
      <c r="H9875" s="48"/>
    </row>
    <row r="9876" spans="5:8">
      <c r="E9876"/>
      <c r="H9876" s="48"/>
    </row>
    <row r="9877" spans="5:8">
      <c r="E9877"/>
      <c r="H9877" s="48"/>
    </row>
    <row r="9878" spans="5:8">
      <c r="E9878"/>
      <c r="H9878" s="48"/>
    </row>
    <row r="9879" spans="5:8">
      <c r="E9879"/>
      <c r="H9879" s="48"/>
    </row>
    <row r="9880" spans="5:8">
      <c r="E9880"/>
      <c r="H9880" s="48"/>
    </row>
    <row r="9881" spans="5:8">
      <c r="E9881"/>
      <c r="H9881" s="48"/>
    </row>
    <row r="9882" spans="5:8">
      <c r="E9882"/>
      <c r="H9882" s="48"/>
    </row>
    <row r="9883" spans="5:8">
      <c r="E9883"/>
      <c r="H9883" s="48"/>
    </row>
    <row r="9884" spans="5:8">
      <c r="E9884"/>
      <c r="H9884" s="48"/>
    </row>
    <row r="9885" spans="5:8">
      <c r="E9885"/>
      <c r="H9885" s="48"/>
    </row>
    <row r="9886" spans="5:8">
      <c r="E9886"/>
      <c r="H9886" s="48"/>
    </row>
    <row r="9887" spans="5:8">
      <c r="E9887"/>
      <c r="H9887" s="48"/>
    </row>
    <row r="9888" spans="5:8">
      <c r="E9888"/>
      <c r="H9888" s="48"/>
    </row>
    <row r="9889" spans="5:8">
      <c r="E9889"/>
      <c r="H9889" s="48"/>
    </row>
    <row r="9890" spans="5:8">
      <c r="E9890"/>
      <c r="H9890" s="48"/>
    </row>
    <row r="9891" spans="5:8">
      <c r="E9891"/>
      <c r="H9891" s="48"/>
    </row>
    <row r="9892" spans="5:8">
      <c r="E9892"/>
      <c r="H9892" s="48"/>
    </row>
    <row r="9893" spans="5:8">
      <c r="E9893"/>
      <c r="H9893" s="48"/>
    </row>
    <row r="9894" spans="5:8">
      <c r="E9894"/>
      <c r="H9894" s="48"/>
    </row>
    <row r="9895" spans="5:8">
      <c r="E9895"/>
      <c r="H9895" s="48"/>
    </row>
    <row r="9896" spans="5:8">
      <c r="E9896"/>
      <c r="H9896" s="48"/>
    </row>
    <row r="9897" spans="5:8">
      <c r="E9897"/>
      <c r="H9897" s="48"/>
    </row>
    <row r="9898" spans="5:8">
      <c r="E9898"/>
      <c r="H9898" s="48"/>
    </row>
    <row r="9899" spans="5:8">
      <c r="E9899"/>
      <c r="H9899" s="48"/>
    </row>
    <row r="9900" spans="5:8">
      <c r="E9900"/>
      <c r="H9900" s="48"/>
    </row>
    <row r="9901" spans="5:8">
      <c r="E9901"/>
      <c r="H9901" s="48"/>
    </row>
    <row r="9902" spans="5:8">
      <c r="E9902"/>
      <c r="H9902" s="48"/>
    </row>
    <row r="9903" spans="5:8">
      <c r="E9903"/>
      <c r="H9903" s="48"/>
    </row>
    <row r="9904" spans="5:8">
      <c r="E9904"/>
      <c r="H9904" s="48"/>
    </row>
    <row r="9905" spans="5:8">
      <c r="E9905"/>
      <c r="H9905" s="48"/>
    </row>
    <row r="9906" spans="5:8">
      <c r="E9906"/>
      <c r="H9906" s="48"/>
    </row>
    <row r="9907" spans="5:8">
      <c r="E9907"/>
      <c r="H9907" s="48"/>
    </row>
    <row r="9908" spans="5:8">
      <c r="E9908"/>
      <c r="H9908" s="48"/>
    </row>
    <row r="9909" spans="5:8">
      <c r="E9909"/>
      <c r="H9909" s="48"/>
    </row>
    <row r="9910" spans="5:8">
      <c r="E9910"/>
      <c r="H9910" s="48"/>
    </row>
    <row r="9911" spans="5:8">
      <c r="E9911"/>
      <c r="H9911" s="48"/>
    </row>
    <row r="9912" spans="5:8">
      <c r="E9912"/>
      <c r="H9912" s="48"/>
    </row>
    <row r="9913" spans="5:8">
      <c r="E9913"/>
      <c r="H9913" s="48"/>
    </row>
    <row r="9914" spans="5:8">
      <c r="E9914"/>
      <c r="H9914" s="48"/>
    </row>
    <row r="9915" spans="5:8">
      <c r="E9915"/>
      <c r="H9915" s="48"/>
    </row>
    <row r="9916" spans="5:8">
      <c r="E9916"/>
      <c r="H9916" s="48"/>
    </row>
    <row r="9917" spans="5:8">
      <c r="E9917"/>
      <c r="H9917" s="48"/>
    </row>
    <row r="9918" spans="5:8">
      <c r="E9918"/>
      <c r="H9918" s="48"/>
    </row>
    <row r="9919" spans="5:8">
      <c r="E9919"/>
      <c r="H9919" s="48"/>
    </row>
    <row r="9920" spans="5:8">
      <c r="E9920"/>
      <c r="H9920" s="48"/>
    </row>
    <row r="9921" spans="5:8">
      <c r="E9921"/>
      <c r="H9921" s="48"/>
    </row>
    <row r="9922" spans="5:8">
      <c r="E9922"/>
      <c r="H9922" s="48"/>
    </row>
    <row r="9923" spans="5:8">
      <c r="E9923"/>
      <c r="H9923" s="48"/>
    </row>
    <row r="9924" spans="5:8">
      <c r="E9924"/>
      <c r="H9924" s="48"/>
    </row>
    <row r="9925" spans="5:8">
      <c r="E9925"/>
      <c r="H9925" s="48"/>
    </row>
    <row r="9926" spans="5:8">
      <c r="E9926"/>
      <c r="H9926" s="48"/>
    </row>
    <row r="9927" spans="5:8">
      <c r="E9927"/>
      <c r="H9927" s="48"/>
    </row>
    <row r="9928" spans="5:8">
      <c r="E9928"/>
      <c r="H9928" s="48"/>
    </row>
    <row r="9929" spans="5:8">
      <c r="E9929"/>
      <c r="H9929" s="48"/>
    </row>
    <row r="9930" spans="5:8">
      <c r="E9930"/>
      <c r="H9930" s="48"/>
    </row>
    <row r="9931" spans="5:8">
      <c r="E9931"/>
      <c r="H9931" s="48"/>
    </row>
    <row r="9932" spans="5:8">
      <c r="E9932"/>
      <c r="H9932" s="48"/>
    </row>
    <row r="9933" spans="5:8">
      <c r="E9933"/>
      <c r="H9933" s="48"/>
    </row>
    <row r="9934" spans="5:8">
      <c r="E9934"/>
      <c r="H9934" s="48"/>
    </row>
    <row r="9935" spans="5:8">
      <c r="E9935"/>
      <c r="H9935" s="48"/>
    </row>
    <row r="9936" spans="5:8">
      <c r="E9936"/>
      <c r="H9936" s="48"/>
    </row>
    <row r="9937" spans="5:8">
      <c r="E9937"/>
      <c r="H9937" s="48"/>
    </row>
    <row r="9938" spans="5:8">
      <c r="E9938"/>
      <c r="H9938" s="48"/>
    </row>
    <row r="9939" spans="5:8">
      <c r="E9939"/>
      <c r="H9939" s="48"/>
    </row>
    <row r="9940" spans="5:8">
      <c r="E9940"/>
      <c r="H9940" s="48"/>
    </row>
    <row r="9941" spans="5:8">
      <c r="E9941"/>
      <c r="H9941" s="48"/>
    </row>
    <row r="9942" spans="5:8">
      <c r="E9942"/>
      <c r="H9942" s="48"/>
    </row>
    <row r="9943" spans="5:8">
      <c r="E9943"/>
      <c r="H9943" s="48"/>
    </row>
    <row r="9944" spans="5:8">
      <c r="E9944"/>
      <c r="H9944" s="48"/>
    </row>
    <row r="9945" spans="5:8">
      <c r="E9945"/>
      <c r="H9945" s="48"/>
    </row>
    <row r="9946" spans="5:8">
      <c r="E9946"/>
      <c r="H9946" s="48"/>
    </row>
    <row r="9947" spans="5:8">
      <c r="E9947"/>
      <c r="H9947" s="48"/>
    </row>
    <row r="9948" spans="5:8">
      <c r="E9948"/>
      <c r="H9948" s="48"/>
    </row>
    <row r="9949" spans="5:8">
      <c r="E9949"/>
      <c r="H9949" s="48"/>
    </row>
    <row r="9950" spans="5:8">
      <c r="E9950"/>
      <c r="H9950" s="48"/>
    </row>
    <row r="9951" spans="5:8">
      <c r="E9951"/>
      <c r="H9951" s="48"/>
    </row>
    <row r="9952" spans="5:8">
      <c r="E9952"/>
      <c r="H9952" s="48"/>
    </row>
    <row r="9953" spans="5:8">
      <c r="E9953"/>
      <c r="H9953" s="48"/>
    </row>
    <row r="9954" spans="5:8">
      <c r="E9954"/>
      <c r="H9954" s="48"/>
    </row>
    <row r="9955" spans="5:8">
      <c r="E9955"/>
      <c r="H9955" s="48"/>
    </row>
    <row r="9956" spans="5:8">
      <c r="E9956"/>
      <c r="H9956" s="48"/>
    </row>
    <row r="9957" spans="5:8">
      <c r="E9957"/>
      <c r="H9957" s="48"/>
    </row>
    <row r="9958" spans="5:8">
      <c r="E9958"/>
      <c r="H9958" s="48"/>
    </row>
    <row r="9959" spans="5:8">
      <c r="E9959"/>
      <c r="H9959" s="48"/>
    </row>
    <row r="9960" spans="5:8">
      <c r="E9960"/>
      <c r="H9960" s="48"/>
    </row>
    <row r="9961" spans="5:8">
      <c r="E9961"/>
      <c r="H9961" s="48"/>
    </row>
    <row r="9962" spans="5:8">
      <c r="E9962"/>
      <c r="H9962" s="48"/>
    </row>
    <row r="9963" spans="5:8">
      <c r="E9963"/>
      <c r="H9963" s="48"/>
    </row>
    <row r="9964" spans="5:8">
      <c r="E9964"/>
      <c r="H9964" s="48"/>
    </row>
    <row r="9965" spans="5:8">
      <c r="E9965"/>
      <c r="H9965" s="48"/>
    </row>
    <row r="9966" spans="5:8">
      <c r="E9966"/>
      <c r="H9966" s="48"/>
    </row>
    <row r="9967" spans="5:8">
      <c r="E9967"/>
      <c r="H9967" s="48"/>
    </row>
    <row r="9968" spans="5:8">
      <c r="E9968"/>
      <c r="H9968" s="48"/>
    </row>
    <row r="9969" spans="5:8">
      <c r="E9969"/>
      <c r="H9969" s="48"/>
    </row>
    <row r="9970" spans="5:8">
      <c r="E9970"/>
      <c r="H9970" s="48"/>
    </row>
    <row r="9971" spans="5:8">
      <c r="E9971"/>
      <c r="H9971" s="48"/>
    </row>
    <row r="9972" spans="5:8">
      <c r="E9972"/>
      <c r="H9972" s="48"/>
    </row>
    <row r="9973" spans="5:8">
      <c r="E9973"/>
      <c r="H9973" s="48"/>
    </row>
    <row r="9974" spans="5:8">
      <c r="E9974"/>
      <c r="H9974" s="48"/>
    </row>
    <row r="9975" spans="5:8">
      <c r="E9975"/>
      <c r="H9975" s="48"/>
    </row>
    <row r="9976" spans="5:8">
      <c r="E9976"/>
      <c r="H9976" s="48"/>
    </row>
    <row r="9977" spans="5:8">
      <c r="E9977"/>
      <c r="H9977" s="48"/>
    </row>
    <row r="9978" spans="5:8">
      <c r="E9978"/>
      <c r="H9978" s="48"/>
    </row>
    <row r="9979" spans="5:8">
      <c r="E9979"/>
      <c r="H9979" s="48"/>
    </row>
    <row r="9980" spans="5:8">
      <c r="E9980"/>
      <c r="H9980" s="48"/>
    </row>
    <row r="9981" spans="5:8">
      <c r="E9981"/>
      <c r="H9981" s="48"/>
    </row>
    <row r="9982" spans="5:8">
      <c r="E9982"/>
      <c r="H9982" s="48"/>
    </row>
    <row r="9983" spans="5:8">
      <c r="E9983"/>
      <c r="H9983" s="48"/>
    </row>
    <row r="9984" spans="5:8">
      <c r="E9984"/>
      <c r="H9984" s="48"/>
    </row>
    <row r="9985" spans="5:8">
      <c r="E9985"/>
      <c r="H9985" s="48"/>
    </row>
    <row r="9986" spans="5:8">
      <c r="E9986"/>
      <c r="H9986" s="48"/>
    </row>
    <row r="9987" spans="5:8">
      <c r="E9987"/>
      <c r="H9987" s="48"/>
    </row>
    <row r="9988" spans="5:8">
      <c r="E9988"/>
      <c r="H9988" s="48"/>
    </row>
    <row r="9989" spans="5:8">
      <c r="E9989"/>
      <c r="H9989" s="48"/>
    </row>
    <row r="9990" spans="5:8">
      <c r="E9990"/>
      <c r="H9990" s="48"/>
    </row>
    <row r="9991" spans="5:8">
      <c r="E9991"/>
      <c r="H9991" s="48"/>
    </row>
    <row r="9992" spans="5:8">
      <c r="E9992"/>
      <c r="H9992" s="48"/>
    </row>
    <row r="9993" spans="5:8">
      <c r="E9993"/>
      <c r="H9993" s="48"/>
    </row>
    <row r="9994" spans="5:8">
      <c r="E9994"/>
      <c r="H9994" s="48"/>
    </row>
    <row r="9995" spans="5:8">
      <c r="E9995"/>
      <c r="H9995" s="48"/>
    </row>
    <row r="9996" spans="5:8">
      <c r="E9996"/>
      <c r="H9996" s="48"/>
    </row>
    <row r="9997" spans="5:8">
      <c r="E9997"/>
      <c r="H9997" s="48"/>
    </row>
    <row r="9998" spans="5:8">
      <c r="E9998"/>
      <c r="H9998" s="48"/>
    </row>
    <row r="9999" spans="5:8">
      <c r="E9999"/>
      <c r="H9999" s="48"/>
    </row>
    <row r="10000" spans="5:8">
      <c r="E10000"/>
      <c r="H10000" s="48"/>
    </row>
    <row r="10001" spans="5:8">
      <c r="E10001"/>
      <c r="H10001" s="48"/>
    </row>
    <row r="10002" spans="5:8">
      <c r="E10002"/>
      <c r="H10002" s="48"/>
    </row>
    <row r="10003" spans="5:8">
      <c r="E10003"/>
      <c r="H10003" s="48"/>
    </row>
    <row r="10004" spans="5:8">
      <c r="E10004"/>
      <c r="H10004" s="48"/>
    </row>
    <row r="10005" spans="5:8">
      <c r="E10005"/>
      <c r="H10005" s="48"/>
    </row>
    <row r="10006" spans="5:8">
      <c r="E10006"/>
      <c r="H10006" s="48"/>
    </row>
    <row r="10007" spans="5:8">
      <c r="E10007"/>
      <c r="H10007" s="48"/>
    </row>
    <row r="10008" spans="5:8">
      <c r="E10008"/>
      <c r="H10008" s="48"/>
    </row>
    <row r="10009" spans="5:8">
      <c r="E10009"/>
      <c r="H10009" s="48"/>
    </row>
    <row r="10010" spans="5:8">
      <c r="E10010"/>
      <c r="H10010" s="48"/>
    </row>
    <row r="10011" spans="5:8">
      <c r="E10011"/>
      <c r="H10011" s="48"/>
    </row>
    <row r="10012" spans="5:8">
      <c r="E10012"/>
      <c r="H10012" s="48"/>
    </row>
    <row r="10013" spans="5:8">
      <c r="E10013"/>
      <c r="H10013" s="48"/>
    </row>
    <row r="10014" spans="5:8">
      <c r="E10014"/>
      <c r="H10014" s="48"/>
    </row>
    <row r="10015" spans="5:8">
      <c r="E10015"/>
      <c r="H10015" s="48"/>
    </row>
    <row r="10016" spans="5:8">
      <c r="E10016"/>
      <c r="H10016" s="48"/>
    </row>
    <row r="10017" spans="5:8">
      <c r="E10017"/>
      <c r="H10017" s="48"/>
    </row>
    <row r="10018" spans="5:8">
      <c r="E10018"/>
      <c r="H10018" s="48"/>
    </row>
    <row r="10019" spans="5:8">
      <c r="E10019"/>
      <c r="H10019" s="48"/>
    </row>
    <row r="10020" spans="5:8">
      <c r="E10020"/>
      <c r="H10020" s="48"/>
    </row>
    <row r="10021" spans="5:8">
      <c r="E10021"/>
      <c r="H10021" s="48"/>
    </row>
    <row r="10022" spans="5:8">
      <c r="E10022"/>
      <c r="H10022" s="48"/>
    </row>
    <row r="10023" spans="5:8">
      <c r="E10023"/>
      <c r="H10023" s="48"/>
    </row>
    <row r="10024" spans="5:8">
      <c r="E10024"/>
      <c r="H10024" s="48"/>
    </row>
    <row r="10025" spans="5:8">
      <c r="E10025"/>
      <c r="H10025" s="48"/>
    </row>
    <row r="10026" spans="5:8">
      <c r="E10026"/>
      <c r="H10026" s="48"/>
    </row>
    <row r="10027" spans="5:8">
      <c r="E10027"/>
      <c r="H10027" s="48"/>
    </row>
    <row r="10028" spans="5:8">
      <c r="E10028"/>
      <c r="H10028" s="48"/>
    </row>
    <row r="10029" spans="5:8">
      <c r="E10029"/>
      <c r="H10029" s="48"/>
    </row>
    <row r="10030" spans="5:8">
      <c r="E10030"/>
      <c r="H10030" s="48"/>
    </row>
    <row r="10031" spans="5:8">
      <c r="E10031"/>
      <c r="H10031" s="48"/>
    </row>
    <row r="10032" spans="5:8">
      <c r="E10032"/>
      <c r="H10032" s="48"/>
    </row>
    <row r="10033" spans="5:8">
      <c r="E10033"/>
      <c r="H10033" s="48"/>
    </row>
    <row r="10034" spans="5:8">
      <c r="E10034"/>
      <c r="H10034" s="48"/>
    </row>
    <row r="10035" spans="5:8">
      <c r="E10035"/>
      <c r="H10035" s="48"/>
    </row>
    <row r="10036" spans="5:8">
      <c r="E10036"/>
      <c r="H10036" s="48"/>
    </row>
    <row r="10037" spans="5:8">
      <c r="E10037"/>
      <c r="H10037" s="48"/>
    </row>
    <row r="10038" spans="5:8">
      <c r="E10038"/>
      <c r="H10038" s="48"/>
    </row>
    <row r="10039" spans="5:8">
      <c r="E10039"/>
      <c r="H10039" s="48"/>
    </row>
    <row r="10040" spans="5:8">
      <c r="E10040"/>
      <c r="H10040" s="48"/>
    </row>
    <row r="10041" spans="5:8">
      <c r="E10041"/>
      <c r="H10041" s="48"/>
    </row>
    <row r="10042" spans="5:8">
      <c r="E10042"/>
      <c r="H10042" s="48"/>
    </row>
    <row r="10043" spans="5:8">
      <c r="E10043"/>
      <c r="H10043" s="48"/>
    </row>
    <row r="10044" spans="5:8">
      <c r="E10044"/>
      <c r="H10044" s="48"/>
    </row>
    <row r="10045" spans="5:8">
      <c r="E10045"/>
      <c r="H10045" s="48"/>
    </row>
    <row r="10046" spans="5:8">
      <c r="E10046"/>
      <c r="H10046" s="48"/>
    </row>
    <row r="10047" spans="5:8">
      <c r="E10047"/>
      <c r="H10047" s="48"/>
    </row>
    <row r="10048" spans="5:8">
      <c r="E10048"/>
      <c r="H10048" s="48"/>
    </row>
    <row r="10049" spans="5:8">
      <c r="E10049"/>
      <c r="H10049" s="48"/>
    </row>
    <row r="10050" spans="5:8">
      <c r="E10050"/>
      <c r="H10050" s="48"/>
    </row>
    <row r="10051" spans="5:8">
      <c r="E10051"/>
      <c r="H10051" s="48"/>
    </row>
    <row r="10052" spans="5:8">
      <c r="E10052"/>
      <c r="H10052" s="48"/>
    </row>
    <row r="10053" spans="5:8">
      <c r="E10053"/>
      <c r="H10053" s="48"/>
    </row>
    <row r="10054" spans="5:8">
      <c r="E10054"/>
      <c r="H10054" s="48"/>
    </row>
    <row r="10055" spans="5:8">
      <c r="E10055"/>
      <c r="H10055" s="48"/>
    </row>
    <row r="10056" spans="5:8">
      <c r="E10056"/>
      <c r="H10056" s="48"/>
    </row>
    <row r="10057" spans="5:8">
      <c r="E10057"/>
      <c r="H10057" s="48"/>
    </row>
    <row r="10058" spans="5:8">
      <c r="E10058"/>
      <c r="H10058" s="48"/>
    </row>
    <row r="10059" spans="5:8">
      <c r="E10059"/>
      <c r="H10059" s="48"/>
    </row>
    <row r="10060" spans="5:8">
      <c r="E10060"/>
      <c r="H10060" s="48"/>
    </row>
    <row r="10061" spans="5:8">
      <c r="E10061"/>
      <c r="H10061" s="48"/>
    </row>
    <row r="10062" spans="5:8">
      <c r="E10062"/>
      <c r="H10062" s="48"/>
    </row>
    <row r="10063" spans="5:8">
      <c r="E10063"/>
      <c r="H10063" s="48"/>
    </row>
    <row r="10064" spans="5:8">
      <c r="E10064"/>
      <c r="H10064" s="48"/>
    </row>
    <row r="10065" spans="5:8">
      <c r="E10065"/>
      <c r="H10065" s="48"/>
    </row>
    <row r="10066" spans="5:8">
      <c r="E10066"/>
      <c r="H10066" s="48"/>
    </row>
    <row r="10067" spans="5:8">
      <c r="E10067"/>
      <c r="H10067" s="48"/>
    </row>
    <row r="10068" spans="5:8">
      <c r="E10068"/>
      <c r="H10068" s="48"/>
    </row>
    <row r="10069" spans="5:8">
      <c r="E10069"/>
      <c r="H10069" s="48"/>
    </row>
    <row r="10070" spans="5:8">
      <c r="E10070"/>
      <c r="H10070" s="48"/>
    </row>
    <row r="10071" spans="5:8">
      <c r="E10071"/>
      <c r="H10071" s="48"/>
    </row>
    <row r="10072" spans="5:8">
      <c r="E10072"/>
      <c r="H10072" s="48"/>
    </row>
    <row r="10073" spans="5:8">
      <c r="E10073"/>
      <c r="H10073" s="48"/>
    </row>
    <row r="10074" spans="5:8">
      <c r="E10074"/>
      <c r="H10074" s="48"/>
    </row>
    <row r="10075" spans="5:8">
      <c r="E10075"/>
      <c r="H10075" s="48"/>
    </row>
    <row r="10076" spans="5:8">
      <c r="E10076"/>
      <c r="H10076" s="48"/>
    </row>
    <row r="10077" spans="5:8">
      <c r="E10077"/>
      <c r="H10077" s="48"/>
    </row>
    <row r="10078" spans="5:8">
      <c r="E10078"/>
      <c r="H10078" s="48"/>
    </row>
    <row r="10079" spans="5:8">
      <c r="E10079"/>
      <c r="H10079" s="48"/>
    </row>
    <row r="10080" spans="5:8">
      <c r="E10080"/>
      <c r="H10080" s="48"/>
    </row>
    <row r="10081" spans="5:8">
      <c r="E10081"/>
      <c r="H10081" s="48"/>
    </row>
    <row r="10082" spans="5:8">
      <c r="E10082"/>
      <c r="H10082" s="48"/>
    </row>
    <row r="10083" spans="5:8">
      <c r="E10083"/>
      <c r="H10083" s="48"/>
    </row>
    <row r="10084" spans="5:8">
      <c r="E10084"/>
      <c r="H10084" s="48"/>
    </row>
    <row r="10085" spans="5:8">
      <c r="E10085"/>
      <c r="H10085" s="48"/>
    </row>
    <row r="10086" spans="5:8">
      <c r="E10086"/>
      <c r="H10086" s="48"/>
    </row>
    <row r="10087" spans="5:8">
      <c r="E10087"/>
      <c r="H10087" s="48"/>
    </row>
    <row r="10088" spans="5:8">
      <c r="E10088"/>
      <c r="H10088" s="48"/>
    </row>
    <row r="10089" spans="5:8">
      <c r="E10089"/>
      <c r="H10089" s="48"/>
    </row>
    <row r="10090" spans="5:8">
      <c r="E10090"/>
      <c r="H10090" s="48"/>
    </row>
    <row r="10091" spans="5:8">
      <c r="E10091"/>
      <c r="H10091" s="48"/>
    </row>
    <row r="10092" spans="5:8">
      <c r="E10092"/>
      <c r="H10092" s="48"/>
    </row>
    <row r="10093" spans="5:8">
      <c r="E10093"/>
      <c r="H10093" s="48"/>
    </row>
    <row r="10094" spans="5:8">
      <c r="E10094"/>
      <c r="H10094" s="48"/>
    </row>
    <row r="10095" spans="5:8">
      <c r="E10095"/>
      <c r="H10095" s="48"/>
    </row>
    <row r="10096" spans="5:8">
      <c r="E10096"/>
      <c r="H10096" s="48"/>
    </row>
    <row r="10097" spans="5:8">
      <c r="E10097"/>
      <c r="H10097" s="48"/>
    </row>
    <row r="10098" spans="5:8">
      <c r="E10098"/>
      <c r="H10098" s="48"/>
    </row>
    <row r="10099" spans="5:8">
      <c r="E10099"/>
      <c r="H10099" s="48"/>
    </row>
    <row r="10100" spans="5:8">
      <c r="E10100"/>
      <c r="H10100" s="48"/>
    </row>
    <row r="10101" spans="5:8">
      <c r="E10101"/>
      <c r="H10101" s="48"/>
    </row>
    <row r="10102" spans="5:8">
      <c r="E10102"/>
      <c r="H10102" s="48"/>
    </row>
    <row r="10103" spans="5:8">
      <c r="E10103"/>
      <c r="H10103" s="48"/>
    </row>
    <row r="10104" spans="5:8">
      <c r="E10104"/>
      <c r="H10104" s="48"/>
    </row>
    <row r="10105" spans="5:8">
      <c r="E10105"/>
      <c r="H10105" s="48"/>
    </row>
    <row r="10106" spans="5:8">
      <c r="E10106"/>
      <c r="H10106" s="48"/>
    </row>
    <row r="10107" spans="5:8">
      <c r="E10107"/>
      <c r="H10107" s="48"/>
    </row>
    <row r="10108" spans="5:8">
      <c r="E10108"/>
      <c r="H10108" s="48"/>
    </row>
    <row r="10109" spans="5:8">
      <c r="E10109"/>
      <c r="H10109" s="48"/>
    </row>
    <row r="10110" spans="5:8">
      <c r="E10110"/>
      <c r="H10110" s="48"/>
    </row>
    <row r="10111" spans="5:8">
      <c r="E10111"/>
      <c r="H10111" s="48"/>
    </row>
    <row r="10112" spans="5:8">
      <c r="E10112"/>
      <c r="H10112" s="48"/>
    </row>
    <row r="10113" spans="5:8">
      <c r="E10113"/>
      <c r="H10113" s="48"/>
    </row>
    <row r="10114" spans="5:8">
      <c r="E10114"/>
      <c r="H10114" s="48"/>
    </row>
    <row r="10115" spans="5:8">
      <c r="E10115"/>
      <c r="H10115" s="48"/>
    </row>
    <row r="10116" spans="5:8">
      <c r="E10116"/>
      <c r="H10116" s="48"/>
    </row>
    <row r="10117" spans="5:8">
      <c r="E10117"/>
      <c r="H10117" s="48"/>
    </row>
    <row r="10118" spans="5:8">
      <c r="E10118"/>
      <c r="H10118" s="48"/>
    </row>
    <row r="10119" spans="5:8">
      <c r="E10119"/>
      <c r="H10119" s="48"/>
    </row>
    <row r="10120" spans="5:8">
      <c r="E10120"/>
      <c r="H10120" s="48"/>
    </row>
    <row r="10121" spans="5:8">
      <c r="E10121"/>
      <c r="H10121" s="48"/>
    </row>
    <row r="10122" spans="5:8">
      <c r="E10122"/>
      <c r="H10122" s="48"/>
    </row>
    <row r="10123" spans="5:8">
      <c r="E10123"/>
      <c r="H10123" s="48"/>
    </row>
    <row r="10124" spans="5:8">
      <c r="E10124"/>
      <c r="H10124" s="48"/>
    </row>
    <row r="10125" spans="5:8">
      <c r="E10125"/>
      <c r="H10125" s="48"/>
    </row>
    <row r="10126" spans="5:8">
      <c r="E10126"/>
      <c r="H10126" s="48"/>
    </row>
    <row r="10127" spans="5:8">
      <c r="E10127"/>
      <c r="H10127" s="48"/>
    </row>
    <row r="10128" spans="5:8">
      <c r="E10128"/>
      <c r="H10128" s="48"/>
    </row>
    <row r="10129" spans="5:8">
      <c r="E10129"/>
      <c r="H10129" s="48"/>
    </row>
    <row r="10130" spans="5:8">
      <c r="E10130"/>
      <c r="H10130" s="48"/>
    </row>
    <row r="10131" spans="5:8">
      <c r="E10131"/>
      <c r="H10131" s="48"/>
    </row>
    <row r="10132" spans="5:8">
      <c r="E10132"/>
      <c r="H10132" s="48"/>
    </row>
    <row r="10133" spans="5:8">
      <c r="E10133"/>
      <c r="H10133" s="48"/>
    </row>
    <row r="10134" spans="5:8">
      <c r="E10134"/>
      <c r="H10134" s="48"/>
    </row>
    <row r="10135" spans="5:8">
      <c r="E10135"/>
      <c r="H10135" s="48"/>
    </row>
    <row r="10136" spans="5:8">
      <c r="E10136"/>
      <c r="H10136" s="48"/>
    </row>
    <row r="10137" spans="5:8">
      <c r="E10137"/>
      <c r="H10137" s="48"/>
    </row>
    <row r="10138" spans="5:8">
      <c r="E10138"/>
      <c r="H10138" s="48"/>
    </row>
    <row r="10139" spans="5:8">
      <c r="E10139"/>
      <c r="H10139" s="48"/>
    </row>
    <row r="10140" spans="5:8">
      <c r="E10140"/>
      <c r="H10140" s="48"/>
    </row>
    <row r="10141" spans="5:8">
      <c r="E10141"/>
      <c r="H10141" s="48"/>
    </row>
    <row r="10142" spans="5:8">
      <c r="E10142"/>
      <c r="H10142" s="48"/>
    </row>
    <row r="10143" spans="5:8">
      <c r="E10143"/>
      <c r="H10143" s="48"/>
    </row>
    <row r="10144" spans="5:8">
      <c r="E10144"/>
      <c r="H10144" s="48"/>
    </row>
    <row r="10145" spans="5:8">
      <c r="E10145"/>
      <c r="H10145" s="48"/>
    </row>
    <row r="10146" spans="5:8">
      <c r="E10146"/>
      <c r="H10146" s="48"/>
    </row>
    <row r="10147" spans="5:8">
      <c r="E10147"/>
      <c r="H10147" s="48"/>
    </row>
    <row r="10148" spans="5:8">
      <c r="E10148"/>
      <c r="H10148" s="48"/>
    </row>
    <row r="10149" spans="5:8">
      <c r="E10149"/>
      <c r="H10149" s="48"/>
    </row>
    <row r="10150" spans="5:8">
      <c r="E10150"/>
      <c r="H10150" s="48"/>
    </row>
    <row r="10151" spans="5:8">
      <c r="E10151"/>
      <c r="H10151" s="48"/>
    </row>
    <row r="10152" spans="5:8">
      <c r="E10152"/>
      <c r="H10152" s="48"/>
    </row>
    <row r="10153" spans="5:8">
      <c r="E10153"/>
      <c r="H10153" s="48"/>
    </row>
    <row r="10154" spans="5:8">
      <c r="E10154"/>
      <c r="H10154" s="48"/>
    </row>
    <row r="10155" spans="5:8">
      <c r="E10155"/>
      <c r="H10155" s="48"/>
    </row>
    <row r="10156" spans="5:8">
      <c r="E10156"/>
      <c r="H10156" s="48"/>
    </row>
    <row r="10157" spans="5:8">
      <c r="E10157"/>
      <c r="H10157" s="48"/>
    </row>
    <row r="10158" spans="5:8">
      <c r="E10158"/>
      <c r="H10158" s="48"/>
    </row>
    <row r="10159" spans="5:8">
      <c r="E10159"/>
      <c r="H10159" s="48"/>
    </row>
    <row r="10160" spans="5:8">
      <c r="E10160"/>
      <c r="H10160" s="48"/>
    </row>
    <row r="10161" spans="5:8">
      <c r="E10161"/>
      <c r="H10161" s="48"/>
    </row>
    <row r="10162" spans="5:8">
      <c r="E10162"/>
      <c r="H10162" s="48"/>
    </row>
    <row r="10163" spans="5:8">
      <c r="E10163"/>
      <c r="H10163" s="48"/>
    </row>
    <row r="10164" spans="5:8">
      <c r="E10164"/>
      <c r="H10164" s="48"/>
    </row>
    <row r="10165" spans="5:8">
      <c r="E10165"/>
      <c r="H10165" s="48"/>
    </row>
    <row r="10166" spans="5:8">
      <c r="E10166"/>
      <c r="H10166" s="48"/>
    </row>
    <row r="10167" spans="5:8">
      <c r="E10167"/>
      <c r="H10167" s="48"/>
    </row>
    <row r="10168" spans="5:8">
      <c r="E10168"/>
      <c r="H10168" s="48"/>
    </row>
    <row r="10169" spans="5:8">
      <c r="E10169"/>
      <c r="H10169" s="48"/>
    </row>
    <row r="10170" spans="5:8">
      <c r="E10170"/>
      <c r="H10170" s="48"/>
    </row>
    <row r="10171" spans="5:8">
      <c r="E10171"/>
      <c r="H10171" s="48"/>
    </row>
    <row r="10172" spans="5:8">
      <c r="E10172"/>
      <c r="H10172" s="48"/>
    </row>
    <row r="10173" spans="5:8">
      <c r="E10173"/>
      <c r="H10173" s="48"/>
    </row>
    <row r="10174" spans="5:8">
      <c r="E10174"/>
      <c r="H10174" s="48"/>
    </row>
    <row r="10175" spans="5:8">
      <c r="E10175"/>
      <c r="H10175" s="48"/>
    </row>
    <row r="10176" spans="5:8">
      <c r="E10176"/>
      <c r="H10176" s="48"/>
    </row>
    <row r="10177" spans="5:8">
      <c r="E10177"/>
      <c r="H10177" s="48"/>
    </row>
    <row r="10178" spans="5:8">
      <c r="E10178"/>
      <c r="H10178" s="48"/>
    </row>
    <row r="10179" spans="5:8">
      <c r="E10179"/>
      <c r="H10179" s="48"/>
    </row>
    <row r="10180" spans="5:8">
      <c r="E10180"/>
      <c r="H10180" s="48"/>
    </row>
    <row r="10181" spans="5:8">
      <c r="E10181"/>
      <c r="H10181" s="48"/>
    </row>
    <row r="10182" spans="5:8">
      <c r="E10182"/>
      <c r="H10182" s="48"/>
    </row>
    <row r="10183" spans="5:8">
      <c r="E10183"/>
      <c r="H10183" s="48"/>
    </row>
    <row r="10184" spans="5:8">
      <c r="E10184"/>
      <c r="H10184" s="48"/>
    </row>
    <row r="10185" spans="5:8">
      <c r="E10185"/>
      <c r="H10185" s="48"/>
    </row>
    <row r="10186" spans="5:8">
      <c r="E10186"/>
      <c r="H10186" s="48"/>
    </row>
    <row r="10187" spans="5:8">
      <c r="E10187"/>
      <c r="H10187" s="48"/>
    </row>
    <row r="10188" spans="5:8">
      <c r="E10188"/>
      <c r="H10188" s="48"/>
    </row>
    <row r="10189" spans="5:8">
      <c r="E10189"/>
      <c r="H10189" s="48"/>
    </row>
    <row r="10190" spans="5:8">
      <c r="E10190"/>
      <c r="H10190" s="48"/>
    </row>
    <row r="10191" spans="5:8">
      <c r="E10191"/>
      <c r="H10191" s="48"/>
    </row>
    <row r="10192" spans="5:8">
      <c r="E10192"/>
      <c r="H10192" s="48"/>
    </row>
    <row r="10193" spans="5:8">
      <c r="E10193"/>
      <c r="H10193" s="48"/>
    </row>
    <row r="10194" spans="5:8">
      <c r="E10194"/>
      <c r="H10194" s="48"/>
    </row>
    <row r="10195" spans="5:8">
      <c r="E10195"/>
      <c r="H10195" s="48"/>
    </row>
    <row r="10196" spans="5:8">
      <c r="E10196"/>
      <c r="H10196" s="48"/>
    </row>
    <row r="10197" spans="5:8">
      <c r="E10197"/>
      <c r="H10197" s="48"/>
    </row>
    <row r="10198" spans="5:8">
      <c r="E10198"/>
      <c r="H10198" s="48"/>
    </row>
    <row r="10199" spans="5:8">
      <c r="E10199"/>
      <c r="H10199" s="48"/>
    </row>
    <row r="10200" spans="5:8">
      <c r="E10200"/>
      <c r="H10200" s="48"/>
    </row>
    <row r="10201" spans="5:8">
      <c r="E10201"/>
      <c r="H10201" s="48"/>
    </row>
    <row r="10202" spans="5:8">
      <c r="E10202"/>
      <c r="H10202" s="48"/>
    </row>
    <row r="10203" spans="5:8">
      <c r="E10203"/>
      <c r="H10203" s="48"/>
    </row>
    <row r="10204" spans="5:8">
      <c r="E10204"/>
      <c r="H10204" s="48"/>
    </row>
    <row r="10205" spans="5:8">
      <c r="E10205"/>
      <c r="H10205" s="48"/>
    </row>
    <row r="10206" spans="5:8">
      <c r="E10206"/>
      <c r="H10206" s="48"/>
    </row>
    <row r="10207" spans="5:8">
      <c r="E10207"/>
      <c r="H10207" s="48"/>
    </row>
    <row r="10208" spans="5:8">
      <c r="E10208"/>
      <c r="H10208" s="48"/>
    </row>
    <row r="10209" spans="5:8">
      <c r="E10209"/>
      <c r="H10209" s="48"/>
    </row>
    <row r="10210" spans="5:8">
      <c r="E10210"/>
      <c r="H10210" s="48"/>
    </row>
    <row r="10211" spans="5:8">
      <c r="E10211"/>
      <c r="H10211" s="48"/>
    </row>
    <row r="10212" spans="5:8">
      <c r="E10212"/>
      <c r="H10212" s="48"/>
    </row>
    <row r="10213" spans="5:8">
      <c r="E10213"/>
      <c r="H10213" s="48"/>
    </row>
    <row r="10214" spans="5:8">
      <c r="E10214"/>
      <c r="H10214" s="48"/>
    </row>
    <row r="10215" spans="5:8">
      <c r="E10215"/>
      <c r="H10215" s="48"/>
    </row>
    <row r="10216" spans="5:8">
      <c r="E10216"/>
      <c r="H10216" s="48"/>
    </row>
    <row r="10217" spans="5:8">
      <c r="E10217"/>
      <c r="H10217" s="48"/>
    </row>
    <row r="10218" spans="5:8">
      <c r="E10218"/>
      <c r="H10218" s="48"/>
    </row>
    <row r="10219" spans="5:8">
      <c r="E10219"/>
      <c r="H10219" s="48"/>
    </row>
    <row r="10220" spans="5:8">
      <c r="E10220"/>
      <c r="H10220" s="48"/>
    </row>
    <row r="10221" spans="5:8">
      <c r="E10221"/>
      <c r="H10221" s="48"/>
    </row>
    <row r="10222" spans="5:8">
      <c r="E10222"/>
      <c r="H10222" s="48"/>
    </row>
    <row r="10223" spans="5:8">
      <c r="E10223"/>
      <c r="H10223" s="48"/>
    </row>
    <row r="10224" spans="5:8">
      <c r="E10224"/>
      <c r="H10224" s="48"/>
    </row>
    <row r="10225" spans="5:8">
      <c r="E10225"/>
      <c r="H10225" s="48"/>
    </row>
    <row r="10226" spans="5:8">
      <c r="E10226"/>
      <c r="H10226" s="48"/>
    </row>
    <row r="10227" spans="5:8">
      <c r="E10227"/>
      <c r="H10227" s="48"/>
    </row>
    <row r="10228" spans="5:8">
      <c r="E10228"/>
      <c r="H10228" s="48"/>
    </row>
    <row r="10229" spans="5:8">
      <c r="E10229"/>
      <c r="H10229" s="48"/>
    </row>
    <row r="10230" spans="5:8">
      <c r="E10230"/>
      <c r="H10230" s="48"/>
    </row>
    <row r="10231" spans="5:8">
      <c r="E10231"/>
      <c r="H10231" s="48"/>
    </row>
    <row r="10232" spans="5:8">
      <c r="E10232"/>
      <c r="H10232" s="48"/>
    </row>
    <row r="10233" spans="5:8">
      <c r="E10233"/>
      <c r="H10233" s="48"/>
    </row>
    <row r="10234" spans="5:8">
      <c r="E10234"/>
      <c r="H10234" s="48"/>
    </row>
    <row r="10235" spans="5:8">
      <c r="E10235"/>
      <c r="H10235" s="48"/>
    </row>
    <row r="10236" spans="5:8">
      <c r="E10236"/>
      <c r="H10236" s="48"/>
    </row>
    <row r="10237" spans="5:8">
      <c r="E10237"/>
      <c r="H10237" s="48"/>
    </row>
    <row r="10238" spans="5:8">
      <c r="E10238"/>
      <c r="H10238" s="48"/>
    </row>
    <row r="10239" spans="5:8">
      <c r="E10239"/>
      <c r="H10239" s="48"/>
    </row>
    <row r="10240" spans="5:8">
      <c r="E10240"/>
      <c r="H10240" s="48"/>
    </row>
    <row r="10241" spans="5:8">
      <c r="E10241"/>
      <c r="H10241" s="48"/>
    </row>
    <row r="10242" spans="5:8">
      <c r="E10242"/>
      <c r="H10242" s="48"/>
    </row>
    <row r="10243" spans="5:8">
      <c r="E10243"/>
      <c r="H10243" s="48"/>
    </row>
    <row r="10244" spans="5:8">
      <c r="E10244"/>
      <c r="H10244" s="48"/>
    </row>
    <row r="10245" spans="5:8">
      <c r="E10245"/>
      <c r="H10245" s="48"/>
    </row>
    <row r="10246" spans="5:8">
      <c r="E10246"/>
      <c r="H10246" s="48"/>
    </row>
    <row r="10247" spans="5:8">
      <c r="E10247"/>
      <c r="H10247" s="48"/>
    </row>
    <row r="10248" spans="5:8">
      <c r="E10248"/>
      <c r="H10248" s="48"/>
    </row>
    <row r="10249" spans="5:8">
      <c r="E10249"/>
      <c r="H10249" s="48"/>
    </row>
    <row r="10250" spans="5:8">
      <c r="E10250"/>
      <c r="H10250" s="48"/>
    </row>
    <row r="10251" spans="5:8">
      <c r="E10251"/>
      <c r="H10251" s="48"/>
    </row>
    <row r="10252" spans="5:8">
      <c r="E10252"/>
      <c r="H10252" s="48"/>
    </row>
    <row r="10253" spans="5:8">
      <c r="E10253"/>
      <c r="H10253" s="48"/>
    </row>
    <row r="10254" spans="5:8">
      <c r="E10254"/>
      <c r="H10254" s="48"/>
    </row>
    <row r="10255" spans="5:8">
      <c r="E10255"/>
      <c r="H10255" s="48"/>
    </row>
    <row r="10256" spans="5:8">
      <c r="E10256"/>
      <c r="H10256" s="48"/>
    </row>
    <row r="10257" spans="5:8">
      <c r="E10257"/>
      <c r="H10257" s="48"/>
    </row>
    <row r="10258" spans="5:8">
      <c r="E10258"/>
      <c r="H10258" s="48"/>
    </row>
    <row r="10259" spans="5:8">
      <c r="E10259"/>
      <c r="H10259" s="48"/>
    </row>
    <row r="10260" spans="5:8">
      <c r="E10260"/>
      <c r="H10260" s="48"/>
    </row>
    <row r="10261" spans="5:8">
      <c r="E10261"/>
      <c r="H10261" s="48"/>
    </row>
    <row r="10262" spans="5:8">
      <c r="E10262"/>
      <c r="H10262" s="48"/>
    </row>
    <row r="10263" spans="5:8">
      <c r="E10263"/>
      <c r="H10263" s="48"/>
    </row>
    <row r="10264" spans="5:8">
      <c r="E10264"/>
      <c r="H10264" s="48"/>
    </row>
    <row r="10265" spans="5:8">
      <c r="E10265"/>
      <c r="H10265" s="48"/>
    </row>
    <row r="10266" spans="5:8">
      <c r="E10266"/>
      <c r="H10266" s="48"/>
    </row>
    <row r="10267" spans="5:8">
      <c r="E10267"/>
      <c r="H10267" s="48"/>
    </row>
    <row r="10268" spans="5:8">
      <c r="E10268"/>
      <c r="H10268" s="48"/>
    </row>
    <row r="10269" spans="5:8">
      <c r="E10269"/>
      <c r="H10269" s="48"/>
    </row>
    <row r="10270" spans="5:8">
      <c r="E10270"/>
      <c r="H10270" s="48"/>
    </row>
    <row r="10271" spans="5:8">
      <c r="E10271"/>
      <c r="H10271" s="48"/>
    </row>
    <row r="10272" spans="5:8">
      <c r="E10272"/>
      <c r="H10272" s="48"/>
    </row>
    <row r="10273" spans="5:8">
      <c r="E10273"/>
      <c r="H10273" s="48"/>
    </row>
    <row r="10274" spans="5:8">
      <c r="E10274"/>
      <c r="H10274" s="48"/>
    </row>
    <row r="10275" spans="5:8">
      <c r="E10275"/>
      <c r="H10275" s="48"/>
    </row>
    <row r="10276" spans="5:8">
      <c r="E10276"/>
      <c r="H10276" s="48"/>
    </row>
    <row r="10277" spans="5:8">
      <c r="E10277"/>
      <c r="H10277" s="48"/>
    </row>
    <row r="10278" spans="5:8">
      <c r="E10278"/>
      <c r="H10278" s="48"/>
    </row>
    <row r="10279" spans="5:8">
      <c r="E10279"/>
      <c r="H10279" s="48"/>
    </row>
    <row r="10280" spans="5:8">
      <c r="E10280"/>
      <c r="H10280" s="48"/>
    </row>
    <row r="10281" spans="5:8">
      <c r="E10281"/>
      <c r="H10281" s="48"/>
    </row>
    <row r="10282" spans="5:8">
      <c r="E10282"/>
      <c r="H10282" s="48"/>
    </row>
    <row r="10283" spans="5:8">
      <c r="E10283"/>
      <c r="H10283" s="48"/>
    </row>
    <row r="10284" spans="5:8">
      <c r="E10284"/>
      <c r="H10284" s="48"/>
    </row>
    <row r="10285" spans="5:8">
      <c r="E10285"/>
      <c r="H10285" s="48"/>
    </row>
    <row r="10286" spans="5:8">
      <c r="E10286"/>
      <c r="H10286" s="48"/>
    </row>
    <row r="10287" spans="5:8">
      <c r="E10287"/>
      <c r="H10287" s="48"/>
    </row>
    <row r="10288" spans="5:8">
      <c r="E10288"/>
      <c r="H10288" s="48"/>
    </row>
    <row r="10289" spans="5:8">
      <c r="E10289"/>
      <c r="H10289" s="48"/>
    </row>
    <row r="10290" spans="5:8">
      <c r="E10290"/>
      <c r="H10290" s="48"/>
    </row>
    <row r="10291" spans="5:8">
      <c r="E10291"/>
      <c r="H10291" s="48"/>
    </row>
    <row r="10292" spans="5:8">
      <c r="E10292"/>
      <c r="H10292" s="48"/>
    </row>
    <row r="10293" spans="5:8">
      <c r="E10293"/>
      <c r="H10293" s="48"/>
    </row>
    <row r="10294" spans="5:8">
      <c r="E10294"/>
      <c r="H10294" s="48"/>
    </row>
    <row r="10295" spans="5:8">
      <c r="E10295"/>
      <c r="H10295" s="48"/>
    </row>
    <row r="10296" spans="5:8">
      <c r="E10296"/>
      <c r="H10296" s="48"/>
    </row>
    <row r="10297" spans="5:8">
      <c r="E10297"/>
      <c r="H10297" s="48"/>
    </row>
    <row r="10298" spans="5:8">
      <c r="E10298"/>
      <c r="H10298" s="48"/>
    </row>
    <row r="10299" spans="5:8">
      <c r="E10299"/>
      <c r="H10299" s="48"/>
    </row>
    <row r="10300" spans="5:8">
      <c r="E10300"/>
      <c r="H10300" s="48"/>
    </row>
    <row r="10301" spans="5:8">
      <c r="E10301"/>
      <c r="H10301" s="48"/>
    </row>
    <row r="10302" spans="5:8">
      <c r="E10302"/>
      <c r="H10302" s="48"/>
    </row>
    <row r="10303" spans="5:8">
      <c r="E10303"/>
      <c r="H10303" s="48"/>
    </row>
    <row r="10304" spans="5:8">
      <c r="E10304"/>
      <c r="H10304" s="48"/>
    </row>
    <row r="10305" spans="5:8">
      <c r="E10305"/>
      <c r="H10305" s="48"/>
    </row>
    <row r="10306" spans="5:8">
      <c r="E10306"/>
      <c r="H10306" s="48"/>
    </row>
    <row r="10307" spans="5:8">
      <c r="E10307"/>
      <c r="H10307" s="48"/>
    </row>
    <row r="10308" spans="5:8">
      <c r="E10308"/>
      <c r="H10308" s="48"/>
    </row>
    <row r="10309" spans="5:8">
      <c r="E10309"/>
      <c r="H10309" s="48"/>
    </row>
    <row r="10310" spans="5:8">
      <c r="E10310"/>
      <c r="H10310" s="48"/>
    </row>
    <row r="10311" spans="5:8">
      <c r="E10311"/>
      <c r="H10311" s="48"/>
    </row>
    <row r="10312" spans="5:8">
      <c r="E10312"/>
      <c r="H10312" s="48"/>
    </row>
    <row r="10313" spans="5:8">
      <c r="E10313"/>
      <c r="H10313" s="48"/>
    </row>
    <row r="10314" spans="5:8">
      <c r="E10314"/>
      <c r="H10314" s="48"/>
    </row>
    <row r="10315" spans="5:8">
      <c r="E10315"/>
      <c r="H10315" s="48"/>
    </row>
    <row r="10316" spans="5:8">
      <c r="E10316"/>
      <c r="H10316" s="48"/>
    </row>
    <row r="10317" spans="5:8">
      <c r="E10317"/>
      <c r="H10317" s="48"/>
    </row>
    <row r="10318" spans="5:8">
      <c r="E10318"/>
      <c r="H10318" s="48"/>
    </row>
    <row r="10319" spans="5:8">
      <c r="E10319"/>
      <c r="H10319" s="48"/>
    </row>
    <row r="10320" spans="5:8">
      <c r="E10320"/>
      <c r="H10320" s="48"/>
    </row>
    <row r="10321" spans="5:8">
      <c r="E10321"/>
      <c r="H10321" s="48"/>
    </row>
    <row r="10322" spans="5:8">
      <c r="E10322"/>
      <c r="H10322" s="48"/>
    </row>
    <row r="10323" spans="5:8">
      <c r="E10323"/>
      <c r="H10323" s="48"/>
    </row>
    <row r="10324" spans="5:8">
      <c r="E10324"/>
      <c r="H10324" s="48"/>
    </row>
    <row r="10325" spans="5:8">
      <c r="E10325"/>
      <c r="H10325" s="48"/>
    </row>
    <row r="10326" spans="5:8">
      <c r="E10326"/>
      <c r="H10326" s="48"/>
    </row>
    <row r="10327" spans="5:8">
      <c r="E10327"/>
      <c r="H10327" s="48"/>
    </row>
    <row r="10328" spans="5:8">
      <c r="E10328"/>
      <c r="H10328" s="48"/>
    </row>
    <row r="10329" spans="5:8">
      <c r="E10329"/>
      <c r="H10329" s="48"/>
    </row>
    <row r="10330" spans="5:8">
      <c r="E10330"/>
      <c r="H10330" s="48"/>
    </row>
    <row r="10331" spans="5:8">
      <c r="E10331"/>
      <c r="H10331" s="48"/>
    </row>
    <row r="10332" spans="5:8">
      <c r="E10332"/>
      <c r="H10332" s="48"/>
    </row>
    <row r="10333" spans="5:8">
      <c r="E10333"/>
      <c r="H10333" s="48"/>
    </row>
    <row r="10334" spans="5:8">
      <c r="E10334"/>
      <c r="H10334" s="48"/>
    </row>
    <row r="10335" spans="5:8">
      <c r="E10335"/>
      <c r="H10335" s="48"/>
    </row>
    <row r="10336" spans="5:8">
      <c r="E10336"/>
      <c r="H10336" s="48"/>
    </row>
    <row r="10337" spans="5:8">
      <c r="E10337"/>
      <c r="H10337" s="48"/>
    </row>
    <row r="10338" spans="5:8">
      <c r="E10338"/>
      <c r="H10338" s="48"/>
    </row>
    <row r="10339" spans="5:8">
      <c r="E10339"/>
      <c r="H10339" s="48"/>
    </row>
    <row r="10340" spans="5:8">
      <c r="E10340"/>
      <c r="H10340" s="48"/>
    </row>
    <row r="10341" spans="5:8">
      <c r="E10341"/>
      <c r="H10341" s="48"/>
    </row>
    <row r="10342" spans="5:8">
      <c r="E10342"/>
      <c r="H10342" s="48"/>
    </row>
    <row r="10343" spans="5:8">
      <c r="E10343"/>
      <c r="H10343" s="48"/>
    </row>
    <row r="10344" spans="5:8">
      <c r="E10344"/>
      <c r="H10344" s="48"/>
    </row>
    <row r="10345" spans="5:8">
      <c r="E10345"/>
      <c r="H10345" s="48"/>
    </row>
    <row r="10346" spans="5:8">
      <c r="E10346"/>
      <c r="H10346" s="48"/>
    </row>
    <row r="10347" spans="5:8">
      <c r="E10347"/>
      <c r="H10347" s="48"/>
    </row>
    <row r="10348" spans="5:8">
      <c r="E10348"/>
      <c r="H10348" s="48"/>
    </row>
    <row r="10349" spans="5:8">
      <c r="E10349"/>
      <c r="H10349" s="48"/>
    </row>
    <row r="10350" spans="5:8">
      <c r="E10350"/>
      <c r="H10350" s="48"/>
    </row>
    <row r="10351" spans="5:8">
      <c r="E10351"/>
      <c r="H10351" s="48"/>
    </row>
    <row r="10352" spans="5:8">
      <c r="E10352"/>
      <c r="H10352" s="48"/>
    </row>
    <row r="10353" spans="5:8">
      <c r="E10353"/>
      <c r="H10353" s="48"/>
    </row>
    <row r="10354" spans="5:8">
      <c r="E10354"/>
      <c r="H10354" s="48"/>
    </row>
    <row r="10355" spans="5:8">
      <c r="E10355"/>
      <c r="H10355" s="48"/>
    </row>
    <row r="10356" spans="5:8">
      <c r="E10356"/>
      <c r="H10356" s="48"/>
    </row>
    <row r="10357" spans="5:8">
      <c r="E10357"/>
      <c r="H10357" s="48"/>
    </row>
    <row r="10358" spans="5:8">
      <c r="E10358"/>
      <c r="H10358" s="48"/>
    </row>
    <row r="10359" spans="5:8">
      <c r="E10359"/>
      <c r="H10359" s="48"/>
    </row>
    <row r="10360" spans="5:8">
      <c r="E10360"/>
      <c r="H10360" s="48"/>
    </row>
    <row r="10361" spans="5:8">
      <c r="E10361"/>
      <c r="H10361" s="48"/>
    </row>
    <row r="10362" spans="5:8">
      <c r="E10362"/>
      <c r="H10362" s="48"/>
    </row>
    <row r="10363" spans="5:8">
      <c r="E10363"/>
      <c r="H10363" s="48"/>
    </row>
    <row r="10364" spans="5:8">
      <c r="E10364"/>
      <c r="H10364" s="48"/>
    </row>
    <row r="10365" spans="5:8">
      <c r="E10365"/>
      <c r="H10365" s="48"/>
    </row>
    <row r="10366" spans="5:8">
      <c r="E10366"/>
      <c r="H10366" s="48"/>
    </row>
    <row r="10367" spans="5:8">
      <c r="E10367"/>
      <c r="H10367" s="48"/>
    </row>
    <row r="10368" spans="5:8">
      <c r="E10368"/>
      <c r="H10368" s="48"/>
    </row>
    <row r="10369" spans="5:8">
      <c r="E10369"/>
      <c r="H10369" s="48"/>
    </row>
    <row r="10370" spans="5:8">
      <c r="E10370"/>
      <c r="H10370" s="48"/>
    </row>
    <row r="10371" spans="5:8">
      <c r="E10371"/>
      <c r="H10371" s="48"/>
    </row>
    <row r="10372" spans="5:8">
      <c r="E10372"/>
      <c r="H10372" s="48"/>
    </row>
    <row r="10373" spans="5:8">
      <c r="E10373"/>
      <c r="H10373" s="48"/>
    </row>
    <row r="10374" spans="5:8">
      <c r="E10374"/>
      <c r="H10374" s="48"/>
    </row>
    <row r="10375" spans="5:8">
      <c r="E10375"/>
      <c r="H10375" s="48"/>
    </row>
    <row r="10376" spans="5:8">
      <c r="E10376"/>
      <c r="H10376" s="48"/>
    </row>
    <row r="10377" spans="5:8">
      <c r="E10377"/>
      <c r="H10377" s="48"/>
    </row>
    <row r="10378" spans="5:8">
      <c r="E10378"/>
      <c r="H10378" s="48"/>
    </row>
    <row r="10379" spans="5:8">
      <c r="E10379"/>
      <c r="H10379" s="48"/>
    </row>
    <row r="10380" spans="5:8">
      <c r="E10380"/>
      <c r="H10380" s="48"/>
    </row>
    <row r="10381" spans="5:8">
      <c r="E10381"/>
      <c r="H10381" s="48"/>
    </row>
    <row r="10382" spans="5:8">
      <c r="E10382"/>
      <c r="H10382" s="48"/>
    </row>
    <row r="10383" spans="5:8">
      <c r="E10383"/>
      <c r="H10383" s="48"/>
    </row>
    <row r="10384" spans="5:8">
      <c r="E10384"/>
      <c r="H10384" s="48"/>
    </row>
    <row r="10385" spans="5:8">
      <c r="E10385"/>
      <c r="H10385" s="48"/>
    </row>
    <row r="10386" spans="5:8">
      <c r="E10386"/>
      <c r="H10386" s="48"/>
    </row>
    <row r="10387" spans="5:8">
      <c r="E10387"/>
      <c r="H10387" s="48"/>
    </row>
    <row r="10388" spans="5:8">
      <c r="E10388"/>
      <c r="H10388" s="48"/>
    </row>
    <row r="10389" spans="5:8">
      <c r="E10389"/>
      <c r="H10389" s="48"/>
    </row>
    <row r="10390" spans="5:8">
      <c r="E10390"/>
      <c r="H10390" s="48"/>
    </row>
    <row r="10391" spans="5:8">
      <c r="E10391"/>
      <c r="H10391" s="48"/>
    </row>
    <row r="10392" spans="5:8">
      <c r="E10392"/>
      <c r="H10392" s="48"/>
    </row>
    <row r="10393" spans="5:8">
      <c r="E10393"/>
      <c r="H10393" s="48"/>
    </row>
    <row r="10394" spans="5:8">
      <c r="E10394"/>
      <c r="H10394" s="48"/>
    </row>
    <row r="10395" spans="5:8">
      <c r="E10395"/>
      <c r="H10395" s="48"/>
    </row>
    <row r="10396" spans="5:8">
      <c r="E10396"/>
      <c r="H10396" s="48"/>
    </row>
    <row r="10397" spans="5:8">
      <c r="E10397"/>
      <c r="H10397" s="48"/>
    </row>
    <row r="10398" spans="5:8">
      <c r="E10398"/>
      <c r="H10398" s="48"/>
    </row>
    <row r="10399" spans="5:8">
      <c r="E10399"/>
      <c r="H10399" s="48"/>
    </row>
    <row r="10400" spans="5:8">
      <c r="E10400"/>
      <c r="H10400" s="48"/>
    </row>
    <row r="10401" spans="5:8">
      <c r="E10401"/>
      <c r="H10401" s="48"/>
    </row>
    <row r="10402" spans="5:8">
      <c r="E10402"/>
      <c r="H10402" s="48"/>
    </row>
    <row r="10403" spans="5:8">
      <c r="E10403"/>
      <c r="H10403" s="48"/>
    </row>
    <row r="10404" spans="5:8">
      <c r="E10404"/>
      <c r="H10404" s="48"/>
    </row>
    <row r="10405" spans="5:8">
      <c r="E10405"/>
      <c r="H10405" s="48"/>
    </row>
    <row r="10406" spans="5:8">
      <c r="E10406"/>
      <c r="H10406" s="48"/>
    </row>
    <row r="10407" spans="5:8">
      <c r="E10407"/>
      <c r="H10407" s="48"/>
    </row>
    <row r="10408" spans="5:8">
      <c r="E10408"/>
      <c r="H10408" s="48"/>
    </row>
    <row r="10409" spans="5:8">
      <c r="E10409"/>
      <c r="H10409" s="48"/>
    </row>
    <row r="10410" spans="5:8">
      <c r="E10410"/>
      <c r="H10410" s="48"/>
    </row>
    <row r="10411" spans="5:8">
      <c r="E10411"/>
      <c r="H10411" s="48"/>
    </row>
    <row r="10412" spans="5:8">
      <c r="E10412"/>
      <c r="H10412" s="48"/>
    </row>
    <row r="10413" spans="5:8">
      <c r="E10413"/>
      <c r="H10413" s="48"/>
    </row>
    <row r="10414" spans="5:8">
      <c r="E10414"/>
      <c r="H10414" s="48"/>
    </row>
    <row r="10415" spans="5:8">
      <c r="E10415"/>
      <c r="H10415" s="48"/>
    </row>
    <row r="10416" spans="5:8">
      <c r="E10416"/>
      <c r="H10416" s="48"/>
    </row>
    <row r="10417" spans="5:8">
      <c r="E10417"/>
      <c r="H10417" s="48"/>
    </row>
    <row r="10418" spans="5:8">
      <c r="E10418"/>
      <c r="H10418" s="48"/>
    </row>
    <row r="10419" spans="5:8">
      <c r="E10419"/>
      <c r="H10419" s="48"/>
    </row>
    <row r="10420" spans="5:8">
      <c r="E10420"/>
      <c r="H10420" s="48"/>
    </row>
    <row r="10421" spans="5:8">
      <c r="E10421"/>
      <c r="H10421" s="48"/>
    </row>
    <row r="10422" spans="5:8">
      <c r="E10422"/>
      <c r="H10422" s="48"/>
    </row>
    <row r="10423" spans="5:8">
      <c r="E10423"/>
      <c r="H10423" s="48"/>
    </row>
    <row r="10424" spans="5:8">
      <c r="E10424"/>
      <c r="H10424" s="48"/>
    </row>
    <row r="10425" spans="5:8">
      <c r="E10425"/>
      <c r="H10425" s="48"/>
    </row>
    <row r="10426" spans="5:8">
      <c r="E10426"/>
      <c r="H10426" s="48"/>
    </row>
    <row r="10427" spans="5:8">
      <c r="E10427"/>
      <c r="H10427" s="48"/>
    </row>
    <row r="10428" spans="5:8">
      <c r="E10428"/>
      <c r="H10428" s="48"/>
    </row>
    <row r="10429" spans="5:8">
      <c r="E10429"/>
      <c r="H10429" s="48"/>
    </row>
    <row r="10430" spans="5:8">
      <c r="E10430"/>
      <c r="H10430" s="48"/>
    </row>
    <row r="10431" spans="5:8">
      <c r="E10431"/>
      <c r="H10431" s="48"/>
    </row>
    <row r="10432" spans="5:8">
      <c r="E10432"/>
      <c r="H10432" s="48"/>
    </row>
    <row r="10433" spans="5:8">
      <c r="E10433"/>
      <c r="H10433" s="48"/>
    </row>
    <row r="10434" spans="5:8">
      <c r="E10434"/>
      <c r="H10434" s="48"/>
    </row>
    <row r="10435" spans="5:8">
      <c r="E10435"/>
      <c r="H10435" s="48"/>
    </row>
    <row r="10436" spans="5:8">
      <c r="E10436"/>
      <c r="H10436" s="48"/>
    </row>
    <row r="10437" spans="5:8">
      <c r="E10437"/>
      <c r="H10437" s="48"/>
    </row>
    <row r="10438" spans="5:8">
      <c r="E10438"/>
      <c r="H10438" s="48"/>
    </row>
    <row r="10439" spans="5:8">
      <c r="E10439"/>
      <c r="H10439" s="48"/>
    </row>
    <row r="10440" spans="5:8">
      <c r="E10440"/>
      <c r="H10440" s="48"/>
    </row>
    <row r="10441" spans="5:8">
      <c r="E10441"/>
      <c r="H10441" s="48"/>
    </row>
    <row r="10442" spans="5:8">
      <c r="E10442"/>
      <c r="H10442" s="48"/>
    </row>
    <row r="10443" spans="5:8">
      <c r="E10443"/>
      <c r="H10443" s="48"/>
    </row>
    <row r="10444" spans="5:8">
      <c r="E10444"/>
      <c r="H10444" s="48"/>
    </row>
    <row r="10445" spans="5:8">
      <c r="E10445"/>
      <c r="H10445" s="48"/>
    </row>
    <row r="10446" spans="5:8">
      <c r="E10446"/>
      <c r="H10446" s="48"/>
    </row>
    <row r="10447" spans="5:8">
      <c r="E10447"/>
      <c r="H10447" s="48"/>
    </row>
    <row r="10448" spans="5:8">
      <c r="E10448"/>
      <c r="H10448" s="48"/>
    </row>
    <row r="10449" spans="5:8">
      <c r="E10449"/>
      <c r="H10449" s="48"/>
    </row>
    <row r="10450" spans="5:8">
      <c r="E10450"/>
      <c r="H10450" s="48"/>
    </row>
    <row r="10451" spans="5:8">
      <c r="E10451"/>
      <c r="H10451" s="48"/>
    </row>
    <row r="10452" spans="5:8">
      <c r="E10452"/>
      <c r="H10452" s="48"/>
    </row>
    <row r="10453" spans="5:8">
      <c r="E10453"/>
      <c r="H10453" s="48"/>
    </row>
    <row r="10454" spans="5:8">
      <c r="E10454"/>
      <c r="H10454" s="48"/>
    </row>
    <row r="10455" spans="5:8">
      <c r="E10455"/>
      <c r="H10455" s="48"/>
    </row>
    <row r="10456" spans="5:8">
      <c r="E10456"/>
      <c r="H10456" s="48"/>
    </row>
    <row r="10457" spans="5:8">
      <c r="E10457"/>
      <c r="H10457" s="48"/>
    </row>
    <row r="10458" spans="5:8">
      <c r="E10458"/>
      <c r="H10458" s="48"/>
    </row>
    <row r="10459" spans="5:8">
      <c r="E10459"/>
      <c r="H10459" s="48"/>
    </row>
    <row r="10460" spans="5:8">
      <c r="E10460"/>
      <c r="H10460" s="48"/>
    </row>
    <row r="10461" spans="5:8">
      <c r="E10461"/>
      <c r="H10461" s="48"/>
    </row>
    <row r="10462" spans="5:8">
      <c r="E10462"/>
      <c r="H10462" s="48"/>
    </row>
    <row r="10463" spans="5:8">
      <c r="E10463"/>
      <c r="H10463" s="48"/>
    </row>
    <row r="10464" spans="5:8">
      <c r="E10464"/>
      <c r="H10464" s="48"/>
    </row>
    <row r="10465" spans="5:8">
      <c r="E10465"/>
      <c r="H10465" s="48"/>
    </row>
    <row r="10466" spans="5:8">
      <c r="E10466"/>
      <c r="H10466" s="48"/>
    </row>
    <row r="10467" spans="5:8">
      <c r="E10467"/>
      <c r="H10467" s="48"/>
    </row>
    <row r="10468" spans="5:8">
      <c r="E10468"/>
      <c r="H10468" s="48"/>
    </row>
    <row r="10469" spans="5:8">
      <c r="E10469"/>
      <c r="H10469" s="48"/>
    </row>
    <row r="10470" spans="5:8">
      <c r="E10470"/>
      <c r="H10470" s="48"/>
    </row>
    <row r="10471" spans="5:8">
      <c r="E10471"/>
      <c r="H10471" s="48"/>
    </row>
    <row r="10472" spans="5:8">
      <c r="E10472"/>
      <c r="H10472" s="48"/>
    </row>
    <row r="10473" spans="5:8">
      <c r="E10473"/>
      <c r="H10473" s="48"/>
    </row>
    <row r="10474" spans="5:8">
      <c r="E10474"/>
      <c r="H10474" s="48"/>
    </row>
    <row r="10475" spans="5:8">
      <c r="E10475"/>
      <c r="H10475" s="48"/>
    </row>
    <row r="10476" spans="5:8">
      <c r="E10476"/>
      <c r="H10476" s="48"/>
    </row>
    <row r="10477" spans="5:8">
      <c r="E10477"/>
      <c r="H10477" s="48"/>
    </row>
    <row r="10478" spans="5:8">
      <c r="E10478"/>
      <c r="H10478" s="48"/>
    </row>
    <row r="10479" spans="5:8">
      <c r="E10479"/>
      <c r="H10479" s="48"/>
    </row>
    <row r="10480" spans="5:8">
      <c r="E10480"/>
      <c r="H10480" s="48"/>
    </row>
    <row r="10481" spans="5:8">
      <c r="E10481"/>
      <c r="H10481" s="48"/>
    </row>
    <row r="10482" spans="5:8">
      <c r="E10482"/>
      <c r="H10482" s="48"/>
    </row>
    <row r="10483" spans="5:8">
      <c r="E10483"/>
      <c r="H10483" s="48"/>
    </row>
    <row r="10484" spans="5:8">
      <c r="E10484"/>
      <c r="H10484" s="48"/>
    </row>
    <row r="10485" spans="5:8">
      <c r="E10485"/>
      <c r="H10485" s="48"/>
    </row>
    <row r="10486" spans="5:8">
      <c r="E10486"/>
      <c r="H10486" s="48"/>
    </row>
    <row r="10487" spans="5:8">
      <c r="E10487"/>
      <c r="H10487" s="48"/>
    </row>
    <row r="10488" spans="5:8">
      <c r="E10488"/>
      <c r="H10488" s="48"/>
    </row>
    <row r="10489" spans="5:8">
      <c r="E10489"/>
      <c r="H10489" s="48"/>
    </row>
    <row r="10490" spans="5:8">
      <c r="E10490"/>
      <c r="H10490" s="48"/>
    </row>
    <row r="10491" spans="5:8">
      <c r="E10491"/>
      <c r="H10491" s="48"/>
    </row>
    <row r="10492" spans="5:8">
      <c r="E10492"/>
      <c r="H10492" s="48"/>
    </row>
    <row r="10493" spans="5:8">
      <c r="E10493"/>
      <c r="H10493" s="48"/>
    </row>
    <row r="10494" spans="5:8">
      <c r="E10494"/>
      <c r="H10494" s="48"/>
    </row>
    <row r="10495" spans="5:8">
      <c r="E10495"/>
      <c r="H10495" s="48"/>
    </row>
    <row r="10496" spans="5:8">
      <c r="E10496"/>
      <c r="H10496" s="48"/>
    </row>
    <row r="10497" spans="5:8">
      <c r="E10497"/>
      <c r="H10497" s="48"/>
    </row>
    <row r="10498" spans="5:8">
      <c r="E10498"/>
      <c r="H10498" s="48"/>
    </row>
    <row r="10499" spans="5:8">
      <c r="E10499"/>
      <c r="H10499" s="48"/>
    </row>
    <row r="10500" spans="5:8">
      <c r="E10500"/>
      <c r="H10500" s="48"/>
    </row>
    <row r="10501" spans="5:8">
      <c r="E10501"/>
      <c r="H10501" s="48"/>
    </row>
    <row r="10502" spans="5:8">
      <c r="E10502"/>
      <c r="H10502" s="48"/>
    </row>
    <row r="10503" spans="5:8">
      <c r="E10503"/>
      <c r="H10503" s="48"/>
    </row>
    <row r="10504" spans="5:8">
      <c r="E10504"/>
      <c r="H10504" s="48"/>
    </row>
    <row r="10505" spans="5:8">
      <c r="E10505"/>
      <c r="H10505" s="48"/>
    </row>
    <row r="10506" spans="5:8">
      <c r="E10506"/>
      <c r="H10506" s="48"/>
    </row>
    <row r="10507" spans="5:8">
      <c r="E10507"/>
      <c r="H10507" s="48"/>
    </row>
    <row r="10508" spans="5:8">
      <c r="E10508"/>
      <c r="H10508" s="48"/>
    </row>
    <row r="10509" spans="5:8">
      <c r="E10509"/>
      <c r="H10509" s="48"/>
    </row>
    <row r="10510" spans="5:8">
      <c r="E10510"/>
      <c r="H10510" s="48"/>
    </row>
    <row r="10511" spans="5:8">
      <c r="E10511"/>
      <c r="H10511" s="48"/>
    </row>
    <row r="10512" spans="5:8">
      <c r="E10512"/>
      <c r="H10512" s="48"/>
    </row>
    <row r="10513" spans="5:8">
      <c r="E10513"/>
      <c r="H10513" s="48"/>
    </row>
    <row r="10514" spans="5:8">
      <c r="E10514"/>
      <c r="H10514" s="48"/>
    </row>
    <row r="10515" spans="5:8">
      <c r="E10515"/>
      <c r="H10515" s="48"/>
    </row>
    <row r="10516" spans="5:8">
      <c r="E10516"/>
      <c r="H10516" s="48"/>
    </row>
    <row r="10517" spans="5:8">
      <c r="E10517"/>
      <c r="H10517" s="48"/>
    </row>
    <row r="10518" spans="5:8">
      <c r="E10518"/>
      <c r="H10518" s="48"/>
    </row>
    <row r="10519" spans="5:8">
      <c r="E10519"/>
      <c r="H10519" s="48"/>
    </row>
    <row r="10520" spans="5:8">
      <c r="E10520"/>
      <c r="H10520" s="48"/>
    </row>
    <row r="10521" spans="5:8">
      <c r="E10521"/>
      <c r="H10521" s="48"/>
    </row>
    <row r="10522" spans="5:8">
      <c r="E10522"/>
      <c r="H10522" s="48"/>
    </row>
    <row r="10523" spans="5:8">
      <c r="E10523"/>
      <c r="H10523" s="48"/>
    </row>
    <row r="10524" spans="5:8">
      <c r="E10524"/>
      <c r="H10524" s="48"/>
    </row>
    <row r="10525" spans="5:8">
      <c r="E10525"/>
      <c r="H10525" s="48"/>
    </row>
    <row r="10526" spans="5:8">
      <c r="E10526"/>
      <c r="H10526" s="48"/>
    </row>
    <row r="10527" spans="5:8">
      <c r="E10527"/>
      <c r="H10527" s="48"/>
    </row>
    <row r="10528" spans="5:8">
      <c r="E10528"/>
      <c r="H10528" s="48"/>
    </row>
    <row r="10529" spans="5:8">
      <c r="E10529"/>
      <c r="H10529" s="48"/>
    </row>
    <row r="10530" spans="5:8">
      <c r="E10530"/>
      <c r="H10530" s="48"/>
    </row>
    <row r="10531" spans="5:8">
      <c r="E10531"/>
      <c r="H10531" s="48"/>
    </row>
    <row r="10532" spans="5:8">
      <c r="E10532"/>
      <c r="H10532" s="48"/>
    </row>
    <row r="10533" spans="5:8">
      <c r="E10533"/>
      <c r="H10533" s="48"/>
    </row>
    <row r="10534" spans="5:8">
      <c r="E10534"/>
      <c r="H10534" s="48"/>
    </row>
    <row r="10535" spans="5:8">
      <c r="E10535"/>
      <c r="H10535" s="48"/>
    </row>
    <row r="10536" spans="5:8">
      <c r="E10536"/>
      <c r="H10536" s="48"/>
    </row>
    <row r="10537" spans="5:8">
      <c r="E10537"/>
      <c r="H10537" s="48"/>
    </row>
    <row r="10538" spans="5:8">
      <c r="E10538"/>
      <c r="H10538" s="48"/>
    </row>
    <row r="10539" spans="5:8">
      <c r="E10539"/>
      <c r="H10539" s="48"/>
    </row>
    <row r="10540" spans="5:8">
      <c r="E10540"/>
      <c r="H10540" s="48"/>
    </row>
    <row r="10541" spans="5:8">
      <c r="E10541"/>
      <c r="H10541" s="48"/>
    </row>
    <row r="10542" spans="5:8">
      <c r="E10542"/>
      <c r="H10542" s="48"/>
    </row>
    <row r="10543" spans="5:8">
      <c r="E10543"/>
      <c r="H10543" s="48"/>
    </row>
    <row r="10544" spans="5:8">
      <c r="E10544"/>
      <c r="H10544" s="48"/>
    </row>
    <row r="10545" spans="5:8">
      <c r="E10545"/>
      <c r="H10545" s="48"/>
    </row>
    <row r="10546" spans="5:8">
      <c r="E10546"/>
      <c r="H10546" s="48"/>
    </row>
    <row r="10547" spans="5:8">
      <c r="E10547"/>
      <c r="H10547" s="48"/>
    </row>
    <row r="10548" spans="5:8">
      <c r="E10548"/>
      <c r="H10548" s="48"/>
    </row>
    <row r="10549" spans="5:8">
      <c r="E10549"/>
      <c r="H10549" s="48"/>
    </row>
    <row r="10550" spans="5:8">
      <c r="E10550"/>
      <c r="H10550" s="48"/>
    </row>
    <row r="10551" spans="5:8">
      <c r="E10551"/>
      <c r="H10551" s="48"/>
    </row>
    <row r="10552" spans="5:8">
      <c r="E10552"/>
      <c r="H10552" s="48"/>
    </row>
    <row r="10553" spans="5:8">
      <c r="E10553"/>
      <c r="H10553" s="48"/>
    </row>
    <row r="10554" spans="5:8">
      <c r="E10554"/>
      <c r="H10554" s="48"/>
    </row>
    <row r="10555" spans="5:8">
      <c r="E10555"/>
      <c r="H10555" s="48"/>
    </row>
    <row r="10556" spans="5:8">
      <c r="E10556"/>
      <c r="H10556" s="48"/>
    </row>
    <row r="10557" spans="5:8">
      <c r="E10557"/>
      <c r="H10557" s="48"/>
    </row>
    <row r="10558" spans="5:8">
      <c r="E10558"/>
      <c r="H10558" s="48"/>
    </row>
    <row r="10559" spans="5:8">
      <c r="E10559"/>
      <c r="H10559" s="48"/>
    </row>
    <row r="10560" spans="5:8">
      <c r="E10560"/>
      <c r="H10560" s="48"/>
    </row>
    <row r="10561" spans="5:8">
      <c r="E10561"/>
      <c r="H10561" s="48"/>
    </row>
    <row r="10562" spans="5:8">
      <c r="E10562"/>
      <c r="H10562" s="48"/>
    </row>
    <row r="10563" spans="5:8">
      <c r="E10563"/>
      <c r="H10563" s="48"/>
    </row>
    <row r="10564" spans="5:8">
      <c r="E10564"/>
      <c r="H10564" s="48"/>
    </row>
    <row r="10565" spans="5:8">
      <c r="E10565"/>
      <c r="H10565" s="48"/>
    </row>
    <row r="10566" spans="5:8">
      <c r="E10566"/>
      <c r="H10566" s="48"/>
    </row>
    <row r="10567" spans="5:8">
      <c r="E10567"/>
      <c r="H10567" s="48"/>
    </row>
    <row r="10568" spans="5:8">
      <c r="E10568"/>
      <c r="H10568" s="48"/>
    </row>
    <row r="10569" spans="5:8">
      <c r="E10569"/>
      <c r="H10569" s="48"/>
    </row>
    <row r="10570" spans="5:8">
      <c r="E10570"/>
      <c r="H10570" s="48"/>
    </row>
    <row r="10571" spans="5:8">
      <c r="E10571"/>
      <c r="H10571" s="48"/>
    </row>
    <row r="10572" spans="5:8">
      <c r="E10572"/>
      <c r="H10572" s="48"/>
    </row>
    <row r="10573" spans="5:8">
      <c r="E10573"/>
      <c r="H10573" s="48"/>
    </row>
    <row r="10574" spans="5:8">
      <c r="E10574"/>
      <c r="H10574" s="48"/>
    </row>
    <row r="10575" spans="5:8">
      <c r="E10575"/>
      <c r="H10575" s="48"/>
    </row>
    <row r="10576" spans="5:8">
      <c r="E10576"/>
      <c r="H10576" s="48"/>
    </row>
    <row r="10577" spans="5:8">
      <c r="E10577"/>
      <c r="H10577" s="48"/>
    </row>
    <row r="10578" spans="5:8">
      <c r="E10578"/>
      <c r="H10578" s="48"/>
    </row>
    <row r="10579" spans="5:8">
      <c r="E10579"/>
      <c r="H10579" s="48"/>
    </row>
    <row r="10580" spans="5:8">
      <c r="E10580"/>
      <c r="H10580" s="48"/>
    </row>
    <row r="10581" spans="5:8">
      <c r="E10581"/>
      <c r="H10581" s="48"/>
    </row>
    <row r="10582" spans="5:8">
      <c r="E10582"/>
      <c r="H10582" s="48"/>
    </row>
    <row r="10583" spans="5:8">
      <c r="E10583"/>
      <c r="H10583" s="48"/>
    </row>
    <row r="10584" spans="5:8">
      <c r="E10584"/>
      <c r="H10584" s="48"/>
    </row>
    <row r="10585" spans="5:8">
      <c r="E10585"/>
      <c r="H10585" s="48"/>
    </row>
    <row r="10586" spans="5:8">
      <c r="E10586"/>
      <c r="H10586" s="48"/>
    </row>
    <row r="10587" spans="5:8">
      <c r="E10587"/>
      <c r="H10587" s="48"/>
    </row>
    <row r="10588" spans="5:8">
      <c r="E10588"/>
      <c r="H10588" s="48"/>
    </row>
    <row r="10589" spans="5:8">
      <c r="E10589"/>
      <c r="H10589" s="48"/>
    </row>
    <row r="10590" spans="5:8">
      <c r="E10590"/>
      <c r="H10590" s="48"/>
    </row>
    <row r="10591" spans="5:8">
      <c r="E10591"/>
      <c r="H10591" s="48"/>
    </row>
    <row r="10592" spans="5:8">
      <c r="E10592"/>
      <c r="H10592" s="48"/>
    </row>
    <row r="10593" spans="5:8">
      <c r="E10593"/>
      <c r="H10593" s="48"/>
    </row>
    <row r="10594" spans="5:8">
      <c r="E10594"/>
      <c r="H10594" s="48"/>
    </row>
    <row r="10595" spans="5:8">
      <c r="E10595"/>
      <c r="H10595" s="48"/>
    </row>
    <row r="10596" spans="5:8">
      <c r="E10596"/>
      <c r="H10596" s="48"/>
    </row>
    <row r="10597" spans="5:8">
      <c r="E10597"/>
      <c r="H10597" s="48"/>
    </row>
    <row r="10598" spans="5:8">
      <c r="E10598"/>
      <c r="H10598" s="48"/>
    </row>
    <row r="10599" spans="5:8">
      <c r="E10599"/>
      <c r="H10599" s="48"/>
    </row>
    <row r="10600" spans="5:8">
      <c r="E10600"/>
      <c r="H10600" s="48"/>
    </row>
    <row r="10601" spans="5:8">
      <c r="E10601"/>
      <c r="H10601" s="48"/>
    </row>
    <row r="10602" spans="5:8">
      <c r="E10602"/>
      <c r="H10602" s="48"/>
    </row>
    <row r="10603" spans="5:8">
      <c r="E10603"/>
      <c r="H10603" s="48"/>
    </row>
    <row r="10604" spans="5:8">
      <c r="E10604"/>
      <c r="H10604" s="48"/>
    </row>
    <row r="10605" spans="5:8">
      <c r="E10605"/>
      <c r="H10605" s="48"/>
    </row>
    <row r="10606" spans="5:8">
      <c r="E10606"/>
      <c r="H10606" s="48"/>
    </row>
    <row r="10607" spans="5:8">
      <c r="E10607"/>
      <c r="H10607" s="48"/>
    </row>
    <row r="10608" spans="5:8">
      <c r="E10608"/>
      <c r="H10608" s="48"/>
    </row>
    <row r="10609" spans="5:8">
      <c r="E10609"/>
      <c r="H10609" s="48"/>
    </row>
    <row r="10610" spans="5:8">
      <c r="E10610"/>
      <c r="H10610" s="48"/>
    </row>
    <row r="10611" spans="5:8">
      <c r="E10611"/>
      <c r="H10611" s="48"/>
    </row>
    <row r="10612" spans="5:8">
      <c r="E10612"/>
      <c r="H10612" s="48"/>
    </row>
    <row r="10613" spans="5:8">
      <c r="E10613"/>
      <c r="H10613" s="48"/>
    </row>
    <row r="10614" spans="5:8">
      <c r="E10614"/>
      <c r="H10614" s="48"/>
    </row>
    <row r="10615" spans="5:8">
      <c r="E10615"/>
      <c r="H10615" s="48"/>
    </row>
    <row r="10616" spans="5:8">
      <c r="E10616"/>
      <c r="H10616" s="48"/>
    </row>
    <row r="10617" spans="5:8">
      <c r="E10617"/>
      <c r="H10617" s="48"/>
    </row>
    <row r="10618" spans="5:8">
      <c r="E10618"/>
      <c r="H10618" s="48"/>
    </row>
    <row r="10619" spans="5:8">
      <c r="E10619"/>
      <c r="H10619" s="48"/>
    </row>
    <row r="10620" spans="5:8">
      <c r="E10620"/>
      <c r="H10620" s="48"/>
    </row>
    <row r="10621" spans="5:8">
      <c r="E10621"/>
      <c r="H10621" s="48"/>
    </row>
    <row r="10622" spans="5:8">
      <c r="E10622"/>
      <c r="H10622" s="48"/>
    </row>
    <row r="10623" spans="5:8">
      <c r="E10623"/>
      <c r="H10623" s="48"/>
    </row>
    <row r="10624" spans="5:8">
      <c r="E10624"/>
      <c r="H10624" s="48"/>
    </row>
    <row r="10625" spans="5:8">
      <c r="E10625"/>
      <c r="H10625" s="48"/>
    </row>
    <row r="10626" spans="5:8">
      <c r="E10626"/>
      <c r="H10626" s="48"/>
    </row>
    <row r="10627" spans="5:8">
      <c r="E10627"/>
      <c r="H10627" s="48"/>
    </row>
    <row r="10628" spans="5:8">
      <c r="E10628"/>
      <c r="H10628" s="48"/>
    </row>
    <row r="10629" spans="5:8">
      <c r="E10629"/>
      <c r="H10629" s="48"/>
    </row>
    <row r="10630" spans="5:8">
      <c r="E10630"/>
      <c r="H10630" s="48"/>
    </row>
    <row r="10631" spans="5:8">
      <c r="E10631"/>
      <c r="H10631" s="48"/>
    </row>
    <row r="10632" spans="5:8">
      <c r="E10632"/>
      <c r="H10632" s="48"/>
    </row>
    <row r="10633" spans="5:8">
      <c r="E10633"/>
      <c r="H10633" s="48"/>
    </row>
    <row r="10634" spans="5:8">
      <c r="E10634"/>
      <c r="H10634" s="48"/>
    </row>
    <row r="10635" spans="5:8">
      <c r="E10635"/>
      <c r="H10635" s="48"/>
    </row>
    <row r="10636" spans="5:8">
      <c r="E10636"/>
      <c r="H10636" s="48"/>
    </row>
    <row r="10637" spans="5:8">
      <c r="E10637"/>
      <c r="H10637" s="48"/>
    </row>
    <row r="10638" spans="5:8">
      <c r="E10638"/>
      <c r="H10638" s="48"/>
    </row>
    <row r="10639" spans="5:8">
      <c r="E10639"/>
      <c r="H10639" s="48"/>
    </row>
    <row r="10640" spans="5:8">
      <c r="E10640"/>
      <c r="H10640" s="48"/>
    </row>
    <row r="10641" spans="5:8">
      <c r="E10641"/>
      <c r="H10641" s="48"/>
    </row>
    <row r="10642" spans="5:8">
      <c r="E10642"/>
      <c r="H10642" s="48"/>
    </row>
    <row r="10643" spans="5:8">
      <c r="E10643"/>
      <c r="H10643" s="48"/>
    </row>
    <row r="10644" spans="5:8">
      <c r="E10644"/>
      <c r="H10644" s="48"/>
    </row>
    <row r="10645" spans="5:8">
      <c r="E10645"/>
      <c r="H10645" s="48"/>
    </row>
    <row r="10646" spans="5:8">
      <c r="E10646"/>
      <c r="H10646" s="48"/>
    </row>
    <row r="10647" spans="5:8">
      <c r="E10647"/>
      <c r="H10647" s="48"/>
    </row>
    <row r="10648" spans="5:8">
      <c r="E10648"/>
      <c r="H10648" s="48"/>
    </row>
    <row r="10649" spans="5:8">
      <c r="E10649"/>
      <c r="H10649" s="48"/>
    </row>
    <row r="10650" spans="5:8">
      <c r="E10650"/>
      <c r="H10650" s="48"/>
    </row>
    <row r="10651" spans="5:8">
      <c r="E10651"/>
      <c r="H10651" s="48"/>
    </row>
    <row r="10652" spans="5:8">
      <c r="E10652"/>
      <c r="H10652" s="48"/>
    </row>
    <row r="10653" spans="5:8">
      <c r="E10653"/>
      <c r="H10653" s="48"/>
    </row>
    <row r="10654" spans="5:8">
      <c r="E10654"/>
      <c r="H10654" s="48"/>
    </row>
    <row r="10655" spans="5:8">
      <c r="E10655"/>
      <c r="H10655" s="48"/>
    </row>
    <row r="10656" spans="5:8">
      <c r="E10656"/>
      <c r="H10656" s="48"/>
    </row>
    <row r="10657" spans="5:8">
      <c r="E10657"/>
      <c r="H10657" s="48"/>
    </row>
    <row r="10658" spans="5:8">
      <c r="E10658"/>
      <c r="H10658" s="48"/>
    </row>
    <row r="10659" spans="5:8">
      <c r="E10659"/>
      <c r="H10659" s="48"/>
    </row>
    <row r="10660" spans="5:8">
      <c r="E10660"/>
      <c r="H10660" s="48"/>
    </row>
    <row r="10661" spans="5:8">
      <c r="E10661"/>
      <c r="H10661" s="48"/>
    </row>
    <row r="10662" spans="5:8">
      <c r="E10662"/>
      <c r="H10662" s="48"/>
    </row>
    <row r="10663" spans="5:8">
      <c r="E10663"/>
      <c r="H10663" s="48"/>
    </row>
    <row r="10664" spans="5:8">
      <c r="E10664"/>
      <c r="H10664" s="48"/>
    </row>
    <row r="10665" spans="5:8">
      <c r="E10665"/>
      <c r="H10665" s="48"/>
    </row>
    <row r="10666" spans="5:8">
      <c r="E10666"/>
      <c r="H10666" s="48"/>
    </row>
    <row r="10667" spans="5:8">
      <c r="E10667"/>
      <c r="H10667" s="48"/>
    </row>
    <row r="10668" spans="5:8">
      <c r="E10668"/>
      <c r="H10668" s="48"/>
    </row>
    <row r="10669" spans="5:8">
      <c r="E10669"/>
      <c r="H10669" s="48"/>
    </row>
    <row r="10670" spans="5:8">
      <c r="E10670"/>
      <c r="H10670" s="48"/>
    </row>
    <row r="10671" spans="5:8">
      <c r="E10671"/>
      <c r="H10671" s="48"/>
    </row>
    <row r="10672" spans="5:8">
      <c r="E10672"/>
      <c r="H10672" s="48"/>
    </row>
    <row r="10673" spans="5:8">
      <c r="E10673"/>
      <c r="H10673" s="48"/>
    </row>
    <row r="10674" spans="5:8">
      <c r="E10674"/>
      <c r="H10674" s="48"/>
    </row>
    <row r="10675" spans="5:8">
      <c r="E10675"/>
      <c r="H10675" s="48"/>
    </row>
    <row r="10676" spans="5:8">
      <c r="E10676"/>
      <c r="H10676" s="48"/>
    </row>
    <row r="10677" spans="5:8">
      <c r="E10677"/>
      <c r="H10677" s="48"/>
    </row>
    <row r="10678" spans="5:8">
      <c r="E10678"/>
      <c r="H10678" s="48"/>
    </row>
    <row r="10679" spans="5:8">
      <c r="E10679"/>
      <c r="H10679" s="48"/>
    </row>
    <row r="10680" spans="5:8">
      <c r="E10680"/>
      <c r="H10680" s="48"/>
    </row>
    <row r="10681" spans="5:8">
      <c r="E10681"/>
      <c r="H10681" s="48"/>
    </row>
    <row r="10682" spans="5:8">
      <c r="E10682"/>
      <c r="H10682" s="48"/>
    </row>
    <row r="10683" spans="5:8">
      <c r="E10683"/>
      <c r="H10683" s="48"/>
    </row>
    <row r="10684" spans="5:8">
      <c r="E10684"/>
      <c r="H10684" s="48"/>
    </row>
    <row r="10685" spans="5:8">
      <c r="E10685"/>
      <c r="H10685" s="48"/>
    </row>
    <row r="10686" spans="5:8">
      <c r="E10686"/>
      <c r="H10686" s="48"/>
    </row>
    <row r="10687" spans="5:8">
      <c r="E10687"/>
      <c r="H10687" s="48"/>
    </row>
    <row r="10688" spans="5:8">
      <c r="E10688"/>
      <c r="H10688" s="48"/>
    </row>
    <row r="10689" spans="5:8">
      <c r="E10689"/>
      <c r="H10689" s="48"/>
    </row>
    <row r="10690" spans="5:8">
      <c r="E10690"/>
      <c r="H10690" s="48"/>
    </row>
    <row r="10691" spans="5:8">
      <c r="E10691"/>
      <c r="H10691" s="48"/>
    </row>
    <row r="10692" spans="5:8">
      <c r="E10692"/>
      <c r="H10692" s="48"/>
    </row>
    <row r="10693" spans="5:8">
      <c r="E10693"/>
      <c r="H10693" s="48"/>
    </row>
    <row r="10694" spans="5:8">
      <c r="E10694"/>
      <c r="H10694" s="48"/>
    </row>
    <row r="10695" spans="5:8">
      <c r="E10695"/>
      <c r="H10695" s="48"/>
    </row>
    <row r="10696" spans="5:8">
      <c r="E10696"/>
      <c r="H10696" s="48"/>
    </row>
    <row r="10697" spans="5:8">
      <c r="E10697"/>
      <c r="H10697" s="48"/>
    </row>
    <row r="10698" spans="5:8">
      <c r="E10698"/>
      <c r="H10698" s="48"/>
    </row>
    <row r="10699" spans="5:8">
      <c r="E10699"/>
      <c r="H10699" s="48"/>
    </row>
    <row r="10700" spans="5:8">
      <c r="E10700"/>
      <c r="H10700" s="48"/>
    </row>
    <row r="10701" spans="5:8">
      <c r="E10701"/>
      <c r="H10701" s="48"/>
    </row>
    <row r="10702" spans="5:8">
      <c r="E10702"/>
      <c r="H10702" s="48"/>
    </row>
    <row r="10703" spans="5:8">
      <c r="E10703"/>
      <c r="H10703" s="48"/>
    </row>
    <row r="10704" spans="5:8">
      <c r="E10704"/>
      <c r="H10704" s="48"/>
    </row>
    <row r="10705" spans="5:8">
      <c r="E10705"/>
      <c r="H10705" s="48"/>
    </row>
    <row r="10706" spans="5:8">
      <c r="E10706"/>
      <c r="H10706" s="48"/>
    </row>
    <row r="10707" spans="5:8">
      <c r="E10707"/>
      <c r="H10707" s="48"/>
    </row>
    <row r="10708" spans="5:8">
      <c r="E10708"/>
      <c r="H10708" s="48"/>
    </row>
    <row r="10709" spans="5:8">
      <c r="E10709"/>
      <c r="H10709" s="48"/>
    </row>
    <row r="10710" spans="5:8">
      <c r="E10710"/>
      <c r="H10710" s="48"/>
    </row>
    <row r="10711" spans="5:8">
      <c r="E10711"/>
      <c r="H10711" s="48"/>
    </row>
    <row r="10712" spans="5:8">
      <c r="E10712"/>
      <c r="H10712" s="48"/>
    </row>
    <row r="10713" spans="5:8">
      <c r="E10713"/>
      <c r="H10713" s="48"/>
    </row>
    <row r="10714" spans="5:8">
      <c r="E10714"/>
      <c r="H10714" s="48"/>
    </row>
    <row r="10715" spans="5:8">
      <c r="E10715"/>
      <c r="H10715" s="48"/>
    </row>
    <row r="10716" spans="5:8">
      <c r="E10716"/>
      <c r="H10716" s="48"/>
    </row>
    <row r="10717" spans="5:8">
      <c r="E10717"/>
      <c r="H10717" s="48"/>
    </row>
    <row r="10718" spans="5:8">
      <c r="E10718"/>
      <c r="H10718" s="48"/>
    </row>
    <row r="10719" spans="5:8">
      <c r="E10719"/>
      <c r="H10719" s="48"/>
    </row>
    <row r="10720" spans="5:8">
      <c r="E10720"/>
      <c r="H10720" s="48"/>
    </row>
    <row r="10721" spans="5:8">
      <c r="E10721"/>
      <c r="H10721" s="48"/>
    </row>
    <row r="10722" spans="5:8">
      <c r="E10722"/>
      <c r="H10722" s="48"/>
    </row>
    <row r="10723" spans="5:8">
      <c r="E10723"/>
      <c r="H10723" s="48"/>
    </row>
    <row r="10724" spans="5:8">
      <c r="E10724"/>
      <c r="H10724" s="48"/>
    </row>
    <row r="10725" spans="5:8">
      <c r="E10725"/>
      <c r="H10725" s="48"/>
    </row>
    <row r="10726" spans="5:8">
      <c r="E10726"/>
      <c r="H10726" s="48"/>
    </row>
    <row r="10727" spans="5:8">
      <c r="E10727"/>
      <c r="H10727" s="48"/>
    </row>
    <row r="10728" spans="5:8">
      <c r="E10728"/>
      <c r="H10728" s="48"/>
    </row>
    <row r="10729" spans="5:8">
      <c r="E10729"/>
      <c r="H10729" s="48"/>
    </row>
    <row r="10730" spans="5:8">
      <c r="E10730"/>
      <c r="H10730" s="48"/>
    </row>
    <row r="10731" spans="5:8">
      <c r="E10731"/>
      <c r="H10731" s="48"/>
    </row>
    <row r="10732" spans="5:8">
      <c r="E10732"/>
      <c r="H10732" s="48"/>
    </row>
    <row r="10733" spans="5:8">
      <c r="E10733"/>
      <c r="H10733" s="48"/>
    </row>
    <row r="10734" spans="5:8">
      <c r="E10734"/>
      <c r="H10734" s="48"/>
    </row>
    <row r="10735" spans="5:8">
      <c r="E10735"/>
      <c r="H10735" s="48"/>
    </row>
    <row r="10736" spans="5:8">
      <c r="E10736"/>
      <c r="H10736" s="48"/>
    </row>
    <row r="10737" spans="5:8">
      <c r="E10737"/>
      <c r="H10737" s="48"/>
    </row>
    <row r="10738" spans="5:8">
      <c r="E10738"/>
      <c r="H10738" s="48"/>
    </row>
    <row r="10739" spans="5:8">
      <c r="E10739"/>
      <c r="H10739" s="48"/>
    </row>
    <row r="10740" spans="5:8">
      <c r="E10740"/>
      <c r="H10740" s="48"/>
    </row>
    <row r="10741" spans="5:8">
      <c r="E10741"/>
      <c r="H10741" s="48"/>
    </row>
    <row r="10742" spans="5:8">
      <c r="E10742"/>
      <c r="H10742" s="48"/>
    </row>
    <row r="10743" spans="5:8">
      <c r="E10743"/>
      <c r="H10743" s="48"/>
    </row>
    <row r="10744" spans="5:8">
      <c r="E10744"/>
      <c r="H10744" s="48"/>
    </row>
    <row r="10745" spans="5:8">
      <c r="E10745"/>
      <c r="H10745" s="48"/>
    </row>
    <row r="10746" spans="5:8">
      <c r="E10746"/>
      <c r="H10746" s="48"/>
    </row>
    <row r="10747" spans="5:8">
      <c r="E10747"/>
      <c r="H10747" s="48"/>
    </row>
    <row r="10748" spans="5:8">
      <c r="E10748"/>
      <c r="H10748" s="48"/>
    </row>
    <row r="10749" spans="5:8">
      <c r="E10749"/>
      <c r="H10749" s="48"/>
    </row>
    <row r="10750" spans="5:8">
      <c r="E10750"/>
      <c r="H10750" s="48"/>
    </row>
    <row r="10751" spans="5:8">
      <c r="E10751"/>
      <c r="H10751" s="48"/>
    </row>
    <row r="10752" spans="5:8">
      <c r="E10752"/>
      <c r="H10752" s="48"/>
    </row>
    <row r="10753" spans="5:8">
      <c r="E10753"/>
      <c r="H10753" s="48"/>
    </row>
    <row r="10754" spans="5:8">
      <c r="E10754"/>
      <c r="H10754" s="48"/>
    </row>
    <row r="10755" spans="5:8">
      <c r="E10755"/>
      <c r="H10755" s="48"/>
    </row>
    <row r="10756" spans="5:8">
      <c r="E10756"/>
      <c r="H10756" s="48"/>
    </row>
    <row r="10757" spans="5:8">
      <c r="E10757"/>
      <c r="H10757" s="48"/>
    </row>
    <row r="10758" spans="5:8">
      <c r="E10758"/>
      <c r="H10758" s="48"/>
    </row>
    <row r="10759" spans="5:8">
      <c r="E10759"/>
      <c r="H10759" s="48"/>
    </row>
    <row r="10760" spans="5:8">
      <c r="E10760"/>
      <c r="H10760" s="48"/>
    </row>
    <row r="10761" spans="5:8">
      <c r="E10761"/>
      <c r="H10761" s="48"/>
    </row>
    <row r="10762" spans="5:8">
      <c r="E10762"/>
      <c r="H10762" s="48"/>
    </row>
    <row r="10763" spans="5:8">
      <c r="E10763"/>
      <c r="H10763" s="48"/>
    </row>
    <row r="10764" spans="5:8">
      <c r="E10764"/>
      <c r="H10764" s="48"/>
    </row>
    <row r="10765" spans="5:8">
      <c r="E10765"/>
      <c r="H10765" s="48"/>
    </row>
    <row r="10766" spans="5:8">
      <c r="E10766"/>
      <c r="H10766" s="48"/>
    </row>
    <row r="10767" spans="5:8">
      <c r="E10767"/>
      <c r="H10767" s="48"/>
    </row>
    <row r="10768" spans="5:8">
      <c r="E10768"/>
      <c r="H10768" s="48"/>
    </row>
    <row r="10769" spans="5:8">
      <c r="E10769"/>
      <c r="H10769" s="48"/>
    </row>
    <row r="10770" spans="5:8">
      <c r="E10770"/>
      <c r="H10770" s="48"/>
    </row>
    <row r="10771" spans="5:8">
      <c r="E10771"/>
      <c r="H10771" s="48"/>
    </row>
    <row r="10772" spans="5:8">
      <c r="E10772"/>
      <c r="H10772" s="48"/>
    </row>
    <row r="10773" spans="5:8">
      <c r="E10773"/>
      <c r="H10773" s="48"/>
    </row>
    <row r="10774" spans="5:8">
      <c r="E10774"/>
      <c r="H10774" s="48"/>
    </row>
    <row r="10775" spans="5:8">
      <c r="E10775"/>
      <c r="H10775" s="48"/>
    </row>
    <row r="10776" spans="5:8">
      <c r="E10776"/>
      <c r="H10776" s="48"/>
    </row>
    <row r="10777" spans="5:8">
      <c r="E10777"/>
      <c r="H10777" s="48"/>
    </row>
    <row r="10778" spans="5:8">
      <c r="E10778"/>
      <c r="H10778" s="48"/>
    </row>
    <row r="10779" spans="5:8">
      <c r="E10779"/>
      <c r="H10779" s="48"/>
    </row>
    <row r="10780" spans="5:8">
      <c r="E10780"/>
      <c r="H10780" s="48"/>
    </row>
    <row r="10781" spans="5:8">
      <c r="E10781"/>
      <c r="H10781" s="48"/>
    </row>
    <row r="10782" spans="5:8">
      <c r="E10782"/>
      <c r="H10782" s="48"/>
    </row>
    <row r="10783" spans="5:8">
      <c r="E10783"/>
      <c r="H10783" s="48"/>
    </row>
    <row r="10784" spans="5:8">
      <c r="E10784"/>
      <c r="H10784" s="48"/>
    </row>
    <row r="10785" spans="5:8">
      <c r="E10785"/>
      <c r="H10785" s="48"/>
    </row>
    <row r="10786" spans="5:8">
      <c r="E10786"/>
      <c r="H10786" s="48"/>
    </row>
    <row r="10787" spans="5:8">
      <c r="E10787"/>
      <c r="H10787" s="48"/>
    </row>
    <row r="10788" spans="5:8">
      <c r="E10788"/>
      <c r="H10788" s="48"/>
    </row>
    <row r="10789" spans="5:8">
      <c r="E10789"/>
      <c r="H10789" s="48"/>
    </row>
    <row r="10790" spans="5:8">
      <c r="E10790"/>
      <c r="H10790" s="48"/>
    </row>
    <row r="10791" spans="5:8">
      <c r="E10791"/>
      <c r="H10791" s="48"/>
    </row>
    <row r="10792" spans="5:8">
      <c r="E10792"/>
      <c r="H10792" s="48"/>
    </row>
    <row r="10793" spans="5:8">
      <c r="E10793"/>
      <c r="H10793" s="48"/>
    </row>
    <row r="10794" spans="5:8">
      <c r="E10794"/>
      <c r="H10794" s="48"/>
    </row>
    <row r="10795" spans="5:8">
      <c r="E10795"/>
      <c r="H10795" s="48"/>
    </row>
    <row r="10796" spans="5:8">
      <c r="E10796"/>
      <c r="H10796" s="48"/>
    </row>
    <row r="10797" spans="5:8">
      <c r="E10797"/>
      <c r="H10797" s="48"/>
    </row>
    <row r="10798" spans="5:8">
      <c r="E10798"/>
      <c r="H10798" s="48"/>
    </row>
    <row r="10799" spans="5:8">
      <c r="E10799"/>
      <c r="H10799" s="48"/>
    </row>
    <row r="10800" spans="5:8">
      <c r="E10800"/>
      <c r="H10800" s="48"/>
    </row>
    <row r="10801" spans="5:8">
      <c r="E10801"/>
      <c r="H10801" s="48"/>
    </row>
    <row r="10802" spans="5:8">
      <c r="E10802"/>
      <c r="H10802" s="48"/>
    </row>
    <row r="10803" spans="5:8">
      <c r="E10803"/>
      <c r="H10803" s="48"/>
    </row>
    <row r="10804" spans="5:8">
      <c r="E10804"/>
      <c r="H10804" s="48"/>
    </row>
    <row r="10805" spans="5:8">
      <c r="E10805"/>
      <c r="H10805" s="48"/>
    </row>
    <row r="10806" spans="5:8">
      <c r="E10806"/>
      <c r="H10806" s="48"/>
    </row>
    <row r="10807" spans="5:8">
      <c r="E10807"/>
      <c r="H10807" s="48"/>
    </row>
    <row r="10808" spans="5:8">
      <c r="E10808"/>
      <c r="H10808" s="48"/>
    </row>
    <row r="10809" spans="5:8">
      <c r="E10809"/>
      <c r="H10809" s="48"/>
    </row>
    <row r="10810" spans="5:8">
      <c r="E10810"/>
      <c r="H10810" s="48"/>
    </row>
    <row r="10811" spans="5:8">
      <c r="E10811"/>
      <c r="H10811" s="48"/>
    </row>
    <row r="10812" spans="5:8">
      <c r="E10812"/>
      <c r="H10812" s="48"/>
    </row>
    <row r="10813" spans="5:8">
      <c r="E10813"/>
      <c r="H10813" s="48"/>
    </row>
    <row r="10814" spans="5:8">
      <c r="E10814"/>
      <c r="H10814" s="48"/>
    </row>
    <row r="10815" spans="5:8">
      <c r="E10815"/>
      <c r="H10815" s="48"/>
    </row>
    <row r="10816" spans="5:8">
      <c r="E10816"/>
      <c r="H10816" s="48"/>
    </row>
    <row r="10817" spans="5:8">
      <c r="E10817"/>
      <c r="H10817" s="48"/>
    </row>
    <row r="10818" spans="5:8">
      <c r="E10818"/>
      <c r="H10818" s="48"/>
    </row>
    <row r="10819" spans="5:8">
      <c r="E10819"/>
      <c r="H10819" s="48"/>
    </row>
    <row r="10820" spans="5:8">
      <c r="E10820"/>
      <c r="H10820" s="48"/>
    </row>
    <row r="10821" spans="5:8">
      <c r="E10821"/>
      <c r="H10821" s="48"/>
    </row>
    <row r="10822" spans="5:8">
      <c r="E10822"/>
      <c r="H10822" s="48"/>
    </row>
    <row r="10823" spans="5:8">
      <c r="E10823"/>
      <c r="H10823" s="48"/>
    </row>
    <row r="10824" spans="5:8">
      <c r="E10824"/>
      <c r="H10824" s="48"/>
    </row>
    <row r="10825" spans="5:8">
      <c r="E10825"/>
      <c r="H10825" s="48"/>
    </row>
    <row r="10826" spans="5:8">
      <c r="E10826"/>
      <c r="H10826" s="48"/>
    </row>
    <row r="10827" spans="5:8">
      <c r="E10827"/>
      <c r="H10827" s="48"/>
    </row>
    <row r="10828" spans="5:8">
      <c r="E10828"/>
      <c r="H10828" s="48"/>
    </row>
    <row r="10829" spans="5:8">
      <c r="E10829"/>
      <c r="H10829" s="48"/>
    </row>
    <row r="10830" spans="5:8">
      <c r="E10830"/>
      <c r="H10830" s="48"/>
    </row>
    <row r="10831" spans="5:8">
      <c r="E10831"/>
      <c r="H10831" s="48"/>
    </row>
    <row r="10832" spans="5:8">
      <c r="E10832"/>
      <c r="H10832" s="48"/>
    </row>
    <row r="10833" spans="5:8">
      <c r="E10833"/>
      <c r="H10833" s="48"/>
    </row>
    <row r="10834" spans="5:8">
      <c r="E10834"/>
      <c r="H10834" s="48"/>
    </row>
    <row r="10835" spans="5:8">
      <c r="E10835"/>
      <c r="H10835" s="48"/>
    </row>
    <row r="10836" spans="5:8">
      <c r="E10836"/>
      <c r="H10836" s="48"/>
    </row>
    <row r="10837" spans="5:8">
      <c r="E10837"/>
      <c r="H10837" s="48"/>
    </row>
    <row r="10838" spans="5:8">
      <c r="E10838"/>
      <c r="H10838" s="48"/>
    </row>
    <row r="10839" spans="5:8">
      <c r="E10839"/>
      <c r="H10839" s="48"/>
    </row>
    <row r="10840" spans="5:8">
      <c r="E10840"/>
      <c r="H10840" s="48"/>
    </row>
    <row r="10841" spans="5:8">
      <c r="E10841"/>
      <c r="H10841" s="48"/>
    </row>
    <row r="10842" spans="5:8">
      <c r="E10842"/>
      <c r="H10842" s="48"/>
    </row>
    <row r="10843" spans="5:8">
      <c r="E10843"/>
      <c r="H10843" s="48"/>
    </row>
    <row r="10844" spans="5:8">
      <c r="E10844"/>
      <c r="H10844" s="48"/>
    </row>
    <row r="10845" spans="5:8">
      <c r="E10845"/>
      <c r="H10845" s="48"/>
    </row>
    <row r="10846" spans="5:8">
      <c r="E10846"/>
      <c r="H10846" s="48"/>
    </row>
    <row r="10847" spans="5:8">
      <c r="E10847"/>
      <c r="H10847" s="48"/>
    </row>
    <row r="10848" spans="5:8">
      <c r="E10848"/>
      <c r="H10848" s="48"/>
    </row>
    <row r="10849" spans="5:8">
      <c r="E10849"/>
      <c r="H10849" s="48"/>
    </row>
    <row r="10850" spans="5:8">
      <c r="E10850"/>
      <c r="H10850" s="48"/>
    </row>
    <row r="10851" spans="5:8">
      <c r="E10851"/>
      <c r="H10851" s="48"/>
    </row>
    <row r="10852" spans="5:8">
      <c r="E10852"/>
      <c r="H10852" s="48"/>
    </row>
    <row r="10853" spans="5:8">
      <c r="E10853"/>
      <c r="H10853" s="48"/>
    </row>
    <row r="10854" spans="5:8">
      <c r="E10854"/>
      <c r="H10854" s="48"/>
    </row>
    <row r="10855" spans="5:8">
      <c r="E10855"/>
      <c r="H10855" s="48"/>
    </row>
    <row r="10856" spans="5:8">
      <c r="E10856"/>
      <c r="H10856" s="48"/>
    </row>
    <row r="10857" spans="5:8">
      <c r="E10857"/>
      <c r="H10857" s="48"/>
    </row>
    <row r="10858" spans="5:8">
      <c r="E10858"/>
      <c r="H10858" s="48"/>
    </row>
    <row r="10859" spans="5:8">
      <c r="E10859"/>
      <c r="H10859" s="48"/>
    </row>
    <row r="10860" spans="5:8">
      <c r="E10860"/>
      <c r="H10860" s="48"/>
    </row>
    <row r="10861" spans="5:8">
      <c r="E10861"/>
      <c r="H10861" s="48"/>
    </row>
    <row r="10862" spans="5:8">
      <c r="E10862"/>
      <c r="H10862" s="48"/>
    </row>
    <row r="10863" spans="5:8">
      <c r="E10863"/>
      <c r="H10863" s="48"/>
    </row>
    <row r="10864" spans="5:8">
      <c r="E10864"/>
      <c r="H10864" s="48"/>
    </row>
    <row r="10865" spans="5:8">
      <c r="E10865"/>
      <c r="H10865" s="48"/>
    </row>
    <row r="10866" spans="5:8">
      <c r="E10866"/>
      <c r="H10866" s="48"/>
    </row>
    <row r="10867" spans="5:8">
      <c r="E10867"/>
      <c r="H10867" s="48"/>
    </row>
    <row r="10868" spans="5:8">
      <c r="E10868"/>
      <c r="H10868" s="48"/>
    </row>
    <row r="10869" spans="5:8">
      <c r="E10869"/>
      <c r="H10869" s="48"/>
    </row>
    <row r="10870" spans="5:8">
      <c r="E10870"/>
      <c r="H10870" s="48"/>
    </row>
    <row r="10871" spans="5:8">
      <c r="E10871"/>
      <c r="H10871" s="48"/>
    </row>
    <row r="10872" spans="5:8">
      <c r="E10872"/>
      <c r="H10872" s="48"/>
    </row>
    <row r="10873" spans="5:8">
      <c r="E10873"/>
      <c r="H10873" s="48"/>
    </row>
    <row r="10874" spans="5:8">
      <c r="E10874"/>
      <c r="H10874" s="48"/>
    </row>
    <row r="10875" spans="5:8">
      <c r="E10875"/>
      <c r="H10875" s="48"/>
    </row>
    <row r="10876" spans="5:8">
      <c r="E10876"/>
      <c r="H10876" s="48"/>
    </row>
    <row r="10877" spans="5:8">
      <c r="E10877"/>
      <c r="H10877" s="48"/>
    </row>
    <row r="10878" spans="5:8">
      <c r="E10878"/>
      <c r="H10878" s="48"/>
    </row>
    <row r="10879" spans="5:8">
      <c r="E10879"/>
      <c r="H10879" s="48"/>
    </row>
    <row r="10880" spans="5:8">
      <c r="E10880"/>
      <c r="H10880" s="48"/>
    </row>
    <row r="10881" spans="5:8">
      <c r="E10881"/>
      <c r="H10881" s="48"/>
    </row>
    <row r="10882" spans="5:8">
      <c r="E10882"/>
      <c r="H10882" s="48"/>
    </row>
    <row r="10883" spans="5:8">
      <c r="E10883"/>
      <c r="H10883" s="48"/>
    </row>
    <row r="10884" spans="5:8">
      <c r="E10884"/>
      <c r="H10884" s="48"/>
    </row>
    <row r="10885" spans="5:8">
      <c r="E10885"/>
      <c r="H10885" s="48"/>
    </row>
    <row r="10886" spans="5:8">
      <c r="E10886"/>
      <c r="H10886" s="48"/>
    </row>
    <row r="10887" spans="5:8">
      <c r="E10887"/>
      <c r="H10887" s="48"/>
    </row>
    <row r="10888" spans="5:8">
      <c r="E10888"/>
      <c r="H10888" s="48"/>
    </row>
    <row r="10889" spans="5:8">
      <c r="E10889"/>
      <c r="H10889" s="48"/>
    </row>
    <row r="10890" spans="5:8">
      <c r="E10890"/>
      <c r="H10890" s="48"/>
    </row>
    <row r="10891" spans="5:8">
      <c r="E10891"/>
      <c r="H10891" s="48"/>
    </row>
    <row r="10892" spans="5:8">
      <c r="E10892"/>
      <c r="H10892" s="48"/>
    </row>
    <row r="10893" spans="5:8">
      <c r="E10893"/>
      <c r="H10893" s="48"/>
    </row>
    <row r="10894" spans="5:8">
      <c r="E10894"/>
      <c r="H10894" s="48"/>
    </row>
    <row r="10895" spans="5:8">
      <c r="E10895"/>
      <c r="H10895" s="48"/>
    </row>
    <row r="10896" spans="5:8">
      <c r="E10896"/>
      <c r="H10896" s="48"/>
    </row>
    <row r="10897" spans="5:8">
      <c r="E10897"/>
      <c r="H10897" s="48"/>
    </row>
    <row r="10898" spans="5:8">
      <c r="E10898"/>
      <c r="H10898" s="48"/>
    </row>
    <row r="10899" spans="5:8">
      <c r="E10899"/>
      <c r="H10899" s="48"/>
    </row>
    <row r="10900" spans="5:8">
      <c r="E10900"/>
      <c r="H10900" s="48"/>
    </row>
    <row r="10901" spans="5:8">
      <c r="E10901"/>
      <c r="H10901" s="48"/>
    </row>
    <row r="10902" spans="5:8">
      <c r="E10902"/>
      <c r="H10902" s="48"/>
    </row>
    <row r="10903" spans="5:8">
      <c r="E10903"/>
      <c r="H10903" s="48"/>
    </row>
    <row r="10904" spans="5:8">
      <c r="E10904"/>
      <c r="H10904" s="48"/>
    </row>
    <row r="10905" spans="5:8">
      <c r="E10905"/>
      <c r="H10905" s="48"/>
    </row>
    <row r="10906" spans="5:8">
      <c r="E10906"/>
      <c r="H10906" s="48"/>
    </row>
    <row r="10907" spans="5:8">
      <c r="E10907"/>
      <c r="H10907" s="48"/>
    </row>
    <row r="10908" spans="5:8">
      <c r="E10908"/>
      <c r="H10908" s="48"/>
    </row>
    <row r="10909" spans="5:8">
      <c r="E10909"/>
      <c r="H10909" s="48"/>
    </row>
    <row r="10910" spans="5:8">
      <c r="E10910"/>
      <c r="H10910" s="48"/>
    </row>
    <row r="10911" spans="5:8">
      <c r="E10911"/>
      <c r="H10911" s="48"/>
    </row>
    <row r="10912" spans="5:8">
      <c r="E10912"/>
      <c r="H10912" s="48"/>
    </row>
    <row r="10913" spans="5:8">
      <c r="E10913"/>
      <c r="H10913" s="48"/>
    </row>
    <row r="10914" spans="5:8">
      <c r="E10914"/>
      <c r="H10914" s="48"/>
    </row>
    <row r="10915" spans="5:8">
      <c r="E10915"/>
      <c r="H10915" s="48"/>
    </row>
    <row r="10916" spans="5:8">
      <c r="E10916"/>
      <c r="H10916" s="48"/>
    </row>
    <row r="10917" spans="5:8">
      <c r="E10917"/>
      <c r="H10917" s="48"/>
    </row>
    <row r="10918" spans="5:8">
      <c r="E10918"/>
      <c r="H10918" s="48"/>
    </row>
    <row r="10919" spans="5:8">
      <c r="E10919"/>
      <c r="H10919" s="48"/>
    </row>
    <row r="10920" spans="5:8">
      <c r="E10920"/>
      <c r="H10920" s="48"/>
    </row>
    <row r="10921" spans="5:8">
      <c r="E10921"/>
      <c r="H10921" s="48"/>
    </row>
    <row r="10922" spans="5:8">
      <c r="E10922"/>
      <c r="H10922" s="48"/>
    </row>
    <row r="10923" spans="5:8">
      <c r="E10923"/>
      <c r="H10923" s="48"/>
    </row>
    <row r="10924" spans="5:8">
      <c r="E10924"/>
      <c r="H10924" s="48"/>
    </row>
    <row r="10925" spans="5:8">
      <c r="E10925"/>
      <c r="H10925" s="48"/>
    </row>
    <row r="10926" spans="5:8">
      <c r="E10926"/>
      <c r="H10926" s="48"/>
    </row>
    <row r="10927" spans="5:8">
      <c r="E10927"/>
      <c r="H10927" s="48"/>
    </row>
    <row r="10928" spans="5:8">
      <c r="E10928"/>
      <c r="H10928" s="48"/>
    </row>
    <row r="10929" spans="5:8">
      <c r="E10929"/>
      <c r="H10929" s="48"/>
    </row>
    <row r="10930" spans="5:8">
      <c r="E10930"/>
      <c r="H10930" s="48"/>
    </row>
    <row r="10931" spans="5:8">
      <c r="E10931"/>
      <c r="H10931" s="48"/>
    </row>
    <row r="10932" spans="5:8">
      <c r="E10932"/>
      <c r="H10932" s="48"/>
    </row>
    <row r="10933" spans="5:8">
      <c r="E10933"/>
      <c r="H10933" s="48"/>
    </row>
    <row r="10934" spans="5:8">
      <c r="E10934"/>
      <c r="H10934" s="48"/>
    </row>
    <row r="10935" spans="5:8">
      <c r="E10935"/>
      <c r="H10935" s="48"/>
    </row>
    <row r="10936" spans="5:8">
      <c r="E10936"/>
      <c r="H10936" s="48"/>
    </row>
    <row r="10937" spans="5:8">
      <c r="E10937"/>
      <c r="H10937" s="48"/>
    </row>
    <row r="10938" spans="5:8">
      <c r="E10938"/>
      <c r="H10938" s="48"/>
    </row>
    <row r="10939" spans="5:8">
      <c r="E10939"/>
      <c r="H10939" s="48"/>
    </row>
    <row r="10940" spans="5:8">
      <c r="E10940"/>
      <c r="H10940" s="48"/>
    </row>
    <row r="10941" spans="5:8">
      <c r="E10941"/>
      <c r="H10941" s="48"/>
    </row>
    <row r="10942" spans="5:8">
      <c r="E10942"/>
      <c r="H10942" s="48"/>
    </row>
    <row r="10943" spans="5:8">
      <c r="E10943"/>
      <c r="H10943" s="48"/>
    </row>
    <row r="10944" spans="5:8">
      <c r="E10944"/>
      <c r="H10944" s="48"/>
    </row>
    <row r="10945" spans="5:8">
      <c r="E10945"/>
      <c r="H10945" s="48"/>
    </row>
    <row r="10946" spans="5:8">
      <c r="E10946"/>
      <c r="H10946" s="48"/>
    </row>
    <row r="10947" spans="5:8">
      <c r="E10947"/>
      <c r="H10947" s="48"/>
    </row>
    <row r="10948" spans="5:8">
      <c r="E10948"/>
      <c r="H10948" s="48"/>
    </row>
    <row r="10949" spans="5:8">
      <c r="E10949"/>
      <c r="H10949" s="48"/>
    </row>
    <row r="10950" spans="5:8">
      <c r="E10950"/>
      <c r="H10950" s="48"/>
    </row>
    <row r="10951" spans="5:8">
      <c r="E10951"/>
      <c r="H10951" s="48"/>
    </row>
    <row r="10952" spans="5:8">
      <c r="E10952"/>
      <c r="H10952" s="48"/>
    </row>
    <row r="10953" spans="5:8">
      <c r="E10953"/>
      <c r="H10953" s="48"/>
    </row>
    <row r="10954" spans="5:8">
      <c r="E10954"/>
      <c r="H10954" s="48"/>
    </row>
    <row r="10955" spans="5:8">
      <c r="E10955"/>
      <c r="H10955" s="48"/>
    </row>
    <row r="10956" spans="5:8">
      <c r="E10956"/>
      <c r="H10956" s="48"/>
    </row>
    <row r="10957" spans="5:8">
      <c r="E10957"/>
      <c r="H10957" s="48"/>
    </row>
    <row r="10958" spans="5:8">
      <c r="E10958"/>
      <c r="H10958" s="48"/>
    </row>
    <row r="10959" spans="5:8">
      <c r="E10959"/>
      <c r="H10959" s="48"/>
    </row>
    <row r="10960" spans="5:8">
      <c r="E10960"/>
      <c r="H10960" s="48"/>
    </row>
    <row r="10961" spans="5:8">
      <c r="E10961"/>
      <c r="H10961" s="48"/>
    </row>
    <row r="10962" spans="5:8">
      <c r="E10962"/>
      <c r="H10962" s="48"/>
    </row>
    <row r="10963" spans="5:8">
      <c r="E10963"/>
      <c r="H10963" s="48"/>
    </row>
    <row r="10964" spans="5:8">
      <c r="E10964"/>
      <c r="H10964" s="48"/>
    </row>
    <row r="10965" spans="5:8">
      <c r="E10965"/>
      <c r="H10965" s="48"/>
    </row>
    <row r="10966" spans="5:8">
      <c r="E10966"/>
      <c r="H10966" s="48"/>
    </row>
    <row r="10967" spans="5:8">
      <c r="E10967"/>
      <c r="H10967" s="48"/>
    </row>
    <row r="10968" spans="5:8">
      <c r="E10968"/>
      <c r="H10968" s="48"/>
    </row>
    <row r="10969" spans="5:8">
      <c r="E10969"/>
      <c r="H10969" s="48"/>
    </row>
    <row r="10970" spans="5:8">
      <c r="E10970"/>
      <c r="H10970" s="48"/>
    </row>
    <row r="10971" spans="5:8">
      <c r="E10971"/>
      <c r="H10971" s="48"/>
    </row>
    <row r="10972" spans="5:8">
      <c r="E10972"/>
      <c r="H10972" s="48"/>
    </row>
    <row r="10973" spans="5:8">
      <c r="E10973"/>
      <c r="H10973" s="48"/>
    </row>
    <row r="10974" spans="5:8">
      <c r="E10974"/>
      <c r="H10974" s="48"/>
    </row>
    <row r="10975" spans="5:8">
      <c r="E10975"/>
      <c r="H10975" s="48"/>
    </row>
    <row r="10976" spans="5:8">
      <c r="E10976"/>
      <c r="H10976" s="48"/>
    </row>
    <row r="10977" spans="5:8">
      <c r="E10977"/>
      <c r="H10977" s="48"/>
    </row>
    <row r="10978" spans="5:8">
      <c r="E10978"/>
      <c r="H10978" s="48"/>
    </row>
    <row r="10979" spans="5:8">
      <c r="E10979"/>
      <c r="H10979" s="48"/>
    </row>
    <row r="10980" spans="5:8">
      <c r="E10980"/>
      <c r="H10980" s="48"/>
    </row>
    <row r="10981" spans="5:8">
      <c r="E10981"/>
      <c r="H10981" s="48"/>
    </row>
    <row r="10982" spans="5:8">
      <c r="E10982"/>
      <c r="H10982" s="48"/>
    </row>
    <row r="10983" spans="5:8">
      <c r="E10983"/>
      <c r="H10983" s="48"/>
    </row>
    <row r="10984" spans="5:8">
      <c r="E10984"/>
      <c r="H10984" s="48"/>
    </row>
    <row r="10985" spans="5:8">
      <c r="E10985"/>
      <c r="H10985" s="48"/>
    </row>
    <row r="10986" spans="5:8">
      <c r="E10986"/>
      <c r="H10986" s="48"/>
    </row>
    <row r="10987" spans="5:8">
      <c r="E10987"/>
      <c r="H10987" s="48"/>
    </row>
    <row r="10988" spans="5:8">
      <c r="E10988"/>
      <c r="H10988" s="48"/>
    </row>
    <row r="10989" spans="5:8">
      <c r="E10989"/>
      <c r="H10989" s="48"/>
    </row>
    <row r="10990" spans="5:8">
      <c r="E10990"/>
      <c r="H10990" s="48"/>
    </row>
    <row r="10991" spans="5:8">
      <c r="E10991"/>
      <c r="H10991" s="48"/>
    </row>
    <row r="10992" spans="5:8">
      <c r="E10992"/>
      <c r="H10992" s="48"/>
    </row>
    <row r="10993" spans="5:8">
      <c r="E10993"/>
      <c r="H10993" s="48"/>
    </row>
    <row r="10994" spans="5:8">
      <c r="E10994"/>
      <c r="H10994" s="48"/>
    </row>
    <row r="10995" spans="5:8">
      <c r="E10995"/>
      <c r="H10995" s="48"/>
    </row>
    <row r="10996" spans="5:8">
      <c r="E10996"/>
      <c r="H10996" s="48"/>
    </row>
    <row r="10997" spans="5:8">
      <c r="E10997"/>
      <c r="H10997" s="48"/>
    </row>
    <row r="10998" spans="5:8">
      <c r="E10998"/>
      <c r="H10998" s="48"/>
    </row>
    <row r="10999" spans="5:8">
      <c r="E10999"/>
      <c r="H10999" s="48"/>
    </row>
    <row r="11000" spans="5:8">
      <c r="E11000"/>
      <c r="H11000" s="48"/>
    </row>
    <row r="11001" spans="5:8">
      <c r="E11001"/>
      <c r="H11001" s="48"/>
    </row>
    <row r="11002" spans="5:8">
      <c r="E11002"/>
      <c r="H11002" s="48"/>
    </row>
    <row r="11003" spans="5:8">
      <c r="E11003"/>
      <c r="H11003" s="48"/>
    </row>
    <row r="11004" spans="5:8">
      <c r="E11004"/>
      <c r="H11004" s="48"/>
    </row>
    <row r="11005" spans="5:8">
      <c r="E11005"/>
      <c r="H11005" s="48"/>
    </row>
    <row r="11006" spans="5:8">
      <c r="E11006"/>
      <c r="H11006" s="48"/>
    </row>
    <row r="11007" spans="5:8">
      <c r="E11007"/>
      <c r="H11007" s="48"/>
    </row>
    <row r="11008" spans="5:8">
      <c r="E11008"/>
      <c r="H11008" s="48"/>
    </row>
    <row r="11009" spans="5:8">
      <c r="E11009"/>
      <c r="H11009" s="48"/>
    </row>
    <row r="11010" spans="5:8">
      <c r="E11010"/>
      <c r="H11010" s="48"/>
    </row>
    <row r="11011" spans="5:8">
      <c r="E11011"/>
      <c r="H11011" s="48"/>
    </row>
    <row r="11012" spans="5:8">
      <c r="E11012"/>
      <c r="H11012" s="48"/>
    </row>
    <row r="11013" spans="5:8">
      <c r="E11013"/>
      <c r="H11013" s="48"/>
    </row>
    <row r="11014" spans="5:8">
      <c r="E11014"/>
      <c r="H11014" s="48"/>
    </row>
    <row r="11015" spans="5:8">
      <c r="E11015"/>
      <c r="H11015" s="48"/>
    </row>
    <row r="11016" spans="5:8">
      <c r="E11016"/>
      <c r="H11016" s="48"/>
    </row>
    <row r="11017" spans="5:8">
      <c r="E11017"/>
      <c r="H11017" s="48"/>
    </row>
    <row r="11018" spans="5:8">
      <c r="E11018"/>
      <c r="H11018" s="48"/>
    </row>
    <row r="11019" spans="5:8">
      <c r="E11019"/>
      <c r="H11019" s="48"/>
    </row>
    <row r="11020" spans="5:8">
      <c r="E11020"/>
      <c r="H11020" s="48"/>
    </row>
    <row r="11021" spans="5:8">
      <c r="E11021"/>
      <c r="H11021" s="48"/>
    </row>
    <row r="11022" spans="5:8">
      <c r="E11022"/>
      <c r="H11022" s="48"/>
    </row>
    <row r="11023" spans="5:8">
      <c r="E11023"/>
      <c r="H11023" s="48"/>
    </row>
    <row r="11024" spans="5:8">
      <c r="E11024"/>
      <c r="H11024" s="48"/>
    </row>
    <row r="11025" spans="5:8">
      <c r="E11025"/>
      <c r="H11025" s="48"/>
    </row>
    <row r="11026" spans="5:8">
      <c r="E11026"/>
      <c r="H11026" s="48"/>
    </row>
    <row r="11027" spans="5:8">
      <c r="E11027"/>
      <c r="H11027" s="48"/>
    </row>
    <row r="11028" spans="5:8">
      <c r="E11028"/>
      <c r="H11028" s="48"/>
    </row>
    <row r="11029" spans="5:8">
      <c r="E11029"/>
      <c r="H11029" s="48"/>
    </row>
    <row r="11030" spans="5:8">
      <c r="E11030"/>
      <c r="H11030" s="48"/>
    </row>
    <row r="11031" spans="5:8">
      <c r="E11031"/>
      <c r="H11031" s="48"/>
    </row>
    <row r="11032" spans="5:8">
      <c r="E11032"/>
      <c r="H11032" s="48"/>
    </row>
    <row r="11033" spans="5:8">
      <c r="E11033"/>
      <c r="H11033" s="48"/>
    </row>
    <row r="11034" spans="5:8">
      <c r="E11034"/>
      <c r="H11034" s="48"/>
    </row>
    <row r="11035" spans="5:8">
      <c r="E11035"/>
      <c r="H11035" s="48"/>
    </row>
    <row r="11036" spans="5:8">
      <c r="E11036"/>
      <c r="H11036" s="48"/>
    </row>
    <row r="11037" spans="5:8">
      <c r="E11037"/>
      <c r="H11037" s="48"/>
    </row>
    <row r="11038" spans="5:8">
      <c r="E11038"/>
      <c r="H11038" s="48"/>
    </row>
    <row r="11039" spans="5:8">
      <c r="E11039"/>
      <c r="H11039" s="48"/>
    </row>
    <row r="11040" spans="5:8">
      <c r="E11040"/>
      <c r="H11040" s="48"/>
    </row>
    <row r="11041" spans="5:8">
      <c r="E11041"/>
      <c r="H11041" s="48"/>
    </row>
    <row r="11042" spans="5:8">
      <c r="E11042"/>
      <c r="H11042" s="48"/>
    </row>
    <row r="11043" spans="5:8">
      <c r="E11043"/>
      <c r="H11043" s="48"/>
    </row>
    <row r="11044" spans="5:8">
      <c r="E11044"/>
      <c r="H11044" s="48"/>
    </row>
    <row r="11045" spans="5:8">
      <c r="E11045"/>
      <c r="H11045" s="48"/>
    </row>
    <row r="11046" spans="5:8">
      <c r="E11046"/>
      <c r="H11046" s="48"/>
    </row>
    <row r="11047" spans="5:8">
      <c r="E11047"/>
      <c r="H11047" s="48"/>
    </row>
    <row r="11048" spans="5:8">
      <c r="E11048"/>
      <c r="H11048" s="48"/>
    </row>
    <row r="11049" spans="5:8">
      <c r="E11049"/>
      <c r="H11049" s="48"/>
    </row>
    <row r="11050" spans="5:8">
      <c r="E11050"/>
      <c r="H11050" s="48"/>
    </row>
    <row r="11051" spans="5:8">
      <c r="E11051"/>
      <c r="H11051" s="48"/>
    </row>
    <row r="11052" spans="5:8">
      <c r="E11052"/>
      <c r="H11052" s="48"/>
    </row>
    <row r="11053" spans="5:8">
      <c r="E11053"/>
      <c r="H11053" s="48"/>
    </row>
    <row r="11054" spans="5:8">
      <c r="E11054"/>
      <c r="H11054" s="48"/>
    </row>
    <row r="11055" spans="5:8">
      <c r="E11055"/>
      <c r="H11055" s="48"/>
    </row>
    <row r="11056" spans="5:8">
      <c r="E11056"/>
      <c r="H11056" s="48"/>
    </row>
    <row r="11057" spans="5:8">
      <c r="E11057"/>
      <c r="H11057" s="48"/>
    </row>
    <row r="11058" spans="5:8">
      <c r="E11058"/>
      <c r="H11058" s="48"/>
    </row>
    <row r="11059" spans="5:8">
      <c r="E11059"/>
      <c r="H11059" s="48"/>
    </row>
    <row r="11060" spans="5:8">
      <c r="E11060"/>
      <c r="H11060" s="48"/>
    </row>
    <row r="11061" spans="5:8">
      <c r="E11061"/>
      <c r="H11061" s="48"/>
    </row>
    <row r="11062" spans="5:8">
      <c r="E11062"/>
      <c r="H11062" s="48"/>
    </row>
    <row r="11063" spans="5:8">
      <c r="E11063"/>
      <c r="H11063" s="48"/>
    </row>
    <row r="11064" spans="5:8">
      <c r="E11064"/>
      <c r="H11064" s="48"/>
    </row>
    <row r="11065" spans="5:8">
      <c r="E11065"/>
      <c r="H11065" s="48"/>
    </row>
    <row r="11066" spans="5:8">
      <c r="E11066"/>
      <c r="H11066" s="48"/>
    </row>
    <row r="11067" spans="5:8">
      <c r="E11067"/>
      <c r="H11067" s="48"/>
    </row>
    <row r="11068" spans="5:8">
      <c r="E11068"/>
      <c r="H11068" s="48"/>
    </row>
    <row r="11069" spans="5:8">
      <c r="E11069"/>
      <c r="H11069" s="48"/>
    </row>
    <row r="11070" spans="5:8">
      <c r="E11070"/>
      <c r="H11070" s="48"/>
    </row>
    <row r="11071" spans="5:8">
      <c r="E11071"/>
      <c r="H11071" s="48"/>
    </row>
    <row r="11072" spans="5:8">
      <c r="E11072"/>
      <c r="H11072" s="48"/>
    </row>
    <row r="11073" spans="5:8">
      <c r="E11073"/>
      <c r="H11073" s="48"/>
    </row>
    <row r="11074" spans="5:8">
      <c r="E11074"/>
      <c r="H11074" s="48"/>
    </row>
    <row r="11075" spans="5:8">
      <c r="E11075"/>
      <c r="H11075" s="48"/>
    </row>
    <row r="11076" spans="5:8">
      <c r="E11076"/>
      <c r="H11076" s="48"/>
    </row>
    <row r="11077" spans="5:8">
      <c r="E11077"/>
      <c r="H11077" s="48"/>
    </row>
    <row r="11078" spans="5:8">
      <c r="E11078"/>
      <c r="H11078" s="48"/>
    </row>
    <row r="11079" spans="5:8">
      <c r="E11079"/>
      <c r="H11079" s="48"/>
    </row>
    <row r="11080" spans="5:8">
      <c r="E11080"/>
      <c r="H11080" s="48"/>
    </row>
    <row r="11081" spans="5:8">
      <c r="E11081"/>
      <c r="H11081" s="48"/>
    </row>
    <row r="11082" spans="5:8">
      <c r="E11082"/>
      <c r="H11082" s="48"/>
    </row>
    <row r="11083" spans="5:8">
      <c r="E11083"/>
      <c r="H11083" s="48"/>
    </row>
    <row r="11084" spans="5:8">
      <c r="E11084"/>
      <c r="H11084" s="48"/>
    </row>
    <row r="11085" spans="5:8">
      <c r="E11085"/>
      <c r="H11085" s="48"/>
    </row>
    <row r="11086" spans="5:8">
      <c r="E11086"/>
      <c r="H11086" s="48"/>
    </row>
    <row r="11087" spans="5:8">
      <c r="E11087"/>
      <c r="H11087" s="48"/>
    </row>
    <row r="11088" spans="5:8">
      <c r="E11088"/>
      <c r="H11088" s="48"/>
    </row>
    <row r="11089" spans="5:8">
      <c r="E11089"/>
      <c r="H11089" s="48"/>
    </row>
    <row r="11090" spans="5:8">
      <c r="E11090"/>
      <c r="H11090" s="48"/>
    </row>
    <row r="11091" spans="5:8">
      <c r="E11091"/>
      <c r="H11091" s="48"/>
    </row>
    <row r="11092" spans="5:8">
      <c r="E11092"/>
      <c r="H11092" s="48"/>
    </row>
    <row r="11093" spans="5:8">
      <c r="E11093"/>
      <c r="H11093" s="48"/>
    </row>
    <row r="11094" spans="5:8">
      <c r="E11094"/>
      <c r="H11094" s="48"/>
    </row>
    <row r="11095" spans="5:8">
      <c r="E11095"/>
      <c r="H11095" s="48"/>
    </row>
    <row r="11096" spans="5:8">
      <c r="E11096"/>
      <c r="H11096" s="48"/>
    </row>
    <row r="11097" spans="5:8">
      <c r="E11097"/>
      <c r="H11097" s="48"/>
    </row>
    <row r="11098" spans="5:8">
      <c r="E11098"/>
      <c r="H11098" s="48"/>
    </row>
    <row r="11099" spans="5:8">
      <c r="E11099"/>
      <c r="H11099" s="48"/>
    </row>
    <row r="11100" spans="5:8">
      <c r="E11100"/>
      <c r="H11100" s="48"/>
    </row>
    <row r="11101" spans="5:8">
      <c r="E11101"/>
      <c r="H11101" s="48"/>
    </row>
    <row r="11102" spans="5:8">
      <c r="E11102"/>
      <c r="H11102" s="48"/>
    </row>
    <row r="11103" spans="5:8">
      <c r="E11103"/>
      <c r="H11103" s="48"/>
    </row>
    <row r="11104" spans="5:8">
      <c r="E11104"/>
      <c r="H11104" s="48"/>
    </row>
    <row r="11105" spans="5:8">
      <c r="E11105"/>
      <c r="H11105" s="48"/>
    </row>
    <row r="11106" spans="5:8">
      <c r="E11106"/>
      <c r="H11106" s="48"/>
    </row>
    <row r="11107" spans="5:8">
      <c r="E11107"/>
      <c r="H11107" s="48"/>
    </row>
    <row r="11108" spans="5:8">
      <c r="E11108"/>
      <c r="H11108" s="48"/>
    </row>
    <row r="11109" spans="5:8">
      <c r="E11109"/>
      <c r="H11109" s="48"/>
    </row>
    <row r="11110" spans="5:8">
      <c r="E11110"/>
      <c r="H11110" s="48"/>
    </row>
    <row r="11111" spans="5:8">
      <c r="E11111"/>
      <c r="H11111" s="48"/>
    </row>
    <row r="11112" spans="5:8">
      <c r="E11112"/>
      <c r="H11112" s="48"/>
    </row>
    <row r="11113" spans="5:8">
      <c r="E11113"/>
      <c r="H11113" s="48"/>
    </row>
    <row r="11114" spans="5:8">
      <c r="E11114"/>
      <c r="H11114" s="48"/>
    </row>
    <row r="11115" spans="5:8">
      <c r="E11115"/>
      <c r="H11115" s="48"/>
    </row>
    <row r="11116" spans="5:8">
      <c r="E11116"/>
      <c r="H11116" s="48"/>
    </row>
    <row r="11117" spans="5:8">
      <c r="E11117"/>
      <c r="H11117" s="48"/>
    </row>
    <row r="11118" spans="5:8">
      <c r="E11118"/>
      <c r="H11118" s="48"/>
    </row>
    <row r="11119" spans="5:8">
      <c r="E11119"/>
      <c r="H11119" s="48"/>
    </row>
    <row r="11120" spans="5:8">
      <c r="E11120"/>
      <c r="H11120" s="48"/>
    </row>
    <row r="11121" spans="5:8">
      <c r="E11121"/>
      <c r="H11121" s="48"/>
    </row>
    <row r="11122" spans="5:8">
      <c r="E11122"/>
      <c r="H11122" s="48"/>
    </row>
    <row r="11123" spans="5:8">
      <c r="E11123"/>
      <c r="H11123" s="48"/>
    </row>
    <row r="11124" spans="5:8">
      <c r="E11124"/>
      <c r="H11124" s="48"/>
    </row>
    <row r="11125" spans="5:8">
      <c r="E11125"/>
      <c r="H11125" s="48"/>
    </row>
    <row r="11126" spans="5:8">
      <c r="E11126"/>
      <c r="H11126" s="48"/>
    </row>
    <row r="11127" spans="5:8">
      <c r="E11127"/>
      <c r="H11127" s="48"/>
    </row>
    <row r="11128" spans="5:8">
      <c r="E11128"/>
      <c r="H11128" s="48"/>
    </row>
    <row r="11129" spans="5:8">
      <c r="E11129"/>
      <c r="H11129" s="48"/>
    </row>
    <row r="11130" spans="5:8">
      <c r="E11130"/>
      <c r="H11130" s="48"/>
    </row>
    <row r="11131" spans="5:8">
      <c r="E11131"/>
      <c r="H11131" s="48"/>
    </row>
    <row r="11132" spans="5:8">
      <c r="E11132"/>
      <c r="H11132" s="48"/>
    </row>
    <row r="11133" spans="5:8">
      <c r="E11133"/>
      <c r="H11133" s="48"/>
    </row>
    <row r="11134" spans="5:8">
      <c r="E11134"/>
      <c r="H11134" s="48"/>
    </row>
    <row r="11135" spans="5:8">
      <c r="E11135"/>
      <c r="H11135" s="48"/>
    </row>
    <row r="11136" spans="5:8">
      <c r="E11136"/>
      <c r="H11136" s="48"/>
    </row>
    <row r="11137" spans="5:8">
      <c r="E11137"/>
      <c r="H11137" s="48"/>
    </row>
    <row r="11138" spans="5:8">
      <c r="E11138"/>
      <c r="H11138" s="48"/>
    </row>
    <row r="11139" spans="5:8">
      <c r="E11139"/>
      <c r="H11139" s="48"/>
    </row>
    <row r="11140" spans="5:8">
      <c r="E11140"/>
      <c r="H11140" s="48"/>
    </row>
    <row r="11141" spans="5:8">
      <c r="E11141"/>
      <c r="H11141" s="48"/>
    </row>
    <row r="11142" spans="5:8">
      <c r="E11142"/>
      <c r="H11142" s="48"/>
    </row>
    <row r="11143" spans="5:8">
      <c r="E11143"/>
      <c r="H11143" s="48"/>
    </row>
    <row r="11144" spans="5:8">
      <c r="E11144"/>
      <c r="H11144" s="48"/>
    </row>
    <row r="11145" spans="5:8">
      <c r="E11145"/>
      <c r="H11145" s="48"/>
    </row>
    <row r="11146" spans="5:8">
      <c r="E11146"/>
      <c r="H11146" s="48"/>
    </row>
    <row r="11147" spans="5:8">
      <c r="E11147"/>
      <c r="H11147" s="48"/>
    </row>
    <row r="11148" spans="5:8">
      <c r="E11148"/>
      <c r="H11148" s="48"/>
    </row>
    <row r="11149" spans="5:8">
      <c r="E11149"/>
      <c r="H11149" s="48"/>
    </row>
    <row r="11150" spans="5:8">
      <c r="E11150"/>
      <c r="H11150" s="48"/>
    </row>
    <row r="11151" spans="5:8">
      <c r="E11151"/>
      <c r="H11151" s="48"/>
    </row>
    <row r="11152" spans="5:8">
      <c r="E11152"/>
      <c r="H11152" s="48"/>
    </row>
    <row r="11153" spans="5:8">
      <c r="E11153"/>
      <c r="H11153" s="48"/>
    </row>
    <row r="11154" spans="5:8">
      <c r="E11154"/>
      <c r="H11154" s="48"/>
    </row>
    <row r="11155" spans="5:8">
      <c r="E11155"/>
      <c r="H11155" s="48"/>
    </row>
    <row r="11156" spans="5:8">
      <c r="E11156"/>
      <c r="H11156" s="48"/>
    </row>
    <row r="11157" spans="5:8">
      <c r="E11157"/>
      <c r="H11157" s="48"/>
    </row>
    <row r="11158" spans="5:8">
      <c r="E11158"/>
      <c r="H11158" s="48"/>
    </row>
    <row r="11159" spans="5:8">
      <c r="E11159"/>
      <c r="H11159" s="48"/>
    </row>
    <row r="11160" spans="5:8">
      <c r="E11160"/>
      <c r="H11160" s="48"/>
    </row>
    <row r="11161" spans="5:8">
      <c r="E11161"/>
      <c r="H11161" s="48"/>
    </row>
    <row r="11162" spans="5:8">
      <c r="E11162"/>
      <c r="H11162" s="48"/>
    </row>
    <row r="11163" spans="5:8">
      <c r="E11163"/>
      <c r="H11163" s="48"/>
    </row>
    <row r="11164" spans="5:8">
      <c r="E11164"/>
      <c r="H11164" s="48"/>
    </row>
    <row r="11165" spans="5:8">
      <c r="E11165"/>
      <c r="H11165" s="48"/>
    </row>
    <row r="11166" spans="5:8">
      <c r="E11166"/>
      <c r="H11166" s="48"/>
    </row>
    <row r="11167" spans="5:8">
      <c r="E11167"/>
      <c r="H11167" s="48"/>
    </row>
    <row r="11168" spans="5:8">
      <c r="E11168"/>
      <c r="H11168" s="48"/>
    </row>
    <row r="11169" spans="5:8">
      <c r="E11169"/>
      <c r="H11169" s="48"/>
    </row>
    <row r="11170" spans="5:8">
      <c r="E11170"/>
      <c r="H11170" s="48"/>
    </row>
    <row r="11171" spans="5:8">
      <c r="E11171"/>
      <c r="H11171" s="48"/>
    </row>
    <row r="11172" spans="5:8">
      <c r="E11172"/>
      <c r="H11172" s="48"/>
    </row>
    <row r="11173" spans="5:8">
      <c r="E11173"/>
      <c r="H11173" s="48"/>
    </row>
    <row r="11174" spans="5:8">
      <c r="E11174"/>
      <c r="H11174" s="48"/>
    </row>
    <row r="11175" spans="5:8">
      <c r="E11175"/>
      <c r="H11175" s="48"/>
    </row>
    <row r="11176" spans="5:8">
      <c r="E11176"/>
      <c r="H11176" s="48"/>
    </row>
    <row r="11177" spans="5:8">
      <c r="E11177"/>
      <c r="H11177" s="48"/>
    </row>
    <row r="11178" spans="5:8">
      <c r="E11178"/>
      <c r="H11178" s="48"/>
    </row>
    <row r="11179" spans="5:8">
      <c r="E11179"/>
      <c r="H11179" s="48"/>
    </row>
    <row r="11180" spans="5:8">
      <c r="E11180"/>
      <c r="H11180" s="48"/>
    </row>
    <row r="11181" spans="5:8">
      <c r="E11181"/>
      <c r="H11181" s="48"/>
    </row>
    <row r="11182" spans="5:8">
      <c r="E11182"/>
      <c r="H11182" s="48"/>
    </row>
    <row r="11183" spans="5:8">
      <c r="E11183"/>
      <c r="H11183" s="48"/>
    </row>
    <row r="11184" spans="5:8">
      <c r="E11184"/>
      <c r="H11184" s="48"/>
    </row>
    <row r="11185" spans="5:8">
      <c r="E11185"/>
      <c r="H11185" s="48"/>
    </row>
    <row r="11186" spans="5:8">
      <c r="E11186"/>
      <c r="H11186" s="48"/>
    </row>
    <row r="11187" spans="5:8">
      <c r="E11187"/>
      <c r="H11187" s="48"/>
    </row>
    <row r="11188" spans="5:8">
      <c r="E11188"/>
      <c r="H11188" s="48"/>
    </row>
    <row r="11189" spans="5:8">
      <c r="E11189"/>
      <c r="H11189" s="48"/>
    </row>
    <row r="11190" spans="5:8">
      <c r="E11190"/>
      <c r="H11190" s="48"/>
    </row>
    <row r="11191" spans="5:8">
      <c r="E11191"/>
      <c r="H11191" s="48"/>
    </row>
    <row r="11192" spans="5:8">
      <c r="E11192"/>
      <c r="H11192" s="48"/>
    </row>
    <row r="11193" spans="5:8">
      <c r="E11193"/>
      <c r="H11193" s="48"/>
    </row>
    <row r="11194" spans="5:8">
      <c r="E11194"/>
      <c r="H11194" s="48"/>
    </row>
    <row r="11195" spans="5:8">
      <c r="E11195"/>
      <c r="H11195" s="48"/>
    </row>
    <row r="11196" spans="5:8">
      <c r="E11196"/>
      <c r="H11196" s="48"/>
    </row>
    <row r="11197" spans="5:8">
      <c r="E11197"/>
      <c r="H11197" s="48"/>
    </row>
    <row r="11198" spans="5:8">
      <c r="E11198"/>
      <c r="H11198" s="48"/>
    </row>
    <row r="11199" spans="5:8">
      <c r="E11199"/>
      <c r="H11199" s="48"/>
    </row>
    <row r="11200" spans="5:8">
      <c r="E11200"/>
      <c r="H11200" s="48"/>
    </row>
    <row r="11201" spans="5:8">
      <c r="E11201"/>
      <c r="H11201" s="48"/>
    </row>
    <row r="11202" spans="5:8">
      <c r="E11202"/>
      <c r="H11202" s="48"/>
    </row>
    <row r="11203" spans="5:8">
      <c r="E11203"/>
      <c r="H11203" s="48"/>
    </row>
    <row r="11204" spans="5:8">
      <c r="E11204"/>
      <c r="H11204" s="48"/>
    </row>
    <row r="11205" spans="5:8">
      <c r="E11205"/>
      <c r="H11205" s="48"/>
    </row>
    <row r="11206" spans="5:8">
      <c r="E11206"/>
      <c r="H11206" s="48"/>
    </row>
    <row r="11207" spans="5:8">
      <c r="E11207"/>
      <c r="H11207" s="48"/>
    </row>
    <row r="11208" spans="5:8">
      <c r="E11208"/>
      <c r="H11208" s="48"/>
    </row>
    <row r="11209" spans="5:8">
      <c r="E11209"/>
      <c r="H11209" s="48"/>
    </row>
    <row r="11210" spans="5:8">
      <c r="E11210"/>
      <c r="H11210" s="48"/>
    </row>
    <row r="11211" spans="5:8">
      <c r="E11211"/>
      <c r="H11211" s="48"/>
    </row>
    <row r="11212" spans="5:8">
      <c r="E11212"/>
      <c r="H11212" s="48"/>
    </row>
    <row r="11213" spans="5:8">
      <c r="E11213"/>
      <c r="H11213" s="48"/>
    </row>
    <row r="11214" spans="5:8">
      <c r="E11214"/>
      <c r="H11214" s="48"/>
    </row>
    <row r="11215" spans="5:8">
      <c r="E11215"/>
      <c r="H11215" s="48"/>
    </row>
    <row r="11216" spans="5:8">
      <c r="E11216"/>
      <c r="H11216" s="48"/>
    </row>
    <row r="11217" spans="5:8">
      <c r="E11217"/>
      <c r="H11217" s="48"/>
    </row>
    <row r="11218" spans="5:8">
      <c r="E11218"/>
      <c r="H11218" s="48"/>
    </row>
    <row r="11219" spans="5:8">
      <c r="E11219"/>
      <c r="H11219" s="48"/>
    </row>
    <row r="11220" spans="5:8">
      <c r="E11220"/>
      <c r="H11220" s="48"/>
    </row>
    <row r="11221" spans="5:8">
      <c r="E11221"/>
      <c r="H11221" s="48"/>
    </row>
    <row r="11222" spans="5:8">
      <c r="E11222"/>
      <c r="H11222" s="48"/>
    </row>
    <row r="11223" spans="5:8">
      <c r="E11223"/>
      <c r="H11223" s="48"/>
    </row>
    <row r="11224" spans="5:8">
      <c r="E11224"/>
      <c r="H11224" s="48"/>
    </row>
    <row r="11225" spans="5:8">
      <c r="E11225"/>
      <c r="H11225" s="48"/>
    </row>
    <row r="11226" spans="5:8">
      <c r="E11226"/>
      <c r="H11226" s="48"/>
    </row>
    <row r="11227" spans="5:8">
      <c r="E11227"/>
      <c r="H11227" s="48"/>
    </row>
    <row r="11228" spans="5:8">
      <c r="E11228"/>
      <c r="H11228" s="48"/>
    </row>
    <row r="11229" spans="5:8">
      <c r="E11229"/>
      <c r="H11229" s="48"/>
    </row>
    <row r="11230" spans="5:8">
      <c r="E11230"/>
      <c r="H11230" s="48"/>
    </row>
    <row r="11231" spans="5:8">
      <c r="E11231"/>
      <c r="H11231" s="48"/>
    </row>
    <row r="11232" spans="5:8">
      <c r="E11232"/>
      <c r="H11232" s="48"/>
    </row>
    <row r="11233" spans="5:8">
      <c r="E11233"/>
      <c r="H11233" s="48"/>
    </row>
    <row r="11234" spans="5:8">
      <c r="E11234"/>
      <c r="H11234" s="48"/>
    </row>
    <row r="11235" spans="5:8">
      <c r="E11235"/>
      <c r="H11235" s="48"/>
    </row>
    <row r="11236" spans="5:8">
      <c r="E11236"/>
      <c r="H11236" s="48"/>
    </row>
    <row r="11237" spans="5:8">
      <c r="E11237"/>
      <c r="H11237" s="48"/>
    </row>
    <row r="11238" spans="5:8">
      <c r="E11238"/>
      <c r="H11238" s="48"/>
    </row>
    <row r="11239" spans="5:8">
      <c r="E11239"/>
      <c r="H11239" s="48"/>
    </row>
    <row r="11240" spans="5:8">
      <c r="E11240"/>
      <c r="H11240" s="48"/>
    </row>
    <row r="11241" spans="5:8">
      <c r="E11241"/>
      <c r="H11241" s="48"/>
    </row>
    <row r="11242" spans="5:8">
      <c r="E11242"/>
      <c r="H11242" s="48"/>
    </row>
    <row r="11243" spans="5:8">
      <c r="E11243"/>
      <c r="H11243" s="48"/>
    </row>
    <row r="11244" spans="5:8">
      <c r="E11244"/>
      <c r="H11244" s="48"/>
    </row>
    <row r="11245" spans="5:8">
      <c r="E11245"/>
      <c r="H11245" s="48"/>
    </row>
    <row r="11246" spans="5:8">
      <c r="E11246"/>
      <c r="H11246" s="48"/>
    </row>
    <row r="11247" spans="5:8">
      <c r="E11247"/>
      <c r="H11247" s="48"/>
    </row>
    <row r="11248" spans="5:8">
      <c r="E11248"/>
      <c r="H11248" s="48"/>
    </row>
    <row r="11249" spans="5:8">
      <c r="E11249"/>
      <c r="H11249" s="48"/>
    </row>
    <row r="11250" spans="5:8">
      <c r="E11250"/>
      <c r="H11250" s="48"/>
    </row>
    <row r="11251" spans="5:8">
      <c r="E11251"/>
      <c r="H11251" s="48"/>
    </row>
    <row r="11252" spans="5:8">
      <c r="E11252"/>
      <c r="H11252" s="48"/>
    </row>
    <row r="11253" spans="5:8">
      <c r="E11253"/>
      <c r="H11253" s="48"/>
    </row>
    <row r="11254" spans="5:8">
      <c r="E11254"/>
      <c r="H11254" s="48"/>
    </row>
    <row r="11255" spans="5:8">
      <c r="E11255"/>
      <c r="H11255" s="48"/>
    </row>
    <row r="11256" spans="5:8">
      <c r="E11256"/>
      <c r="H11256" s="48"/>
    </row>
    <row r="11257" spans="5:8">
      <c r="E11257"/>
      <c r="H11257" s="48"/>
    </row>
    <row r="11258" spans="5:8">
      <c r="E11258"/>
      <c r="H11258" s="48"/>
    </row>
    <row r="11259" spans="5:8">
      <c r="E11259"/>
      <c r="H11259" s="48"/>
    </row>
    <row r="11260" spans="5:8">
      <c r="E11260"/>
      <c r="H11260" s="48"/>
    </row>
    <row r="11261" spans="5:8">
      <c r="E11261"/>
      <c r="H11261" s="48"/>
    </row>
    <row r="11262" spans="5:8">
      <c r="E11262"/>
      <c r="H11262" s="48"/>
    </row>
    <row r="11263" spans="5:8">
      <c r="E11263"/>
      <c r="H11263" s="48"/>
    </row>
    <row r="11264" spans="5:8">
      <c r="E11264"/>
      <c r="H11264" s="48"/>
    </row>
    <row r="11265" spans="5:8">
      <c r="E11265"/>
      <c r="H11265" s="48"/>
    </row>
    <row r="11266" spans="5:8">
      <c r="E11266"/>
      <c r="H11266" s="48"/>
    </row>
    <row r="11267" spans="5:8">
      <c r="E11267"/>
      <c r="H11267" s="48"/>
    </row>
    <row r="11268" spans="5:8">
      <c r="E11268"/>
      <c r="H11268" s="48"/>
    </row>
    <row r="11269" spans="5:8">
      <c r="E11269"/>
      <c r="H11269" s="48"/>
    </row>
    <row r="11270" spans="5:8">
      <c r="E11270"/>
      <c r="H11270" s="48"/>
    </row>
    <row r="11271" spans="5:8">
      <c r="E11271"/>
      <c r="H11271" s="48"/>
    </row>
    <row r="11272" spans="5:8">
      <c r="E11272"/>
      <c r="H11272" s="48"/>
    </row>
    <row r="11273" spans="5:8">
      <c r="E11273"/>
      <c r="H11273" s="48"/>
    </row>
    <row r="11274" spans="5:8">
      <c r="E11274"/>
      <c r="H11274" s="48"/>
    </row>
    <row r="11275" spans="5:8">
      <c r="E11275"/>
      <c r="H11275" s="48"/>
    </row>
    <row r="11276" spans="5:8">
      <c r="E11276"/>
      <c r="H11276" s="48"/>
    </row>
    <row r="11277" spans="5:8">
      <c r="E11277"/>
      <c r="H11277" s="48"/>
    </row>
    <row r="11278" spans="5:8">
      <c r="E11278"/>
      <c r="H11278" s="48"/>
    </row>
    <row r="11279" spans="5:8">
      <c r="E11279"/>
      <c r="H11279" s="48"/>
    </row>
    <row r="11280" spans="5:8">
      <c r="E11280"/>
      <c r="H11280" s="48"/>
    </row>
    <row r="11281" spans="5:8">
      <c r="E11281"/>
      <c r="H11281" s="48"/>
    </row>
    <row r="11282" spans="5:8">
      <c r="E11282"/>
      <c r="H11282" s="48"/>
    </row>
    <row r="11283" spans="5:8">
      <c r="E11283"/>
      <c r="H11283" s="48"/>
    </row>
    <row r="11284" spans="5:8">
      <c r="E11284"/>
      <c r="H11284" s="48"/>
    </row>
    <row r="11285" spans="5:8">
      <c r="E11285"/>
      <c r="H11285" s="48"/>
    </row>
    <row r="11286" spans="5:8">
      <c r="E11286"/>
      <c r="H11286" s="48"/>
    </row>
    <row r="11287" spans="5:8">
      <c r="E11287"/>
      <c r="H11287" s="48"/>
    </row>
    <row r="11288" spans="5:8">
      <c r="E11288"/>
      <c r="H11288" s="48"/>
    </row>
    <row r="11289" spans="5:8">
      <c r="E11289"/>
      <c r="H11289" s="48"/>
    </row>
    <row r="11290" spans="5:8">
      <c r="E11290"/>
      <c r="H11290" s="48"/>
    </row>
    <row r="11291" spans="5:8">
      <c r="E11291"/>
      <c r="H11291" s="48"/>
    </row>
    <row r="11292" spans="5:8">
      <c r="E11292"/>
      <c r="H11292" s="48"/>
    </row>
    <row r="11293" spans="5:8">
      <c r="E11293"/>
      <c r="H11293" s="48"/>
    </row>
    <row r="11294" spans="5:8">
      <c r="E11294"/>
      <c r="H11294" s="48"/>
    </row>
    <row r="11295" spans="5:8">
      <c r="E11295"/>
      <c r="H11295" s="48"/>
    </row>
    <row r="11296" spans="5:8">
      <c r="E11296"/>
      <c r="H11296" s="48"/>
    </row>
    <row r="11297" spans="5:8">
      <c r="E11297"/>
      <c r="H11297" s="48"/>
    </row>
    <row r="11298" spans="5:8">
      <c r="E11298"/>
      <c r="H11298" s="48"/>
    </row>
    <row r="11299" spans="5:8">
      <c r="E11299"/>
      <c r="H11299" s="48"/>
    </row>
    <row r="11300" spans="5:8">
      <c r="E11300"/>
      <c r="H11300" s="48"/>
    </row>
    <row r="11301" spans="5:8">
      <c r="E11301"/>
      <c r="H11301" s="48"/>
    </row>
    <row r="11302" spans="5:8">
      <c r="E11302"/>
      <c r="H11302" s="48"/>
    </row>
    <row r="11303" spans="5:8">
      <c r="E11303"/>
      <c r="H11303" s="48"/>
    </row>
    <row r="11304" spans="5:8">
      <c r="E11304"/>
      <c r="H11304" s="48"/>
    </row>
    <row r="11305" spans="5:8">
      <c r="E11305"/>
      <c r="H11305" s="48"/>
    </row>
    <row r="11306" spans="5:8">
      <c r="E11306"/>
      <c r="H11306" s="48"/>
    </row>
    <row r="11307" spans="5:8">
      <c r="E11307"/>
      <c r="H11307" s="48"/>
    </row>
    <row r="11308" spans="5:8">
      <c r="E11308"/>
      <c r="H11308" s="48"/>
    </row>
    <row r="11309" spans="5:8">
      <c r="E11309"/>
      <c r="H11309" s="48"/>
    </row>
    <row r="11310" spans="5:8">
      <c r="E11310"/>
      <c r="H11310" s="48"/>
    </row>
    <row r="11311" spans="5:8">
      <c r="E11311"/>
      <c r="H11311" s="48"/>
    </row>
    <row r="11312" spans="5:8">
      <c r="E11312"/>
      <c r="H11312" s="48"/>
    </row>
    <row r="11313" spans="5:8">
      <c r="E11313"/>
      <c r="H11313" s="48"/>
    </row>
    <row r="11314" spans="5:8">
      <c r="E11314"/>
      <c r="H11314" s="48"/>
    </row>
    <row r="11315" spans="5:8">
      <c r="E11315"/>
      <c r="H11315" s="48"/>
    </row>
    <row r="11316" spans="5:8">
      <c r="E11316"/>
      <c r="H11316" s="48"/>
    </row>
    <row r="11317" spans="5:8">
      <c r="E11317"/>
      <c r="H11317" s="48"/>
    </row>
    <row r="11318" spans="5:8">
      <c r="E11318"/>
      <c r="H11318" s="48"/>
    </row>
    <row r="11319" spans="5:8">
      <c r="E11319"/>
      <c r="H11319" s="48"/>
    </row>
    <row r="11320" spans="5:8">
      <c r="E11320"/>
      <c r="H11320" s="48"/>
    </row>
    <row r="11321" spans="5:8">
      <c r="E11321"/>
      <c r="H11321" s="48"/>
    </row>
    <row r="11322" spans="5:8">
      <c r="E11322"/>
      <c r="H11322" s="48"/>
    </row>
    <row r="11323" spans="5:8">
      <c r="E11323"/>
      <c r="H11323" s="48"/>
    </row>
    <row r="11324" spans="5:8">
      <c r="E11324"/>
      <c r="H11324" s="48"/>
    </row>
    <row r="11325" spans="5:8">
      <c r="E11325"/>
      <c r="H11325" s="48"/>
    </row>
    <row r="11326" spans="5:8">
      <c r="E11326"/>
      <c r="H11326" s="48"/>
    </row>
    <row r="11327" spans="5:8">
      <c r="E11327"/>
      <c r="H11327" s="48"/>
    </row>
    <row r="11328" spans="5:8">
      <c r="E11328"/>
      <c r="H11328" s="48"/>
    </row>
    <row r="11329" spans="5:8">
      <c r="E11329"/>
      <c r="H11329" s="48"/>
    </row>
    <row r="11330" spans="5:8">
      <c r="E11330"/>
      <c r="H11330" s="48"/>
    </row>
    <row r="11331" spans="5:8">
      <c r="E11331"/>
      <c r="H11331" s="48"/>
    </row>
    <row r="11332" spans="5:8">
      <c r="E11332"/>
      <c r="H11332" s="48"/>
    </row>
    <row r="11333" spans="5:8">
      <c r="E11333"/>
      <c r="H11333" s="48"/>
    </row>
    <row r="11334" spans="5:8">
      <c r="E11334"/>
      <c r="H11334" s="48"/>
    </row>
    <row r="11335" spans="5:8">
      <c r="E11335"/>
      <c r="H11335" s="48"/>
    </row>
    <row r="11336" spans="5:8">
      <c r="E11336"/>
      <c r="H11336" s="48"/>
    </row>
    <row r="11337" spans="5:8">
      <c r="E11337"/>
      <c r="H11337" s="48"/>
    </row>
    <row r="11338" spans="5:8">
      <c r="E11338"/>
      <c r="H11338" s="48"/>
    </row>
    <row r="11339" spans="5:8">
      <c r="E11339"/>
      <c r="H11339" s="48"/>
    </row>
    <row r="11340" spans="5:8">
      <c r="E11340"/>
      <c r="H11340" s="48"/>
    </row>
    <row r="11341" spans="5:8">
      <c r="E11341"/>
      <c r="H11341" s="48"/>
    </row>
    <row r="11342" spans="5:8">
      <c r="E11342"/>
      <c r="H11342" s="48"/>
    </row>
    <row r="11343" spans="5:8">
      <c r="E11343"/>
      <c r="H11343" s="48"/>
    </row>
    <row r="11344" spans="5:8">
      <c r="E11344"/>
      <c r="H11344" s="48"/>
    </row>
    <row r="11345" spans="5:8">
      <c r="E11345"/>
      <c r="H11345" s="48"/>
    </row>
    <row r="11346" spans="5:8">
      <c r="E11346"/>
      <c r="H11346" s="48"/>
    </row>
    <row r="11347" spans="5:8">
      <c r="E11347"/>
      <c r="H11347" s="48"/>
    </row>
    <row r="11348" spans="5:8">
      <c r="E11348"/>
      <c r="H11348" s="48"/>
    </row>
    <row r="11349" spans="5:8">
      <c r="E11349"/>
      <c r="H11349" s="48"/>
    </row>
    <row r="11350" spans="5:8">
      <c r="E11350"/>
      <c r="H11350" s="48"/>
    </row>
    <row r="11351" spans="5:8">
      <c r="E11351"/>
      <c r="H11351" s="48"/>
    </row>
    <row r="11352" spans="5:8">
      <c r="E11352"/>
      <c r="H11352" s="48"/>
    </row>
    <row r="11353" spans="5:8">
      <c r="E11353"/>
      <c r="H11353" s="48"/>
    </row>
    <row r="11354" spans="5:8">
      <c r="E11354"/>
      <c r="H11354" s="48"/>
    </row>
    <row r="11355" spans="5:8">
      <c r="E11355"/>
      <c r="H11355" s="48"/>
    </row>
    <row r="11356" spans="5:8">
      <c r="E11356"/>
      <c r="H11356" s="48"/>
    </row>
    <row r="11357" spans="5:8">
      <c r="E11357"/>
      <c r="H11357" s="48"/>
    </row>
    <row r="11358" spans="5:8">
      <c r="E11358"/>
      <c r="H11358" s="48"/>
    </row>
    <row r="11359" spans="5:8">
      <c r="E11359"/>
      <c r="H11359" s="48"/>
    </row>
    <row r="11360" spans="5:8">
      <c r="E11360"/>
      <c r="H11360" s="48"/>
    </row>
    <row r="11361" spans="5:8">
      <c r="E11361"/>
      <c r="H11361" s="48"/>
    </row>
    <row r="11362" spans="5:8">
      <c r="E11362"/>
      <c r="H11362" s="48"/>
    </row>
    <row r="11363" spans="5:8">
      <c r="E11363"/>
      <c r="H11363" s="48"/>
    </row>
    <row r="11364" spans="5:8">
      <c r="E11364"/>
      <c r="H11364" s="48"/>
    </row>
    <row r="11365" spans="5:8">
      <c r="E11365"/>
      <c r="H11365" s="48"/>
    </row>
    <row r="11366" spans="5:8">
      <c r="E11366"/>
      <c r="H11366" s="48"/>
    </row>
    <row r="11367" spans="5:8">
      <c r="E11367"/>
      <c r="H11367" s="48"/>
    </row>
    <row r="11368" spans="5:8">
      <c r="E11368"/>
      <c r="H11368" s="48"/>
    </row>
    <row r="11369" spans="5:8">
      <c r="E11369"/>
      <c r="H11369" s="48"/>
    </row>
    <row r="11370" spans="5:8">
      <c r="E11370"/>
      <c r="H11370" s="48"/>
    </row>
    <row r="11371" spans="5:8">
      <c r="E11371"/>
      <c r="H11371" s="48"/>
    </row>
    <row r="11372" spans="5:8">
      <c r="E11372"/>
      <c r="H11372" s="48"/>
    </row>
    <row r="11373" spans="5:8">
      <c r="E11373"/>
      <c r="H11373" s="48"/>
    </row>
    <row r="11374" spans="5:8">
      <c r="E11374"/>
      <c r="H11374" s="48"/>
    </row>
    <row r="11375" spans="5:8">
      <c r="E11375"/>
      <c r="H11375" s="48"/>
    </row>
    <row r="11376" spans="5:8">
      <c r="E11376"/>
      <c r="H11376" s="48"/>
    </row>
    <row r="11377" spans="5:8">
      <c r="E11377"/>
      <c r="H11377" s="48"/>
    </row>
    <row r="11378" spans="5:8">
      <c r="E11378"/>
      <c r="H11378" s="48"/>
    </row>
    <row r="11379" spans="5:8">
      <c r="E11379"/>
      <c r="H11379" s="48"/>
    </row>
    <row r="11380" spans="5:8">
      <c r="E11380"/>
      <c r="H11380" s="48"/>
    </row>
    <row r="11381" spans="5:8">
      <c r="E11381"/>
      <c r="H11381" s="48"/>
    </row>
    <row r="11382" spans="5:8">
      <c r="E11382"/>
      <c r="H11382" s="48"/>
    </row>
    <row r="11383" spans="5:8">
      <c r="E11383"/>
      <c r="H11383" s="48"/>
    </row>
    <row r="11384" spans="5:8">
      <c r="E11384"/>
      <c r="H11384" s="48"/>
    </row>
    <row r="11385" spans="5:8">
      <c r="E11385"/>
      <c r="H11385" s="48"/>
    </row>
    <row r="11386" spans="5:8">
      <c r="E11386"/>
      <c r="H11386" s="48"/>
    </row>
    <row r="11387" spans="5:8">
      <c r="E11387"/>
      <c r="H11387" s="48"/>
    </row>
    <row r="11388" spans="5:8">
      <c r="E11388"/>
      <c r="H11388" s="48"/>
    </row>
    <row r="11389" spans="5:8">
      <c r="E11389"/>
      <c r="H11389" s="48"/>
    </row>
    <row r="11390" spans="5:8">
      <c r="E11390"/>
      <c r="H11390" s="48"/>
    </row>
    <row r="11391" spans="5:8">
      <c r="E11391"/>
      <c r="H11391" s="48"/>
    </row>
    <row r="11392" spans="5:8">
      <c r="E11392"/>
      <c r="H11392" s="48"/>
    </row>
    <row r="11393" spans="5:8">
      <c r="E11393"/>
      <c r="H11393" s="48"/>
    </row>
    <row r="11394" spans="5:8">
      <c r="E11394"/>
      <c r="H11394" s="48"/>
    </row>
    <row r="11395" spans="5:8">
      <c r="E11395"/>
      <c r="H11395" s="48"/>
    </row>
    <row r="11396" spans="5:8">
      <c r="E11396"/>
      <c r="H11396" s="48"/>
    </row>
    <row r="11397" spans="5:8">
      <c r="E11397"/>
      <c r="H11397" s="48"/>
    </row>
    <row r="11398" spans="5:8">
      <c r="E11398"/>
      <c r="H11398" s="48"/>
    </row>
    <row r="11399" spans="5:8">
      <c r="E11399"/>
      <c r="H11399" s="48"/>
    </row>
    <row r="11400" spans="5:8">
      <c r="E11400"/>
      <c r="H11400" s="48"/>
    </row>
    <row r="11401" spans="5:8">
      <c r="E11401"/>
      <c r="H11401" s="48"/>
    </row>
    <row r="11402" spans="5:8">
      <c r="E11402"/>
      <c r="H11402" s="48"/>
    </row>
    <row r="11403" spans="5:8">
      <c r="E11403"/>
      <c r="H11403" s="48"/>
    </row>
    <row r="11404" spans="5:8">
      <c r="E11404"/>
      <c r="H11404" s="48"/>
    </row>
    <row r="11405" spans="5:8">
      <c r="E11405"/>
      <c r="H11405" s="48"/>
    </row>
    <row r="11406" spans="5:8">
      <c r="E11406"/>
      <c r="H11406" s="48"/>
    </row>
    <row r="11407" spans="5:8">
      <c r="E11407"/>
      <c r="H11407" s="48"/>
    </row>
    <row r="11408" spans="5:8">
      <c r="E11408"/>
      <c r="H11408" s="48"/>
    </row>
    <row r="11409" spans="5:8">
      <c r="E11409"/>
      <c r="H11409" s="48"/>
    </row>
    <row r="11410" spans="5:8">
      <c r="E11410"/>
      <c r="H11410" s="48"/>
    </row>
    <row r="11411" spans="5:8">
      <c r="E11411"/>
      <c r="H11411" s="48"/>
    </row>
    <row r="11412" spans="5:8">
      <c r="E11412"/>
      <c r="H11412" s="48"/>
    </row>
    <row r="11413" spans="5:8">
      <c r="E11413"/>
      <c r="H11413" s="48"/>
    </row>
    <row r="11414" spans="5:8">
      <c r="E11414"/>
      <c r="H11414" s="48"/>
    </row>
    <row r="11415" spans="5:8">
      <c r="E11415"/>
      <c r="H11415" s="48"/>
    </row>
    <row r="11416" spans="5:8">
      <c r="E11416"/>
      <c r="H11416" s="48"/>
    </row>
    <row r="11417" spans="5:8">
      <c r="E11417"/>
      <c r="H11417" s="48"/>
    </row>
    <row r="11418" spans="5:8">
      <c r="E11418"/>
      <c r="H11418" s="48"/>
    </row>
    <row r="11419" spans="5:8">
      <c r="E11419"/>
      <c r="H11419" s="48"/>
    </row>
    <row r="11420" spans="5:8">
      <c r="E11420"/>
      <c r="H11420" s="48"/>
    </row>
    <row r="11421" spans="5:8">
      <c r="E11421"/>
      <c r="H11421" s="48"/>
    </row>
    <row r="11422" spans="5:8">
      <c r="E11422"/>
      <c r="H11422" s="48"/>
    </row>
    <row r="11423" spans="5:8">
      <c r="E11423"/>
      <c r="H11423" s="48"/>
    </row>
    <row r="11424" spans="5:8">
      <c r="E11424"/>
      <c r="H11424" s="48"/>
    </row>
    <row r="11425" spans="5:8">
      <c r="E11425"/>
      <c r="H11425" s="48"/>
    </row>
    <row r="11426" spans="5:8">
      <c r="E11426"/>
      <c r="H11426" s="48"/>
    </row>
    <row r="11427" spans="5:8">
      <c r="E11427"/>
      <c r="H11427" s="48"/>
    </row>
    <row r="11428" spans="5:8">
      <c r="E11428"/>
      <c r="H11428" s="48"/>
    </row>
    <row r="11429" spans="5:8">
      <c r="E11429"/>
      <c r="H11429" s="48"/>
    </row>
    <row r="11430" spans="5:8">
      <c r="E11430"/>
      <c r="H11430" s="48"/>
    </row>
    <row r="11431" spans="5:8">
      <c r="E11431"/>
      <c r="H11431" s="48"/>
    </row>
    <row r="11432" spans="5:8">
      <c r="E11432"/>
      <c r="H11432" s="48"/>
    </row>
    <row r="11433" spans="5:8">
      <c r="E11433"/>
      <c r="H11433" s="48"/>
    </row>
    <row r="11434" spans="5:8">
      <c r="E11434"/>
      <c r="H11434" s="48"/>
    </row>
    <row r="11435" spans="5:8">
      <c r="E11435"/>
      <c r="H11435" s="48"/>
    </row>
    <row r="11436" spans="5:8">
      <c r="E11436"/>
      <c r="H11436" s="48"/>
    </row>
    <row r="11437" spans="5:8">
      <c r="E11437"/>
      <c r="H11437" s="48"/>
    </row>
    <row r="11438" spans="5:8">
      <c r="E11438"/>
      <c r="H11438" s="48"/>
    </row>
    <row r="11439" spans="5:8">
      <c r="E11439"/>
      <c r="H11439" s="48"/>
    </row>
    <row r="11440" spans="5:8">
      <c r="E11440"/>
      <c r="H11440" s="48"/>
    </row>
    <row r="11441" spans="5:8">
      <c r="E11441"/>
      <c r="H11441" s="48"/>
    </row>
    <row r="11442" spans="5:8">
      <c r="E11442"/>
      <c r="H11442" s="48"/>
    </row>
    <row r="11443" spans="5:8">
      <c r="E11443"/>
      <c r="H11443" s="48"/>
    </row>
    <row r="11444" spans="5:8">
      <c r="E11444"/>
      <c r="H11444" s="48"/>
    </row>
    <row r="11445" spans="5:8">
      <c r="E11445"/>
      <c r="H11445" s="48"/>
    </row>
    <row r="11446" spans="5:8">
      <c r="E11446"/>
      <c r="H11446" s="48"/>
    </row>
    <row r="11447" spans="5:8">
      <c r="E11447"/>
      <c r="H11447" s="48"/>
    </row>
    <row r="11448" spans="5:8">
      <c r="E11448"/>
      <c r="H11448" s="48"/>
    </row>
    <row r="11449" spans="5:8">
      <c r="E11449"/>
      <c r="H11449" s="48"/>
    </row>
    <row r="11450" spans="5:8">
      <c r="E11450"/>
      <c r="H11450" s="48"/>
    </row>
    <row r="11451" spans="5:8">
      <c r="E11451"/>
      <c r="H11451" s="48"/>
    </row>
    <row r="11452" spans="5:8">
      <c r="E11452"/>
      <c r="H11452" s="48"/>
    </row>
    <row r="11453" spans="5:8">
      <c r="E11453"/>
      <c r="H11453" s="48"/>
    </row>
    <row r="11454" spans="5:8">
      <c r="E11454"/>
      <c r="H11454" s="48"/>
    </row>
    <row r="11455" spans="5:8">
      <c r="E11455"/>
      <c r="H11455" s="48"/>
    </row>
    <row r="11456" spans="5:8">
      <c r="E11456"/>
      <c r="H11456" s="48"/>
    </row>
    <row r="11457" spans="5:8">
      <c r="E11457"/>
      <c r="H11457" s="48"/>
    </row>
    <row r="11458" spans="5:8">
      <c r="E11458"/>
      <c r="H11458" s="48"/>
    </row>
    <row r="11459" spans="5:8">
      <c r="E11459"/>
      <c r="H11459" s="48"/>
    </row>
    <row r="11460" spans="5:8">
      <c r="E11460"/>
      <c r="H11460" s="48"/>
    </row>
    <row r="11461" spans="5:8">
      <c r="E11461"/>
      <c r="H11461" s="48"/>
    </row>
    <row r="11462" spans="5:8">
      <c r="E11462"/>
      <c r="H11462" s="48"/>
    </row>
    <row r="11463" spans="5:8">
      <c r="E11463"/>
      <c r="H11463" s="48"/>
    </row>
    <row r="11464" spans="5:8">
      <c r="E11464"/>
      <c r="H11464" s="48"/>
    </row>
    <row r="11465" spans="5:8">
      <c r="E11465"/>
      <c r="H11465" s="48"/>
    </row>
    <row r="11466" spans="5:8">
      <c r="E11466"/>
      <c r="H11466" s="48"/>
    </row>
    <row r="11467" spans="5:8">
      <c r="E11467"/>
      <c r="H11467" s="48"/>
    </row>
    <row r="11468" spans="5:8">
      <c r="E11468"/>
      <c r="H11468" s="48"/>
    </row>
    <row r="11469" spans="5:8">
      <c r="E11469"/>
      <c r="H11469" s="48"/>
    </row>
    <row r="11470" spans="5:8">
      <c r="E11470"/>
      <c r="H11470" s="48"/>
    </row>
    <row r="11471" spans="5:8">
      <c r="E11471"/>
      <c r="H11471" s="48"/>
    </row>
    <row r="11472" spans="5:8">
      <c r="E11472"/>
      <c r="H11472" s="48"/>
    </row>
    <row r="11473" spans="5:8">
      <c r="E11473"/>
      <c r="H11473" s="48"/>
    </row>
    <row r="11474" spans="5:8">
      <c r="E11474"/>
      <c r="H11474" s="48"/>
    </row>
    <row r="11475" spans="5:8">
      <c r="E11475"/>
      <c r="H11475" s="48"/>
    </row>
    <row r="11476" spans="5:8">
      <c r="E11476"/>
      <c r="H11476" s="48"/>
    </row>
    <row r="11477" spans="5:8">
      <c r="E11477"/>
      <c r="H11477" s="48"/>
    </row>
    <row r="11478" spans="5:8">
      <c r="E11478"/>
      <c r="H11478" s="48"/>
    </row>
    <row r="11479" spans="5:8">
      <c r="E11479"/>
      <c r="H11479" s="48"/>
    </row>
    <row r="11480" spans="5:8">
      <c r="E11480"/>
      <c r="H11480" s="48"/>
    </row>
    <row r="11481" spans="5:8">
      <c r="E11481"/>
      <c r="H11481" s="48"/>
    </row>
    <row r="11482" spans="5:8">
      <c r="E11482"/>
      <c r="H11482" s="48"/>
    </row>
    <row r="11483" spans="5:8">
      <c r="E11483"/>
      <c r="H11483" s="48"/>
    </row>
    <row r="11484" spans="5:8">
      <c r="E11484"/>
      <c r="H11484" s="48"/>
    </row>
    <row r="11485" spans="5:8">
      <c r="E11485"/>
      <c r="H11485" s="48"/>
    </row>
    <row r="11486" spans="5:8">
      <c r="E11486"/>
      <c r="H11486" s="48"/>
    </row>
    <row r="11487" spans="5:8">
      <c r="E11487"/>
      <c r="H11487" s="48"/>
    </row>
    <row r="11488" spans="5:8">
      <c r="E11488"/>
      <c r="H11488" s="48"/>
    </row>
    <row r="11489" spans="5:8">
      <c r="E11489"/>
      <c r="H11489" s="48"/>
    </row>
    <row r="11490" spans="5:8">
      <c r="E11490"/>
      <c r="H11490" s="48"/>
    </row>
    <row r="11491" spans="5:8">
      <c r="E11491"/>
      <c r="H11491" s="48"/>
    </row>
    <row r="11492" spans="5:8">
      <c r="E11492"/>
      <c r="H11492" s="48"/>
    </row>
    <row r="11493" spans="5:8">
      <c r="E11493"/>
      <c r="H11493" s="48"/>
    </row>
    <row r="11494" spans="5:8">
      <c r="E11494"/>
      <c r="H11494" s="48"/>
    </row>
    <row r="11495" spans="5:8">
      <c r="E11495"/>
      <c r="H11495" s="48"/>
    </row>
    <row r="11496" spans="5:8">
      <c r="E11496"/>
      <c r="H11496" s="48"/>
    </row>
    <row r="11497" spans="5:8">
      <c r="E11497"/>
      <c r="H11497" s="48"/>
    </row>
    <row r="11498" spans="5:8">
      <c r="E11498"/>
      <c r="H11498" s="48"/>
    </row>
    <row r="11499" spans="5:8">
      <c r="E11499"/>
      <c r="H11499" s="48"/>
    </row>
    <row r="11500" spans="5:8">
      <c r="E11500"/>
      <c r="H11500" s="48"/>
    </row>
    <row r="11501" spans="5:8">
      <c r="E11501"/>
      <c r="H11501" s="48"/>
    </row>
    <row r="11502" spans="5:8">
      <c r="E11502"/>
      <c r="H11502" s="48"/>
    </row>
    <row r="11503" spans="5:8">
      <c r="E11503"/>
      <c r="H11503" s="48"/>
    </row>
    <row r="11504" spans="5:8">
      <c r="E11504"/>
      <c r="H11504" s="48"/>
    </row>
    <row r="11505" spans="5:8">
      <c r="E11505"/>
      <c r="H11505" s="48"/>
    </row>
    <row r="11506" spans="5:8">
      <c r="E11506"/>
      <c r="H11506" s="48"/>
    </row>
    <row r="11507" spans="5:8">
      <c r="E11507"/>
      <c r="H11507" s="48"/>
    </row>
    <row r="11508" spans="5:8">
      <c r="E11508"/>
      <c r="H11508" s="48"/>
    </row>
    <row r="11509" spans="5:8">
      <c r="E11509"/>
      <c r="H11509" s="48"/>
    </row>
    <row r="11510" spans="5:8">
      <c r="E11510"/>
      <c r="H11510" s="48"/>
    </row>
    <row r="11511" spans="5:8">
      <c r="E11511"/>
      <c r="H11511" s="48"/>
    </row>
    <row r="11512" spans="5:8">
      <c r="E11512"/>
      <c r="H11512" s="48"/>
    </row>
    <row r="11513" spans="5:8">
      <c r="E11513"/>
      <c r="H11513" s="48"/>
    </row>
    <row r="11514" spans="5:8">
      <c r="E11514"/>
      <c r="H11514" s="48"/>
    </row>
    <row r="11515" spans="5:8">
      <c r="E11515"/>
      <c r="H11515" s="48"/>
    </row>
    <row r="11516" spans="5:8">
      <c r="E11516"/>
      <c r="H11516" s="48"/>
    </row>
    <row r="11517" spans="5:8">
      <c r="E11517"/>
      <c r="H11517" s="48"/>
    </row>
    <row r="11518" spans="5:8">
      <c r="E11518"/>
      <c r="H11518" s="48"/>
    </row>
    <row r="11519" spans="5:8">
      <c r="E11519"/>
      <c r="H11519" s="48"/>
    </row>
    <row r="11520" spans="5:8">
      <c r="E11520"/>
      <c r="H11520" s="48"/>
    </row>
    <row r="11521" spans="5:8">
      <c r="E11521"/>
      <c r="H11521" s="48"/>
    </row>
    <row r="11522" spans="5:8">
      <c r="E11522"/>
      <c r="H11522" s="48"/>
    </row>
    <row r="11523" spans="5:8">
      <c r="E11523"/>
      <c r="H11523" s="48"/>
    </row>
    <row r="11524" spans="5:8">
      <c r="E11524"/>
      <c r="H11524" s="48"/>
    </row>
    <row r="11525" spans="5:8">
      <c r="E11525"/>
      <c r="H11525" s="48"/>
    </row>
    <row r="11526" spans="5:8">
      <c r="E11526"/>
      <c r="H11526" s="48"/>
    </row>
    <row r="11527" spans="5:8">
      <c r="E11527"/>
      <c r="H11527" s="48"/>
    </row>
    <row r="11528" spans="5:8">
      <c r="E11528"/>
      <c r="H11528" s="48"/>
    </row>
    <row r="11529" spans="5:8">
      <c r="E11529"/>
      <c r="H11529" s="48"/>
    </row>
    <row r="11530" spans="5:8">
      <c r="E11530"/>
      <c r="H11530" s="48"/>
    </row>
    <row r="11531" spans="5:8">
      <c r="E11531"/>
      <c r="H11531" s="48"/>
    </row>
    <row r="11532" spans="5:8">
      <c r="E11532"/>
      <c r="H11532" s="48"/>
    </row>
    <row r="11533" spans="5:8">
      <c r="E11533"/>
      <c r="H11533" s="48"/>
    </row>
    <row r="11534" spans="5:8">
      <c r="E11534"/>
      <c r="H11534" s="48"/>
    </row>
    <row r="11535" spans="5:8">
      <c r="E11535"/>
      <c r="H11535" s="48"/>
    </row>
    <row r="11536" spans="5:8">
      <c r="E11536"/>
      <c r="H11536" s="48"/>
    </row>
    <row r="11537" spans="5:8">
      <c r="E11537"/>
      <c r="H11537" s="48"/>
    </row>
    <row r="11538" spans="5:8">
      <c r="E11538"/>
      <c r="H11538" s="48"/>
    </row>
    <row r="11539" spans="5:8">
      <c r="E11539"/>
      <c r="H11539" s="48"/>
    </row>
    <row r="11540" spans="5:8">
      <c r="E11540"/>
      <c r="H11540" s="48"/>
    </row>
    <row r="11541" spans="5:8">
      <c r="E11541"/>
      <c r="H11541" s="48"/>
    </row>
    <row r="11542" spans="5:8">
      <c r="E11542"/>
      <c r="H11542" s="48"/>
    </row>
    <row r="11543" spans="5:8">
      <c r="E11543"/>
      <c r="H11543" s="48"/>
    </row>
    <row r="11544" spans="5:8">
      <c r="E11544"/>
      <c r="H11544" s="48"/>
    </row>
    <row r="11545" spans="5:8">
      <c r="E11545"/>
      <c r="H11545" s="48"/>
    </row>
    <row r="11546" spans="5:8">
      <c r="E11546"/>
      <c r="H11546" s="48"/>
    </row>
    <row r="11547" spans="5:8">
      <c r="E11547"/>
      <c r="H11547" s="48"/>
    </row>
    <row r="11548" spans="5:8">
      <c r="E11548"/>
      <c r="H11548" s="48"/>
    </row>
    <row r="11549" spans="5:8">
      <c r="E11549"/>
      <c r="H11549" s="48"/>
    </row>
    <row r="11550" spans="5:8">
      <c r="E11550"/>
      <c r="H11550" s="48"/>
    </row>
    <row r="11551" spans="5:8">
      <c r="E11551"/>
      <c r="H11551" s="48"/>
    </row>
    <row r="11552" spans="5:8">
      <c r="E11552"/>
      <c r="H11552" s="48"/>
    </row>
    <row r="11553" spans="5:8">
      <c r="E11553"/>
      <c r="H11553" s="48"/>
    </row>
    <row r="11554" spans="5:8">
      <c r="E11554"/>
      <c r="H11554" s="48"/>
    </row>
    <row r="11555" spans="5:8">
      <c r="E11555"/>
      <c r="H11555" s="48"/>
    </row>
    <row r="11556" spans="5:8">
      <c r="E11556"/>
      <c r="H11556" s="48"/>
    </row>
    <row r="11557" spans="5:8">
      <c r="E11557"/>
      <c r="H11557" s="48"/>
    </row>
    <row r="11558" spans="5:8">
      <c r="E11558"/>
      <c r="H11558" s="48"/>
    </row>
    <row r="11559" spans="5:8">
      <c r="E11559"/>
      <c r="H11559" s="48"/>
    </row>
    <row r="11560" spans="5:8">
      <c r="E11560"/>
      <c r="H11560" s="48"/>
    </row>
    <row r="11561" spans="5:8">
      <c r="E11561"/>
      <c r="H11561" s="48"/>
    </row>
    <row r="11562" spans="5:8">
      <c r="E11562"/>
      <c r="H11562" s="48"/>
    </row>
    <row r="11563" spans="5:8">
      <c r="E11563"/>
      <c r="H11563" s="48"/>
    </row>
    <row r="11564" spans="5:8">
      <c r="E11564"/>
      <c r="H11564" s="48"/>
    </row>
    <row r="11565" spans="5:8">
      <c r="E11565"/>
      <c r="H11565" s="48"/>
    </row>
    <row r="11566" spans="5:8">
      <c r="E11566"/>
      <c r="H11566" s="48"/>
    </row>
    <row r="11567" spans="5:8">
      <c r="E11567"/>
      <c r="H11567" s="48"/>
    </row>
    <row r="11568" spans="5:8">
      <c r="E11568"/>
      <c r="H11568" s="48"/>
    </row>
    <row r="11569" spans="5:8">
      <c r="E11569"/>
      <c r="H11569" s="48"/>
    </row>
    <row r="11570" spans="5:8">
      <c r="E11570"/>
      <c r="H11570" s="48"/>
    </row>
    <row r="11571" spans="5:8">
      <c r="E11571"/>
      <c r="H11571" s="48"/>
    </row>
    <row r="11572" spans="5:8">
      <c r="E11572"/>
      <c r="H11572" s="48"/>
    </row>
    <row r="11573" spans="5:8">
      <c r="E11573"/>
      <c r="H11573" s="48"/>
    </row>
    <row r="11574" spans="5:8">
      <c r="E11574"/>
      <c r="H11574" s="48"/>
    </row>
    <row r="11575" spans="5:8">
      <c r="E11575"/>
      <c r="H11575" s="48"/>
    </row>
    <row r="11576" spans="5:8">
      <c r="E11576"/>
      <c r="H11576" s="48"/>
    </row>
    <row r="11577" spans="5:8">
      <c r="E11577"/>
      <c r="H11577" s="48"/>
    </row>
    <row r="11578" spans="5:8">
      <c r="E11578"/>
      <c r="H11578" s="48"/>
    </row>
    <row r="11579" spans="5:8">
      <c r="E11579"/>
      <c r="H11579" s="48"/>
    </row>
    <row r="11580" spans="5:8">
      <c r="E11580"/>
      <c r="H11580" s="48"/>
    </row>
    <row r="11581" spans="5:8">
      <c r="E11581"/>
      <c r="H11581" s="48"/>
    </row>
    <row r="11582" spans="5:8">
      <c r="E11582"/>
      <c r="H11582" s="48"/>
    </row>
    <row r="11583" spans="5:8">
      <c r="E11583"/>
      <c r="H11583" s="48"/>
    </row>
    <row r="11584" spans="5:8">
      <c r="E11584"/>
      <c r="H11584" s="48"/>
    </row>
    <row r="11585" spans="5:8">
      <c r="E11585"/>
      <c r="H11585" s="48"/>
    </row>
    <row r="11586" spans="5:8">
      <c r="E11586"/>
      <c r="H11586" s="48"/>
    </row>
    <row r="11587" spans="5:8">
      <c r="E11587"/>
      <c r="H11587" s="48"/>
    </row>
    <row r="11588" spans="5:8">
      <c r="E11588"/>
      <c r="H11588" s="48"/>
    </row>
    <row r="11589" spans="5:8">
      <c r="E11589"/>
      <c r="H11589" s="48"/>
    </row>
    <row r="11590" spans="5:8">
      <c r="E11590"/>
      <c r="H11590" s="48"/>
    </row>
    <row r="11591" spans="5:8">
      <c r="E11591"/>
      <c r="H11591" s="48"/>
    </row>
    <row r="11592" spans="5:8">
      <c r="E11592"/>
      <c r="H11592" s="48"/>
    </row>
    <row r="11593" spans="5:8">
      <c r="E11593"/>
      <c r="H11593" s="48"/>
    </row>
    <row r="11594" spans="5:8">
      <c r="E11594"/>
      <c r="H11594" s="48"/>
    </row>
    <row r="11595" spans="5:8">
      <c r="E11595"/>
      <c r="H11595" s="48"/>
    </row>
    <row r="11596" spans="5:8">
      <c r="E11596"/>
      <c r="H11596" s="48"/>
    </row>
    <row r="11597" spans="5:8">
      <c r="E11597"/>
      <c r="H11597" s="48"/>
    </row>
    <row r="11598" spans="5:8">
      <c r="E11598"/>
      <c r="H11598" s="48"/>
    </row>
    <row r="11599" spans="5:8">
      <c r="E11599"/>
      <c r="H11599" s="48"/>
    </row>
    <row r="11600" spans="5:8">
      <c r="E11600"/>
      <c r="H11600" s="48"/>
    </row>
    <row r="11601" spans="5:8">
      <c r="E11601"/>
      <c r="H11601" s="48"/>
    </row>
    <row r="11602" spans="5:8">
      <c r="E11602"/>
      <c r="H11602" s="48"/>
    </row>
    <row r="11603" spans="5:8">
      <c r="E11603"/>
      <c r="H11603" s="48"/>
    </row>
    <row r="11604" spans="5:8">
      <c r="E11604"/>
      <c r="H11604" s="48"/>
    </row>
    <row r="11605" spans="5:8">
      <c r="E11605"/>
      <c r="H11605" s="48"/>
    </row>
    <row r="11606" spans="5:8">
      <c r="E11606"/>
      <c r="H11606" s="48"/>
    </row>
    <row r="11607" spans="5:8">
      <c r="E11607"/>
      <c r="H11607" s="48"/>
    </row>
    <row r="11608" spans="5:8">
      <c r="E11608"/>
      <c r="H11608" s="48"/>
    </row>
    <row r="11609" spans="5:8">
      <c r="E11609"/>
      <c r="H11609" s="48"/>
    </row>
    <row r="11610" spans="5:8">
      <c r="E11610"/>
      <c r="H11610" s="48"/>
    </row>
    <row r="11611" spans="5:8">
      <c r="E11611"/>
      <c r="H11611" s="48"/>
    </row>
    <row r="11612" spans="5:8">
      <c r="E11612"/>
      <c r="H11612" s="48"/>
    </row>
    <row r="11613" spans="5:8">
      <c r="E11613"/>
      <c r="H11613" s="48"/>
    </row>
    <row r="11614" spans="5:8">
      <c r="E11614"/>
      <c r="H11614" s="48"/>
    </row>
    <row r="11615" spans="5:8">
      <c r="E11615"/>
      <c r="H11615" s="48"/>
    </row>
    <row r="11616" spans="5:8">
      <c r="E11616"/>
      <c r="H11616" s="48"/>
    </row>
    <row r="11617" spans="5:8">
      <c r="E11617"/>
      <c r="H11617" s="48"/>
    </row>
    <row r="11618" spans="5:8">
      <c r="E11618"/>
      <c r="H11618" s="48"/>
    </row>
    <row r="11619" spans="5:8">
      <c r="E11619"/>
      <c r="H11619" s="48"/>
    </row>
    <row r="11620" spans="5:8">
      <c r="E11620"/>
      <c r="H11620" s="48"/>
    </row>
    <row r="11621" spans="5:8">
      <c r="E11621"/>
      <c r="H11621" s="48"/>
    </row>
    <row r="11622" spans="5:8">
      <c r="E11622"/>
      <c r="H11622" s="48"/>
    </row>
    <row r="11623" spans="5:8">
      <c r="E11623"/>
      <c r="H11623" s="48"/>
    </row>
    <row r="11624" spans="5:8">
      <c r="E11624"/>
      <c r="H11624" s="48"/>
    </row>
    <row r="11625" spans="5:8">
      <c r="E11625"/>
      <c r="H11625" s="48"/>
    </row>
    <row r="11626" spans="5:8">
      <c r="E11626"/>
      <c r="H11626" s="48"/>
    </row>
    <row r="11627" spans="5:8">
      <c r="E11627"/>
      <c r="H11627" s="48"/>
    </row>
    <row r="11628" spans="5:8">
      <c r="E11628"/>
      <c r="H11628" s="48"/>
    </row>
    <row r="11629" spans="5:8">
      <c r="E11629"/>
      <c r="H11629" s="48"/>
    </row>
    <row r="11630" spans="5:8">
      <c r="E11630"/>
      <c r="H11630" s="48"/>
    </row>
    <row r="11631" spans="5:8">
      <c r="E11631"/>
      <c r="H11631" s="48"/>
    </row>
    <row r="11632" spans="5:8">
      <c r="E11632"/>
      <c r="H11632" s="48"/>
    </row>
    <row r="11633" spans="5:8">
      <c r="E11633"/>
      <c r="H11633" s="48"/>
    </row>
    <row r="11634" spans="5:8">
      <c r="E11634"/>
      <c r="H11634" s="48"/>
    </row>
    <row r="11635" spans="5:8">
      <c r="E11635"/>
      <c r="H11635" s="48"/>
    </row>
    <row r="11636" spans="5:8">
      <c r="E11636"/>
      <c r="H11636" s="48"/>
    </row>
    <row r="11637" spans="5:8">
      <c r="E11637"/>
      <c r="H11637" s="48"/>
    </row>
    <row r="11638" spans="5:8">
      <c r="E11638"/>
      <c r="H11638" s="48"/>
    </row>
    <row r="11639" spans="5:8">
      <c r="E11639"/>
      <c r="H11639" s="48"/>
    </row>
    <row r="11640" spans="5:8">
      <c r="E11640"/>
      <c r="H11640" s="48"/>
    </row>
    <row r="11641" spans="5:8">
      <c r="E11641"/>
      <c r="H11641" s="48"/>
    </row>
    <row r="11642" spans="5:8">
      <c r="E11642"/>
      <c r="H11642" s="48"/>
    </row>
    <row r="11643" spans="5:8">
      <c r="E11643"/>
      <c r="H11643" s="48"/>
    </row>
    <row r="11644" spans="5:8">
      <c r="E11644"/>
      <c r="H11644" s="48"/>
    </row>
    <row r="11645" spans="5:8">
      <c r="E11645"/>
      <c r="H11645" s="48"/>
    </row>
    <row r="11646" spans="5:8">
      <c r="E11646"/>
      <c r="H11646" s="48"/>
    </row>
    <row r="11647" spans="5:8">
      <c r="E11647"/>
      <c r="H11647" s="48"/>
    </row>
    <row r="11648" spans="5:8">
      <c r="E11648"/>
      <c r="H11648" s="48"/>
    </row>
    <row r="11649" spans="5:8">
      <c r="E11649"/>
      <c r="H11649" s="48"/>
    </row>
    <row r="11650" spans="5:8">
      <c r="E11650"/>
      <c r="H11650" s="48"/>
    </row>
    <row r="11651" spans="5:8">
      <c r="E11651"/>
      <c r="H11651" s="48"/>
    </row>
    <row r="11652" spans="5:8">
      <c r="E11652"/>
      <c r="H11652" s="48"/>
    </row>
    <row r="11653" spans="5:8">
      <c r="E11653"/>
      <c r="H11653" s="48"/>
    </row>
    <row r="11654" spans="5:8">
      <c r="E11654"/>
      <c r="H11654" s="48"/>
    </row>
    <row r="11655" spans="5:8">
      <c r="E11655"/>
      <c r="H11655" s="48"/>
    </row>
    <row r="11656" spans="5:8">
      <c r="E11656"/>
      <c r="H11656" s="48"/>
    </row>
    <row r="11657" spans="5:8">
      <c r="E11657"/>
      <c r="H11657" s="48"/>
    </row>
    <row r="11658" spans="5:8">
      <c r="E11658"/>
      <c r="H11658" s="48"/>
    </row>
    <row r="11659" spans="5:8">
      <c r="E11659"/>
      <c r="H11659" s="48"/>
    </row>
    <row r="11660" spans="5:8">
      <c r="E11660"/>
      <c r="H11660" s="48"/>
    </row>
    <row r="11661" spans="5:8">
      <c r="E11661"/>
      <c r="H11661" s="48"/>
    </row>
    <row r="11662" spans="5:8">
      <c r="E11662"/>
      <c r="H11662" s="48"/>
    </row>
    <row r="11663" spans="5:8">
      <c r="E11663"/>
      <c r="H11663" s="48"/>
    </row>
    <row r="11664" spans="5:8">
      <c r="E11664"/>
      <c r="H11664" s="48"/>
    </row>
    <row r="11665" spans="5:8">
      <c r="E11665"/>
      <c r="H11665" s="48"/>
    </row>
    <row r="11666" spans="5:8">
      <c r="E11666"/>
      <c r="H11666" s="48"/>
    </row>
    <row r="11667" spans="5:8">
      <c r="E11667"/>
      <c r="H11667" s="48"/>
    </row>
    <row r="11668" spans="5:8">
      <c r="E11668"/>
      <c r="H11668" s="48"/>
    </row>
    <row r="11669" spans="5:8">
      <c r="E11669"/>
      <c r="H11669" s="48"/>
    </row>
    <row r="11670" spans="5:8">
      <c r="E11670"/>
      <c r="H11670" s="48"/>
    </row>
    <row r="11671" spans="5:8">
      <c r="E11671"/>
      <c r="H11671" s="48"/>
    </row>
    <row r="11672" spans="5:8">
      <c r="E11672"/>
      <c r="H11672" s="48"/>
    </row>
    <row r="11673" spans="5:8">
      <c r="E11673"/>
      <c r="H11673" s="48"/>
    </row>
    <row r="11674" spans="5:8">
      <c r="E11674"/>
      <c r="H11674" s="48"/>
    </row>
    <row r="11675" spans="5:8">
      <c r="E11675"/>
      <c r="H11675" s="48"/>
    </row>
    <row r="11676" spans="5:8">
      <c r="E11676"/>
      <c r="H11676" s="48"/>
    </row>
    <row r="11677" spans="5:8">
      <c r="E11677"/>
      <c r="H11677" s="48"/>
    </row>
    <row r="11678" spans="5:8">
      <c r="E11678"/>
      <c r="H11678" s="48"/>
    </row>
    <row r="11679" spans="5:8">
      <c r="E11679"/>
      <c r="H11679" s="48"/>
    </row>
    <row r="11680" spans="5:8">
      <c r="E11680"/>
      <c r="H11680" s="48"/>
    </row>
    <row r="11681" spans="5:8">
      <c r="E11681"/>
      <c r="H11681" s="48"/>
    </row>
    <row r="11682" spans="5:8">
      <c r="E11682"/>
      <c r="H11682" s="48"/>
    </row>
    <row r="11683" spans="5:8">
      <c r="E11683"/>
      <c r="H11683" s="48"/>
    </row>
    <row r="11684" spans="5:8">
      <c r="E11684"/>
      <c r="H11684" s="48"/>
    </row>
    <row r="11685" spans="5:8">
      <c r="E11685"/>
      <c r="H11685" s="48"/>
    </row>
    <row r="11686" spans="5:8">
      <c r="E11686"/>
      <c r="H11686" s="48"/>
    </row>
    <row r="11687" spans="5:8">
      <c r="E11687"/>
      <c r="H11687" s="48"/>
    </row>
    <row r="11688" spans="5:8">
      <c r="E11688"/>
      <c r="H11688" s="48"/>
    </row>
    <row r="11689" spans="5:8">
      <c r="E11689"/>
      <c r="H11689" s="48"/>
    </row>
    <row r="11690" spans="5:8">
      <c r="E11690"/>
      <c r="H11690" s="48"/>
    </row>
    <row r="11691" spans="5:8">
      <c r="E11691"/>
      <c r="H11691" s="48"/>
    </row>
    <row r="11692" spans="5:8">
      <c r="E11692"/>
      <c r="H11692" s="48"/>
    </row>
    <row r="11693" spans="5:8">
      <c r="E11693"/>
      <c r="H11693" s="48"/>
    </row>
    <row r="11694" spans="5:8">
      <c r="E11694"/>
      <c r="H11694" s="48"/>
    </row>
    <row r="11695" spans="5:8">
      <c r="E11695"/>
      <c r="H11695" s="48"/>
    </row>
    <row r="11696" spans="5:8">
      <c r="E11696"/>
      <c r="H11696" s="48"/>
    </row>
    <row r="11697" spans="5:8">
      <c r="E11697"/>
      <c r="H11697" s="48"/>
    </row>
    <row r="11698" spans="5:8">
      <c r="E11698"/>
      <c r="H11698" s="48"/>
    </row>
    <row r="11699" spans="5:8">
      <c r="E11699"/>
      <c r="H11699" s="48"/>
    </row>
    <row r="11700" spans="5:8">
      <c r="E11700"/>
      <c r="H11700" s="48"/>
    </row>
    <row r="11701" spans="5:8">
      <c r="E11701"/>
      <c r="H11701" s="48"/>
    </row>
    <row r="11702" spans="5:8">
      <c r="E11702"/>
      <c r="H11702" s="48"/>
    </row>
    <row r="11703" spans="5:8">
      <c r="E11703"/>
      <c r="H11703" s="48"/>
    </row>
    <row r="11704" spans="5:8">
      <c r="E11704"/>
      <c r="H11704" s="48"/>
    </row>
    <row r="11705" spans="5:8">
      <c r="E11705"/>
      <c r="H11705" s="48"/>
    </row>
    <row r="11706" spans="5:8">
      <c r="E11706"/>
      <c r="H11706" s="48"/>
    </row>
    <row r="11707" spans="5:8">
      <c r="E11707"/>
      <c r="H11707" s="48"/>
    </row>
    <row r="11708" spans="5:8">
      <c r="E11708"/>
      <c r="H11708" s="48"/>
    </row>
    <row r="11709" spans="5:8">
      <c r="E11709"/>
      <c r="H11709" s="48"/>
    </row>
    <row r="11710" spans="5:8">
      <c r="E11710"/>
      <c r="H11710" s="48"/>
    </row>
    <row r="11711" spans="5:8">
      <c r="E11711"/>
      <c r="H11711" s="48"/>
    </row>
    <row r="11712" spans="5:8">
      <c r="E11712"/>
      <c r="H11712" s="48"/>
    </row>
    <row r="11713" spans="5:8">
      <c r="E11713"/>
      <c r="H11713" s="48"/>
    </row>
    <row r="11714" spans="5:8">
      <c r="E11714"/>
      <c r="H11714" s="48"/>
    </row>
    <row r="11715" spans="5:8">
      <c r="E11715"/>
      <c r="H11715" s="48"/>
    </row>
    <row r="11716" spans="5:8">
      <c r="E11716"/>
      <c r="H11716" s="48"/>
    </row>
    <row r="11717" spans="5:8">
      <c r="E11717"/>
      <c r="H11717" s="48"/>
    </row>
    <row r="11718" spans="5:8">
      <c r="E11718"/>
      <c r="H11718" s="48"/>
    </row>
    <row r="11719" spans="5:8">
      <c r="E11719"/>
      <c r="H11719" s="48"/>
    </row>
    <row r="11720" spans="5:8">
      <c r="E11720"/>
      <c r="H11720" s="48"/>
    </row>
    <row r="11721" spans="5:8">
      <c r="E11721"/>
      <c r="H11721" s="48"/>
    </row>
    <row r="11722" spans="5:8">
      <c r="E11722"/>
      <c r="H11722" s="48"/>
    </row>
    <row r="11723" spans="5:8">
      <c r="E11723"/>
      <c r="H11723" s="48"/>
    </row>
    <row r="11724" spans="5:8">
      <c r="E11724"/>
      <c r="H11724" s="48"/>
    </row>
    <row r="11725" spans="5:8">
      <c r="E11725"/>
      <c r="H11725" s="48"/>
    </row>
    <row r="11726" spans="5:8">
      <c r="E11726"/>
      <c r="H11726" s="48"/>
    </row>
    <row r="11727" spans="5:8">
      <c r="E11727"/>
      <c r="H11727" s="48"/>
    </row>
    <row r="11728" spans="5:8">
      <c r="E11728"/>
      <c r="H11728" s="48"/>
    </row>
    <row r="11729" spans="5:8">
      <c r="E11729"/>
      <c r="H11729" s="48"/>
    </row>
    <row r="11730" spans="5:8">
      <c r="E11730"/>
      <c r="H11730" s="48"/>
    </row>
    <row r="11731" spans="5:8">
      <c r="E11731"/>
      <c r="H11731" s="48"/>
    </row>
    <row r="11732" spans="5:8">
      <c r="E11732"/>
      <c r="H11732" s="48"/>
    </row>
    <row r="11733" spans="5:8">
      <c r="E11733"/>
      <c r="H11733" s="48"/>
    </row>
    <row r="11734" spans="5:8">
      <c r="E11734"/>
      <c r="H11734" s="48"/>
    </row>
    <row r="11735" spans="5:8">
      <c r="E11735"/>
      <c r="H11735" s="48"/>
    </row>
    <row r="11736" spans="5:8">
      <c r="E11736"/>
      <c r="H11736" s="48"/>
    </row>
    <row r="11737" spans="5:8">
      <c r="E11737"/>
      <c r="H11737" s="48"/>
    </row>
    <row r="11738" spans="5:8">
      <c r="E11738"/>
      <c r="H11738" s="48"/>
    </row>
    <row r="11739" spans="5:8">
      <c r="E11739"/>
      <c r="H11739" s="48"/>
    </row>
    <row r="11740" spans="5:8">
      <c r="E11740"/>
      <c r="H11740" s="48"/>
    </row>
    <row r="11741" spans="5:8">
      <c r="E11741"/>
      <c r="H11741" s="48"/>
    </row>
    <row r="11742" spans="5:8">
      <c r="E11742"/>
      <c r="H11742" s="48"/>
    </row>
    <row r="11743" spans="5:8">
      <c r="E11743"/>
      <c r="H11743" s="48"/>
    </row>
    <row r="11744" spans="5:8">
      <c r="E11744"/>
      <c r="H11744" s="48"/>
    </row>
    <row r="11745" spans="5:8">
      <c r="E11745"/>
      <c r="H11745" s="48"/>
    </row>
    <row r="11746" spans="5:8">
      <c r="E11746"/>
      <c r="H11746" s="48"/>
    </row>
    <row r="11747" spans="5:8">
      <c r="E11747"/>
      <c r="H11747" s="48"/>
    </row>
    <row r="11748" spans="5:8">
      <c r="E11748"/>
      <c r="H11748" s="48"/>
    </row>
    <row r="11749" spans="5:8">
      <c r="E11749"/>
      <c r="H11749" s="48"/>
    </row>
    <row r="11750" spans="5:8">
      <c r="E11750"/>
      <c r="H11750" s="48"/>
    </row>
    <row r="11751" spans="5:8">
      <c r="E11751"/>
      <c r="H11751" s="48"/>
    </row>
    <row r="11752" spans="5:8">
      <c r="E11752"/>
      <c r="H11752" s="48"/>
    </row>
    <row r="11753" spans="5:8">
      <c r="E11753"/>
      <c r="H11753" s="48"/>
    </row>
    <row r="11754" spans="5:8">
      <c r="E11754"/>
      <c r="H11754" s="48"/>
    </row>
    <row r="11755" spans="5:8">
      <c r="E11755"/>
      <c r="H11755" s="48"/>
    </row>
    <row r="11756" spans="5:8">
      <c r="E11756"/>
      <c r="H11756" s="48"/>
    </row>
    <row r="11757" spans="5:8">
      <c r="E11757"/>
      <c r="H11757" s="48"/>
    </row>
    <row r="11758" spans="5:8">
      <c r="E11758"/>
      <c r="H11758" s="48"/>
    </row>
    <row r="11759" spans="5:8">
      <c r="E11759"/>
      <c r="H11759" s="48"/>
    </row>
    <row r="11760" spans="5:8">
      <c r="E11760"/>
      <c r="H11760" s="48"/>
    </row>
    <row r="11761" spans="5:8">
      <c r="E11761"/>
      <c r="H11761" s="48"/>
    </row>
    <row r="11762" spans="5:8">
      <c r="E11762"/>
      <c r="H11762" s="48"/>
    </row>
    <row r="11763" spans="5:8">
      <c r="E11763"/>
      <c r="H11763" s="48"/>
    </row>
    <row r="11764" spans="5:8">
      <c r="E11764"/>
      <c r="H11764" s="48"/>
    </row>
    <row r="11765" spans="5:8">
      <c r="E11765"/>
      <c r="H11765" s="48"/>
    </row>
    <row r="11766" spans="5:8">
      <c r="E11766"/>
      <c r="H11766" s="48"/>
    </row>
    <row r="11767" spans="5:8">
      <c r="E11767"/>
      <c r="H11767" s="48"/>
    </row>
    <row r="11768" spans="5:8">
      <c r="E11768"/>
      <c r="H11768" s="48"/>
    </row>
    <row r="11769" spans="5:8">
      <c r="E11769"/>
      <c r="H11769" s="48"/>
    </row>
    <row r="11770" spans="5:8">
      <c r="E11770"/>
      <c r="H11770" s="48"/>
    </row>
    <row r="11771" spans="5:8">
      <c r="E11771"/>
      <c r="H11771" s="48"/>
    </row>
    <row r="11772" spans="5:8">
      <c r="E11772"/>
      <c r="H11772" s="48"/>
    </row>
    <row r="11773" spans="5:8">
      <c r="E11773"/>
      <c r="H11773" s="48"/>
    </row>
    <row r="11774" spans="5:8">
      <c r="E11774"/>
      <c r="H11774" s="48"/>
    </row>
    <row r="11775" spans="5:8">
      <c r="E11775"/>
      <c r="H11775" s="48"/>
    </row>
    <row r="11776" spans="5:8">
      <c r="E11776"/>
      <c r="H11776" s="48"/>
    </row>
    <row r="11777" spans="5:8">
      <c r="E11777"/>
      <c r="H11777" s="48"/>
    </row>
    <row r="11778" spans="5:8">
      <c r="E11778"/>
      <c r="H11778" s="48"/>
    </row>
    <row r="11779" spans="5:8">
      <c r="E11779"/>
      <c r="H11779" s="48"/>
    </row>
    <row r="11780" spans="5:8">
      <c r="E11780"/>
      <c r="H11780" s="48"/>
    </row>
    <row r="11781" spans="5:8">
      <c r="E11781"/>
      <c r="H11781" s="48"/>
    </row>
    <row r="11782" spans="5:8">
      <c r="E11782"/>
      <c r="H11782" s="48"/>
    </row>
    <row r="11783" spans="5:8">
      <c r="E11783"/>
      <c r="H11783" s="48"/>
    </row>
    <row r="11784" spans="5:8">
      <c r="E11784"/>
      <c r="H11784" s="48"/>
    </row>
    <row r="11785" spans="5:8">
      <c r="E11785"/>
      <c r="H11785" s="48"/>
    </row>
    <row r="11786" spans="5:8">
      <c r="E11786"/>
      <c r="H11786" s="48"/>
    </row>
    <row r="11787" spans="5:8">
      <c r="E11787"/>
      <c r="H11787" s="48"/>
    </row>
    <row r="11788" spans="5:8">
      <c r="E11788"/>
      <c r="H11788" s="48"/>
    </row>
    <row r="11789" spans="5:8">
      <c r="E11789"/>
      <c r="H11789" s="48"/>
    </row>
    <row r="11790" spans="5:8">
      <c r="E11790"/>
      <c r="H11790" s="48"/>
    </row>
    <row r="11791" spans="5:8">
      <c r="E11791"/>
      <c r="H11791" s="48"/>
    </row>
    <row r="11792" spans="5:8">
      <c r="E11792"/>
      <c r="H11792" s="48"/>
    </row>
    <row r="11793" spans="5:8">
      <c r="E11793"/>
      <c r="H11793" s="48"/>
    </row>
    <row r="11794" spans="5:8">
      <c r="E11794"/>
      <c r="H11794" s="48"/>
    </row>
    <row r="11795" spans="5:8">
      <c r="E11795"/>
      <c r="H11795" s="48"/>
    </row>
    <row r="11796" spans="5:8">
      <c r="E11796"/>
      <c r="H11796" s="48"/>
    </row>
    <row r="11797" spans="5:8">
      <c r="E11797"/>
      <c r="H11797" s="48"/>
    </row>
    <row r="11798" spans="5:8">
      <c r="E11798"/>
      <c r="H11798" s="48"/>
    </row>
    <row r="11799" spans="5:8">
      <c r="E11799"/>
      <c r="H11799" s="48"/>
    </row>
    <row r="11800" spans="5:8">
      <c r="E11800"/>
      <c r="H11800" s="48"/>
    </row>
    <row r="11801" spans="5:8">
      <c r="E11801"/>
      <c r="H11801" s="48"/>
    </row>
    <row r="11802" spans="5:8">
      <c r="E11802"/>
      <c r="H11802" s="48"/>
    </row>
    <row r="11803" spans="5:8">
      <c r="E11803"/>
      <c r="H11803" s="48"/>
    </row>
    <row r="11804" spans="5:8">
      <c r="E11804"/>
      <c r="H11804" s="48"/>
    </row>
    <row r="11805" spans="5:8">
      <c r="E11805"/>
      <c r="H11805" s="48"/>
    </row>
    <row r="11806" spans="5:8">
      <c r="E11806"/>
      <c r="H11806" s="48"/>
    </row>
    <row r="11807" spans="5:8">
      <c r="E11807"/>
      <c r="H11807" s="48"/>
    </row>
    <row r="11808" spans="5:8">
      <c r="E11808"/>
      <c r="H11808" s="48"/>
    </row>
    <row r="11809" spans="5:8">
      <c r="E11809"/>
      <c r="H11809" s="48"/>
    </row>
    <row r="11810" spans="5:8">
      <c r="E11810"/>
      <c r="H11810" s="48"/>
    </row>
    <row r="11811" spans="5:8">
      <c r="E11811"/>
      <c r="H11811" s="48"/>
    </row>
    <row r="11812" spans="5:8">
      <c r="E11812"/>
      <c r="H11812" s="48"/>
    </row>
    <row r="11813" spans="5:8">
      <c r="E11813"/>
      <c r="H11813" s="48"/>
    </row>
    <row r="11814" spans="5:8">
      <c r="E11814"/>
      <c r="H11814" s="48"/>
    </row>
    <row r="11815" spans="5:8">
      <c r="E11815"/>
      <c r="H11815" s="48"/>
    </row>
    <row r="11816" spans="5:8">
      <c r="E11816"/>
      <c r="H11816" s="48"/>
    </row>
    <row r="11817" spans="5:8">
      <c r="E11817"/>
      <c r="H11817" s="48"/>
    </row>
    <row r="11818" spans="5:8">
      <c r="E11818"/>
      <c r="H11818" s="48"/>
    </row>
    <row r="11819" spans="5:8">
      <c r="E11819"/>
      <c r="H11819" s="48"/>
    </row>
    <row r="11820" spans="5:8">
      <c r="E11820"/>
      <c r="H11820" s="48"/>
    </row>
    <row r="11821" spans="5:8">
      <c r="E11821"/>
      <c r="H11821" s="48"/>
    </row>
    <row r="11822" spans="5:8">
      <c r="E11822"/>
      <c r="H11822" s="48"/>
    </row>
    <row r="11823" spans="5:8">
      <c r="E11823"/>
      <c r="H11823" s="48"/>
    </row>
    <row r="11824" spans="5:8">
      <c r="E11824"/>
      <c r="H11824" s="48"/>
    </row>
    <row r="11825" spans="5:8">
      <c r="E11825"/>
      <c r="H11825" s="48"/>
    </row>
    <row r="11826" spans="5:8">
      <c r="E11826"/>
      <c r="H11826" s="48"/>
    </row>
    <row r="11827" spans="5:8">
      <c r="E11827"/>
      <c r="H11827" s="48"/>
    </row>
    <row r="11828" spans="5:8">
      <c r="E11828"/>
      <c r="H11828" s="48"/>
    </row>
    <row r="11829" spans="5:8">
      <c r="E11829"/>
      <c r="H11829" s="48"/>
    </row>
    <row r="11830" spans="5:8">
      <c r="E11830"/>
      <c r="H11830" s="48"/>
    </row>
    <row r="11831" spans="5:8">
      <c r="E11831"/>
      <c r="H11831" s="48"/>
    </row>
    <row r="11832" spans="5:8">
      <c r="E11832"/>
      <c r="H11832" s="48"/>
    </row>
    <row r="11833" spans="5:8">
      <c r="E11833"/>
      <c r="H11833" s="48"/>
    </row>
    <row r="11834" spans="5:8">
      <c r="E11834"/>
      <c r="H11834" s="48"/>
    </row>
    <row r="11835" spans="5:8">
      <c r="E11835"/>
      <c r="H11835" s="48"/>
    </row>
    <row r="11836" spans="5:8">
      <c r="E11836"/>
      <c r="H11836" s="48"/>
    </row>
    <row r="11837" spans="5:8">
      <c r="E11837"/>
      <c r="H11837" s="48"/>
    </row>
    <row r="11838" spans="5:8">
      <c r="E11838"/>
      <c r="H11838" s="48"/>
    </row>
    <row r="11839" spans="5:8">
      <c r="E11839"/>
      <c r="H11839" s="48"/>
    </row>
    <row r="11840" spans="5:8">
      <c r="E11840"/>
      <c r="H11840" s="48"/>
    </row>
    <row r="11841" spans="5:8">
      <c r="E11841"/>
      <c r="H11841" s="48"/>
    </row>
    <row r="11842" spans="5:8">
      <c r="E11842"/>
      <c r="H11842" s="48"/>
    </row>
    <row r="11843" spans="5:8">
      <c r="E11843"/>
      <c r="H11843" s="48"/>
    </row>
    <row r="11844" spans="5:8">
      <c r="E11844"/>
      <c r="H11844" s="48"/>
    </row>
    <row r="11845" spans="5:8">
      <c r="E11845"/>
      <c r="H11845" s="48"/>
    </row>
    <row r="11846" spans="5:8">
      <c r="E11846"/>
      <c r="H11846" s="48"/>
    </row>
    <row r="11847" spans="5:8">
      <c r="E11847"/>
      <c r="H11847" s="48"/>
    </row>
    <row r="11848" spans="5:8">
      <c r="E11848"/>
      <c r="H11848" s="48"/>
    </row>
    <row r="11849" spans="5:8">
      <c r="E11849"/>
      <c r="H11849" s="48"/>
    </row>
    <row r="11850" spans="5:8">
      <c r="E11850"/>
      <c r="H11850" s="48"/>
    </row>
    <row r="11851" spans="5:8">
      <c r="E11851"/>
      <c r="H11851" s="48"/>
    </row>
    <row r="11852" spans="5:8">
      <c r="E11852"/>
      <c r="H11852" s="48"/>
    </row>
    <row r="11853" spans="5:8">
      <c r="E11853"/>
      <c r="H11853" s="48"/>
    </row>
    <row r="11854" spans="5:8">
      <c r="E11854"/>
      <c r="H11854" s="48"/>
    </row>
    <row r="11855" spans="5:8">
      <c r="E11855"/>
      <c r="H11855" s="48"/>
    </row>
    <row r="11856" spans="5:8">
      <c r="E11856"/>
      <c r="H11856" s="48"/>
    </row>
    <row r="11857" spans="5:8">
      <c r="E11857"/>
      <c r="H11857" s="48"/>
    </row>
    <row r="11858" spans="5:8">
      <c r="E11858"/>
      <c r="H11858" s="48"/>
    </row>
    <row r="11859" spans="5:8">
      <c r="E11859"/>
      <c r="H11859" s="48"/>
    </row>
    <row r="11860" spans="5:8">
      <c r="E11860"/>
      <c r="H11860" s="48"/>
    </row>
    <row r="11861" spans="5:8">
      <c r="E11861"/>
      <c r="H11861" s="48"/>
    </row>
    <row r="11862" spans="5:8">
      <c r="E11862"/>
      <c r="H11862" s="48"/>
    </row>
    <row r="11863" spans="5:8">
      <c r="E11863"/>
      <c r="H11863" s="48"/>
    </row>
    <row r="11864" spans="5:8">
      <c r="E11864"/>
      <c r="H11864" s="48"/>
    </row>
    <row r="11865" spans="5:8">
      <c r="E11865"/>
      <c r="H11865" s="48"/>
    </row>
    <row r="11866" spans="5:8">
      <c r="E11866"/>
      <c r="H11866" s="48"/>
    </row>
    <row r="11867" spans="5:8">
      <c r="E11867"/>
      <c r="H11867" s="48"/>
    </row>
    <row r="11868" spans="5:8">
      <c r="E11868"/>
      <c r="H11868" s="48"/>
    </row>
    <row r="11869" spans="5:8">
      <c r="E11869"/>
      <c r="H11869" s="48"/>
    </row>
    <row r="11870" spans="5:8">
      <c r="E11870"/>
      <c r="H11870" s="48"/>
    </row>
    <row r="11871" spans="5:8">
      <c r="E11871"/>
      <c r="H11871" s="48"/>
    </row>
    <row r="11872" spans="5:8">
      <c r="E11872"/>
      <c r="H11872" s="48"/>
    </row>
    <row r="11873" spans="5:8">
      <c r="E11873"/>
      <c r="H11873" s="48"/>
    </row>
    <row r="11874" spans="5:8">
      <c r="E11874"/>
      <c r="H11874" s="48"/>
    </row>
    <row r="11875" spans="5:8">
      <c r="E11875"/>
      <c r="H11875" s="48"/>
    </row>
    <row r="11876" spans="5:8">
      <c r="E11876"/>
      <c r="H11876" s="48"/>
    </row>
    <row r="11877" spans="5:8">
      <c r="E11877"/>
      <c r="H11877" s="48"/>
    </row>
    <row r="11878" spans="5:8">
      <c r="E11878"/>
      <c r="H11878" s="48"/>
    </row>
    <row r="11879" spans="5:8">
      <c r="E11879"/>
      <c r="H11879" s="48"/>
    </row>
    <row r="11880" spans="5:8">
      <c r="E11880"/>
      <c r="H11880" s="48"/>
    </row>
    <row r="11881" spans="5:8">
      <c r="E11881"/>
      <c r="H11881" s="48"/>
    </row>
    <row r="11882" spans="5:8">
      <c r="E11882"/>
      <c r="H11882" s="48"/>
    </row>
    <row r="11883" spans="5:8">
      <c r="E11883"/>
      <c r="H11883" s="48"/>
    </row>
    <row r="11884" spans="5:8">
      <c r="E11884"/>
      <c r="H11884" s="48"/>
    </row>
    <row r="11885" spans="5:8">
      <c r="E11885"/>
      <c r="H11885" s="48"/>
    </row>
    <row r="11886" spans="5:8">
      <c r="E11886"/>
      <c r="H11886" s="48"/>
    </row>
    <row r="11887" spans="5:8">
      <c r="E11887"/>
      <c r="H11887" s="48"/>
    </row>
    <row r="11888" spans="5:8">
      <c r="E11888"/>
      <c r="H11888" s="48"/>
    </row>
    <row r="11889" spans="5:8">
      <c r="E11889"/>
      <c r="H11889" s="48"/>
    </row>
    <row r="11890" spans="5:8">
      <c r="E11890"/>
      <c r="H11890" s="48"/>
    </row>
    <row r="11891" spans="5:8">
      <c r="E11891"/>
      <c r="H11891" s="48"/>
    </row>
    <row r="11892" spans="5:8">
      <c r="E11892"/>
      <c r="H11892" s="48"/>
    </row>
    <row r="11893" spans="5:8">
      <c r="E11893"/>
      <c r="H11893" s="48"/>
    </row>
    <row r="11894" spans="5:8">
      <c r="E11894"/>
      <c r="H11894" s="48"/>
    </row>
    <row r="11895" spans="5:8">
      <c r="E11895"/>
      <c r="H11895" s="48"/>
    </row>
    <row r="11896" spans="5:8">
      <c r="E11896"/>
      <c r="H11896" s="48"/>
    </row>
    <row r="11897" spans="5:8">
      <c r="E11897"/>
      <c r="H11897" s="48"/>
    </row>
    <row r="11898" spans="5:8">
      <c r="E11898"/>
      <c r="H11898" s="48"/>
    </row>
    <row r="11899" spans="5:8">
      <c r="E11899"/>
      <c r="H11899" s="48"/>
    </row>
    <row r="11900" spans="5:8">
      <c r="E11900"/>
      <c r="H11900" s="48"/>
    </row>
    <row r="11901" spans="5:8">
      <c r="E11901"/>
      <c r="H11901" s="48"/>
    </row>
    <row r="11902" spans="5:8">
      <c r="E11902"/>
      <c r="H11902" s="48"/>
    </row>
    <row r="11903" spans="5:8">
      <c r="E11903"/>
      <c r="H11903" s="48"/>
    </row>
    <row r="11904" spans="5:8">
      <c r="E11904"/>
      <c r="H11904" s="48"/>
    </row>
    <row r="11905" spans="5:8">
      <c r="E11905"/>
      <c r="H11905" s="48"/>
    </row>
    <row r="11906" spans="5:8">
      <c r="E11906"/>
      <c r="H11906" s="48"/>
    </row>
    <row r="11907" spans="5:8">
      <c r="E11907"/>
      <c r="H11907" s="48"/>
    </row>
    <row r="11908" spans="5:8">
      <c r="E11908"/>
      <c r="H11908" s="48"/>
    </row>
    <row r="11909" spans="5:8">
      <c r="E11909"/>
      <c r="H11909" s="48"/>
    </row>
    <row r="11910" spans="5:8">
      <c r="E11910"/>
      <c r="H11910" s="48"/>
    </row>
    <row r="11911" spans="5:8">
      <c r="E11911"/>
      <c r="H11911" s="48"/>
    </row>
    <row r="11912" spans="5:8">
      <c r="E11912"/>
      <c r="H11912" s="48"/>
    </row>
    <row r="11913" spans="5:8">
      <c r="E11913"/>
      <c r="H11913" s="48"/>
    </row>
    <row r="11914" spans="5:8">
      <c r="E11914"/>
      <c r="H11914" s="48"/>
    </row>
    <row r="11915" spans="5:8">
      <c r="E11915"/>
      <c r="H11915" s="48"/>
    </row>
    <row r="11916" spans="5:8">
      <c r="E11916"/>
      <c r="H11916" s="48"/>
    </row>
    <row r="11917" spans="5:8">
      <c r="E11917"/>
      <c r="H11917" s="48"/>
    </row>
    <row r="11918" spans="5:8">
      <c r="E11918"/>
      <c r="H11918" s="48"/>
    </row>
    <row r="11919" spans="5:8">
      <c r="E11919"/>
      <c r="H11919" s="48"/>
    </row>
    <row r="11920" spans="5:8">
      <c r="E11920"/>
      <c r="H11920" s="48"/>
    </row>
    <row r="11921" spans="5:8">
      <c r="E11921"/>
      <c r="H11921" s="48"/>
    </row>
    <row r="11922" spans="5:8">
      <c r="E11922"/>
      <c r="H11922" s="48"/>
    </row>
    <row r="11923" spans="5:8">
      <c r="E11923"/>
      <c r="H11923" s="48"/>
    </row>
    <row r="11924" spans="5:8">
      <c r="E11924"/>
      <c r="H11924" s="48"/>
    </row>
    <row r="11925" spans="5:8">
      <c r="E11925"/>
      <c r="H11925" s="48"/>
    </row>
    <row r="11926" spans="5:8">
      <c r="E11926"/>
      <c r="H11926" s="48"/>
    </row>
    <row r="11927" spans="5:8">
      <c r="E11927"/>
      <c r="H11927" s="48"/>
    </row>
    <row r="11928" spans="5:8">
      <c r="E11928"/>
      <c r="H11928" s="48"/>
    </row>
    <row r="11929" spans="5:8">
      <c r="E11929"/>
      <c r="H11929" s="48"/>
    </row>
    <row r="11930" spans="5:8">
      <c r="E11930"/>
      <c r="H11930" s="48"/>
    </row>
    <row r="11931" spans="5:8">
      <c r="E11931"/>
      <c r="H11931" s="48"/>
    </row>
    <row r="11932" spans="5:8">
      <c r="E11932"/>
      <c r="H11932" s="48"/>
    </row>
    <row r="11933" spans="5:8">
      <c r="E11933"/>
      <c r="H11933" s="48"/>
    </row>
    <row r="11934" spans="5:8">
      <c r="E11934"/>
      <c r="H11934" s="48"/>
    </row>
    <row r="11935" spans="5:8">
      <c r="E11935"/>
      <c r="H11935" s="48"/>
    </row>
    <row r="11936" spans="5:8">
      <c r="E11936"/>
      <c r="H11936" s="48"/>
    </row>
    <row r="11937" spans="5:8">
      <c r="E11937"/>
      <c r="H11937" s="48"/>
    </row>
    <row r="11938" spans="5:8">
      <c r="E11938"/>
      <c r="H11938" s="48"/>
    </row>
    <row r="11939" spans="5:8">
      <c r="E11939"/>
      <c r="H11939" s="48"/>
    </row>
    <row r="11940" spans="5:8">
      <c r="E11940"/>
      <c r="H11940" s="48"/>
    </row>
    <row r="11941" spans="5:8">
      <c r="E11941"/>
      <c r="H11941" s="48"/>
    </row>
    <row r="11942" spans="5:8">
      <c r="E11942"/>
      <c r="H11942" s="48"/>
    </row>
    <row r="11943" spans="5:8">
      <c r="E11943"/>
      <c r="H11943" s="48"/>
    </row>
    <row r="11944" spans="5:8">
      <c r="E11944"/>
      <c r="H11944" s="48"/>
    </row>
    <row r="11945" spans="5:8">
      <c r="E11945"/>
      <c r="H11945" s="48"/>
    </row>
    <row r="11946" spans="5:8">
      <c r="E11946"/>
      <c r="H11946" s="48"/>
    </row>
    <row r="11947" spans="5:8">
      <c r="E11947"/>
      <c r="H11947" s="48"/>
    </row>
    <row r="11948" spans="5:8">
      <c r="E11948"/>
      <c r="H11948" s="48"/>
    </row>
    <row r="11949" spans="5:8">
      <c r="E11949"/>
      <c r="H11949" s="48"/>
    </row>
    <row r="11950" spans="5:8">
      <c r="E11950"/>
      <c r="H11950" s="48"/>
    </row>
    <row r="11951" spans="5:8">
      <c r="E11951"/>
      <c r="H11951" s="48"/>
    </row>
    <row r="11952" spans="5:8">
      <c r="E11952"/>
      <c r="H11952" s="48"/>
    </row>
    <row r="11953" spans="5:8">
      <c r="E11953"/>
      <c r="H11953" s="48"/>
    </row>
    <row r="11954" spans="5:8">
      <c r="E11954"/>
      <c r="H11954" s="48"/>
    </row>
    <row r="11955" spans="5:8">
      <c r="E11955"/>
      <c r="H11955" s="48"/>
    </row>
    <row r="11956" spans="5:8">
      <c r="E11956"/>
      <c r="H11956" s="48"/>
    </row>
    <row r="11957" spans="5:8">
      <c r="E11957"/>
      <c r="H11957" s="48"/>
    </row>
    <row r="11958" spans="5:8">
      <c r="E11958"/>
      <c r="H11958" s="48"/>
    </row>
    <row r="11959" spans="5:8">
      <c r="E11959"/>
      <c r="H11959" s="48"/>
    </row>
    <row r="11960" spans="5:8">
      <c r="E11960"/>
      <c r="H11960" s="48"/>
    </row>
    <row r="11961" spans="5:8">
      <c r="E11961"/>
      <c r="H11961" s="48"/>
    </row>
    <row r="11962" spans="5:8">
      <c r="E11962"/>
      <c r="H11962" s="48"/>
    </row>
    <row r="11963" spans="5:8">
      <c r="E11963"/>
      <c r="H11963" s="48"/>
    </row>
    <row r="11964" spans="5:8">
      <c r="E11964"/>
      <c r="H11964" s="48"/>
    </row>
    <row r="11965" spans="5:8">
      <c r="E11965"/>
      <c r="H11965" s="48"/>
    </row>
    <row r="11966" spans="5:8">
      <c r="E11966"/>
      <c r="H11966" s="48"/>
    </row>
    <row r="11967" spans="5:8">
      <c r="E11967"/>
      <c r="H11967" s="48"/>
    </row>
    <row r="11968" spans="5:8">
      <c r="E11968"/>
      <c r="H11968" s="48"/>
    </row>
    <row r="11969" spans="5:8">
      <c r="E11969"/>
      <c r="H11969" s="48"/>
    </row>
    <row r="11970" spans="5:8">
      <c r="E11970"/>
      <c r="H11970" s="48"/>
    </row>
    <row r="11971" spans="5:8">
      <c r="E11971"/>
      <c r="H11971" s="48"/>
    </row>
    <row r="11972" spans="5:8">
      <c r="E11972"/>
      <c r="H11972" s="48"/>
    </row>
    <row r="11973" spans="5:8">
      <c r="E11973"/>
      <c r="H11973" s="48"/>
    </row>
    <row r="11974" spans="5:8">
      <c r="E11974"/>
      <c r="H11974" s="48"/>
    </row>
    <row r="11975" spans="5:8">
      <c r="E11975"/>
      <c r="H11975" s="48"/>
    </row>
    <row r="11976" spans="5:8">
      <c r="E11976"/>
      <c r="H11976" s="48"/>
    </row>
    <row r="11977" spans="5:8">
      <c r="E11977"/>
      <c r="H11977" s="48"/>
    </row>
    <row r="11978" spans="5:8">
      <c r="E11978"/>
      <c r="H11978" s="48"/>
    </row>
    <row r="11979" spans="5:8">
      <c r="E11979"/>
      <c r="H11979" s="48"/>
    </row>
    <row r="11980" spans="5:8">
      <c r="E11980"/>
      <c r="H11980" s="48"/>
    </row>
    <row r="11981" spans="5:8">
      <c r="E11981"/>
      <c r="H11981" s="48"/>
    </row>
    <row r="11982" spans="5:8">
      <c r="E11982"/>
      <c r="H11982" s="48"/>
    </row>
    <row r="11983" spans="5:8">
      <c r="E11983"/>
      <c r="H11983" s="48"/>
    </row>
    <row r="11984" spans="5:8">
      <c r="E11984"/>
      <c r="H11984" s="48"/>
    </row>
    <row r="11985" spans="5:8">
      <c r="E11985"/>
      <c r="H11985" s="48"/>
    </row>
    <row r="11986" spans="5:8">
      <c r="E11986"/>
      <c r="H11986" s="48"/>
    </row>
    <row r="11987" spans="5:8">
      <c r="E11987"/>
      <c r="H11987" s="48"/>
    </row>
    <row r="11988" spans="5:8">
      <c r="E11988"/>
      <c r="H11988" s="48"/>
    </row>
    <row r="11989" spans="5:8">
      <c r="E11989"/>
      <c r="H11989" s="48"/>
    </row>
    <row r="11990" spans="5:8">
      <c r="E11990"/>
      <c r="H11990" s="48"/>
    </row>
    <row r="11991" spans="5:8">
      <c r="E11991"/>
      <c r="H11991" s="48"/>
    </row>
    <row r="11992" spans="5:8">
      <c r="E11992"/>
      <c r="H11992" s="48"/>
    </row>
    <row r="11993" spans="5:8">
      <c r="E11993"/>
      <c r="H11993" s="48"/>
    </row>
    <row r="11994" spans="5:8">
      <c r="E11994"/>
      <c r="H11994" s="48"/>
    </row>
    <row r="11995" spans="5:8">
      <c r="E11995"/>
      <c r="H11995" s="48"/>
    </row>
    <row r="11996" spans="5:8">
      <c r="E11996"/>
      <c r="H11996" s="48"/>
    </row>
    <row r="11997" spans="5:8">
      <c r="E11997"/>
      <c r="H11997" s="48"/>
    </row>
    <row r="11998" spans="5:8">
      <c r="E11998"/>
      <c r="H11998" s="48"/>
    </row>
    <row r="11999" spans="5:8">
      <c r="E11999"/>
      <c r="H11999" s="48"/>
    </row>
    <row r="12000" spans="5:8">
      <c r="E12000"/>
      <c r="H12000" s="48"/>
    </row>
    <row r="12001" spans="5:8">
      <c r="E12001"/>
      <c r="H12001" s="48"/>
    </row>
    <row r="12002" spans="5:8">
      <c r="E12002"/>
      <c r="H12002" s="48"/>
    </row>
    <row r="12003" spans="5:8">
      <c r="E12003"/>
      <c r="H12003" s="48"/>
    </row>
    <row r="12004" spans="5:8">
      <c r="E12004"/>
      <c r="H12004" s="48"/>
    </row>
    <row r="12005" spans="5:8">
      <c r="E12005"/>
      <c r="H12005" s="48"/>
    </row>
    <row r="12006" spans="5:8">
      <c r="E12006"/>
      <c r="H12006" s="48"/>
    </row>
    <row r="12007" spans="5:8">
      <c r="E12007"/>
      <c r="H12007" s="48"/>
    </row>
    <row r="12008" spans="5:8">
      <c r="E12008"/>
      <c r="H12008" s="48"/>
    </row>
    <row r="12009" spans="5:8">
      <c r="E12009"/>
      <c r="H12009" s="48"/>
    </row>
    <row r="12010" spans="5:8">
      <c r="E12010"/>
      <c r="H12010" s="48"/>
    </row>
    <row r="12011" spans="5:8">
      <c r="E12011"/>
      <c r="H12011" s="48"/>
    </row>
    <row r="12012" spans="5:8">
      <c r="E12012"/>
      <c r="H12012" s="48"/>
    </row>
    <row r="12013" spans="5:8">
      <c r="E12013"/>
      <c r="H12013" s="48"/>
    </row>
    <row r="12014" spans="5:8">
      <c r="E12014"/>
      <c r="H12014" s="48"/>
    </row>
    <row r="12015" spans="5:8">
      <c r="E12015"/>
      <c r="H12015" s="48"/>
    </row>
    <row r="12016" spans="5:8">
      <c r="E12016"/>
      <c r="H12016" s="48"/>
    </row>
    <row r="12017" spans="5:8">
      <c r="E12017"/>
      <c r="H12017" s="48"/>
    </row>
    <row r="12018" spans="5:8">
      <c r="E12018"/>
      <c r="H12018" s="48"/>
    </row>
    <row r="12019" spans="5:8">
      <c r="E12019"/>
      <c r="H12019" s="48"/>
    </row>
    <row r="12020" spans="5:8">
      <c r="E12020"/>
      <c r="H12020" s="48"/>
    </row>
    <row r="12021" spans="5:8">
      <c r="E12021"/>
      <c r="H12021" s="48"/>
    </row>
    <row r="12022" spans="5:8">
      <c r="E12022"/>
      <c r="H12022" s="48"/>
    </row>
    <row r="12023" spans="5:8">
      <c r="E12023"/>
      <c r="H12023" s="48"/>
    </row>
    <row r="12024" spans="5:8">
      <c r="E12024"/>
      <c r="H12024" s="48"/>
    </row>
    <row r="12025" spans="5:8">
      <c r="E12025"/>
      <c r="H12025" s="48"/>
    </row>
    <row r="12026" spans="5:8">
      <c r="E12026"/>
      <c r="H12026" s="48"/>
    </row>
    <row r="12027" spans="5:8">
      <c r="E12027"/>
      <c r="H12027" s="48"/>
    </row>
    <row r="12028" spans="5:8">
      <c r="E12028"/>
      <c r="H12028" s="48"/>
    </row>
    <row r="12029" spans="5:8">
      <c r="E12029"/>
      <c r="H12029" s="48"/>
    </row>
    <row r="12030" spans="5:8">
      <c r="E12030"/>
      <c r="H12030" s="48"/>
    </row>
    <row r="12031" spans="5:8">
      <c r="E12031"/>
      <c r="H12031" s="48"/>
    </row>
    <row r="12032" spans="5:8">
      <c r="E12032"/>
      <c r="H12032" s="48"/>
    </row>
    <row r="12033" spans="5:8">
      <c r="E12033"/>
      <c r="H12033" s="48"/>
    </row>
    <row r="12034" spans="5:8">
      <c r="E12034"/>
      <c r="H12034" s="48"/>
    </row>
    <row r="12035" spans="5:8">
      <c r="E12035"/>
      <c r="H12035" s="48"/>
    </row>
    <row r="12036" spans="5:8">
      <c r="E12036"/>
      <c r="H12036" s="48"/>
    </row>
    <row r="12037" spans="5:8">
      <c r="E12037"/>
      <c r="H12037" s="48"/>
    </row>
    <row r="12038" spans="5:8">
      <c r="E12038"/>
      <c r="H12038" s="48"/>
    </row>
    <row r="12039" spans="5:8">
      <c r="E12039"/>
      <c r="H12039" s="48"/>
    </row>
    <row r="12040" spans="5:8">
      <c r="E12040"/>
      <c r="H12040" s="48"/>
    </row>
    <row r="12041" spans="5:8">
      <c r="E12041"/>
      <c r="H12041" s="48"/>
    </row>
    <row r="12042" spans="5:8">
      <c r="E12042"/>
      <c r="H12042" s="48"/>
    </row>
    <row r="12043" spans="5:8">
      <c r="E12043"/>
      <c r="H12043" s="48"/>
    </row>
    <row r="12044" spans="5:8">
      <c r="E12044"/>
      <c r="H12044" s="48"/>
    </row>
    <row r="12045" spans="5:8">
      <c r="E12045"/>
      <c r="H12045" s="48"/>
    </row>
    <row r="12046" spans="5:8">
      <c r="E12046"/>
      <c r="H12046" s="48"/>
    </row>
    <row r="12047" spans="5:8">
      <c r="E12047"/>
      <c r="H12047" s="48"/>
    </row>
    <row r="12048" spans="5:8">
      <c r="E12048"/>
      <c r="H12048" s="48"/>
    </row>
    <row r="12049" spans="5:8">
      <c r="E12049"/>
      <c r="H12049" s="48"/>
    </row>
    <row r="12050" spans="5:8">
      <c r="E12050"/>
      <c r="H12050" s="48"/>
    </row>
    <row r="12051" spans="5:8">
      <c r="E12051"/>
      <c r="H12051" s="48"/>
    </row>
    <row r="12052" spans="5:8">
      <c r="E12052"/>
      <c r="H12052" s="48"/>
    </row>
    <row r="12053" spans="5:8">
      <c r="E12053"/>
      <c r="H12053" s="48"/>
    </row>
    <row r="12054" spans="5:8">
      <c r="E12054"/>
      <c r="H12054" s="48"/>
    </row>
    <row r="12055" spans="5:8">
      <c r="E12055"/>
      <c r="H12055" s="48"/>
    </row>
    <row r="12056" spans="5:8">
      <c r="E12056"/>
      <c r="H12056" s="48"/>
    </row>
    <row r="12057" spans="5:8">
      <c r="E12057"/>
      <c r="H12057" s="48"/>
    </row>
    <row r="12058" spans="5:8">
      <c r="E12058"/>
      <c r="H12058" s="48"/>
    </row>
    <row r="12059" spans="5:8">
      <c r="E12059"/>
      <c r="H12059" s="48"/>
    </row>
    <row r="12060" spans="5:8">
      <c r="E12060"/>
      <c r="H12060" s="48"/>
    </row>
    <row r="12061" spans="5:8">
      <c r="E12061"/>
      <c r="H12061" s="48"/>
    </row>
    <row r="12062" spans="5:8">
      <c r="E12062"/>
      <c r="H12062" s="48"/>
    </row>
    <row r="12063" spans="5:8">
      <c r="E12063"/>
      <c r="H12063" s="48"/>
    </row>
    <row r="12064" spans="5:8">
      <c r="E12064"/>
      <c r="H12064" s="48"/>
    </row>
    <row r="12065" spans="5:8">
      <c r="E12065"/>
      <c r="H12065" s="48"/>
    </row>
    <row r="12066" spans="5:8">
      <c r="E12066"/>
      <c r="H12066" s="48"/>
    </row>
    <row r="12067" spans="5:8">
      <c r="E12067"/>
      <c r="H12067" s="48"/>
    </row>
    <row r="12068" spans="5:8">
      <c r="E12068"/>
      <c r="H12068" s="48"/>
    </row>
    <row r="12069" spans="5:8">
      <c r="E12069"/>
      <c r="H12069" s="48"/>
    </row>
    <row r="12070" spans="5:8">
      <c r="E12070"/>
      <c r="H12070" s="48"/>
    </row>
    <row r="12071" spans="5:8">
      <c r="E12071"/>
      <c r="H12071" s="48"/>
    </row>
    <row r="12072" spans="5:8">
      <c r="E12072"/>
      <c r="H12072" s="48"/>
    </row>
    <row r="12073" spans="5:8">
      <c r="E12073"/>
      <c r="H12073" s="48"/>
    </row>
    <row r="12074" spans="5:8">
      <c r="E12074"/>
      <c r="H12074" s="48"/>
    </row>
    <row r="12075" spans="5:8">
      <c r="E12075"/>
      <c r="H12075" s="48"/>
    </row>
    <row r="12076" spans="5:8">
      <c r="E12076"/>
      <c r="H12076" s="48"/>
    </row>
    <row r="12077" spans="5:8">
      <c r="E12077"/>
      <c r="H12077" s="48"/>
    </row>
    <row r="12078" spans="5:8">
      <c r="E12078"/>
      <c r="H12078" s="48"/>
    </row>
    <row r="12079" spans="5:8">
      <c r="E12079"/>
      <c r="H12079" s="48"/>
    </row>
    <row r="12080" spans="5:8">
      <c r="E12080"/>
      <c r="H12080" s="48"/>
    </row>
    <row r="12081" spans="5:8">
      <c r="E12081"/>
      <c r="H12081" s="48"/>
    </row>
    <row r="12082" spans="5:8">
      <c r="E12082"/>
      <c r="H12082" s="48"/>
    </row>
    <row r="12083" spans="5:8">
      <c r="E12083"/>
      <c r="H12083" s="48"/>
    </row>
    <row r="12084" spans="5:8">
      <c r="E12084"/>
      <c r="H12084" s="48"/>
    </row>
    <row r="12085" spans="5:8">
      <c r="E12085"/>
      <c r="H12085" s="48"/>
    </row>
    <row r="12086" spans="5:8">
      <c r="E12086"/>
      <c r="H12086" s="48"/>
    </row>
    <row r="12087" spans="5:8">
      <c r="E12087"/>
      <c r="H12087" s="48"/>
    </row>
    <row r="12088" spans="5:8">
      <c r="E12088"/>
      <c r="H12088" s="48"/>
    </row>
    <row r="12089" spans="5:8">
      <c r="E12089"/>
      <c r="H12089" s="48"/>
    </row>
    <row r="12090" spans="5:8">
      <c r="E12090"/>
      <c r="H12090" s="48"/>
    </row>
    <row r="12091" spans="5:8">
      <c r="E12091"/>
      <c r="H12091" s="48"/>
    </row>
    <row r="12092" spans="5:8">
      <c r="E12092"/>
      <c r="H12092" s="48"/>
    </row>
    <row r="12093" spans="5:8">
      <c r="E12093"/>
      <c r="H12093" s="48"/>
    </row>
    <row r="12094" spans="5:8">
      <c r="E12094"/>
      <c r="H12094" s="48"/>
    </row>
    <row r="12095" spans="5:8">
      <c r="E12095"/>
      <c r="H12095" s="48"/>
    </row>
    <row r="12096" spans="5:8">
      <c r="E12096"/>
      <c r="H12096" s="48"/>
    </row>
    <row r="12097" spans="5:8">
      <c r="E12097"/>
      <c r="H12097" s="48"/>
    </row>
    <row r="12098" spans="5:8">
      <c r="E12098"/>
      <c r="H12098" s="48"/>
    </row>
    <row r="12099" spans="5:8">
      <c r="E12099"/>
      <c r="H12099" s="48"/>
    </row>
    <row r="12100" spans="5:8">
      <c r="E12100"/>
      <c r="H12100" s="48"/>
    </row>
    <row r="12101" spans="5:8">
      <c r="E12101"/>
      <c r="H12101" s="48"/>
    </row>
    <row r="12102" spans="5:8">
      <c r="E12102"/>
      <c r="H12102" s="48"/>
    </row>
    <row r="12103" spans="5:8">
      <c r="E12103"/>
      <c r="H12103" s="48"/>
    </row>
    <row r="12104" spans="5:8">
      <c r="E12104"/>
      <c r="H12104" s="48"/>
    </row>
    <row r="12105" spans="5:8">
      <c r="E12105"/>
      <c r="H12105" s="48"/>
    </row>
    <row r="12106" spans="5:8">
      <c r="E12106"/>
      <c r="H12106" s="48"/>
    </row>
    <row r="12107" spans="5:8">
      <c r="E12107"/>
      <c r="H12107" s="48"/>
    </row>
    <row r="12108" spans="5:8">
      <c r="E12108"/>
      <c r="H12108" s="48"/>
    </row>
    <row r="12109" spans="5:8">
      <c r="E12109"/>
      <c r="H12109" s="48"/>
    </row>
    <row r="12110" spans="5:8">
      <c r="E12110"/>
      <c r="H12110" s="48"/>
    </row>
    <row r="12111" spans="5:8">
      <c r="E12111"/>
      <c r="H12111" s="48"/>
    </row>
    <row r="12112" spans="5:8">
      <c r="E12112"/>
      <c r="H12112" s="48"/>
    </row>
    <row r="12113" spans="5:8">
      <c r="E12113"/>
      <c r="H12113" s="48"/>
    </row>
    <row r="12114" spans="5:8">
      <c r="E12114"/>
      <c r="H12114" s="48"/>
    </row>
    <row r="12115" spans="5:8">
      <c r="E12115"/>
      <c r="H12115" s="48"/>
    </row>
    <row r="12116" spans="5:8">
      <c r="E12116"/>
      <c r="H12116" s="48"/>
    </row>
    <row r="12117" spans="5:8">
      <c r="E12117"/>
      <c r="H12117" s="48"/>
    </row>
    <row r="12118" spans="5:8">
      <c r="E12118"/>
      <c r="H12118" s="48"/>
    </row>
    <row r="12119" spans="5:8">
      <c r="E12119"/>
      <c r="H12119" s="48"/>
    </row>
    <row r="12120" spans="5:8">
      <c r="E12120"/>
      <c r="H12120" s="48"/>
    </row>
    <row r="12121" spans="5:8">
      <c r="E12121"/>
      <c r="H12121" s="48"/>
    </row>
    <row r="12122" spans="5:8">
      <c r="E12122"/>
      <c r="H12122" s="48"/>
    </row>
    <row r="12123" spans="5:8">
      <c r="E12123"/>
      <c r="H12123" s="48"/>
    </row>
    <row r="12124" spans="5:8">
      <c r="E12124"/>
      <c r="H12124" s="48"/>
    </row>
    <row r="12125" spans="5:8">
      <c r="E12125"/>
      <c r="H12125" s="48"/>
    </row>
    <row r="12126" spans="5:8">
      <c r="E12126"/>
      <c r="H12126" s="48"/>
    </row>
    <row r="12127" spans="5:8">
      <c r="E12127"/>
      <c r="H12127" s="48"/>
    </row>
    <row r="12128" spans="5:8">
      <c r="E12128"/>
      <c r="H12128" s="48"/>
    </row>
    <row r="12129" spans="5:8">
      <c r="E12129"/>
      <c r="H12129" s="48"/>
    </row>
    <row r="12130" spans="5:8">
      <c r="E12130"/>
      <c r="H12130" s="48"/>
    </row>
    <row r="12131" spans="5:8">
      <c r="E12131"/>
      <c r="H12131" s="48"/>
    </row>
    <row r="12132" spans="5:8">
      <c r="E12132"/>
      <c r="H12132" s="48"/>
    </row>
    <row r="12133" spans="5:8">
      <c r="E12133"/>
      <c r="H12133" s="48"/>
    </row>
    <row r="12134" spans="5:8">
      <c r="E12134"/>
      <c r="H12134" s="48"/>
    </row>
    <row r="12135" spans="5:8">
      <c r="E12135"/>
      <c r="H12135" s="48"/>
    </row>
    <row r="12136" spans="5:8">
      <c r="E12136"/>
      <c r="H12136" s="48"/>
    </row>
    <row r="12137" spans="5:8">
      <c r="E12137"/>
      <c r="H12137" s="48"/>
    </row>
    <row r="12138" spans="5:8">
      <c r="E12138"/>
      <c r="H12138" s="48"/>
    </row>
    <row r="12139" spans="5:8">
      <c r="E12139"/>
      <c r="H12139" s="48"/>
    </row>
    <row r="12140" spans="5:8">
      <c r="E12140"/>
      <c r="H12140" s="48"/>
    </row>
    <row r="12141" spans="5:8">
      <c r="E12141"/>
      <c r="H12141" s="48"/>
    </row>
    <row r="12142" spans="5:8">
      <c r="E12142"/>
      <c r="H12142" s="48"/>
    </row>
    <row r="12143" spans="5:8">
      <c r="E12143"/>
      <c r="H12143" s="48"/>
    </row>
    <row r="12144" spans="5:8">
      <c r="E12144"/>
      <c r="H12144" s="48"/>
    </row>
    <row r="12145" spans="5:8">
      <c r="E12145"/>
      <c r="H12145" s="48"/>
    </row>
    <row r="12146" spans="5:8">
      <c r="E12146"/>
      <c r="H12146" s="48"/>
    </row>
    <row r="12147" spans="5:8">
      <c r="E12147"/>
      <c r="H12147" s="48"/>
    </row>
    <row r="12148" spans="5:8">
      <c r="E12148"/>
      <c r="H12148" s="48"/>
    </row>
    <row r="12149" spans="5:8">
      <c r="E12149"/>
      <c r="H12149" s="48"/>
    </row>
    <row r="12150" spans="5:8">
      <c r="E12150"/>
      <c r="H12150" s="48"/>
    </row>
    <row r="12151" spans="5:8">
      <c r="E12151"/>
      <c r="H12151" s="48"/>
    </row>
    <row r="12152" spans="5:8">
      <c r="E12152"/>
      <c r="H12152" s="48"/>
    </row>
    <row r="12153" spans="5:8">
      <c r="E12153"/>
      <c r="H12153" s="48"/>
    </row>
    <row r="12154" spans="5:8">
      <c r="E12154"/>
      <c r="H12154" s="48"/>
    </row>
    <row r="12155" spans="5:8">
      <c r="E12155"/>
      <c r="H12155" s="48"/>
    </row>
    <row r="12156" spans="5:8">
      <c r="E12156"/>
      <c r="H12156" s="48"/>
    </row>
    <row r="12157" spans="5:8">
      <c r="E12157"/>
      <c r="H12157" s="48"/>
    </row>
    <row r="12158" spans="5:8">
      <c r="E12158"/>
      <c r="H12158" s="48"/>
    </row>
    <row r="12159" spans="5:8">
      <c r="E12159"/>
      <c r="H12159" s="48"/>
    </row>
    <row r="12160" spans="5:8">
      <c r="E12160"/>
      <c r="H12160" s="48"/>
    </row>
    <row r="12161" spans="5:8">
      <c r="E12161"/>
      <c r="H12161" s="48"/>
    </row>
    <row r="12162" spans="5:8">
      <c r="E12162"/>
      <c r="H12162" s="48"/>
    </row>
    <row r="12163" spans="5:8">
      <c r="E12163"/>
      <c r="H12163" s="48"/>
    </row>
    <row r="12164" spans="5:8">
      <c r="E12164"/>
      <c r="H12164" s="48"/>
    </row>
    <row r="12165" spans="5:8">
      <c r="E12165"/>
      <c r="H12165" s="48"/>
    </row>
    <row r="12166" spans="5:8">
      <c r="E12166"/>
      <c r="H12166" s="48"/>
    </row>
    <row r="12167" spans="5:8">
      <c r="E12167"/>
      <c r="H12167" s="48"/>
    </row>
    <row r="12168" spans="5:8">
      <c r="E12168"/>
      <c r="H12168" s="48"/>
    </row>
    <row r="12169" spans="5:8">
      <c r="E12169"/>
      <c r="H12169" s="48"/>
    </row>
    <row r="12170" spans="5:8">
      <c r="E12170"/>
      <c r="H12170" s="48"/>
    </row>
    <row r="12171" spans="5:8">
      <c r="E12171"/>
      <c r="H12171" s="48"/>
    </row>
    <row r="12172" spans="5:8">
      <c r="E12172"/>
      <c r="H12172" s="48"/>
    </row>
    <row r="12173" spans="5:8">
      <c r="E12173"/>
      <c r="H12173" s="48"/>
    </row>
    <row r="12174" spans="5:8">
      <c r="E12174"/>
      <c r="H12174" s="48"/>
    </row>
    <row r="12175" spans="5:8">
      <c r="E12175"/>
      <c r="H12175" s="48"/>
    </row>
    <row r="12176" spans="5:8">
      <c r="E12176"/>
      <c r="H12176" s="48"/>
    </row>
    <row r="12177" spans="5:8">
      <c r="E12177"/>
      <c r="H12177" s="48"/>
    </row>
    <row r="12178" spans="5:8">
      <c r="E12178"/>
      <c r="H12178" s="48"/>
    </row>
    <row r="12179" spans="5:8">
      <c r="E12179"/>
      <c r="H12179" s="48"/>
    </row>
    <row r="12180" spans="5:8">
      <c r="E12180"/>
      <c r="H12180" s="48"/>
    </row>
    <row r="12181" spans="5:8">
      <c r="E12181"/>
      <c r="H12181" s="48"/>
    </row>
    <row r="12182" spans="5:8">
      <c r="E12182"/>
      <c r="H12182" s="48"/>
    </row>
    <row r="12183" spans="5:8">
      <c r="E12183"/>
      <c r="H12183" s="48"/>
    </row>
    <row r="12184" spans="5:8">
      <c r="E12184"/>
      <c r="H12184" s="48"/>
    </row>
    <row r="12185" spans="5:8">
      <c r="E12185"/>
      <c r="H12185" s="48"/>
    </row>
    <row r="12186" spans="5:8">
      <c r="E12186"/>
      <c r="H12186" s="48"/>
    </row>
    <row r="12187" spans="5:8">
      <c r="E12187"/>
      <c r="H12187" s="48"/>
    </row>
    <row r="12188" spans="5:8">
      <c r="E12188"/>
      <c r="H12188" s="48"/>
    </row>
    <row r="12189" spans="5:8">
      <c r="E12189"/>
      <c r="H12189" s="48"/>
    </row>
    <row r="12190" spans="5:8">
      <c r="E12190"/>
      <c r="H12190" s="48"/>
    </row>
    <row r="12191" spans="5:8">
      <c r="E12191"/>
      <c r="H12191" s="48"/>
    </row>
    <row r="12192" spans="5:8">
      <c r="E12192"/>
      <c r="H12192" s="48"/>
    </row>
    <row r="12193" spans="5:8">
      <c r="E12193"/>
      <c r="H12193" s="48"/>
    </row>
    <row r="12194" spans="5:8">
      <c r="E12194"/>
      <c r="H12194" s="48"/>
    </row>
    <row r="12195" spans="5:8">
      <c r="E12195"/>
      <c r="H12195" s="48"/>
    </row>
    <row r="12196" spans="5:8">
      <c r="E12196"/>
      <c r="H12196" s="48"/>
    </row>
    <row r="12197" spans="5:8">
      <c r="E12197"/>
      <c r="H12197" s="48"/>
    </row>
    <row r="12198" spans="5:8">
      <c r="E12198"/>
      <c r="H12198" s="48"/>
    </row>
    <row r="12199" spans="5:8">
      <c r="E12199"/>
      <c r="H12199" s="48"/>
    </row>
    <row r="12200" spans="5:8">
      <c r="E12200"/>
      <c r="H12200" s="48"/>
    </row>
    <row r="12201" spans="5:8">
      <c r="E12201"/>
      <c r="H12201" s="48"/>
    </row>
    <row r="12202" spans="5:8">
      <c r="E12202"/>
      <c r="H12202" s="48"/>
    </row>
    <row r="12203" spans="5:8">
      <c r="E12203"/>
      <c r="H12203" s="48"/>
    </row>
    <row r="12204" spans="5:8">
      <c r="E12204"/>
      <c r="H12204" s="48"/>
    </row>
    <row r="12205" spans="5:8">
      <c r="E12205"/>
      <c r="H12205" s="48"/>
    </row>
    <row r="12206" spans="5:8">
      <c r="E12206"/>
      <c r="H12206" s="48"/>
    </row>
    <row r="12207" spans="5:8">
      <c r="E12207"/>
      <c r="H12207" s="48"/>
    </row>
    <row r="12208" spans="5:8">
      <c r="E12208"/>
      <c r="H12208" s="48"/>
    </row>
    <row r="12209" spans="5:8">
      <c r="E12209"/>
      <c r="H12209" s="48"/>
    </row>
    <row r="12210" spans="5:8">
      <c r="E12210"/>
      <c r="H12210" s="48"/>
    </row>
    <row r="12211" spans="5:8">
      <c r="E12211"/>
      <c r="H12211" s="48"/>
    </row>
    <row r="12212" spans="5:8">
      <c r="E12212"/>
      <c r="H12212" s="48"/>
    </row>
    <row r="12213" spans="5:8">
      <c r="E12213"/>
      <c r="H12213" s="48"/>
    </row>
    <row r="12214" spans="5:8">
      <c r="E12214"/>
      <c r="H12214" s="48"/>
    </row>
    <row r="12215" spans="5:8">
      <c r="E12215"/>
      <c r="H12215" s="48"/>
    </row>
    <row r="12216" spans="5:8">
      <c r="E12216"/>
      <c r="H12216" s="48"/>
    </row>
    <row r="12217" spans="5:8">
      <c r="E12217"/>
      <c r="H12217" s="48"/>
    </row>
    <row r="12218" spans="5:8">
      <c r="E12218"/>
      <c r="H12218" s="48"/>
    </row>
    <row r="12219" spans="5:8">
      <c r="E12219"/>
      <c r="H12219" s="48"/>
    </row>
    <row r="12220" spans="5:8">
      <c r="E12220"/>
      <c r="H12220" s="48"/>
    </row>
    <row r="12221" spans="5:8">
      <c r="E12221"/>
      <c r="H12221" s="48"/>
    </row>
    <row r="12222" spans="5:8">
      <c r="E12222"/>
      <c r="H12222" s="48"/>
    </row>
    <row r="12223" spans="5:8">
      <c r="E12223"/>
      <c r="H12223" s="48"/>
    </row>
    <row r="12224" spans="5:8">
      <c r="E12224"/>
      <c r="H12224" s="48"/>
    </row>
    <row r="12225" spans="5:8">
      <c r="E12225"/>
      <c r="H12225" s="48"/>
    </row>
    <row r="12226" spans="5:8">
      <c r="E12226"/>
      <c r="H12226" s="48"/>
    </row>
    <row r="12227" spans="5:8">
      <c r="E12227"/>
      <c r="H12227" s="48"/>
    </row>
    <row r="12228" spans="5:8">
      <c r="E12228"/>
      <c r="H12228" s="48"/>
    </row>
    <row r="12229" spans="5:8">
      <c r="E12229"/>
      <c r="H12229" s="48"/>
    </row>
    <row r="12230" spans="5:8">
      <c r="E12230"/>
      <c r="H12230" s="48"/>
    </row>
    <row r="12231" spans="5:8">
      <c r="E12231"/>
      <c r="H12231" s="48"/>
    </row>
    <row r="12232" spans="5:8">
      <c r="E12232"/>
      <c r="H12232" s="48"/>
    </row>
    <row r="12233" spans="5:8">
      <c r="E12233"/>
      <c r="H12233" s="48"/>
    </row>
    <row r="12234" spans="5:8">
      <c r="E12234"/>
      <c r="H12234" s="48"/>
    </row>
    <row r="12235" spans="5:8">
      <c r="E12235"/>
      <c r="H12235" s="48"/>
    </row>
    <row r="12236" spans="5:8">
      <c r="E12236"/>
      <c r="H12236" s="48"/>
    </row>
    <row r="12237" spans="5:8">
      <c r="E12237"/>
      <c r="H12237" s="48"/>
    </row>
    <row r="12238" spans="5:8">
      <c r="E12238"/>
      <c r="H12238" s="48"/>
    </row>
    <row r="12239" spans="5:8">
      <c r="E12239"/>
      <c r="H12239" s="48"/>
    </row>
    <row r="12240" spans="5:8">
      <c r="E12240"/>
      <c r="H12240" s="48"/>
    </row>
    <row r="12241" spans="5:8">
      <c r="E12241"/>
      <c r="H12241" s="48"/>
    </row>
    <row r="12242" spans="5:8">
      <c r="E12242"/>
      <c r="H12242" s="48"/>
    </row>
    <row r="12243" spans="5:8">
      <c r="E12243"/>
      <c r="H12243" s="48"/>
    </row>
    <row r="12244" spans="5:8">
      <c r="E12244"/>
      <c r="H12244" s="48"/>
    </row>
    <row r="12245" spans="5:8">
      <c r="E12245"/>
      <c r="H12245" s="48"/>
    </row>
    <row r="12246" spans="5:8">
      <c r="E12246"/>
      <c r="H12246" s="48"/>
    </row>
    <row r="12247" spans="5:8">
      <c r="E12247"/>
      <c r="H12247" s="48"/>
    </row>
    <row r="12248" spans="5:8">
      <c r="E12248"/>
      <c r="H12248" s="48"/>
    </row>
    <row r="12249" spans="5:8">
      <c r="E12249"/>
      <c r="H12249" s="48"/>
    </row>
    <row r="12250" spans="5:8">
      <c r="E12250"/>
      <c r="H12250" s="48"/>
    </row>
    <row r="12251" spans="5:8">
      <c r="E12251"/>
      <c r="H12251" s="48"/>
    </row>
    <row r="12252" spans="5:8">
      <c r="E12252"/>
      <c r="H12252" s="48"/>
    </row>
    <row r="12253" spans="5:8">
      <c r="E12253"/>
      <c r="H12253" s="48"/>
    </row>
    <row r="12254" spans="5:8">
      <c r="E12254"/>
      <c r="H12254" s="48"/>
    </row>
    <row r="12255" spans="5:8">
      <c r="E12255"/>
      <c r="H12255" s="48"/>
    </row>
    <row r="12256" spans="5:8">
      <c r="E12256"/>
      <c r="H12256" s="48"/>
    </row>
    <row r="12257" spans="5:8">
      <c r="E12257"/>
      <c r="H12257" s="48"/>
    </row>
    <row r="12258" spans="5:8">
      <c r="E12258"/>
      <c r="H12258" s="48"/>
    </row>
    <row r="12259" spans="5:8">
      <c r="E12259"/>
      <c r="H12259" s="48"/>
    </row>
    <row r="12260" spans="5:8">
      <c r="E12260"/>
      <c r="H12260" s="48"/>
    </row>
    <row r="12261" spans="5:8">
      <c r="E12261"/>
      <c r="H12261" s="48"/>
    </row>
    <row r="12262" spans="5:8">
      <c r="E12262"/>
      <c r="H12262" s="48"/>
    </row>
    <row r="12263" spans="5:8">
      <c r="E12263"/>
      <c r="H12263" s="48"/>
    </row>
    <row r="12264" spans="5:8">
      <c r="E12264"/>
      <c r="H12264" s="48"/>
    </row>
    <row r="12265" spans="5:8">
      <c r="E12265"/>
      <c r="H12265" s="48"/>
    </row>
    <row r="12266" spans="5:8">
      <c r="E12266"/>
      <c r="H12266" s="48"/>
    </row>
    <row r="12267" spans="5:8">
      <c r="E12267"/>
      <c r="H12267" s="48"/>
    </row>
    <row r="12268" spans="5:8">
      <c r="E12268"/>
      <c r="H12268" s="48"/>
    </row>
    <row r="12269" spans="5:8">
      <c r="E12269"/>
      <c r="H12269" s="48"/>
    </row>
    <row r="12270" spans="5:8">
      <c r="E12270"/>
      <c r="H12270" s="48"/>
    </row>
    <row r="12271" spans="5:8">
      <c r="E12271"/>
      <c r="H12271" s="48"/>
    </row>
    <row r="12272" spans="5:8">
      <c r="E12272"/>
      <c r="H12272" s="48"/>
    </row>
    <row r="12273" spans="5:8">
      <c r="E12273"/>
      <c r="H12273" s="48"/>
    </row>
    <row r="12274" spans="5:8">
      <c r="E12274"/>
      <c r="H12274" s="48"/>
    </row>
    <row r="12275" spans="5:8">
      <c r="E12275"/>
      <c r="H12275" s="48"/>
    </row>
    <row r="12276" spans="5:8">
      <c r="E12276"/>
      <c r="H12276" s="48"/>
    </row>
    <row r="12277" spans="5:8">
      <c r="E12277"/>
      <c r="H12277" s="48"/>
    </row>
    <row r="12278" spans="5:8">
      <c r="E12278"/>
      <c r="H12278" s="48"/>
    </row>
    <row r="12279" spans="5:8">
      <c r="E12279"/>
      <c r="H12279" s="48"/>
    </row>
    <row r="12280" spans="5:8">
      <c r="E12280"/>
      <c r="H12280" s="48"/>
    </row>
    <row r="12281" spans="5:8">
      <c r="E12281"/>
      <c r="H12281" s="48"/>
    </row>
    <row r="12282" spans="5:8">
      <c r="E12282"/>
      <c r="H12282" s="48"/>
    </row>
    <row r="12283" spans="5:8">
      <c r="E12283"/>
      <c r="H12283" s="48"/>
    </row>
    <row r="12284" spans="5:8">
      <c r="E12284"/>
      <c r="H12284" s="48"/>
    </row>
    <row r="12285" spans="5:8">
      <c r="E12285"/>
      <c r="H12285" s="48"/>
    </row>
    <row r="12286" spans="5:8">
      <c r="E12286"/>
      <c r="H12286" s="48"/>
    </row>
    <row r="12287" spans="5:8">
      <c r="E12287"/>
      <c r="H12287" s="48"/>
    </row>
    <row r="12288" spans="5:8">
      <c r="E12288"/>
      <c r="H12288" s="48"/>
    </row>
    <row r="12289" spans="5:8">
      <c r="E12289"/>
      <c r="H12289" s="48"/>
    </row>
    <row r="12290" spans="5:8">
      <c r="E12290"/>
      <c r="H12290" s="48"/>
    </row>
    <row r="12291" spans="5:8">
      <c r="E12291"/>
      <c r="H12291" s="48"/>
    </row>
    <row r="12292" spans="5:8">
      <c r="E12292"/>
      <c r="H12292" s="48"/>
    </row>
    <row r="12293" spans="5:8">
      <c r="E12293"/>
      <c r="H12293" s="48"/>
    </row>
    <row r="12294" spans="5:8">
      <c r="E12294"/>
      <c r="H12294" s="48"/>
    </row>
    <row r="12295" spans="5:8">
      <c r="E12295"/>
      <c r="H12295" s="48"/>
    </row>
    <row r="12296" spans="5:8">
      <c r="E12296"/>
      <c r="H12296" s="48"/>
    </row>
    <row r="12297" spans="5:8">
      <c r="E12297"/>
      <c r="H12297" s="48"/>
    </row>
    <row r="12298" spans="5:8">
      <c r="E12298"/>
      <c r="H12298" s="48"/>
    </row>
    <row r="12299" spans="5:8">
      <c r="E12299"/>
      <c r="H12299" s="48"/>
    </row>
    <row r="12300" spans="5:8">
      <c r="E12300"/>
      <c r="H12300" s="48"/>
    </row>
    <row r="12301" spans="5:8">
      <c r="E12301"/>
      <c r="H12301" s="48"/>
    </row>
    <row r="12302" spans="5:8">
      <c r="E12302"/>
      <c r="H12302" s="48"/>
    </row>
    <row r="12303" spans="5:8">
      <c r="E12303"/>
      <c r="H12303" s="48"/>
    </row>
    <row r="12304" spans="5:8">
      <c r="E12304"/>
      <c r="H12304" s="48"/>
    </row>
    <row r="12305" spans="5:8">
      <c r="E12305"/>
      <c r="H12305" s="48"/>
    </row>
    <row r="12306" spans="5:8">
      <c r="E12306"/>
      <c r="H12306" s="48"/>
    </row>
    <row r="12307" spans="5:8">
      <c r="E12307"/>
      <c r="H12307" s="48"/>
    </row>
    <row r="12308" spans="5:8">
      <c r="E12308"/>
      <c r="H12308" s="48"/>
    </row>
    <row r="12309" spans="5:8">
      <c r="E12309"/>
      <c r="H12309" s="48"/>
    </row>
    <row r="12310" spans="5:8">
      <c r="E12310"/>
      <c r="H12310" s="48"/>
    </row>
    <row r="12311" spans="5:8">
      <c r="E12311"/>
      <c r="H12311" s="48"/>
    </row>
    <row r="12312" spans="5:8">
      <c r="E12312"/>
      <c r="H12312" s="48"/>
    </row>
    <row r="12313" spans="5:8">
      <c r="E12313"/>
      <c r="H12313" s="48"/>
    </row>
    <row r="12314" spans="5:8">
      <c r="E12314"/>
      <c r="H12314" s="48"/>
    </row>
    <row r="12315" spans="5:8">
      <c r="E12315"/>
      <c r="H12315" s="48"/>
    </row>
    <row r="12316" spans="5:8">
      <c r="E12316"/>
      <c r="H12316" s="48"/>
    </row>
    <row r="12317" spans="5:8">
      <c r="E12317"/>
      <c r="H12317" s="48"/>
    </row>
    <row r="12318" spans="5:8">
      <c r="E12318"/>
      <c r="H12318" s="48"/>
    </row>
    <row r="12319" spans="5:8">
      <c r="E12319"/>
      <c r="H12319" s="48"/>
    </row>
    <row r="12320" spans="5:8">
      <c r="E12320"/>
      <c r="H12320" s="48"/>
    </row>
    <row r="12321" spans="5:8">
      <c r="E12321"/>
      <c r="H12321" s="48"/>
    </row>
    <row r="12322" spans="5:8">
      <c r="E12322"/>
      <c r="H12322" s="48"/>
    </row>
    <row r="12323" spans="5:8">
      <c r="E12323"/>
      <c r="H12323" s="48"/>
    </row>
    <row r="12324" spans="5:8">
      <c r="E12324"/>
      <c r="H12324" s="48"/>
    </row>
    <row r="12325" spans="5:8">
      <c r="E12325"/>
      <c r="H12325" s="48"/>
    </row>
    <row r="12326" spans="5:8">
      <c r="E12326"/>
      <c r="H12326" s="48"/>
    </row>
    <row r="12327" spans="5:8">
      <c r="E12327"/>
      <c r="H12327" s="48"/>
    </row>
    <row r="12328" spans="5:8">
      <c r="E12328"/>
      <c r="H12328" s="48"/>
    </row>
    <row r="12329" spans="5:8">
      <c r="E12329"/>
      <c r="H12329" s="48"/>
    </row>
    <row r="12330" spans="5:8">
      <c r="E12330"/>
      <c r="H12330" s="48"/>
    </row>
    <row r="12331" spans="5:8">
      <c r="E12331"/>
      <c r="H12331" s="48"/>
    </row>
    <row r="12332" spans="5:8">
      <c r="E12332"/>
      <c r="H12332" s="48"/>
    </row>
    <row r="12333" spans="5:8">
      <c r="E12333"/>
      <c r="H12333" s="48"/>
    </row>
    <row r="12334" spans="5:8">
      <c r="E12334"/>
      <c r="H12334" s="48"/>
    </row>
    <row r="12335" spans="5:8">
      <c r="E12335"/>
      <c r="H12335" s="48"/>
    </row>
    <row r="12336" spans="5:8">
      <c r="E12336"/>
      <c r="H12336" s="48"/>
    </row>
    <row r="12337" spans="5:8">
      <c r="E12337"/>
      <c r="H12337" s="48"/>
    </row>
    <row r="12338" spans="5:8">
      <c r="E12338"/>
      <c r="H12338" s="48"/>
    </row>
    <row r="12339" spans="5:8">
      <c r="E12339"/>
      <c r="H12339" s="48"/>
    </row>
    <row r="12340" spans="5:8">
      <c r="E12340"/>
      <c r="H12340" s="48"/>
    </row>
    <row r="12341" spans="5:8">
      <c r="E12341"/>
      <c r="H12341" s="48"/>
    </row>
    <row r="12342" spans="5:8">
      <c r="E12342"/>
      <c r="H12342" s="48"/>
    </row>
    <row r="12343" spans="5:8">
      <c r="E12343"/>
      <c r="H12343" s="48"/>
    </row>
    <row r="12344" spans="5:8">
      <c r="E12344"/>
      <c r="H12344" s="48"/>
    </row>
    <row r="12345" spans="5:8">
      <c r="E12345"/>
      <c r="H12345" s="48"/>
    </row>
    <row r="12346" spans="5:8">
      <c r="E12346"/>
      <c r="H12346" s="48"/>
    </row>
    <row r="12347" spans="5:8">
      <c r="E12347"/>
      <c r="H12347" s="48"/>
    </row>
    <row r="12348" spans="5:8">
      <c r="E12348"/>
      <c r="H12348" s="48"/>
    </row>
    <row r="12349" spans="5:8">
      <c r="E12349"/>
      <c r="H12349" s="48"/>
    </row>
    <row r="12350" spans="5:8">
      <c r="E12350"/>
      <c r="H12350" s="48"/>
    </row>
    <row r="12351" spans="5:8">
      <c r="E12351"/>
      <c r="H12351" s="48"/>
    </row>
    <row r="12352" spans="5:8">
      <c r="E12352"/>
      <c r="H12352" s="48"/>
    </row>
    <row r="12353" spans="5:8">
      <c r="E12353"/>
      <c r="H12353" s="48"/>
    </row>
    <row r="12354" spans="5:8">
      <c r="E12354"/>
      <c r="H12354" s="48"/>
    </row>
    <row r="12355" spans="5:8">
      <c r="E12355"/>
      <c r="H12355" s="48"/>
    </row>
    <row r="12356" spans="5:8">
      <c r="E12356"/>
      <c r="H12356" s="48"/>
    </row>
    <row r="12357" spans="5:8">
      <c r="E12357"/>
      <c r="H12357" s="48"/>
    </row>
    <row r="12358" spans="5:8">
      <c r="E12358"/>
      <c r="H12358" s="48"/>
    </row>
    <row r="12359" spans="5:8">
      <c r="E12359"/>
      <c r="H12359" s="48"/>
    </row>
    <row r="12360" spans="5:8">
      <c r="E12360"/>
      <c r="H12360" s="48"/>
    </row>
    <row r="12361" spans="5:8">
      <c r="E12361"/>
      <c r="H12361" s="48"/>
    </row>
    <row r="12362" spans="5:8">
      <c r="E12362"/>
      <c r="H12362" s="48"/>
    </row>
    <row r="12363" spans="5:8">
      <c r="E12363"/>
      <c r="H12363" s="48"/>
    </row>
    <row r="12364" spans="5:8">
      <c r="E12364"/>
      <c r="H12364" s="48"/>
    </row>
    <row r="12365" spans="5:8">
      <c r="E12365"/>
      <c r="H12365" s="48"/>
    </row>
    <row r="12366" spans="5:8">
      <c r="E12366"/>
      <c r="H12366" s="48"/>
    </row>
    <row r="12367" spans="5:8">
      <c r="E12367"/>
      <c r="H12367" s="48"/>
    </row>
    <row r="12368" spans="5:8">
      <c r="E12368"/>
      <c r="H12368" s="48"/>
    </row>
    <row r="12369" spans="5:8">
      <c r="E12369"/>
      <c r="H12369" s="48"/>
    </row>
    <row r="12370" spans="5:8">
      <c r="E12370"/>
      <c r="H12370" s="48"/>
    </row>
    <row r="12371" spans="5:8">
      <c r="E12371"/>
      <c r="H12371" s="48"/>
    </row>
    <row r="12372" spans="5:8">
      <c r="E12372"/>
      <c r="H12372" s="48"/>
    </row>
    <row r="12373" spans="5:8">
      <c r="E12373"/>
      <c r="H12373" s="48"/>
    </row>
    <row r="12374" spans="5:8">
      <c r="E12374"/>
      <c r="H12374" s="48"/>
    </row>
    <row r="12375" spans="5:8">
      <c r="E12375"/>
      <c r="H12375" s="48"/>
    </row>
    <row r="12376" spans="5:8">
      <c r="E12376"/>
      <c r="H12376" s="48"/>
    </row>
    <row r="12377" spans="5:8">
      <c r="E12377"/>
      <c r="H12377" s="48"/>
    </row>
    <row r="12378" spans="5:8">
      <c r="E12378"/>
      <c r="H12378" s="48"/>
    </row>
    <row r="12379" spans="5:8">
      <c r="E12379"/>
      <c r="H12379" s="48"/>
    </row>
    <row r="12380" spans="5:8">
      <c r="E12380"/>
      <c r="H12380" s="48"/>
    </row>
    <row r="12381" spans="5:8">
      <c r="E12381"/>
      <c r="H12381" s="48"/>
    </row>
    <row r="12382" spans="5:8">
      <c r="E12382"/>
      <c r="H12382" s="48"/>
    </row>
    <row r="12383" spans="5:8">
      <c r="E12383"/>
      <c r="H12383" s="48"/>
    </row>
    <row r="12384" spans="5:8">
      <c r="E12384"/>
      <c r="H12384" s="48"/>
    </row>
    <row r="12385" spans="5:8">
      <c r="E12385"/>
      <c r="H12385" s="48"/>
    </row>
    <row r="12386" spans="5:8">
      <c r="E12386"/>
      <c r="H12386" s="48"/>
    </row>
    <row r="12387" spans="5:8">
      <c r="E12387"/>
      <c r="H12387" s="48"/>
    </row>
    <row r="12388" spans="5:8">
      <c r="E12388"/>
      <c r="H12388" s="48"/>
    </row>
    <row r="12389" spans="5:8">
      <c r="E12389"/>
      <c r="H12389" s="48"/>
    </row>
    <row r="12390" spans="5:8">
      <c r="E12390"/>
      <c r="H12390" s="48"/>
    </row>
    <row r="12391" spans="5:8">
      <c r="E12391"/>
      <c r="H12391" s="48"/>
    </row>
    <row r="12392" spans="5:8">
      <c r="E12392"/>
      <c r="H12392" s="48"/>
    </row>
    <row r="12393" spans="5:8">
      <c r="E12393"/>
      <c r="H12393" s="48"/>
    </row>
    <row r="12394" spans="5:8">
      <c r="E12394"/>
      <c r="H12394" s="48"/>
    </row>
    <row r="12395" spans="5:8">
      <c r="E12395"/>
      <c r="H12395" s="48"/>
    </row>
    <row r="12396" spans="5:8">
      <c r="E12396"/>
      <c r="H12396" s="48"/>
    </row>
    <row r="12397" spans="5:8">
      <c r="E12397"/>
      <c r="H12397" s="48"/>
    </row>
    <row r="12398" spans="5:8">
      <c r="E12398"/>
      <c r="H12398" s="48"/>
    </row>
    <row r="12399" spans="5:8">
      <c r="E12399"/>
      <c r="H12399" s="48"/>
    </row>
    <row r="12400" spans="5:8">
      <c r="E12400"/>
      <c r="H12400" s="48"/>
    </row>
    <row r="12401" spans="5:8">
      <c r="E12401"/>
      <c r="H12401" s="48"/>
    </row>
    <row r="12402" spans="5:8">
      <c r="E12402"/>
      <c r="H12402" s="48"/>
    </row>
    <row r="12403" spans="5:8">
      <c r="E12403"/>
      <c r="H12403" s="48"/>
    </row>
    <row r="12404" spans="5:8">
      <c r="E12404"/>
      <c r="H12404" s="48"/>
    </row>
    <row r="12405" spans="5:8">
      <c r="E12405"/>
      <c r="H12405" s="48"/>
    </row>
    <row r="12406" spans="5:8">
      <c r="E12406"/>
      <c r="H12406" s="48"/>
    </row>
    <row r="12407" spans="5:8">
      <c r="E12407"/>
      <c r="H12407" s="48"/>
    </row>
    <row r="12408" spans="5:8">
      <c r="E12408"/>
      <c r="H12408" s="48"/>
    </row>
    <row r="12409" spans="5:8">
      <c r="E12409"/>
      <c r="H12409" s="48"/>
    </row>
    <row r="12410" spans="5:8">
      <c r="E12410"/>
      <c r="H12410" s="48"/>
    </row>
    <row r="12411" spans="5:8">
      <c r="E12411"/>
      <c r="H12411" s="48"/>
    </row>
    <row r="12412" spans="5:8">
      <c r="E12412"/>
      <c r="H12412" s="48"/>
    </row>
    <row r="12413" spans="5:8">
      <c r="E12413"/>
      <c r="H12413" s="48"/>
    </row>
    <row r="12414" spans="5:8">
      <c r="E12414"/>
      <c r="H12414" s="48"/>
    </row>
    <row r="12415" spans="5:8">
      <c r="E12415"/>
      <c r="H12415" s="48"/>
    </row>
    <row r="12416" spans="5:8">
      <c r="E12416"/>
      <c r="H12416" s="48"/>
    </row>
    <row r="12417" spans="5:8">
      <c r="E12417"/>
      <c r="H12417" s="48"/>
    </row>
    <row r="12418" spans="5:8">
      <c r="E12418"/>
      <c r="H12418" s="48"/>
    </row>
    <row r="12419" spans="5:8">
      <c r="E12419"/>
      <c r="H12419" s="48"/>
    </row>
    <row r="12420" spans="5:8">
      <c r="E12420"/>
      <c r="H12420" s="48"/>
    </row>
    <row r="12421" spans="5:8">
      <c r="E12421"/>
      <c r="H12421" s="48"/>
    </row>
    <row r="12422" spans="5:8">
      <c r="E12422"/>
      <c r="H12422" s="48"/>
    </row>
    <row r="12423" spans="5:8">
      <c r="E12423"/>
      <c r="H12423" s="48"/>
    </row>
    <row r="12424" spans="5:8">
      <c r="E12424"/>
      <c r="H12424" s="48"/>
    </row>
    <row r="12425" spans="5:8">
      <c r="E12425"/>
      <c r="H12425" s="48"/>
    </row>
    <row r="12426" spans="5:8">
      <c r="E12426"/>
      <c r="H12426" s="48"/>
    </row>
    <row r="12427" spans="5:8">
      <c r="E12427"/>
      <c r="H12427" s="48"/>
    </row>
    <row r="12428" spans="5:8">
      <c r="E12428"/>
      <c r="H12428" s="48"/>
    </row>
    <row r="12429" spans="5:8">
      <c r="E12429"/>
      <c r="H12429" s="48"/>
    </row>
    <row r="12430" spans="5:8">
      <c r="E12430"/>
      <c r="H12430" s="48"/>
    </row>
    <row r="12431" spans="5:8">
      <c r="E12431"/>
      <c r="H12431" s="48"/>
    </row>
    <row r="12432" spans="5:8">
      <c r="E12432"/>
      <c r="H12432" s="48"/>
    </row>
    <row r="12433" spans="5:8">
      <c r="E12433"/>
      <c r="H12433" s="48"/>
    </row>
    <row r="12434" spans="5:8">
      <c r="E12434"/>
      <c r="H12434" s="48"/>
    </row>
    <row r="12435" spans="5:8">
      <c r="E12435"/>
      <c r="H12435" s="48"/>
    </row>
    <row r="12436" spans="5:8">
      <c r="E12436"/>
      <c r="H12436" s="48"/>
    </row>
    <row r="12437" spans="5:8">
      <c r="E12437"/>
      <c r="H12437" s="48"/>
    </row>
    <row r="12438" spans="5:8">
      <c r="E12438"/>
      <c r="H12438" s="48"/>
    </row>
    <row r="12439" spans="5:8">
      <c r="E12439"/>
      <c r="H12439" s="48"/>
    </row>
    <row r="12440" spans="5:8">
      <c r="E12440"/>
      <c r="H12440" s="48"/>
    </row>
    <row r="12441" spans="5:8">
      <c r="E12441"/>
      <c r="H12441" s="48"/>
    </row>
    <row r="12442" spans="5:8">
      <c r="E12442"/>
      <c r="H12442" s="48"/>
    </row>
    <row r="12443" spans="5:8">
      <c r="E12443"/>
      <c r="H12443" s="48"/>
    </row>
    <row r="12444" spans="5:8">
      <c r="E12444"/>
      <c r="H12444" s="48"/>
    </row>
    <row r="12445" spans="5:8">
      <c r="E12445"/>
      <c r="H12445" s="48"/>
    </row>
    <row r="12446" spans="5:8">
      <c r="E12446"/>
      <c r="H12446" s="48"/>
    </row>
    <row r="12447" spans="5:8">
      <c r="E12447"/>
      <c r="H12447" s="48"/>
    </row>
    <row r="12448" spans="5:8">
      <c r="E12448"/>
      <c r="H12448" s="48"/>
    </row>
    <row r="12449" spans="5:8">
      <c r="E12449"/>
      <c r="H12449" s="48"/>
    </row>
    <row r="12450" spans="5:8">
      <c r="E12450"/>
      <c r="H12450" s="48"/>
    </row>
    <row r="12451" spans="5:8">
      <c r="E12451"/>
      <c r="H12451" s="48"/>
    </row>
    <row r="12452" spans="5:8">
      <c r="E12452"/>
      <c r="H12452" s="48"/>
    </row>
    <row r="12453" spans="5:8">
      <c r="E12453"/>
      <c r="H12453" s="48"/>
    </row>
    <row r="12454" spans="5:8">
      <c r="E12454"/>
      <c r="H12454" s="48"/>
    </row>
    <row r="12455" spans="5:8">
      <c r="E12455"/>
      <c r="H12455" s="48"/>
    </row>
    <row r="12456" spans="5:8">
      <c r="E12456"/>
      <c r="H12456" s="48"/>
    </row>
    <row r="12457" spans="5:8">
      <c r="E12457"/>
      <c r="H12457" s="48"/>
    </row>
    <row r="12458" spans="5:8">
      <c r="E12458"/>
      <c r="H12458" s="48"/>
    </row>
    <row r="12459" spans="5:8">
      <c r="E12459"/>
      <c r="H12459" s="48"/>
    </row>
    <row r="12460" spans="5:8">
      <c r="E12460"/>
      <c r="H12460" s="48"/>
    </row>
    <row r="12461" spans="5:8">
      <c r="E12461"/>
      <c r="H12461" s="48"/>
    </row>
    <row r="12462" spans="5:8">
      <c r="E12462"/>
      <c r="H12462" s="48"/>
    </row>
    <row r="12463" spans="5:8">
      <c r="E12463"/>
      <c r="H12463" s="48"/>
    </row>
    <row r="12464" spans="5:8">
      <c r="E12464"/>
      <c r="H12464" s="48"/>
    </row>
    <row r="12465" spans="5:8">
      <c r="E12465"/>
      <c r="H12465" s="48"/>
    </row>
    <row r="12466" spans="5:8">
      <c r="E12466"/>
      <c r="H12466" s="48"/>
    </row>
    <row r="12467" spans="5:8">
      <c r="E12467"/>
      <c r="H12467" s="48"/>
    </row>
    <row r="12468" spans="5:8">
      <c r="E12468"/>
      <c r="H12468" s="48"/>
    </row>
    <row r="12469" spans="5:8">
      <c r="E12469"/>
      <c r="H12469" s="48"/>
    </row>
    <row r="12470" spans="5:8">
      <c r="E12470"/>
      <c r="H12470" s="48"/>
    </row>
    <row r="12471" spans="5:8">
      <c r="E12471"/>
      <c r="H12471" s="48"/>
    </row>
    <row r="12472" spans="5:8">
      <c r="E12472"/>
      <c r="H12472" s="48"/>
    </row>
    <row r="12473" spans="5:8">
      <c r="E12473"/>
      <c r="H12473" s="48"/>
    </row>
    <row r="12474" spans="5:8">
      <c r="E12474"/>
      <c r="H12474" s="48"/>
    </row>
    <row r="12475" spans="5:8">
      <c r="E12475"/>
      <c r="H12475" s="48"/>
    </row>
    <row r="12476" spans="5:8">
      <c r="E12476"/>
      <c r="H12476" s="48"/>
    </row>
    <row r="12477" spans="5:8">
      <c r="E12477"/>
      <c r="H12477" s="48"/>
    </row>
    <row r="12478" spans="5:8">
      <c r="E12478"/>
      <c r="H12478" s="48"/>
    </row>
    <row r="12479" spans="5:8">
      <c r="E12479"/>
      <c r="H12479" s="48"/>
    </row>
    <row r="12480" spans="5:8">
      <c r="E12480"/>
      <c r="H12480" s="48"/>
    </row>
    <row r="12481" spans="5:8">
      <c r="E12481"/>
      <c r="H12481" s="48"/>
    </row>
    <row r="12482" spans="5:8">
      <c r="E12482"/>
      <c r="H12482" s="48"/>
    </row>
    <row r="12483" spans="5:8">
      <c r="E12483"/>
      <c r="H12483" s="48"/>
    </row>
    <row r="12484" spans="5:8">
      <c r="E12484"/>
      <c r="H12484" s="48"/>
    </row>
    <row r="12485" spans="5:8">
      <c r="E12485"/>
      <c r="H12485" s="48"/>
    </row>
    <row r="12486" spans="5:8">
      <c r="E12486"/>
      <c r="H12486" s="48"/>
    </row>
    <row r="12487" spans="5:8">
      <c r="E12487"/>
      <c r="H12487" s="48"/>
    </row>
    <row r="12488" spans="5:8">
      <c r="E12488"/>
      <c r="H12488" s="48"/>
    </row>
    <row r="12489" spans="5:8">
      <c r="E12489"/>
      <c r="H12489" s="48"/>
    </row>
    <row r="12490" spans="5:8">
      <c r="E12490"/>
      <c r="H12490" s="48"/>
    </row>
    <row r="12491" spans="5:8">
      <c r="E12491"/>
      <c r="H12491" s="48"/>
    </row>
    <row r="12492" spans="5:8">
      <c r="E12492"/>
      <c r="H12492" s="48"/>
    </row>
    <row r="12493" spans="5:8">
      <c r="E12493"/>
      <c r="H12493" s="48"/>
    </row>
    <row r="12494" spans="5:8">
      <c r="E12494"/>
      <c r="H12494" s="48"/>
    </row>
    <row r="12495" spans="5:8">
      <c r="E12495"/>
      <c r="H12495" s="48"/>
    </row>
    <row r="12496" spans="5:8">
      <c r="E12496"/>
      <c r="H12496" s="48"/>
    </row>
    <row r="12497" spans="5:8">
      <c r="E12497"/>
      <c r="H12497" s="48"/>
    </row>
    <row r="12498" spans="5:8">
      <c r="E12498"/>
      <c r="H12498" s="48"/>
    </row>
    <row r="12499" spans="5:8">
      <c r="E12499"/>
      <c r="H12499" s="48"/>
    </row>
    <row r="12500" spans="5:8">
      <c r="E12500"/>
      <c r="H12500" s="48"/>
    </row>
    <row r="12501" spans="5:8">
      <c r="E12501"/>
      <c r="H12501" s="48"/>
    </row>
    <row r="12502" spans="5:8">
      <c r="E12502"/>
      <c r="H12502" s="48"/>
    </row>
    <row r="12503" spans="5:8">
      <c r="E12503"/>
      <c r="H12503" s="48"/>
    </row>
    <row r="12504" spans="5:8">
      <c r="E12504"/>
      <c r="H12504" s="48"/>
    </row>
    <row r="12505" spans="5:8">
      <c r="E12505"/>
      <c r="H12505" s="48"/>
    </row>
    <row r="12506" spans="5:8">
      <c r="E12506"/>
      <c r="H12506" s="48"/>
    </row>
    <row r="12507" spans="5:8">
      <c r="E12507"/>
      <c r="H12507" s="48"/>
    </row>
    <row r="12508" spans="5:8">
      <c r="E12508"/>
      <c r="H12508" s="48"/>
    </row>
    <row r="12509" spans="5:8">
      <c r="E12509"/>
      <c r="H12509" s="48"/>
    </row>
    <row r="12510" spans="5:8">
      <c r="E12510"/>
      <c r="H12510" s="48"/>
    </row>
    <row r="12511" spans="5:8">
      <c r="E12511"/>
      <c r="H12511" s="48"/>
    </row>
    <row r="12512" spans="5:8">
      <c r="E12512"/>
      <c r="H12512" s="48"/>
    </row>
    <row r="12513" spans="5:8">
      <c r="E12513"/>
      <c r="H12513" s="48"/>
    </row>
    <row r="12514" spans="5:8">
      <c r="E12514"/>
      <c r="H12514" s="48"/>
    </row>
    <row r="12515" spans="5:8">
      <c r="E12515"/>
      <c r="H12515" s="48"/>
    </row>
    <row r="12516" spans="5:8">
      <c r="E12516"/>
      <c r="H12516" s="48"/>
    </row>
    <row r="12517" spans="5:8">
      <c r="E12517"/>
      <c r="H12517" s="48"/>
    </row>
    <row r="12518" spans="5:8">
      <c r="E12518"/>
      <c r="H12518" s="48"/>
    </row>
    <row r="12519" spans="5:8">
      <c r="E12519"/>
      <c r="H12519" s="48"/>
    </row>
    <row r="12520" spans="5:8">
      <c r="E12520"/>
      <c r="H12520" s="48"/>
    </row>
    <row r="12521" spans="5:8">
      <c r="E12521"/>
      <c r="H12521" s="48"/>
    </row>
    <row r="12522" spans="5:8">
      <c r="E12522"/>
      <c r="H12522" s="48"/>
    </row>
    <row r="12523" spans="5:8">
      <c r="E12523"/>
      <c r="H12523" s="48"/>
    </row>
    <row r="12524" spans="5:8">
      <c r="E12524"/>
      <c r="H12524" s="48"/>
    </row>
    <row r="12525" spans="5:8">
      <c r="E12525"/>
      <c r="H12525" s="48"/>
    </row>
    <row r="12526" spans="5:8">
      <c r="E12526"/>
      <c r="H12526" s="48"/>
    </row>
    <row r="12527" spans="5:8">
      <c r="E12527"/>
      <c r="H12527" s="48"/>
    </row>
    <row r="12528" spans="5:8">
      <c r="E12528"/>
      <c r="H12528" s="48"/>
    </row>
    <row r="12529" spans="5:8">
      <c r="E12529"/>
      <c r="H12529" s="48"/>
    </row>
    <row r="12530" spans="5:8">
      <c r="E12530"/>
      <c r="H12530" s="48"/>
    </row>
    <row r="12531" spans="5:8">
      <c r="E12531"/>
      <c r="H12531" s="48"/>
    </row>
    <row r="12532" spans="5:8">
      <c r="E12532"/>
      <c r="H12532" s="48"/>
    </row>
    <row r="12533" spans="5:8">
      <c r="E12533"/>
      <c r="H12533" s="48"/>
    </row>
    <row r="12534" spans="5:8">
      <c r="E12534"/>
      <c r="H12534" s="48"/>
    </row>
    <row r="12535" spans="5:8">
      <c r="E12535"/>
      <c r="H12535" s="48"/>
    </row>
    <row r="12536" spans="5:8">
      <c r="E12536"/>
      <c r="H12536" s="48"/>
    </row>
    <row r="12537" spans="5:8">
      <c r="E12537"/>
      <c r="H12537" s="48"/>
    </row>
    <row r="12538" spans="5:8">
      <c r="E12538"/>
      <c r="H12538" s="48"/>
    </row>
    <row r="12539" spans="5:8">
      <c r="E12539"/>
      <c r="H12539" s="48"/>
    </row>
    <row r="12540" spans="5:8">
      <c r="E12540"/>
      <c r="H12540" s="48"/>
    </row>
    <row r="12541" spans="5:8">
      <c r="E12541"/>
      <c r="H12541" s="48"/>
    </row>
    <row r="12542" spans="5:8">
      <c r="E12542"/>
      <c r="H12542" s="48"/>
    </row>
    <row r="12543" spans="5:8">
      <c r="E12543"/>
      <c r="H12543" s="48"/>
    </row>
    <row r="12544" spans="5:8">
      <c r="E12544"/>
      <c r="H12544" s="48"/>
    </row>
    <row r="12545" spans="5:8">
      <c r="E12545"/>
      <c r="H12545" s="48"/>
    </row>
    <row r="12546" spans="5:8">
      <c r="E12546"/>
      <c r="H12546" s="48"/>
    </row>
    <row r="12547" spans="5:8">
      <c r="E12547"/>
      <c r="H12547" s="48"/>
    </row>
    <row r="12548" spans="5:8">
      <c r="E12548"/>
      <c r="H12548" s="48"/>
    </row>
    <row r="12549" spans="5:8">
      <c r="E12549"/>
      <c r="H12549" s="48"/>
    </row>
    <row r="12550" spans="5:8">
      <c r="E12550"/>
      <c r="H12550" s="48"/>
    </row>
    <row r="12551" spans="5:8">
      <c r="E12551"/>
      <c r="H12551" s="48"/>
    </row>
    <row r="12552" spans="5:8">
      <c r="E12552"/>
      <c r="H12552" s="48"/>
    </row>
    <row r="12553" spans="5:8">
      <c r="E12553"/>
      <c r="H12553" s="48"/>
    </row>
    <row r="12554" spans="5:8">
      <c r="E12554"/>
      <c r="H12554" s="48"/>
    </row>
    <row r="12555" spans="5:8">
      <c r="E12555"/>
      <c r="H12555" s="48"/>
    </row>
    <row r="12556" spans="5:8">
      <c r="E12556"/>
      <c r="H12556" s="48"/>
    </row>
    <row r="12557" spans="5:8">
      <c r="E12557"/>
      <c r="H12557" s="48"/>
    </row>
    <row r="12558" spans="5:8">
      <c r="E12558"/>
      <c r="H12558" s="48"/>
    </row>
    <row r="12559" spans="5:8">
      <c r="E12559"/>
      <c r="H12559" s="48"/>
    </row>
    <row r="12560" spans="5:8">
      <c r="E12560"/>
      <c r="H12560" s="48"/>
    </row>
    <row r="12561" spans="5:8">
      <c r="E12561"/>
      <c r="H12561" s="48"/>
    </row>
    <row r="12562" spans="5:8">
      <c r="E12562"/>
      <c r="H12562" s="48"/>
    </row>
    <row r="12563" spans="5:8">
      <c r="E12563"/>
      <c r="H12563" s="48"/>
    </row>
    <row r="12564" spans="5:8">
      <c r="E12564"/>
      <c r="H12564" s="48"/>
    </row>
    <row r="12565" spans="5:8">
      <c r="E12565"/>
      <c r="H12565" s="48"/>
    </row>
    <row r="12566" spans="5:8">
      <c r="E12566"/>
      <c r="H12566" s="48"/>
    </row>
    <row r="12567" spans="5:8">
      <c r="E12567"/>
      <c r="H12567" s="48"/>
    </row>
    <row r="12568" spans="5:8">
      <c r="E12568"/>
      <c r="H12568" s="48"/>
    </row>
    <row r="12569" spans="5:8">
      <c r="E12569"/>
      <c r="H12569" s="48"/>
    </row>
    <row r="12570" spans="5:8">
      <c r="E12570"/>
      <c r="H12570" s="48"/>
    </row>
    <row r="12571" spans="5:8">
      <c r="E12571"/>
      <c r="H12571" s="48"/>
    </row>
    <row r="12572" spans="5:8">
      <c r="E12572"/>
      <c r="H12572" s="48"/>
    </row>
    <row r="12573" spans="5:8">
      <c r="E12573"/>
      <c r="H12573" s="48"/>
    </row>
    <row r="12574" spans="5:8">
      <c r="E12574"/>
      <c r="H12574" s="48"/>
    </row>
    <row r="12575" spans="5:8">
      <c r="E12575"/>
      <c r="H12575" s="48"/>
    </row>
    <row r="12576" spans="5:8">
      <c r="E12576"/>
      <c r="H12576" s="48"/>
    </row>
    <row r="12577" spans="5:8">
      <c r="E12577"/>
      <c r="H12577" s="48"/>
    </row>
    <row r="12578" spans="5:8">
      <c r="E12578"/>
      <c r="H12578" s="48"/>
    </row>
    <row r="12579" spans="5:8">
      <c r="E12579"/>
      <c r="H12579" s="48"/>
    </row>
    <row r="12580" spans="5:8">
      <c r="E12580"/>
      <c r="H12580" s="48"/>
    </row>
    <row r="12581" spans="5:8">
      <c r="E12581"/>
      <c r="H12581" s="48"/>
    </row>
    <row r="12582" spans="5:8">
      <c r="E12582"/>
      <c r="H12582" s="48"/>
    </row>
    <row r="12583" spans="5:8">
      <c r="E12583"/>
      <c r="H12583" s="48"/>
    </row>
    <row r="12584" spans="5:8">
      <c r="E12584"/>
      <c r="H12584" s="48"/>
    </row>
    <row r="12585" spans="5:8">
      <c r="E12585"/>
      <c r="H12585" s="48"/>
    </row>
    <row r="12586" spans="5:8">
      <c r="E12586"/>
      <c r="H12586" s="48"/>
    </row>
    <row r="12587" spans="5:8">
      <c r="E12587"/>
      <c r="H12587" s="48"/>
    </row>
    <row r="12588" spans="5:8">
      <c r="E12588"/>
      <c r="H12588" s="48"/>
    </row>
    <row r="12589" spans="5:8">
      <c r="E12589"/>
      <c r="H12589" s="48"/>
    </row>
    <row r="12590" spans="5:8">
      <c r="E12590"/>
      <c r="H12590" s="48"/>
    </row>
    <row r="12591" spans="5:8">
      <c r="E12591"/>
      <c r="H12591" s="48"/>
    </row>
    <row r="12592" spans="5:8">
      <c r="E12592"/>
      <c r="H12592" s="48"/>
    </row>
    <row r="12593" spans="5:8">
      <c r="E12593"/>
      <c r="H12593" s="48"/>
    </row>
    <row r="12594" spans="5:8">
      <c r="E12594"/>
      <c r="H12594" s="48"/>
    </row>
    <row r="12595" spans="5:8">
      <c r="E12595"/>
      <c r="H12595" s="48"/>
    </row>
    <row r="12596" spans="5:8">
      <c r="E12596"/>
      <c r="H12596" s="48"/>
    </row>
    <row r="12597" spans="5:8">
      <c r="E12597"/>
      <c r="H12597" s="48"/>
    </row>
    <row r="12598" spans="5:8">
      <c r="E12598"/>
      <c r="H12598" s="48"/>
    </row>
    <row r="12599" spans="5:8">
      <c r="E12599"/>
      <c r="H12599" s="48"/>
    </row>
    <row r="12600" spans="5:8">
      <c r="E12600"/>
      <c r="H12600" s="48"/>
    </row>
    <row r="12601" spans="5:8">
      <c r="E12601"/>
      <c r="H12601" s="48"/>
    </row>
    <row r="12602" spans="5:8">
      <c r="E12602"/>
      <c r="H12602" s="48"/>
    </row>
    <row r="12603" spans="5:8">
      <c r="E12603"/>
      <c r="H12603" s="48"/>
    </row>
    <row r="12604" spans="5:8">
      <c r="E12604"/>
      <c r="H12604" s="48"/>
    </row>
    <row r="12605" spans="5:8">
      <c r="E12605"/>
      <c r="H12605" s="48"/>
    </row>
    <row r="12606" spans="5:8">
      <c r="E12606"/>
      <c r="H12606" s="48"/>
    </row>
    <row r="12607" spans="5:8">
      <c r="E12607"/>
      <c r="H12607" s="48"/>
    </row>
    <row r="12608" spans="5:8">
      <c r="E12608"/>
      <c r="H12608" s="48"/>
    </row>
    <row r="12609" spans="5:8">
      <c r="E12609"/>
      <c r="H12609" s="48"/>
    </row>
    <row r="12610" spans="5:8">
      <c r="E12610"/>
      <c r="H12610" s="48"/>
    </row>
    <row r="12611" spans="5:8">
      <c r="E12611"/>
      <c r="H12611" s="48"/>
    </row>
    <row r="12612" spans="5:8">
      <c r="E12612"/>
      <c r="H12612" s="48"/>
    </row>
    <row r="12613" spans="5:8">
      <c r="E12613"/>
      <c r="H12613" s="48"/>
    </row>
    <row r="12614" spans="5:8">
      <c r="E12614"/>
      <c r="H12614" s="48"/>
    </row>
    <row r="12615" spans="5:8">
      <c r="E12615"/>
      <c r="H12615" s="48"/>
    </row>
    <row r="12616" spans="5:8">
      <c r="E12616"/>
      <c r="H12616" s="48"/>
    </row>
    <row r="12617" spans="5:8">
      <c r="E12617"/>
      <c r="H12617" s="48"/>
    </row>
    <row r="12618" spans="5:8">
      <c r="E12618"/>
      <c r="H12618" s="48"/>
    </row>
    <row r="12619" spans="5:8">
      <c r="E12619"/>
      <c r="H12619" s="48"/>
    </row>
    <row r="12620" spans="5:8">
      <c r="E12620"/>
      <c r="H12620" s="48"/>
    </row>
    <row r="12621" spans="5:8">
      <c r="E12621"/>
      <c r="H12621" s="48"/>
    </row>
    <row r="12622" spans="5:8">
      <c r="E12622"/>
      <c r="H12622" s="48"/>
    </row>
    <row r="12623" spans="5:8">
      <c r="E12623"/>
      <c r="H12623" s="48"/>
    </row>
    <row r="12624" spans="5:8">
      <c r="E12624"/>
      <c r="H12624" s="48"/>
    </row>
    <row r="12625" spans="5:8">
      <c r="E12625"/>
      <c r="H12625" s="48"/>
    </row>
    <row r="12626" spans="5:8">
      <c r="E12626"/>
      <c r="H12626" s="48"/>
    </row>
    <row r="12627" spans="5:8">
      <c r="E12627"/>
      <c r="H12627" s="48"/>
    </row>
    <row r="12628" spans="5:8">
      <c r="E12628"/>
      <c r="H12628" s="48"/>
    </row>
    <row r="12629" spans="5:8">
      <c r="E12629"/>
      <c r="H12629" s="48"/>
    </row>
    <row r="12630" spans="5:8">
      <c r="E12630"/>
      <c r="H12630" s="48"/>
    </row>
    <row r="12631" spans="5:8">
      <c r="E12631"/>
      <c r="H12631" s="48"/>
    </row>
    <row r="12632" spans="5:8">
      <c r="E12632"/>
      <c r="H12632" s="48"/>
    </row>
    <row r="12633" spans="5:8">
      <c r="E12633"/>
      <c r="H12633" s="48"/>
    </row>
    <row r="12634" spans="5:8">
      <c r="E12634"/>
      <c r="H12634" s="48"/>
    </row>
    <row r="12635" spans="5:8">
      <c r="E12635"/>
      <c r="H12635" s="48"/>
    </row>
    <row r="12636" spans="5:8">
      <c r="E12636"/>
      <c r="H12636" s="48"/>
    </row>
    <row r="12637" spans="5:8">
      <c r="E12637"/>
      <c r="H12637" s="48"/>
    </row>
    <row r="12638" spans="5:8">
      <c r="E12638"/>
      <c r="H12638" s="48"/>
    </row>
    <row r="12639" spans="5:8">
      <c r="E12639"/>
      <c r="H12639" s="48"/>
    </row>
    <row r="12640" spans="5:8">
      <c r="E12640"/>
      <c r="H12640" s="48"/>
    </row>
    <row r="12641" spans="5:8">
      <c r="E12641"/>
      <c r="H12641" s="48"/>
    </row>
    <row r="12642" spans="5:8">
      <c r="E12642"/>
      <c r="H12642" s="48"/>
    </row>
    <row r="12643" spans="5:8">
      <c r="E12643"/>
      <c r="H12643" s="48"/>
    </row>
    <row r="12644" spans="5:8">
      <c r="E12644"/>
      <c r="H12644" s="48"/>
    </row>
    <row r="12645" spans="5:8">
      <c r="E12645"/>
      <c r="H12645" s="48"/>
    </row>
    <row r="12646" spans="5:8">
      <c r="E12646"/>
      <c r="H12646" s="48"/>
    </row>
    <row r="12647" spans="5:8">
      <c r="E12647"/>
      <c r="H12647" s="48"/>
    </row>
    <row r="12648" spans="5:8">
      <c r="E12648"/>
      <c r="H12648" s="48"/>
    </row>
    <row r="12649" spans="5:8">
      <c r="E12649"/>
      <c r="H12649" s="48"/>
    </row>
    <row r="12650" spans="5:8">
      <c r="E12650"/>
      <c r="H12650" s="48"/>
    </row>
    <row r="12651" spans="5:8">
      <c r="E12651"/>
      <c r="H12651" s="48"/>
    </row>
    <row r="12652" spans="5:8">
      <c r="E12652"/>
      <c r="H12652" s="48"/>
    </row>
    <row r="12653" spans="5:8">
      <c r="E12653"/>
      <c r="H12653" s="48"/>
    </row>
    <row r="12654" spans="5:8">
      <c r="E12654"/>
      <c r="H12654" s="48"/>
    </row>
    <row r="12655" spans="5:8">
      <c r="E12655"/>
      <c r="H12655" s="48"/>
    </row>
    <row r="12656" spans="5:8">
      <c r="E12656"/>
      <c r="H12656" s="48"/>
    </row>
    <row r="12657" spans="5:8">
      <c r="E12657"/>
      <c r="H12657" s="48"/>
    </row>
    <row r="12658" spans="5:8">
      <c r="E12658"/>
      <c r="H12658" s="48"/>
    </row>
    <row r="12659" spans="5:8">
      <c r="E12659"/>
      <c r="H12659" s="48"/>
    </row>
    <row r="12660" spans="5:8">
      <c r="E12660"/>
      <c r="H12660" s="48"/>
    </row>
    <row r="12661" spans="5:8">
      <c r="E12661"/>
      <c r="H12661" s="48"/>
    </row>
    <row r="12662" spans="5:8">
      <c r="E12662"/>
      <c r="H12662" s="48"/>
    </row>
    <row r="12663" spans="5:8">
      <c r="E12663"/>
      <c r="H12663" s="48"/>
    </row>
    <row r="12664" spans="5:8">
      <c r="E12664"/>
      <c r="H12664" s="48"/>
    </row>
    <row r="12665" spans="5:8">
      <c r="E12665"/>
      <c r="H12665" s="48"/>
    </row>
    <row r="12666" spans="5:8">
      <c r="E12666"/>
      <c r="H12666" s="48"/>
    </row>
    <row r="12667" spans="5:8">
      <c r="E12667"/>
      <c r="H12667" s="48"/>
    </row>
    <row r="12668" spans="5:8">
      <c r="E12668"/>
      <c r="H12668" s="48"/>
    </row>
    <row r="12669" spans="5:8">
      <c r="E12669"/>
      <c r="H12669" s="48"/>
    </row>
    <row r="12670" spans="5:8">
      <c r="E12670"/>
      <c r="H12670" s="48"/>
    </row>
    <row r="12671" spans="5:8">
      <c r="E12671"/>
      <c r="H12671" s="48"/>
    </row>
    <row r="12672" spans="5:8">
      <c r="E12672"/>
      <c r="H12672" s="48"/>
    </row>
    <row r="12673" spans="5:8">
      <c r="E12673"/>
      <c r="H12673" s="48"/>
    </row>
    <row r="12674" spans="5:8">
      <c r="E12674"/>
      <c r="H12674" s="48"/>
    </row>
    <row r="12675" spans="5:8">
      <c r="E12675"/>
      <c r="H12675" s="48"/>
    </row>
    <row r="12676" spans="5:8">
      <c r="E12676"/>
      <c r="H12676" s="48"/>
    </row>
    <row r="12677" spans="5:8">
      <c r="E12677"/>
      <c r="H12677" s="48"/>
    </row>
    <row r="12678" spans="5:8">
      <c r="E12678"/>
      <c r="H12678" s="48"/>
    </row>
    <row r="12679" spans="5:8">
      <c r="E12679"/>
      <c r="H12679" s="48"/>
    </row>
    <row r="12680" spans="5:8">
      <c r="E12680"/>
      <c r="H12680" s="48"/>
    </row>
    <row r="12681" spans="5:8">
      <c r="E12681"/>
      <c r="H12681" s="48"/>
    </row>
    <row r="12682" spans="5:8">
      <c r="E12682"/>
      <c r="H12682" s="48"/>
    </row>
    <row r="12683" spans="5:8">
      <c r="E12683"/>
      <c r="H12683" s="48"/>
    </row>
    <row r="12684" spans="5:8">
      <c r="E12684"/>
      <c r="H12684" s="48"/>
    </row>
    <row r="12685" spans="5:8">
      <c r="E12685"/>
      <c r="H12685" s="48"/>
    </row>
    <row r="12686" spans="5:8">
      <c r="E12686"/>
      <c r="H12686" s="48"/>
    </row>
    <row r="12687" spans="5:8">
      <c r="E12687"/>
      <c r="H12687" s="48"/>
    </row>
    <row r="12688" spans="5:8">
      <c r="E12688"/>
      <c r="H12688" s="48"/>
    </row>
    <row r="12689" spans="5:8">
      <c r="E12689"/>
      <c r="H12689" s="48"/>
    </row>
    <row r="12690" spans="5:8">
      <c r="E12690"/>
      <c r="H12690" s="48"/>
    </row>
    <row r="12691" spans="5:8">
      <c r="E12691"/>
      <c r="H12691" s="48"/>
    </row>
    <row r="12692" spans="5:8">
      <c r="E12692"/>
      <c r="H12692" s="48"/>
    </row>
    <row r="12693" spans="5:8">
      <c r="E12693"/>
      <c r="H12693" s="48"/>
    </row>
    <row r="12694" spans="5:8">
      <c r="E12694"/>
      <c r="H12694" s="48"/>
    </row>
    <row r="12695" spans="5:8">
      <c r="E12695"/>
      <c r="H12695" s="48"/>
    </row>
    <row r="12696" spans="5:8">
      <c r="E12696"/>
      <c r="H12696" s="48"/>
    </row>
    <row r="12697" spans="5:8">
      <c r="E12697"/>
      <c r="H12697" s="48"/>
    </row>
    <row r="12698" spans="5:8">
      <c r="E12698"/>
      <c r="H12698" s="48"/>
    </row>
    <row r="12699" spans="5:8">
      <c r="E12699"/>
      <c r="H12699" s="48"/>
    </row>
    <row r="12700" spans="5:8">
      <c r="E12700"/>
      <c r="H12700" s="48"/>
    </row>
    <row r="12701" spans="5:8">
      <c r="E12701"/>
      <c r="H12701" s="48"/>
    </row>
    <row r="12702" spans="5:8">
      <c r="E12702"/>
      <c r="H12702" s="48"/>
    </row>
    <row r="12703" spans="5:8">
      <c r="E12703"/>
      <c r="H12703" s="48"/>
    </row>
    <row r="12704" spans="5:8">
      <c r="E12704"/>
      <c r="H12704" s="48"/>
    </row>
    <row r="12705" spans="5:8">
      <c r="E12705"/>
      <c r="H12705" s="48"/>
    </row>
    <row r="12706" spans="5:8">
      <c r="E12706"/>
      <c r="H12706" s="48"/>
    </row>
    <row r="12707" spans="5:8">
      <c r="E12707"/>
      <c r="H12707" s="48"/>
    </row>
    <row r="12708" spans="5:8">
      <c r="E12708"/>
      <c r="H12708" s="48"/>
    </row>
    <row r="12709" spans="5:8">
      <c r="E12709"/>
      <c r="H12709" s="48"/>
    </row>
    <row r="12710" spans="5:8">
      <c r="E12710"/>
      <c r="H12710" s="48"/>
    </row>
    <row r="12711" spans="5:8">
      <c r="E12711"/>
      <c r="H12711" s="48"/>
    </row>
    <row r="12712" spans="5:8">
      <c r="E12712"/>
      <c r="H12712" s="48"/>
    </row>
    <row r="12713" spans="5:8">
      <c r="E12713"/>
      <c r="H12713" s="48"/>
    </row>
    <row r="12714" spans="5:8">
      <c r="E12714"/>
      <c r="H12714" s="48"/>
    </row>
    <row r="12715" spans="5:8">
      <c r="E12715"/>
      <c r="H12715" s="48"/>
    </row>
    <row r="12716" spans="5:8">
      <c r="E12716"/>
      <c r="H12716" s="48"/>
    </row>
    <row r="12717" spans="5:8">
      <c r="E12717"/>
      <c r="H12717" s="48"/>
    </row>
    <row r="12718" spans="5:8">
      <c r="E12718"/>
      <c r="H12718" s="48"/>
    </row>
    <row r="12719" spans="5:8">
      <c r="E12719"/>
      <c r="H12719" s="48"/>
    </row>
    <row r="12720" spans="5:8">
      <c r="E12720"/>
      <c r="H12720" s="48"/>
    </row>
    <row r="12721" spans="5:8">
      <c r="E12721"/>
      <c r="H12721" s="48"/>
    </row>
    <row r="12722" spans="5:8">
      <c r="E12722"/>
      <c r="H12722" s="48"/>
    </row>
    <row r="12723" spans="5:8">
      <c r="E12723"/>
      <c r="H12723" s="48"/>
    </row>
    <row r="12724" spans="5:8">
      <c r="E12724"/>
      <c r="H12724" s="48"/>
    </row>
    <row r="12725" spans="5:8">
      <c r="E12725"/>
      <c r="H12725" s="48"/>
    </row>
    <row r="12726" spans="5:8">
      <c r="E12726"/>
      <c r="H12726" s="48"/>
    </row>
    <row r="12727" spans="5:8">
      <c r="E12727"/>
      <c r="H12727" s="48"/>
    </row>
    <row r="12728" spans="5:8">
      <c r="E12728"/>
      <c r="H12728" s="48"/>
    </row>
    <row r="12729" spans="5:8">
      <c r="E12729"/>
      <c r="H12729" s="48"/>
    </row>
    <row r="12730" spans="5:8">
      <c r="E12730"/>
      <c r="H12730" s="48"/>
    </row>
    <row r="12731" spans="5:8">
      <c r="E12731"/>
      <c r="H12731" s="48"/>
    </row>
    <row r="12732" spans="5:8">
      <c r="E12732"/>
      <c r="H12732" s="48"/>
    </row>
    <row r="12733" spans="5:8">
      <c r="E12733"/>
      <c r="H12733" s="48"/>
    </row>
    <row r="12734" spans="5:8">
      <c r="E12734"/>
      <c r="H12734" s="48"/>
    </row>
    <row r="12735" spans="5:8">
      <c r="E12735"/>
      <c r="H12735" s="48"/>
    </row>
    <row r="12736" spans="5:8">
      <c r="E12736"/>
      <c r="H12736" s="48"/>
    </row>
    <row r="12737" spans="5:8">
      <c r="E12737"/>
      <c r="H12737" s="48"/>
    </row>
    <row r="12738" spans="5:8">
      <c r="E12738"/>
      <c r="H12738" s="48"/>
    </row>
    <row r="12739" spans="5:8">
      <c r="E12739"/>
      <c r="H12739" s="48"/>
    </row>
    <row r="12740" spans="5:8">
      <c r="E12740"/>
      <c r="H12740" s="48"/>
    </row>
    <row r="12741" spans="5:8">
      <c r="E12741"/>
      <c r="H12741" s="48"/>
    </row>
    <row r="12742" spans="5:8">
      <c r="E12742"/>
      <c r="H12742" s="48"/>
    </row>
    <row r="12743" spans="5:8">
      <c r="E12743"/>
      <c r="H12743" s="48"/>
    </row>
    <row r="12744" spans="5:8">
      <c r="E12744"/>
      <c r="H12744" s="48"/>
    </row>
    <row r="12745" spans="5:8">
      <c r="E12745"/>
      <c r="H12745" s="48"/>
    </row>
    <row r="12746" spans="5:8">
      <c r="E12746"/>
      <c r="H12746" s="48"/>
    </row>
    <row r="12747" spans="5:8">
      <c r="E12747"/>
      <c r="H12747" s="48"/>
    </row>
    <row r="12748" spans="5:8">
      <c r="E12748"/>
      <c r="H12748" s="48"/>
    </row>
    <row r="12749" spans="5:8">
      <c r="E12749"/>
      <c r="H12749" s="48"/>
    </row>
    <row r="12750" spans="5:8">
      <c r="E12750"/>
      <c r="H12750" s="48"/>
    </row>
    <row r="12751" spans="5:8">
      <c r="E12751"/>
      <c r="H12751" s="48"/>
    </row>
    <row r="12752" spans="5:8">
      <c r="E12752"/>
      <c r="H12752" s="48"/>
    </row>
    <row r="12753" spans="5:8">
      <c r="E12753"/>
      <c r="H12753" s="48"/>
    </row>
    <row r="12754" spans="5:8">
      <c r="E12754"/>
      <c r="H12754" s="48"/>
    </row>
    <row r="12755" spans="5:8">
      <c r="E12755"/>
      <c r="H12755" s="48"/>
    </row>
    <row r="12756" spans="5:8">
      <c r="E12756"/>
      <c r="H12756" s="48"/>
    </row>
    <row r="12757" spans="5:8">
      <c r="E12757"/>
      <c r="H12757" s="48"/>
    </row>
    <row r="12758" spans="5:8">
      <c r="E12758"/>
      <c r="H12758" s="48"/>
    </row>
    <row r="12759" spans="5:8">
      <c r="E12759"/>
      <c r="H12759" s="48"/>
    </row>
    <row r="12760" spans="5:8">
      <c r="E12760"/>
      <c r="H12760" s="48"/>
    </row>
    <row r="12761" spans="5:8">
      <c r="E12761"/>
      <c r="H12761" s="48"/>
    </row>
    <row r="12762" spans="5:8">
      <c r="E12762"/>
      <c r="H12762" s="48"/>
    </row>
    <row r="12763" spans="5:8">
      <c r="E12763"/>
      <c r="H12763" s="48"/>
    </row>
    <row r="12764" spans="5:8">
      <c r="E12764"/>
      <c r="H12764" s="48"/>
    </row>
    <row r="12765" spans="5:8">
      <c r="E12765"/>
      <c r="H12765" s="48"/>
    </row>
    <row r="12766" spans="5:8">
      <c r="E12766"/>
      <c r="H12766" s="48"/>
    </row>
    <row r="12767" spans="5:8">
      <c r="E12767"/>
      <c r="H12767" s="48"/>
    </row>
    <row r="12768" spans="5:8">
      <c r="E12768"/>
      <c r="H12768" s="48"/>
    </row>
    <row r="12769" spans="5:8">
      <c r="E12769"/>
      <c r="H12769" s="48"/>
    </row>
    <row r="12770" spans="5:8">
      <c r="E12770"/>
      <c r="H12770" s="48"/>
    </row>
    <row r="12771" spans="5:8">
      <c r="E12771"/>
      <c r="H12771" s="48"/>
    </row>
    <row r="12772" spans="5:8">
      <c r="E12772"/>
      <c r="H12772" s="48"/>
    </row>
    <row r="12773" spans="5:8">
      <c r="E12773"/>
      <c r="H12773" s="48"/>
    </row>
    <row r="12774" spans="5:8">
      <c r="E12774"/>
      <c r="H12774" s="48"/>
    </row>
    <row r="12775" spans="5:8">
      <c r="E12775"/>
      <c r="H12775" s="48"/>
    </row>
    <row r="12776" spans="5:8">
      <c r="E12776"/>
      <c r="H12776" s="48"/>
    </row>
    <row r="12777" spans="5:8">
      <c r="E12777"/>
      <c r="H12777" s="48"/>
    </row>
    <row r="12778" spans="5:8">
      <c r="E12778"/>
      <c r="H12778" s="48"/>
    </row>
    <row r="12779" spans="5:8">
      <c r="E12779"/>
      <c r="H12779" s="48"/>
    </row>
    <row r="12780" spans="5:8">
      <c r="E12780"/>
      <c r="H12780" s="48"/>
    </row>
    <row r="12781" spans="5:8">
      <c r="E12781"/>
      <c r="H12781" s="48"/>
    </row>
    <row r="12782" spans="5:8">
      <c r="E12782"/>
      <c r="H12782" s="48"/>
    </row>
    <row r="12783" spans="5:8">
      <c r="E12783"/>
      <c r="H12783" s="48"/>
    </row>
    <row r="12784" spans="5:8">
      <c r="E12784"/>
      <c r="H12784" s="48"/>
    </row>
    <row r="12785" spans="5:8">
      <c r="E12785"/>
      <c r="H12785" s="48"/>
    </row>
    <row r="12786" spans="5:8">
      <c r="E12786"/>
      <c r="H12786" s="48"/>
    </row>
    <row r="12787" spans="5:8">
      <c r="E12787"/>
      <c r="H12787" s="48"/>
    </row>
    <row r="12788" spans="5:8">
      <c r="E12788"/>
      <c r="H12788" s="48"/>
    </row>
    <row r="12789" spans="5:8">
      <c r="E12789"/>
      <c r="H12789" s="48"/>
    </row>
    <row r="12790" spans="5:8">
      <c r="E12790"/>
      <c r="H12790" s="48"/>
    </row>
    <row r="12791" spans="5:8">
      <c r="E12791"/>
      <c r="H12791" s="48"/>
    </row>
    <row r="12792" spans="5:8">
      <c r="E12792"/>
      <c r="H12792" s="48"/>
    </row>
    <row r="12793" spans="5:8">
      <c r="E12793"/>
      <c r="H12793" s="48"/>
    </row>
    <row r="12794" spans="5:8">
      <c r="E12794"/>
      <c r="H12794" s="48"/>
    </row>
    <row r="12795" spans="5:8">
      <c r="E12795"/>
      <c r="H12795" s="48"/>
    </row>
    <row r="12796" spans="5:8">
      <c r="E12796"/>
      <c r="H12796" s="48"/>
    </row>
    <row r="12797" spans="5:8">
      <c r="E12797"/>
      <c r="H12797" s="48"/>
    </row>
    <row r="12798" spans="5:8">
      <c r="E12798"/>
      <c r="H12798" s="48"/>
    </row>
    <row r="12799" spans="5:8">
      <c r="E12799"/>
      <c r="H12799" s="48"/>
    </row>
    <row r="12800" spans="5:8">
      <c r="E12800"/>
      <c r="H12800" s="48"/>
    </row>
    <row r="12801" spans="5:8">
      <c r="E12801"/>
      <c r="H12801" s="48"/>
    </row>
    <row r="12802" spans="5:8">
      <c r="E12802"/>
      <c r="H12802" s="48"/>
    </row>
    <row r="12803" spans="5:8">
      <c r="E12803"/>
      <c r="H12803" s="48"/>
    </row>
    <row r="12804" spans="5:8">
      <c r="E12804"/>
      <c r="H12804" s="48"/>
    </row>
    <row r="12805" spans="5:8">
      <c r="E12805"/>
      <c r="H12805" s="48"/>
    </row>
    <row r="12806" spans="5:8">
      <c r="E12806"/>
      <c r="H12806" s="48"/>
    </row>
    <row r="12807" spans="5:8">
      <c r="E12807"/>
      <c r="H12807" s="48"/>
    </row>
    <row r="12808" spans="5:8">
      <c r="E12808"/>
      <c r="H12808" s="48"/>
    </row>
    <row r="12809" spans="5:8">
      <c r="E12809"/>
      <c r="H12809" s="48"/>
    </row>
    <row r="12810" spans="5:8">
      <c r="E12810"/>
      <c r="H12810" s="48"/>
    </row>
    <row r="12811" spans="5:8">
      <c r="E12811"/>
      <c r="H12811" s="48"/>
    </row>
    <row r="12812" spans="5:8">
      <c r="E12812"/>
      <c r="H12812" s="48"/>
    </row>
    <row r="12813" spans="5:8">
      <c r="E12813"/>
      <c r="H12813" s="48"/>
    </row>
    <row r="12814" spans="5:8">
      <c r="E12814"/>
      <c r="H12814" s="48"/>
    </row>
    <row r="12815" spans="5:8">
      <c r="E12815"/>
      <c r="H12815" s="48"/>
    </row>
    <row r="12816" spans="5:8">
      <c r="E12816"/>
      <c r="H12816" s="48"/>
    </row>
    <row r="12817" spans="5:8">
      <c r="E12817"/>
      <c r="H12817" s="48"/>
    </row>
    <row r="12818" spans="5:8">
      <c r="E12818"/>
      <c r="H12818" s="48"/>
    </row>
    <row r="12819" spans="5:8">
      <c r="E12819"/>
      <c r="H12819" s="48"/>
    </row>
    <row r="12820" spans="5:8">
      <c r="E12820"/>
      <c r="H12820" s="48"/>
    </row>
    <row r="12821" spans="5:8">
      <c r="E12821"/>
      <c r="H12821" s="48"/>
    </row>
    <row r="12822" spans="5:8">
      <c r="E12822"/>
      <c r="H12822" s="48"/>
    </row>
    <row r="12823" spans="5:8">
      <c r="E12823"/>
      <c r="H12823" s="48"/>
    </row>
    <row r="12824" spans="5:8">
      <c r="E12824"/>
      <c r="H12824" s="48"/>
    </row>
    <row r="12825" spans="5:8">
      <c r="E12825"/>
      <c r="H12825" s="48"/>
    </row>
    <row r="12826" spans="5:8">
      <c r="E12826"/>
      <c r="H12826" s="48"/>
    </row>
    <row r="12827" spans="5:8">
      <c r="E12827"/>
      <c r="H12827" s="48"/>
    </row>
    <row r="12828" spans="5:8">
      <c r="E12828"/>
      <c r="H12828" s="48"/>
    </row>
    <row r="12829" spans="5:8">
      <c r="E12829"/>
      <c r="H12829" s="48"/>
    </row>
    <row r="12830" spans="5:8">
      <c r="E12830"/>
      <c r="H12830" s="48"/>
    </row>
    <row r="12831" spans="5:8">
      <c r="E12831"/>
      <c r="H12831" s="48"/>
    </row>
    <row r="12832" spans="5:8">
      <c r="E12832"/>
      <c r="H12832" s="48"/>
    </row>
    <row r="12833" spans="5:8">
      <c r="E12833"/>
      <c r="H12833" s="48"/>
    </row>
    <row r="12834" spans="5:8">
      <c r="E12834"/>
      <c r="H12834" s="48"/>
    </row>
    <row r="12835" spans="5:8">
      <c r="E12835"/>
      <c r="H12835" s="48"/>
    </row>
    <row r="12836" spans="5:8">
      <c r="E12836"/>
      <c r="H12836" s="48"/>
    </row>
    <row r="12837" spans="5:8">
      <c r="E12837"/>
      <c r="H12837" s="48"/>
    </row>
    <row r="12838" spans="5:8">
      <c r="E12838"/>
      <c r="H12838" s="48"/>
    </row>
    <row r="12839" spans="5:8">
      <c r="E12839"/>
      <c r="H12839" s="48"/>
    </row>
    <row r="12840" spans="5:8">
      <c r="E12840"/>
      <c r="H12840" s="48"/>
    </row>
    <row r="12841" spans="5:8">
      <c r="E12841"/>
      <c r="H12841" s="48"/>
    </row>
    <row r="12842" spans="5:8">
      <c r="E12842"/>
      <c r="H12842" s="48"/>
    </row>
    <row r="12843" spans="5:8">
      <c r="E12843"/>
      <c r="H12843" s="48"/>
    </row>
    <row r="12844" spans="5:8">
      <c r="E12844"/>
      <c r="H12844" s="48"/>
    </row>
    <row r="12845" spans="5:8">
      <c r="E12845"/>
      <c r="H12845" s="48"/>
    </row>
    <row r="12846" spans="5:8">
      <c r="E12846"/>
      <c r="H12846" s="48"/>
    </row>
    <row r="12847" spans="5:8">
      <c r="E12847"/>
      <c r="H12847" s="48"/>
    </row>
    <row r="12848" spans="5:8">
      <c r="E12848"/>
      <c r="H12848" s="48"/>
    </row>
    <row r="12849" spans="5:8">
      <c r="E12849"/>
      <c r="H12849" s="48"/>
    </row>
    <row r="12850" spans="5:8">
      <c r="E12850"/>
      <c r="H12850" s="48"/>
    </row>
    <row r="12851" spans="5:8">
      <c r="E12851"/>
      <c r="H12851" s="48"/>
    </row>
    <row r="12852" spans="5:8">
      <c r="E12852"/>
      <c r="H12852" s="48"/>
    </row>
    <row r="12853" spans="5:8">
      <c r="E12853"/>
      <c r="H12853" s="48"/>
    </row>
    <row r="12854" spans="5:8">
      <c r="E12854"/>
      <c r="H12854" s="48"/>
    </row>
    <row r="12855" spans="5:8">
      <c r="E12855"/>
      <c r="H12855" s="48"/>
    </row>
    <row r="12856" spans="5:8">
      <c r="E12856"/>
      <c r="H12856" s="48"/>
    </row>
    <row r="12857" spans="5:8">
      <c r="E12857"/>
      <c r="H12857" s="48"/>
    </row>
    <row r="12858" spans="5:8">
      <c r="E12858"/>
      <c r="H12858" s="48"/>
    </row>
    <row r="12859" spans="5:8">
      <c r="E12859"/>
      <c r="H12859" s="48"/>
    </row>
    <row r="12860" spans="5:8">
      <c r="E12860"/>
      <c r="H12860" s="48"/>
    </row>
    <row r="12861" spans="5:8">
      <c r="E12861"/>
      <c r="H12861" s="48"/>
    </row>
    <row r="12862" spans="5:8">
      <c r="E12862"/>
      <c r="H12862" s="48"/>
    </row>
    <row r="12863" spans="5:8">
      <c r="E12863"/>
      <c r="H12863" s="48"/>
    </row>
    <row r="12864" spans="5:8">
      <c r="E12864"/>
      <c r="H12864" s="48"/>
    </row>
    <row r="12865" spans="5:8">
      <c r="E12865"/>
      <c r="H12865" s="48"/>
    </row>
    <row r="12866" spans="5:8">
      <c r="E12866"/>
      <c r="H12866" s="48"/>
    </row>
    <row r="12867" spans="5:8">
      <c r="E12867"/>
      <c r="H12867" s="48"/>
    </row>
    <row r="12868" spans="5:8">
      <c r="E12868"/>
      <c r="H12868" s="48"/>
    </row>
    <row r="12869" spans="5:8">
      <c r="E12869"/>
      <c r="H12869" s="48"/>
    </row>
    <row r="12870" spans="5:8">
      <c r="E12870"/>
      <c r="H12870" s="48"/>
    </row>
    <row r="12871" spans="5:8">
      <c r="E12871"/>
      <c r="H12871" s="48"/>
    </row>
    <row r="12872" spans="5:8">
      <c r="E12872"/>
      <c r="H12872" s="48"/>
    </row>
    <row r="12873" spans="5:8">
      <c r="E12873"/>
      <c r="H12873" s="48"/>
    </row>
    <row r="12874" spans="5:8">
      <c r="E12874"/>
      <c r="H12874" s="48"/>
    </row>
    <row r="12875" spans="5:8">
      <c r="E12875"/>
      <c r="H12875" s="48"/>
    </row>
    <row r="12876" spans="5:8">
      <c r="E12876"/>
      <c r="H12876" s="48"/>
    </row>
    <row r="12877" spans="5:8">
      <c r="E12877"/>
      <c r="H12877" s="48"/>
    </row>
    <row r="12878" spans="5:8">
      <c r="E12878"/>
      <c r="H12878" s="48"/>
    </row>
    <row r="12879" spans="5:8">
      <c r="E12879"/>
      <c r="H12879" s="48"/>
    </row>
    <row r="12880" spans="5:8">
      <c r="E12880"/>
      <c r="H12880" s="48"/>
    </row>
    <row r="12881" spans="5:8">
      <c r="E12881"/>
      <c r="H12881" s="48"/>
    </row>
    <row r="12882" spans="5:8">
      <c r="E12882"/>
      <c r="H12882" s="48"/>
    </row>
    <row r="12883" spans="5:8">
      <c r="E12883"/>
      <c r="H12883" s="48"/>
    </row>
    <row r="12884" spans="5:8">
      <c r="E12884"/>
      <c r="H12884" s="48"/>
    </row>
    <row r="12885" spans="5:8">
      <c r="E12885"/>
      <c r="H12885" s="48"/>
    </row>
    <row r="12886" spans="5:8">
      <c r="E12886"/>
      <c r="H12886" s="48"/>
    </row>
    <row r="12887" spans="5:8">
      <c r="E12887"/>
      <c r="H12887" s="48"/>
    </row>
    <row r="12888" spans="5:8">
      <c r="E12888"/>
      <c r="H12888" s="48"/>
    </row>
    <row r="12889" spans="5:8">
      <c r="E12889"/>
      <c r="H12889" s="48"/>
    </row>
    <row r="12890" spans="5:8">
      <c r="E12890"/>
      <c r="H12890" s="48"/>
    </row>
    <row r="12891" spans="5:8">
      <c r="E12891"/>
      <c r="H12891" s="48"/>
    </row>
    <row r="12892" spans="5:8">
      <c r="E12892"/>
      <c r="H12892" s="48"/>
    </row>
    <row r="12893" spans="5:8">
      <c r="E12893"/>
      <c r="H12893" s="48"/>
    </row>
    <row r="12894" spans="5:8">
      <c r="E12894"/>
      <c r="H12894" s="48"/>
    </row>
    <row r="12895" spans="5:8">
      <c r="E12895"/>
      <c r="H12895" s="48"/>
    </row>
    <row r="12896" spans="5:8">
      <c r="E12896"/>
      <c r="H12896" s="48"/>
    </row>
    <row r="12897" spans="5:8">
      <c r="E12897"/>
      <c r="H12897" s="48"/>
    </row>
    <row r="12898" spans="5:8">
      <c r="E12898"/>
      <c r="H12898" s="48"/>
    </row>
    <row r="12899" spans="5:8">
      <c r="E12899"/>
      <c r="H12899" s="48"/>
    </row>
    <row r="12900" spans="5:8">
      <c r="E12900"/>
      <c r="H12900" s="48"/>
    </row>
    <row r="12901" spans="5:8">
      <c r="E12901"/>
      <c r="H12901" s="48"/>
    </row>
    <row r="12902" spans="5:8">
      <c r="E12902"/>
      <c r="H12902" s="48"/>
    </row>
    <row r="12903" spans="5:8">
      <c r="E12903"/>
      <c r="H12903" s="48"/>
    </row>
    <row r="12904" spans="5:8">
      <c r="E12904"/>
      <c r="H12904" s="48"/>
    </row>
    <row r="12905" spans="5:8">
      <c r="E12905"/>
      <c r="H12905" s="48"/>
    </row>
    <row r="12906" spans="5:8">
      <c r="E12906"/>
      <c r="H12906" s="48"/>
    </row>
    <row r="12907" spans="5:8">
      <c r="E12907"/>
      <c r="H12907" s="48"/>
    </row>
    <row r="12908" spans="5:8">
      <c r="E12908"/>
      <c r="H12908" s="48"/>
    </row>
    <row r="12909" spans="5:8">
      <c r="E12909"/>
      <c r="H12909" s="48"/>
    </row>
    <row r="12910" spans="5:8">
      <c r="E12910"/>
      <c r="H12910" s="48"/>
    </row>
    <row r="12911" spans="5:8">
      <c r="E12911"/>
      <c r="H12911" s="48"/>
    </row>
    <row r="12912" spans="5:8">
      <c r="E12912"/>
      <c r="H12912" s="48"/>
    </row>
    <row r="12913" spans="5:8">
      <c r="E12913"/>
      <c r="H12913" s="48"/>
    </row>
    <row r="12914" spans="5:8">
      <c r="E12914"/>
      <c r="H12914" s="48"/>
    </row>
    <row r="12915" spans="5:8">
      <c r="E12915"/>
      <c r="H12915" s="48"/>
    </row>
    <row r="12916" spans="5:8">
      <c r="E12916"/>
      <c r="H12916" s="48"/>
    </row>
    <row r="12917" spans="5:8">
      <c r="E12917"/>
      <c r="H12917" s="48"/>
    </row>
    <row r="12918" spans="5:8">
      <c r="E12918"/>
      <c r="H12918" s="48"/>
    </row>
    <row r="12919" spans="5:8">
      <c r="E12919"/>
      <c r="H12919" s="48"/>
    </row>
    <row r="12920" spans="5:8">
      <c r="E12920"/>
      <c r="H12920" s="48"/>
    </row>
    <row r="12921" spans="5:8">
      <c r="E12921"/>
      <c r="H12921" s="48"/>
    </row>
    <row r="12922" spans="5:8">
      <c r="E12922"/>
      <c r="H12922" s="48"/>
    </row>
    <row r="12923" spans="5:8">
      <c r="E12923"/>
      <c r="H12923" s="48"/>
    </row>
    <row r="12924" spans="5:8">
      <c r="E12924"/>
      <c r="H12924" s="48"/>
    </row>
    <row r="12925" spans="5:8">
      <c r="E12925"/>
      <c r="H12925" s="48"/>
    </row>
    <row r="12926" spans="5:8">
      <c r="E12926"/>
      <c r="H12926" s="48"/>
    </row>
    <row r="12927" spans="5:8">
      <c r="E12927"/>
      <c r="H12927" s="48"/>
    </row>
    <row r="12928" spans="5:8">
      <c r="E12928"/>
      <c r="H12928" s="48"/>
    </row>
    <row r="12929" spans="5:8">
      <c r="E12929"/>
      <c r="H12929" s="48"/>
    </row>
    <row r="12930" spans="5:8">
      <c r="E12930"/>
      <c r="H12930" s="48"/>
    </row>
    <row r="12931" spans="5:8">
      <c r="E12931"/>
      <c r="H12931" s="48"/>
    </row>
    <row r="12932" spans="5:8">
      <c r="E12932"/>
      <c r="H12932" s="48"/>
    </row>
    <row r="12933" spans="5:8">
      <c r="E12933"/>
      <c r="H12933" s="48"/>
    </row>
    <row r="12934" spans="5:8">
      <c r="E12934"/>
      <c r="H12934" s="48"/>
    </row>
    <row r="12935" spans="5:8">
      <c r="E12935"/>
      <c r="H12935" s="48"/>
    </row>
    <row r="12936" spans="5:8">
      <c r="E12936"/>
      <c r="H12936" s="48"/>
    </row>
    <row r="12937" spans="5:8">
      <c r="E12937"/>
      <c r="H12937" s="48"/>
    </row>
    <row r="12938" spans="5:8">
      <c r="E12938"/>
      <c r="H12938" s="48"/>
    </row>
    <row r="12939" spans="5:8">
      <c r="E12939"/>
      <c r="H12939" s="48"/>
    </row>
    <row r="12940" spans="5:8">
      <c r="E12940"/>
      <c r="H12940" s="48"/>
    </row>
    <row r="12941" spans="5:8">
      <c r="E12941"/>
      <c r="H12941" s="48"/>
    </row>
    <row r="12942" spans="5:8">
      <c r="E12942"/>
      <c r="H12942" s="48"/>
    </row>
    <row r="12943" spans="5:8">
      <c r="E12943"/>
      <c r="H12943" s="48"/>
    </row>
    <row r="12944" spans="5:8">
      <c r="E12944"/>
      <c r="H12944" s="48"/>
    </row>
    <row r="12945" spans="5:8">
      <c r="E12945"/>
      <c r="H12945" s="48"/>
    </row>
    <row r="12946" spans="5:8">
      <c r="E12946"/>
      <c r="H12946" s="48"/>
    </row>
    <row r="12947" spans="5:8">
      <c r="E12947"/>
      <c r="H12947" s="48"/>
    </row>
    <row r="12948" spans="5:8">
      <c r="E12948"/>
      <c r="H12948" s="48"/>
    </row>
    <row r="12949" spans="5:8">
      <c r="E12949"/>
      <c r="H12949" s="48"/>
    </row>
    <row r="12950" spans="5:8">
      <c r="E12950"/>
      <c r="H12950" s="48"/>
    </row>
    <row r="12951" spans="5:8">
      <c r="E12951"/>
      <c r="H12951" s="48"/>
    </row>
    <row r="12952" spans="5:8">
      <c r="E12952"/>
      <c r="H12952" s="48"/>
    </row>
    <row r="12953" spans="5:8">
      <c r="E12953"/>
      <c r="H12953" s="48"/>
    </row>
    <row r="12954" spans="5:8">
      <c r="E12954"/>
      <c r="H12954" s="48"/>
    </row>
    <row r="12955" spans="5:8">
      <c r="E12955"/>
      <c r="H12955" s="48"/>
    </row>
    <row r="12956" spans="5:8">
      <c r="E12956"/>
      <c r="H12956" s="48"/>
    </row>
    <row r="12957" spans="5:8">
      <c r="E12957"/>
      <c r="H12957" s="48"/>
    </row>
    <row r="12958" spans="5:8">
      <c r="E12958"/>
      <c r="H12958" s="48"/>
    </row>
    <row r="12959" spans="5:8">
      <c r="E12959"/>
      <c r="H12959" s="48"/>
    </row>
    <row r="12960" spans="5:8">
      <c r="E12960"/>
      <c r="H12960" s="48"/>
    </row>
    <row r="12961" spans="5:8">
      <c r="E12961"/>
      <c r="H12961" s="48"/>
    </row>
    <row r="12962" spans="5:8">
      <c r="E12962"/>
      <c r="H12962" s="48"/>
    </row>
    <row r="12963" spans="5:8">
      <c r="E12963"/>
      <c r="H12963" s="48"/>
    </row>
    <row r="12964" spans="5:8">
      <c r="E12964"/>
      <c r="H12964" s="48"/>
    </row>
    <row r="12965" spans="5:8">
      <c r="E12965"/>
      <c r="H12965" s="48"/>
    </row>
    <row r="12966" spans="5:8">
      <c r="E12966"/>
      <c r="H12966" s="48"/>
    </row>
    <row r="12967" spans="5:8">
      <c r="E12967"/>
      <c r="H12967" s="48"/>
    </row>
    <row r="12968" spans="5:8">
      <c r="E12968"/>
      <c r="H12968" s="48"/>
    </row>
    <row r="12969" spans="5:8">
      <c r="E12969"/>
      <c r="H12969" s="48"/>
    </row>
    <row r="12970" spans="5:8">
      <c r="E12970"/>
      <c r="H12970" s="48"/>
    </row>
    <row r="12971" spans="5:8">
      <c r="E12971"/>
      <c r="H12971" s="48"/>
    </row>
    <row r="12972" spans="5:8">
      <c r="E12972"/>
      <c r="H12972" s="48"/>
    </row>
    <row r="12973" spans="5:8">
      <c r="E12973"/>
      <c r="H12973" s="48"/>
    </row>
    <row r="12974" spans="5:8">
      <c r="E12974"/>
      <c r="H12974" s="48"/>
    </row>
    <row r="12975" spans="5:8">
      <c r="E12975"/>
      <c r="H12975" s="48"/>
    </row>
    <row r="12976" spans="5:8">
      <c r="E12976"/>
      <c r="H12976" s="48"/>
    </row>
    <row r="12977" spans="5:8">
      <c r="E12977"/>
      <c r="H12977" s="48"/>
    </row>
    <row r="12978" spans="5:8">
      <c r="E12978"/>
      <c r="H12978" s="48"/>
    </row>
    <row r="12979" spans="5:8">
      <c r="E12979"/>
      <c r="H12979" s="48"/>
    </row>
    <row r="12980" spans="5:8">
      <c r="E12980"/>
      <c r="H12980" s="48"/>
    </row>
    <row r="12981" spans="5:8">
      <c r="E12981"/>
      <c r="H12981" s="48"/>
    </row>
    <row r="12982" spans="5:8">
      <c r="E12982"/>
      <c r="H12982" s="48"/>
    </row>
    <row r="12983" spans="5:8">
      <c r="E12983"/>
      <c r="H12983" s="48"/>
    </row>
    <row r="12984" spans="5:8">
      <c r="E12984"/>
      <c r="H12984" s="48"/>
    </row>
    <row r="12985" spans="5:8">
      <c r="E12985"/>
      <c r="H12985" s="48"/>
    </row>
    <row r="12986" spans="5:8">
      <c r="E12986"/>
      <c r="H12986" s="48"/>
    </row>
    <row r="12987" spans="5:8">
      <c r="E12987"/>
      <c r="H12987" s="48"/>
    </row>
    <row r="12988" spans="5:8">
      <c r="E12988"/>
      <c r="H12988" s="48"/>
    </row>
    <row r="12989" spans="5:8">
      <c r="E12989"/>
      <c r="H12989" s="48"/>
    </row>
    <row r="12990" spans="5:8">
      <c r="E12990"/>
      <c r="H12990" s="48"/>
    </row>
    <row r="12991" spans="5:8">
      <c r="E12991"/>
      <c r="H12991" s="48"/>
    </row>
    <row r="12992" spans="5:8">
      <c r="E12992"/>
      <c r="H12992" s="48"/>
    </row>
    <row r="12993" spans="5:8">
      <c r="E12993"/>
      <c r="H12993" s="48"/>
    </row>
    <row r="12994" spans="5:8">
      <c r="E12994"/>
      <c r="H12994" s="48"/>
    </row>
    <row r="12995" spans="5:8">
      <c r="E12995"/>
      <c r="H12995" s="48"/>
    </row>
    <row r="12996" spans="5:8">
      <c r="E12996"/>
      <c r="H12996" s="48"/>
    </row>
    <row r="12997" spans="5:8">
      <c r="E12997"/>
      <c r="H12997" s="48"/>
    </row>
    <row r="12998" spans="5:8">
      <c r="E12998"/>
      <c r="H12998" s="48"/>
    </row>
    <row r="12999" spans="5:8">
      <c r="E12999"/>
      <c r="H12999" s="48"/>
    </row>
    <row r="13000" spans="5:8">
      <c r="E13000"/>
      <c r="H13000" s="48"/>
    </row>
    <row r="13001" spans="5:8">
      <c r="E13001"/>
      <c r="H13001" s="48"/>
    </row>
    <row r="13002" spans="5:8">
      <c r="E13002"/>
      <c r="H13002" s="48"/>
    </row>
    <row r="13003" spans="5:8">
      <c r="E13003"/>
      <c r="H13003" s="48"/>
    </row>
    <row r="13004" spans="5:8">
      <c r="E13004"/>
      <c r="H13004" s="48"/>
    </row>
    <row r="13005" spans="5:8">
      <c r="E13005"/>
      <c r="H13005" s="48"/>
    </row>
    <row r="13006" spans="5:8">
      <c r="E13006"/>
      <c r="H13006" s="48"/>
    </row>
    <row r="13007" spans="5:8">
      <c r="E13007"/>
      <c r="H13007" s="48"/>
    </row>
    <row r="13008" spans="5:8">
      <c r="E13008"/>
      <c r="H13008" s="48"/>
    </row>
    <row r="13009" spans="5:8">
      <c r="E13009"/>
      <c r="H13009" s="48"/>
    </row>
    <row r="13010" spans="5:8">
      <c r="E13010"/>
      <c r="H13010" s="48"/>
    </row>
    <row r="13011" spans="5:8">
      <c r="E13011"/>
      <c r="H13011" s="48"/>
    </row>
    <row r="13012" spans="5:8">
      <c r="E13012"/>
      <c r="H13012" s="48"/>
    </row>
    <row r="13013" spans="5:8">
      <c r="E13013"/>
      <c r="H13013" s="48"/>
    </row>
    <row r="13014" spans="5:8">
      <c r="E13014"/>
      <c r="H13014" s="48"/>
    </row>
    <row r="13015" spans="5:8">
      <c r="E13015"/>
      <c r="H13015" s="48"/>
    </row>
    <row r="13016" spans="5:8">
      <c r="E13016"/>
      <c r="H13016" s="48"/>
    </row>
    <row r="13017" spans="5:8">
      <c r="E13017"/>
      <c r="H13017" s="48"/>
    </row>
    <row r="13018" spans="5:8">
      <c r="E13018"/>
      <c r="H13018" s="48"/>
    </row>
    <row r="13019" spans="5:8">
      <c r="E13019"/>
      <c r="H13019" s="48"/>
    </row>
    <row r="13020" spans="5:8">
      <c r="E13020"/>
      <c r="H13020" s="48"/>
    </row>
    <row r="13021" spans="5:8">
      <c r="E13021"/>
      <c r="H13021" s="48"/>
    </row>
    <row r="13022" spans="5:8">
      <c r="E13022"/>
      <c r="H13022" s="48"/>
    </row>
    <row r="13023" spans="5:8">
      <c r="E13023"/>
      <c r="H13023" s="48"/>
    </row>
    <row r="13024" spans="5:8">
      <c r="E13024"/>
      <c r="H13024" s="48"/>
    </row>
    <row r="13025" spans="5:8">
      <c r="E13025"/>
      <c r="H13025" s="48"/>
    </row>
    <row r="13026" spans="5:8">
      <c r="E13026"/>
      <c r="H13026" s="48"/>
    </row>
    <row r="13027" spans="5:8">
      <c r="E13027"/>
      <c r="H13027" s="48"/>
    </row>
    <row r="13028" spans="5:8">
      <c r="E13028"/>
      <c r="H13028" s="48"/>
    </row>
    <row r="13029" spans="5:8">
      <c r="E13029"/>
      <c r="H13029" s="48"/>
    </row>
    <row r="13030" spans="5:8">
      <c r="E13030"/>
      <c r="H13030" s="48"/>
    </row>
    <row r="13031" spans="5:8">
      <c r="E13031"/>
      <c r="H13031" s="48"/>
    </row>
    <row r="13032" spans="5:8">
      <c r="E13032"/>
      <c r="H13032" s="48"/>
    </row>
    <row r="13033" spans="5:8">
      <c r="E13033"/>
      <c r="H13033" s="48"/>
    </row>
    <row r="13034" spans="5:8">
      <c r="E13034"/>
      <c r="H13034" s="48"/>
    </row>
    <row r="13035" spans="5:8">
      <c r="E13035"/>
      <c r="H13035" s="48"/>
    </row>
    <row r="13036" spans="5:8">
      <c r="E13036"/>
      <c r="H13036" s="48"/>
    </row>
    <row r="13037" spans="5:8">
      <c r="E13037"/>
      <c r="H13037" s="48"/>
    </row>
    <row r="13038" spans="5:8">
      <c r="E13038"/>
      <c r="H13038" s="48"/>
    </row>
    <row r="13039" spans="5:8">
      <c r="E13039"/>
      <c r="H13039" s="48"/>
    </row>
    <row r="13040" spans="5:8">
      <c r="E13040"/>
      <c r="H13040" s="48"/>
    </row>
    <row r="13041" spans="5:8">
      <c r="E13041"/>
      <c r="H13041" s="48"/>
    </row>
    <row r="13042" spans="5:8">
      <c r="E13042"/>
      <c r="H13042" s="48"/>
    </row>
    <row r="13043" spans="5:8">
      <c r="E13043"/>
      <c r="H13043" s="48"/>
    </row>
    <row r="13044" spans="5:8">
      <c r="E13044"/>
      <c r="H13044" s="48"/>
    </row>
    <row r="13045" spans="5:8">
      <c r="E13045"/>
      <c r="H13045" s="48"/>
    </row>
    <row r="13046" spans="5:8">
      <c r="E13046"/>
      <c r="H13046" s="48"/>
    </row>
    <row r="13047" spans="5:8">
      <c r="E13047"/>
      <c r="H13047" s="48"/>
    </row>
    <row r="13048" spans="5:8">
      <c r="E13048"/>
      <c r="H13048" s="48"/>
    </row>
    <row r="13049" spans="5:8">
      <c r="E13049"/>
      <c r="H13049" s="48"/>
    </row>
    <row r="13050" spans="5:8">
      <c r="E13050"/>
      <c r="H13050" s="48"/>
    </row>
    <row r="13051" spans="5:8">
      <c r="E13051"/>
      <c r="H13051" s="48"/>
    </row>
    <row r="13052" spans="5:8">
      <c r="E13052"/>
      <c r="H13052" s="48"/>
    </row>
    <row r="13053" spans="5:8">
      <c r="E13053"/>
      <c r="H13053" s="48"/>
    </row>
    <row r="13054" spans="5:8">
      <c r="E13054"/>
      <c r="H13054" s="48"/>
    </row>
    <row r="13055" spans="5:8">
      <c r="E13055"/>
      <c r="H13055" s="48"/>
    </row>
    <row r="13056" spans="5:8">
      <c r="E13056"/>
      <c r="H13056" s="48"/>
    </row>
    <row r="13057" spans="5:8">
      <c r="E13057"/>
      <c r="H13057" s="48"/>
    </row>
    <row r="13058" spans="5:8">
      <c r="E13058"/>
      <c r="H13058" s="48"/>
    </row>
    <row r="13059" spans="5:8">
      <c r="E13059"/>
      <c r="H13059" s="48"/>
    </row>
    <row r="13060" spans="5:8">
      <c r="E13060"/>
      <c r="H13060" s="48"/>
    </row>
    <row r="13061" spans="5:8">
      <c r="E13061"/>
      <c r="H13061" s="48"/>
    </row>
    <row r="13062" spans="5:8">
      <c r="E13062"/>
      <c r="H13062" s="48"/>
    </row>
    <row r="13063" spans="5:8">
      <c r="E13063"/>
      <c r="H13063" s="48"/>
    </row>
    <row r="13064" spans="5:8">
      <c r="E13064"/>
      <c r="H13064" s="48"/>
    </row>
    <row r="13065" spans="5:8">
      <c r="E13065"/>
      <c r="H13065" s="48"/>
    </row>
    <row r="13066" spans="5:8">
      <c r="E13066"/>
      <c r="H13066" s="48"/>
    </row>
    <row r="13067" spans="5:8">
      <c r="E13067"/>
      <c r="H13067" s="48"/>
    </row>
    <row r="13068" spans="5:8">
      <c r="E13068"/>
      <c r="H13068" s="48"/>
    </row>
    <row r="13069" spans="5:8">
      <c r="E13069"/>
      <c r="H13069" s="48"/>
    </row>
    <row r="13070" spans="5:8">
      <c r="E13070"/>
      <c r="H13070" s="48"/>
    </row>
    <row r="13071" spans="5:8">
      <c r="E13071"/>
      <c r="H13071" s="48"/>
    </row>
    <row r="13072" spans="5:8">
      <c r="E13072"/>
      <c r="H13072" s="48"/>
    </row>
    <row r="13073" spans="5:8">
      <c r="E13073"/>
      <c r="H13073" s="48"/>
    </row>
    <row r="13074" spans="5:8">
      <c r="E13074"/>
      <c r="H13074" s="48"/>
    </row>
    <row r="13075" spans="5:8">
      <c r="E13075"/>
      <c r="H13075" s="48"/>
    </row>
    <row r="13076" spans="5:8">
      <c r="E13076"/>
      <c r="H13076" s="48"/>
    </row>
    <row r="13077" spans="5:8">
      <c r="E13077"/>
      <c r="H13077" s="48"/>
    </row>
    <row r="13078" spans="5:8">
      <c r="E13078"/>
      <c r="H13078" s="48"/>
    </row>
    <row r="13079" spans="5:8">
      <c r="E13079"/>
      <c r="H13079" s="48"/>
    </row>
    <row r="13080" spans="5:8">
      <c r="E13080"/>
      <c r="H13080" s="48"/>
    </row>
    <row r="13081" spans="5:8">
      <c r="E13081"/>
      <c r="H13081" s="48"/>
    </row>
    <row r="13082" spans="5:8">
      <c r="E13082"/>
      <c r="H13082" s="48"/>
    </row>
    <row r="13083" spans="5:8">
      <c r="E13083"/>
      <c r="H13083" s="48"/>
    </row>
    <row r="13084" spans="5:8">
      <c r="E13084"/>
      <c r="H13084" s="48"/>
    </row>
    <row r="13085" spans="5:8">
      <c r="E13085"/>
      <c r="H13085" s="48"/>
    </row>
    <row r="13086" spans="5:8">
      <c r="E13086"/>
      <c r="H13086" s="48"/>
    </row>
    <row r="13087" spans="5:8">
      <c r="E13087"/>
      <c r="H13087" s="48"/>
    </row>
    <row r="13088" spans="5:8">
      <c r="E13088"/>
      <c r="H13088" s="48"/>
    </row>
    <row r="13089" spans="5:8">
      <c r="E13089"/>
      <c r="H13089" s="48"/>
    </row>
    <row r="13090" spans="5:8">
      <c r="E13090"/>
      <c r="H13090" s="48"/>
    </row>
    <row r="13091" spans="5:8">
      <c r="E13091"/>
      <c r="H13091" s="48"/>
    </row>
    <row r="13092" spans="5:8">
      <c r="E13092"/>
      <c r="H13092" s="48"/>
    </row>
    <row r="13093" spans="5:8">
      <c r="E13093"/>
      <c r="H13093" s="48"/>
    </row>
    <row r="13094" spans="5:8">
      <c r="E13094"/>
      <c r="H13094" s="48"/>
    </row>
    <row r="13095" spans="5:8">
      <c r="E13095"/>
      <c r="H13095" s="48"/>
    </row>
    <row r="13096" spans="5:8">
      <c r="E13096"/>
      <c r="H13096" s="48"/>
    </row>
    <row r="13097" spans="5:8">
      <c r="E13097"/>
      <c r="H13097" s="48"/>
    </row>
    <row r="13098" spans="5:8">
      <c r="E13098"/>
      <c r="H13098" s="48"/>
    </row>
    <row r="13099" spans="5:8">
      <c r="E13099"/>
      <c r="H13099" s="48"/>
    </row>
    <row r="13100" spans="5:8">
      <c r="E13100"/>
      <c r="H13100" s="48"/>
    </row>
    <row r="13101" spans="5:8">
      <c r="E13101"/>
      <c r="H13101" s="48"/>
    </row>
    <row r="13102" spans="5:8">
      <c r="E13102"/>
      <c r="H13102" s="48"/>
    </row>
    <row r="13103" spans="5:8">
      <c r="E13103"/>
      <c r="H13103" s="48"/>
    </row>
    <row r="13104" spans="5:8">
      <c r="E13104"/>
      <c r="H13104" s="48"/>
    </row>
    <row r="13105" spans="5:8">
      <c r="E13105"/>
      <c r="H13105" s="48"/>
    </row>
    <row r="13106" spans="5:8">
      <c r="E13106"/>
      <c r="H13106" s="48"/>
    </row>
    <row r="13107" spans="5:8">
      <c r="E13107"/>
      <c r="H13107" s="48"/>
    </row>
    <row r="13108" spans="5:8">
      <c r="E13108"/>
      <c r="H13108" s="48"/>
    </row>
    <row r="13109" spans="5:8">
      <c r="E13109"/>
      <c r="H13109" s="48"/>
    </row>
    <row r="13110" spans="5:8">
      <c r="E13110"/>
      <c r="H13110" s="48"/>
    </row>
    <row r="13111" spans="5:8">
      <c r="E13111"/>
      <c r="H13111" s="48"/>
    </row>
    <row r="13112" spans="5:8">
      <c r="E13112"/>
      <c r="H13112" s="48"/>
    </row>
    <row r="13113" spans="5:8">
      <c r="E13113"/>
      <c r="H13113" s="48"/>
    </row>
    <row r="13114" spans="5:8">
      <c r="E13114"/>
      <c r="H13114" s="48"/>
    </row>
    <row r="13115" spans="5:8">
      <c r="E13115"/>
      <c r="H13115" s="48"/>
    </row>
    <row r="13116" spans="5:8">
      <c r="E13116"/>
      <c r="H13116" s="48"/>
    </row>
    <row r="13117" spans="5:8">
      <c r="E13117"/>
      <c r="H13117" s="48"/>
    </row>
    <row r="13118" spans="5:8">
      <c r="E13118"/>
      <c r="H13118" s="48"/>
    </row>
    <row r="13119" spans="5:8">
      <c r="E13119"/>
      <c r="H13119" s="48"/>
    </row>
    <row r="13120" spans="5:8">
      <c r="E13120"/>
      <c r="H13120" s="48"/>
    </row>
    <row r="13121" spans="5:8">
      <c r="E13121"/>
      <c r="H13121" s="48"/>
    </row>
    <row r="13122" spans="5:8">
      <c r="E13122"/>
      <c r="H13122" s="48"/>
    </row>
    <row r="13123" spans="5:8">
      <c r="E13123"/>
      <c r="H13123" s="48"/>
    </row>
    <row r="13124" spans="5:8">
      <c r="E13124"/>
      <c r="H13124" s="48"/>
    </row>
    <row r="13125" spans="5:8">
      <c r="E13125"/>
      <c r="H13125" s="48"/>
    </row>
    <row r="13126" spans="5:8">
      <c r="E13126"/>
      <c r="H13126" s="48"/>
    </row>
    <row r="13127" spans="5:8">
      <c r="E13127"/>
      <c r="H13127" s="48"/>
    </row>
    <row r="13128" spans="5:8">
      <c r="E13128"/>
      <c r="H13128" s="48"/>
    </row>
    <row r="13129" spans="5:8">
      <c r="E13129"/>
      <c r="H13129" s="48"/>
    </row>
    <row r="13130" spans="5:8">
      <c r="E13130"/>
      <c r="H13130" s="48"/>
    </row>
    <row r="13131" spans="5:8">
      <c r="E13131"/>
      <c r="H13131" s="48"/>
    </row>
    <row r="13132" spans="5:8">
      <c r="E13132"/>
      <c r="H13132" s="48"/>
    </row>
    <row r="13133" spans="5:8">
      <c r="E13133"/>
      <c r="H13133" s="48"/>
    </row>
    <row r="13134" spans="5:8">
      <c r="E13134"/>
      <c r="H13134" s="48"/>
    </row>
    <row r="13135" spans="5:8">
      <c r="E13135"/>
      <c r="H13135" s="48"/>
    </row>
    <row r="13136" spans="5:8">
      <c r="E13136"/>
      <c r="H13136" s="48"/>
    </row>
    <row r="13137" spans="5:8">
      <c r="E13137"/>
      <c r="H13137" s="48"/>
    </row>
    <row r="13138" spans="5:8">
      <c r="E13138"/>
      <c r="H13138" s="48"/>
    </row>
    <row r="13139" spans="5:8">
      <c r="E13139"/>
      <c r="H13139" s="48"/>
    </row>
    <row r="13140" spans="5:8">
      <c r="E13140"/>
      <c r="H13140" s="48"/>
    </row>
    <row r="13141" spans="5:8">
      <c r="E13141"/>
      <c r="H13141" s="48"/>
    </row>
    <row r="13142" spans="5:8">
      <c r="E13142"/>
      <c r="H13142" s="48"/>
    </row>
    <row r="13143" spans="5:8">
      <c r="E13143"/>
      <c r="H13143" s="48"/>
    </row>
    <row r="13144" spans="5:8">
      <c r="E13144"/>
      <c r="H13144" s="48"/>
    </row>
    <row r="13145" spans="5:8">
      <c r="E13145"/>
      <c r="H13145" s="48"/>
    </row>
    <row r="13146" spans="5:8">
      <c r="E13146"/>
      <c r="H13146" s="48"/>
    </row>
    <row r="13147" spans="5:8">
      <c r="E13147"/>
      <c r="H13147" s="48"/>
    </row>
    <row r="13148" spans="5:8">
      <c r="E13148"/>
      <c r="H13148" s="48"/>
    </row>
    <row r="13149" spans="5:8">
      <c r="E13149"/>
      <c r="H13149" s="48"/>
    </row>
    <row r="13150" spans="5:8">
      <c r="E13150"/>
      <c r="H13150" s="48"/>
    </row>
    <row r="13151" spans="5:8">
      <c r="E13151"/>
      <c r="H13151" s="48"/>
    </row>
    <row r="13152" spans="5:8">
      <c r="E13152"/>
      <c r="H13152" s="48"/>
    </row>
    <row r="13153" spans="5:8">
      <c r="E13153"/>
      <c r="H13153" s="48"/>
    </row>
    <row r="13154" spans="5:8">
      <c r="E13154"/>
      <c r="H13154" s="48"/>
    </row>
    <row r="13155" spans="5:8">
      <c r="E13155"/>
      <c r="H13155" s="48"/>
    </row>
    <row r="13156" spans="5:8">
      <c r="E13156"/>
      <c r="H13156" s="48"/>
    </row>
    <row r="13157" spans="5:8">
      <c r="E13157"/>
      <c r="H13157" s="48"/>
    </row>
    <row r="13158" spans="5:8">
      <c r="E13158"/>
      <c r="H13158" s="48"/>
    </row>
    <row r="13159" spans="5:8">
      <c r="E13159"/>
      <c r="H13159" s="48"/>
    </row>
    <row r="13160" spans="5:8">
      <c r="E13160"/>
      <c r="H13160" s="48"/>
    </row>
    <row r="13161" spans="5:8">
      <c r="E13161"/>
      <c r="H13161" s="48"/>
    </row>
    <row r="13162" spans="5:8">
      <c r="E13162"/>
      <c r="H13162" s="48"/>
    </row>
    <row r="13163" spans="5:8">
      <c r="E13163"/>
      <c r="H13163" s="48"/>
    </row>
    <row r="13164" spans="5:8">
      <c r="E13164"/>
      <c r="H13164" s="48"/>
    </row>
    <row r="13165" spans="5:8">
      <c r="E13165"/>
      <c r="H13165" s="48"/>
    </row>
    <row r="13166" spans="5:8">
      <c r="E13166"/>
      <c r="H13166" s="48"/>
    </row>
    <row r="13167" spans="5:8">
      <c r="E13167"/>
      <c r="H13167" s="48"/>
    </row>
    <row r="13168" spans="5:8">
      <c r="E13168"/>
      <c r="H13168" s="48"/>
    </row>
    <row r="13169" spans="5:8">
      <c r="E13169"/>
      <c r="H13169" s="48"/>
    </row>
    <row r="13170" spans="5:8">
      <c r="E13170"/>
      <c r="H13170" s="48"/>
    </row>
    <row r="13171" spans="5:8">
      <c r="E13171"/>
      <c r="H13171" s="48"/>
    </row>
    <row r="13172" spans="5:8">
      <c r="E13172"/>
      <c r="H13172" s="48"/>
    </row>
    <row r="13173" spans="5:8">
      <c r="E13173"/>
      <c r="H13173" s="48"/>
    </row>
    <row r="13174" spans="5:8">
      <c r="E13174"/>
      <c r="H13174" s="48"/>
    </row>
    <row r="13175" spans="5:8">
      <c r="E13175"/>
      <c r="H13175" s="48"/>
    </row>
    <row r="13176" spans="5:8">
      <c r="E13176"/>
      <c r="H13176" s="48"/>
    </row>
    <row r="13177" spans="5:8">
      <c r="E13177"/>
      <c r="H13177" s="48"/>
    </row>
    <row r="13178" spans="5:8">
      <c r="E13178"/>
      <c r="H13178" s="48"/>
    </row>
    <row r="13179" spans="5:8">
      <c r="E13179"/>
      <c r="H13179" s="48"/>
    </row>
    <row r="13180" spans="5:8">
      <c r="E13180"/>
      <c r="H13180" s="48"/>
    </row>
    <row r="13181" spans="5:8">
      <c r="E13181"/>
      <c r="H13181" s="48"/>
    </row>
    <row r="13182" spans="5:8">
      <c r="E13182"/>
      <c r="H13182" s="48"/>
    </row>
    <row r="13183" spans="5:8">
      <c r="E13183"/>
      <c r="H13183" s="48"/>
    </row>
    <row r="13184" spans="5:8">
      <c r="E13184"/>
      <c r="H13184" s="48"/>
    </row>
    <row r="13185" spans="5:8">
      <c r="E13185"/>
      <c r="H13185" s="48"/>
    </row>
    <row r="13186" spans="5:8">
      <c r="E13186"/>
      <c r="H13186" s="48"/>
    </row>
    <row r="13187" spans="5:8">
      <c r="E13187"/>
      <c r="H13187" s="48"/>
    </row>
    <row r="13188" spans="5:8">
      <c r="E13188"/>
      <c r="H13188" s="48"/>
    </row>
    <row r="13189" spans="5:8">
      <c r="E13189"/>
      <c r="H13189" s="48"/>
    </row>
    <row r="13190" spans="5:8">
      <c r="E13190"/>
      <c r="H13190" s="48"/>
    </row>
    <row r="13191" spans="5:8">
      <c r="E13191"/>
      <c r="H13191" s="48"/>
    </row>
    <row r="13192" spans="5:8">
      <c r="E13192"/>
      <c r="H13192" s="48"/>
    </row>
    <row r="13193" spans="5:8">
      <c r="E13193"/>
      <c r="H13193" s="48"/>
    </row>
    <row r="13194" spans="5:8">
      <c r="E13194"/>
      <c r="H13194" s="48"/>
    </row>
    <row r="13195" spans="5:8">
      <c r="E13195"/>
      <c r="H13195" s="48"/>
    </row>
    <row r="13196" spans="5:8">
      <c r="E13196"/>
      <c r="H13196" s="48"/>
    </row>
    <row r="13197" spans="5:8">
      <c r="E13197"/>
      <c r="H13197" s="48"/>
    </row>
    <row r="13198" spans="5:8">
      <c r="E13198"/>
      <c r="H13198" s="48"/>
    </row>
    <row r="13199" spans="5:8">
      <c r="E13199"/>
      <c r="H13199" s="48"/>
    </row>
    <row r="13200" spans="5:8">
      <c r="E13200"/>
      <c r="H13200" s="48"/>
    </row>
    <row r="13201" spans="5:8">
      <c r="E13201"/>
      <c r="H13201" s="48"/>
    </row>
    <row r="13202" spans="5:8">
      <c r="E13202"/>
      <c r="H13202" s="48"/>
    </row>
    <row r="13203" spans="5:8">
      <c r="E13203"/>
      <c r="H13203" s="48"/>
    </row>
    <row r="13204" spans="5:8">
      <c r="E13204"/>
      <c r="H13204" s="48"/>
    </row>
    <row r="13205" spans="5:8">
      <c r="E13205"/>
      <c r="H13205" s="48"/>
    </row>
    <row r="13206" spans="5:8">
      <c r="E13206"/>
      <c r="H13206" s="48"/>
    </row>
    <row r="13207" spans="5:8">
      <c r="E13207"/>
      <c r="H13207" s="48"/>
    </row>
    <row r="13208" spans="5:8">
      <c r="E13208"/>
      <c r="H13208" s="48"/>
    </row>
    <row r="13209" spans="5:8">
      <c r="E13209"/>
      <c r="H13209" s="48"/>
    </row>
    <row r="13210" spans="5:8">
      <c r="E13210"/>
      <c r="H13210" s="48"/>
    </row>
    <row r="13211" spans="5:8">
      <c r="E13211"/>
      <c r="H13211" s="48"/>
    </row>
    <row r="13212" spans="5:8">
      <c r="E13212"/>
      <c r="H13212" s="48"/>
    </row>
    <row r="13213" spans="5:8">
      <c r="E13213"/>
      <c r="H13213" s="48"/>
    </row>
    <row r="13214" spans="5:8">
      <c r="E13214"/>
      <c r="H13214" s="48"/>
    </row>
    <row r="13215" spans="5:8">
      <c r="E13215"/>
      <c r="H13215" s="48"/>
    </row>
    <row r="13216" spans="5:8">
      <c r="E13216"/>
      <c r="H13216" s="48"/>
    </row>
    <row r="13217" spans="5:8">
      <c r="E13217"/>
      <c r="H13217" s="48"/>
    </row>
    <row r="13218" spans="5:8">
      <c r="E13218"/>
      <c r="H13218" s="48"/>
    </row>
    <row r="13219" spans="5:8">
      <c r="E13219"/>
      <c r="H13219" s="48"/>
    </row>
    <row r="13220" spans="5:8">
      <c r="E13220"/>
      <c r="H13220" s="48"/>
    </row>
    <row r="13221" spans="5:8">
      <c r="E13221"/>
      <c r="H13221" s="48"/>
    </row>
    <row r="13222" spans="5:8">
      <c r="E13222"/>
      <c r="H13222" s="48"/>
    </row>
    <row r="13223" spans="5:8">
      <c r="E13223"/>
      <c r="H13223" s="48"/>
    </row>
    <row r="13224" spans="5:8">
      <c r="E13224"/>
      <c r="H13224" s="48"/>
    </row>
    <row r="13225" spans="5:8">
      <c r="E13225"/>
      <c r="H13225" s="48"/>
    </row>
    <row r="13226" spans="5:8">
      <c r="E13226"/>
      <c r="H13226" s="48"/>
    </row>
    <row r="13227" spans="5:8">
      <c r="E13227"/>
      <c r="H13227" s="48"/>
    </row>
    <row r="13228" spans="5:8">
      <c r="E13228"/>
      <c r="H13228" s="48"/>
    </row>
    <row r="13229" spans="5:8">
      <c r="E13229"/>
      <c r="H13229" s="48"/>
    </row>
    <row r="13230" spans="5:8">
      <c r="E13230"/>
      <c r="H13230" s="48"/>
    </row>
    <row r="13231" spans="5:8">
      <c r="E13231"/>
      <c r="H13231" s="48"/>
    </row>
    <row r="13232" spans="5:8">
      <c r="E13232"/>
      <c r="H13232" s="48"/>
    </row>
    <row r="13233" spans="5:8">
      <c r="E13233"/>
      <c r="H13233" s="48"/>
    </row>
    <row r="13234" spans="5:8">
      <c r="E13234"/>
      <c r="H13234" s="48"/>
    </row>
    <row r="13235" spans="5:8">
      <c r="E13235"/>
      <c r="H13235" s="48"/>
    </row>
    <row r="13236" spans="5:8">
      <c r="E13236"/>
      <c r="H13236" s="48"/>
    </row>
    <row r="13237" spans="5:8">
      <c r="E13237"/>
      <c r="H13237" s="48"/>
    </row>
    <row r="13238" spans="5:8">
      <c r="E13238"/>
      <c r="H13238" s="48"/>
    </row>
    <row r="13239" spans="5:8">
      <c r="E13239"/>
      <c r="H13239" s="48"/>
    </row>
    <row r="13240" spans="5:8">
      <c r="E13240"/>
      <c r="H13240" s="48"/>
    </row>
    <row r="13241" spans="5:8">
      <c r="E13241"/>
      <c r="H13241" s="48"/>
    </row>
    <row r="13242" spans="5:8">
      <c r="E13242"/>
      <c r="H13242" s="48"/>
    </row>
    <row r="13243" spans="5:8">
      <c r="E13243"/>
      <c r="H13243" s="48"/>
    </row>
    <row r="13244" spans="5:8">
      <c r="E13244"/>
      <c r="H13244" s="48"/>
    </row>
    <row r="13245" spans="5:8">
      <c r="E13245"/>
      <c r="H13245" s="48"/>
    </row>
    <row r="13246" spans="5:8">
      <c r="E13246"/>
      <c r="H13246" s="48"/>
    </row>
    <row r="13247" spans="5:8">
      <c r="E13247"/>
      <c r="H13247" s="48"/>
    </row>
    <row r="13248" spans="5:8">
      <c r="E13248"/>
      <c r="H13248" s="48"/>
    </row>
    <row r="13249" spans="5:8">
      <c r="E13249"/>
      <c r="H13249" s="48"/>
    </row>
    <row r="13250" spans="5:8">
      <c r="E13250"/>
      <c r="H13250" s="48"/>
    </row>
    <row r="13251" spans="5:8">
      <c r="E13251"/>
      <c r="H13251" s="48"/>
    </row>
    <row r="13252" spans="5:8">
      <c r="E13252"/>
      <c r="H13252" s="48"/>
    </row>
    <row r="13253" spans="5:8">
      <c r="E13253"/>
      <c r="H13253" s="48"/>
    </row>
    <row r="13254" spans="5:8">
      <c r="E13254"/>
      <c r="H13254" s="48"/>
    </row>
    <row r="13255" spans="5:8">
      <c r="E13255"/>
      <c r="H13255" s="48"/>
    </row>
    <row r="13256" spans="5:8">
      <c r="E13256"/>
      <c r="H13256" s="48"/>
    </row>
    <row r="13257" spans="5:8">
      <c r="E13257"/>
      <c r="H13257" s="48"/>
    </row>
    <row r="13258" spans="5:8">
      <c r="E13258"/>
      <c r="H13258" s="48"/>
    </row>
    <row r="13259" spans="5:8">
      <c r="E13259"/>
      <c r="H13259" s="48"/>
    </row>
    <row r="13260" spans="5:8">
      <c r="E13260"/>
      <c r="H13260" s="48"/>
    </row>
    <row r="13261" spans="5:8">
      <c r="E13261"/>
      <c r="H13261" s="48"/>
    </row>
    <row r="13262" spans="5:8">
      <c r="E13262"/>
      <c r="H13262" s="48"/>
    </row>
    <row r="13263" spans="5:8">
      <c r="E13263"/>
      <c r="H13263" s="48"/>
    </row>
    <row r="13264" spans="5:8">
      <c r="E13264"/>
      <c r="H13264" s="48"/>
    </row>
    <row r="13265" spans="5:8">
      <c r="E13265"/>
      <c r="H13265" s="48"/>
    </row>
    <row r="13266" spans="5:8">
      <c r="E13266"/>
      <c r="H13266" s="48"/>
    </row>
    <row r="13267" spans="5:8">
      <c r="E13267"/>
      <c r="H13267" s="48"/>
    </row>
    <row r="13268" spans="5:8">
      <c r="E13268"/>
      <c r="H13268" s="48"/>
    </row>
    <row r="13269" spans="5:8">
      <c r="E13269"/>
      <c r="H13269" s="48"/>
    </row>
    <row r="13270" spans="5:8">
      <c r="E13270"/>
      <c r="H13270" s="48"/>
    </row>
    <row r="13271" spans="5:8">
      <c r="E13271"/>
      <c r="H13271" s="48"/>
    </row>
    <row r="13272" spans="5:8">
      <c r="E13272"/>
      <c r="H13272" s="48"/>
    </row>
    <row r="13273" spans="5:8">
      <c r="E13273"/>
      <c r="H13273" s="48"/>
    </row>
    <row r="13274" spans="5:8">
      <c r="E13274"/>
      <c r="H13274" s="48"/>
    </row>
    <row r="13275" spans="5:8">
      <c r="E13275"/>
      <c r="H13275" s="48"/>
    </row>
    <row r="13276" spans="5:8">
      <c r="E13276"/>
      <c r="H13276" s="48"/>
    </row>
    <row r="13277" spans="5:8">
      <c r="E13277"/>
      <c r="H13277" s="48"/>
    </row>
    <row r="13278" spans="5:8">
      <c r="E13278"/>
      <c r="H13278" s="48"/>
    </row>
    <row r="13279" spans="5:8">
      <c r="E13279"/>
      <c r="H13279" s="48"/>
    </row>
    <row r="13280" spans="5:8">
      <c r="E13280"/>
      <c r="H13280" s="48"/>
    </row>
    <row r="13281" spans="5:8">
      <c r="E13281"/>
      <c r="H13281" s="48"/>
    </row>
    <row r="13282" spans="5:8">
      <c r="E13282"/>
      <c r="H13282" s="48"/>
    </row>
    <row r="13283" spans="5:8">
      <c r="E13283"/>
      <c r="H13283" s="48"/>
    </row>
    <row r="13284" spans="5:8">
      <c r="E13284"/>
      <c r="H13284" s="48"/>
    </row>
    <row r="13285" spans="5:8">
      <c r="E13285"/>
      <c r="H13285" s="48"/>
    </row>
    <row r="13286" spans="5:8">
      <c r="E13286"/>
      <c r="H13286" s="48"/>
    </row>
    <row r="13287" spans="5:8">
      <c r="E13287"/>
      <c r="H13287" s="48"/>
    </row>
    <row r="13288" spans="5:8">
      <c r="E13288"/>
      <c r="H13288" s="48"/>
    </row>
    <row r="13289" spans="5:8">
      <c r="E13289"/>
      <c r="H13289" s="48"/>
    </row>
    <row r="13290" spans="5:8">
      <c r="E13290"/>
      <c r="H13290" s="48"/>
    </row>
    <row r="13291" spans="5:8">
      <c r="E13291"/>
      <c r="H13291" s="48"/>
    </row>
    <row r="13292" spans="5:8">
      <c r="E13292"/>
      <c r="H13292" s="48"/>
    </row>
    <row r="13293" spans="5:8">
      <c r="E13293"/>
      <c r="H13293" s="48"/>
    </row>
    <row r="13294" spans="5:8">
      <c r="E13294"/>
      <c r="H13294" s="48"/>
    </row>
    <row r="13295" spans="5:8">
      <c r="E13295"/>
      <c r="H13295" s="48"/>
    </row>
    <row r="13296" spans="5:8">
      <c r="E13296"/>
      <c r="H13296" s="48"/>
    </row>
    <row r="13297" spans="5:8">
      <c r="E13297"/>
      <c r="H13297" s="48"/>
    </row>
    <row r="13298" spans="5:8">
      <c r="E13298"/>
      <c r="H13298" s="48"/>
    </row>
    <row r="13299" spans="5:8">
      <c r="E13299"/>
      <c r="H13299" s="48"/>
    </row>
    <row r="13300" spans="5:8">
      <c r="E13300"/>
      <c r="H13300" s="48"/>
    </row>
    <row r="13301" spans="5:8">
      <c r="E13301"/>
      <c r="H13301" s="48"/>
    </row>
    <row r="13302" spans="5:8">
      <c r="E13302"/>
      <c r="H13302" s="48"/>
    </row>
    <row r="13303" spans="5:8">
      <c r="E13303"/>
      <c r="H13303" s="48"/>
    </row>
    <row r="13304" spans="5:8">
      <c r="E13304"/>
      <c r="H13304" s="48"/>
    </row>
    <row r="13305" spans="5:8">
      <c r="E13305"/>
      <c r="H13305" s="48"/>
    </row>
    <row r="13306" spans="5:8">
      <c r="E13306"/>
      <c r="H13306" s="48"/>
    </row>
    <row r="13307" spans="5:8">
      <c r="E13307"/>
      <c r="H13307" s="48"/>
    </row>
    <row r="13308" spans="5:8">
      <c r="E13308"/>
      <c r="H13308" s="48"/>
    </row>
    <row r="13309" spans="5:8">
      <c r="E13309"/>
      <c r="H13309" s="48"/>
    </row>
    <row r="13310" spans="5:8">
      <c r="E13310"/>
      <c r="H13310" s="48"/>
    </row>
    <row r="13311" spans="5:8">
      <c r="E13311"/>
      <c r="H13311" s="48"/>
    </row>
    <row r="13312" spans="5:8">
      <c r="E13312"/>
      <c r="H13312" s="48"/>
    </row>
    <row r="13313" spans="5:8">
      <c r="E13313"/>
      <c r="H13313" s="48"/>
    </row>
    <row r="13314" spans="5:8">
      <c r="E13314"/>
      <c r="H13314" s="48"/>
    </row>
    <row r="13315" spans="5:8">
      <c r="E13315"/>
      <c r="H13315" s="48"/>
    </row>
    <row r="13316" spans="5:8">
      <c r="E13316"/>
      <c r="H13316" s="48"/>
    </row>
    <row r="13317" spans="5:8">
      <c r="E13317"/>
      <c r="H13317" s="48"/>
    </row>
    <row r="13318" spans="5:8">
      <c r="E13318"/>
      <c r="H13318" s="48"/>
    </row>
    <row r="13319" spans="5:8">
      <c r="E13319"/>
      <c r="H13319" s="48"/>
    </row>
    <row r="13320" spans="5:8">
      <c r="E13320"/>
      <c r="H13320" s="48"/>
    </row>
    <row r="13321" spans="5:8">
      <c r="E13321"/>
      <c r="H13321" s="48"/>
    </row>
    <row r="13322" spans="5:8">
      <c r="E13322"/>
      <c r="H13322" s="48"/>
    </row>
    <row r="13323" spans="5:8">
      <c r="E13323"/>
      <c r="H13323" s="48"/>
    </row>
    <row r="13324" spans="5:8">
      <c r="E13324"/>
      <c r="H13324" s="48"/>
    </row>
    <row r="13325" spans="5:8">
      <c r="E13325"/>
      <c r="H13325" s="48"/>
    </row>
    <row r="13326" spans="5:8">
      <c r="E13326"/>
      <c r="H13326" s="48"/>
    </row>
    <row r="13327" spans="5:8">
      <c r="E13327"/>
      <c r="H13327" s="48"/>
    </row>
    <row r="13328" spans="5:8">
      <c r="E13328"/>
      <c r="H13328" s="48"/>
    </row>
    <row r="13329" spans="5:8">
      <c r="E13329"/>
      <c r="H13329" s="48"/>
    </row>
    <row r="13330" spans="5:8">
      <c r="E13330"/>
      <c r="H13330" s="48"/>
    </row>
    <row r="13331" spans="5:8">
      <c r="E13331"/>
      <c r="H13331" s="48"/>
    </row>
    <row r="13332" spans="5:8">
      <c r="E13332"/>
      <c r="H13332" s="48"/>
    </row>
    <row r="13333" spans="5:8">
      <c r="E13333"/>
      <c r="H13333" s="48"/>
    </row>
    <row r="13334" spans="5:8">
      <c r="E13334"/>
      <c r="H13334" s="48"/>
    </row>
    <row r="13335" spans="5:8">
      <c r="E13335"/>
      <c r="H13335" s="48"/>
    </row>
    <row r="13336" spans="5:8">
      <c r="E13336"/>
      <c r="H13336" s="48"/>
    </row>
    <row r="13337" spans="5:8">
      <c r="E13337"/>
      <c r="H13337" s="48"/>
    </row>
    <row r="13338" spans="5:8">
      <c r="E13338"/>
      <c r="H13338" s="48"/>
    </row>
    <row r="13339" spans="5:8">
      <c r="E13339"/>
      <c r="H13339" s="48"/>
    </row>
    <row r="13340" spans="5:8">
      <c r="E13340"/>
      <c r="H13340" s="48"/>
    </row>
    <row r="13341" spans="5:8">
      <c r="E13341"/>
      <c r="H13341" s="48"/>
    </row>
    <row r="13342" spans="5:8">
      <c r="E13342"/>
      <c r="H13342" s="48"/>
    </row>
    <row r="13343" spans="5:8">
      <c r="E13343"/>
      <c r="H13343" s="48"/>
    </row>
    <row r="13344" spans="5:8">
      <c r="E13344"/>
      <c r="H13344" s="48"/>
    </row>
    <row r="13345" spans="5:8">
      <c r="E13345"/>
      <c r="H13345" s="48"/>
    </row>
    <row r="13346" spans="5:8">
      <c r="E13346"/>
      <c r="H13346" s="48"/>
    </row>
    <row r="13347" spans="5:8">
      <c r="E13347"/>
      <c r="H13347" s="48"/>
    </row>
    <row r="13348" spans="5:8">
      <c r="E13348"/>
      <c r="H13348" s="48"/>
    </row>
    <row r="13349" spans="5:8">
      <c r="E13349"/>
      <c r="H13349" s="48"/>
    </row>
    <row r="13350" spans="5:8">
      <c r="E13350"/>
      <c r="H13350" s="48"/>
    </row>
    <row r="13351" spans="5:8">
      <c r="E13351"/>
      <c r="H13351" s="48"/>
    </row>
    <row r="13352" spans="5:8">
      <c r="E13352"/>
      <c r="H13352" s="48"/>
    </row>
    <row r="13353" spans="5:8">
      <c r="E13353"/>
      <c r="H13353" s="48"/>
    </row>
    <row r="13354" spans="5:8">
      <c r="E13354"/>
      <c r="H13354" s="48"/>
    </row>
    <row r="13355" spans="5:8">
      <c r="E13355"/>
      <c r="H13355" s="48"/>
    </row>
    <row r="13356" spans="5:8">
      <c r="E13356"/>
      <c r="H13356" s="48"/>
    </row>
    <row r="13357" spans="5:8">
      <c r="E13357"/>
      <c r="H13357" s="48"/>
    </row>
    <row r="13358" spans="5:8">
      <c r="E13358"/>
      <c r="H13358" s="48"/>
    </row>
    <row r="13359" spans="5:8">
      <c r="E13359"/>
      <c r="H13359" s="48"/>
    </row>
    <row r="13360" spans="5:8">
      <c r="E13360"/>
      <c r="H13360" s="48"/>
    </row>
    <row r="13361" spans="5:8">
      <c r="E13361"/>
      <c r="H13361" s="48"/>
    </row>
    <row r="13362" spans="5:8">
      <c r="E13362"/>
      <c r="H13362" s="48"/>
    </row>
    <row r="13363" spans="5:8">
      <c r="E13363"/>
      <c r="H13363" s="48"/>
    </row>
    <row r="13364" spans="5:8">
      <c r="E13364"/>
      <c r="H13364" s="48"/>
    </row>
    <row r="13365" spans="5:8">
      <c r="E13365"/>
      <c r="H13365" s="48"/>
    </row>
    <row r="13366" spans="5:8">
      <c r="E13366"/>
      <c r="H13366" s="48"/>
    </row>
    <row r="13367" spans="5:8">
      <c r="E13367"/>
      <c r="H13367" s="48"/>
    </row>
    <row r="13368" spans="5:8">
      <c r="E13368"/>
      <c r="H13368" s="48"/>
    </row>
    <row r="13369" spans="5:8">
      <c r="E13369"/>
      <c r="H13369" s="48"/>
    </row>
    <row r="13370" spans="5:8">
      <c r="E13370"/>
      <c r="H13370" s="48"/>
    </row>
    <row r="13371" spans="5:8">
      <c r="E13371"/>
      <c r="H13371" s="48"/>
    </row>
    <row r="13372" spans="5:8">
      <c r="E13372"/>
      <c r="H13372" s="48"/>
    </row>
    <row r="13373" spans="5:8">
      <c r="E13373"/>
      <c r="H13373" s="48"/>
    </row>
    <row r="13374" spans="5:8">
      <c r="E13374"/>
      <c r="H13374" s="48"/>
    </row>
    <row r="13375" spans="5:8">
      <c r="E13375"/>
      <c r="H13375" s="48"/>
    </row>
    <row r="13376" spans="5:8">
      <c r="E13376"/>
      <c r="H13376" s="48"/>
    </row>
    <row r="13377" spans="5:8">
      <c r="E13377"/>
      <c r="H13377" s="48"/>
    </row>
    <row r="13378" spans="5:8">
      <c r="E13378"/>
      <c r="H13378" s="48"/>
    </row>
    <row r="13379" spans="5:8">
      <c r="E13379"/>
      <c r="H13379" s="48"/>
    </row>
    <row r="13380" spans="5:8">
      <c r="E13380"/>
      <c r="H13380" s="48"/>
    </row>
    <row r="13381" spans="5:8">
      <c r="E13381"/>
      <c r="H13381" s="48"/>
    </row>
    <row r="13382" spans="5:8">
      <c r="E13382"/>
      <c r="H13382" s="48"/>
    </row>
    <row r="13383" spans="5:8">
      <c r="E13383"/>
      <c r="H13383" s="48"/>
    </row>
    <row r="13384" spans="5:8">
      <c r="E13384"/>
      <c r="H13384" s="48"/>
    </row>
    <row r="13385" spans="5:8">
      <c r="E13385"/>
      <c r="H13385" s="48"/>
    </row>
    <row r="13386" spans="5:8">
      <c r="E13386"/>
      <c r="H13386" s="48"/>
    </row>
    <row r="13387" spans="5:8">
      <c r="E13387"/>
      <c r="H13387" s="48"/>
    </row>
    <row r="13388" spans="5:8">
      <c r="E13388"/>
      <c r="H13388" s="48"/>
    </row>
    <row r="13389" spans="5:8">
      <c r="E13389"/>
      <c r="H13389" s="48"/>
    </row>
    <row r="13390" spans="5:8">
      <c r="E13390"/>
      <c r="H13390" s="48"/>
    </row>
    <row r="13391" spans="5:8">
      <c r="E13391"/>
      <c r="H13391" s="48"/>
    </row>
    <row r="13392" spans="5:8">
      <c r="E13392"/>
      <c r="H13392" s="48"/>
    </row>
    <row r="13393" spans="5:8">
      <c r="E13393"/>
      <c r="H13393" s="48"/>
    </row>
    <row r="13394" spans="5:8">
      <c r="E13394"/>
      <c r="H13394" s="48"/>
    </row>
    <row r="13395" spans="5:8">
      <c r="E13395"/>
      <c r="H13395" s="48"/>
    </row>
    <row r="13396" spans="5:8">
      <c r="E13396"/>
      <c r="H13396" s="48"/>
    </row>
    <row r="13397" spans="5:8">
      <c r="E13397"/>
      <c r="H13397" s="48"/>
    </row>
    <row r="13398" spans="5:8">
      <c r="E13398"/>
      <c r="H13398" s="48"/>
    </row>
    <row r="13399" spans="5:8">
      <c r="E13399"/>
      <c r="H13399" s="48"/>
    </row>
    <row r="13400" spans="5:8">
      <c r="E13400"/>
      <c r="H13400" s="48"/>
    </row>
    <row r="13401" spans="5:8">
      <c r="E13401"/>
      <c r="H13401" s="48"/>
    </row>
    <row r="13402" spans="5:8">
      <c r="E13402"/>
      <c r="H13402" s="48"/>
    </row>
    <row r="13403" spans="5:8">
      <c r="E13403"/>
      <c r="H13403" s="48"/>
    </row>
    <row r="13404" spans="5:8">
      <c r="E13404"/>
      <c r="H13404" s="48"/>
    </row>
    <row r="13405" spans="5:8">
      <c r="E13405"/>
      <c r="H13405" s="48"/>
    </row>
    <row r="13406" spans="5:8">
      <c r="E13406"/>
      <c r="H13406" s="48"/>
    </row>
    <row r="13407" spans="5:8">
      <c r="E13407"/>
      <c r="H13407" s="48"/>
    </row>
    <row r="13408" spans="5:8">
      <c r="E13408"/>
      <c r="H13408" s="48"/>
    </row>
    <row r="13409" spans="5:8">
      <c r="E13409"/>
      <c r="H13409" s="48"/>
    </row>
    <row r="13410" spans="5:8">
      <c r="E13410"/>
      <c r="H13410" s="48"/>
    </row>
    <row r="13411" spans="5:8">
      <c r="E13411"/>
      <c r="H13411" s="48"/>
    </row>
    <row r="13412" spans="5:8">
      <c r="E13412"/>
      <c r="H13412" s="48"/>
    </row>
    <row r="13413" spans="5:8">
      <c r="E13413"/>
      <c r="H13413" s="48"/>
    </row>
    <row r="13414" spans="5:8">
      <c r="E13414"/>
      <c r="H13414" s="48"/>
    </row>
    <row r="13415" spans="5:8">
      <c r="E13415"/>
      <c r="H13415" s="48"/>
    </row>
    <row r="13416" spans="5:8">
      <c r="E13416"/>
      <c r="H13416" s="48"/>
    </row>
    <row r="13417" spans="5:8">
      <c r="E13417"/>
      <c r="H13417" s="48"/>
    </row>
    <row r="13418" spans="5:8">
      <c r="E13418"/>
      <c r="H13418" s="48"/>
    </row>
    <row r="13419" spans="5:8">
      <c r="E13419"/>
      <c r="H13419" s="48"/>
    </row>
    <row r="13420" spans="5:8">
      <c r="E13420"/>
      <c r="H13420" s="48"/>
    </row>
    <row r="13421" spans="5:8">
      <c r="E13421"/>
      <c r="H13421" s="48"/>
    </row>
    <row r="13422" spans="5:8">
      <c r="E13422"/>
      <c r="H13422" s="48"/>
    </row>
    <row r="13423" spans="5:8">
      <c r="E13423"/>
      <c r="H13423" s="48"/>
    </row>
    <row r="13424" spans="5:8">
      <c r="E13424"/>
      <c r="H13424" s="48"/>
    </row>
    <row r="13425" spans="5:8">
      <c r="E13425"/>
      <c r="H13425" s="48"/>
    </row>
    <row r="13426" spans="5:8">
      <c r="E13426"/>
      <c r="H13426" s="48"/>
    </row>
    <row r="13427" spans="5:8">
      <c r="E13427"/>
      <c r="H13427" s="48"/>
    </row>
    <row r="13428" spans="5:8">
      <c r="E13428"/>
      <c r="H13428" s="48"/>
    </row>
    <row r="13429" spans="5:8">
      <c r="E13429"/>
      <c r="H13429" s="48"/>
    </row>
    <row r="13430" spans="5:8">
      <c r="E13430"/>
      <c r="H13430" s="48"/>
    </row>
    <row r="13431" spans="5:8">
      <c r="E13431"/>
      <c r="H13431" s="48"/>
    </row>
    <row r="13432" spans="5:8">
      <c r="E13432"/>
      <c r="H13432" s="48"/>
    </row>
    <row r="13433" spans="5:8">
      <c r="E13433"/>
      <c r="H13433" s="48"/>
    </row>
    <row r="13434" spans="5:8">
      <c r="E13434"/>
      <c r="H13434" s="48"/>
    </row>
    <row r="13435" spans="5:8">
      <c r="E13435"/>
      <c r="H13435" s="48"/>
    </row>
    <row r="13436" spans="5:8">
      <c r="E13436"/>
      <c r="H13436" s="48"/>
    </row>
    <row r="13437" spans="5:8">
      <c r="E13437"/>
      <c r="H13437" s="48"/>
    </row>
    <row r="13438" spans="5:8">
      <c r="E13438"/>
      <c r="H13438" s="48"/>
    </row>
    <row r="13439" spans="5:8">
      <c r="E13439"/>
      <c r="H13439" s="48"/>
    </row>
    <row r="13440" spans="5:8">
      <c r="E13440"/>
      <c r="H13440" s="48"/>
    </row>
    <row r="13441" spans="5:8">
      <c r="E13441"/>
      <c r="H13441" s="48"/>
    </row>
    <row r="13442" spans="5:8">
      <c r="E13442"/>
      <c r="H13442" s="48"/>
    </row>
    <row r="13443" spans="5:8">
      <c r="E13443"/>
      <c r="H13443" s="48"/>
    </row>
    <row r="13444" spans="5:8">
      <c r="E13444"/>
      <c r="H13444" s="48"/>
    </row>
    <row r="13445" spans="5:8">
      <c r="E13445"/>
      <c r="H13445" s="48"/>
    </row>
    <row r="13446" spans="5:8">
      <c r="E13446"/>
      <c r="H13446" s="48"/>
    </row>
    <row r="13447" spans="5:8">
      <c r="E13447"/>
      <c r="H13447" s="48"/>
    </row>
    <row r="13448" spans="5:8">
      <c r="E13448"/>
      <c r="H13448" s="48"/>
    </row>
    <row r="13449" spans="5:8">
      <c r="E13449"/>
      <c r="H13449" s="48"/>
    </row>
    <row r="13450" spans="5:8">
      <c r="E13450"/>
      <c r="H13450" s="48"/>
    </row>
    <row r="13451" spans="5:8">
      <c r="E13451"/>
      <c r="H13451" s="48"/>
    </row>
    <row r="13452" spans="5:8">
      <c r="E13452"/>
      <c r="H13452" s="48"/>
    </row>
    <row r="13453" spans="5:8">
      <c r="E13453"/>
      <c r="H13453" s="48"/>
    </row>
    <row r="13454" spans="5:8">
      <c r="E13454"/>
      <c r="H13454" s="48"/>
    </row>
    <row r="13455" spans="5:8">
      <c r="E13455"/>
      <c r="H13455" s="48"/>
    </row>
    <row r="13456" spans="5:8">
      <c r="E13456"/>
      <c r="H13456" s="48"/>
    </row>
    <row r="13457" spans="5:8">
      <c r="E13457"/>
      <c r="H13457" s="48"/>
    </row>
    <row r="13458" spans="5:8">
      <c r="E13458"/>
      <c r="H13458" s="48"/>
    </row>
    <row r="13459" spans="5:8">
      <c r="E13459"/>
      <c r="H13459" s="48"/>
    </row>
    <row r="13460" spans="5:8">
      <c r="E13460"/>
      <c r="H13460" s="48"/>
    </row>
    <row r="13461" spans="5:8">
      <c r="E13461"/>
      <c r="H13461" s="48"/>
    </row>
    <row r="13462" spans="5:8">
      <c r="E13462"/>
      <c r="H13462" s="48"/>
    </row>
    <row r="13463" spans="5:8">
      <c r="E13463"/>
      <c r="H13463" s="48"/>
    </row>
    <row r="13464" spans="5:8">
      <c r="E13464"/>
      <c r="H13464" s="48"/>
    </row>
    <row r="13465" spans="5:8">
      <c r="E13465"/>
      <c r="H13465" s="48"/>
    </row>
    <row r="13466" spans="5:8">
      <c r="E13466"/>
      <c r="H13466" s="48"/>
    </row>
    <row r="13467" spans="5:8">
      <c r="E13467"/>
      <c r="H13467" s="48"/>
    </row>
    <row r="13468" spans="5:8">
      <c r="E13468"/>
      <c r="H13468" s="48"/>
    </row>
    <row r="13469" spans="5:8">
      <c r="E13469"/>
      <c r="H13469" s="48"/>
    </row>
    <row r="13470" spans="5:8">
      <c r="E13470"/>
      <c r="H13470" s="48"/>
    </row>
    <row r="13471" spans="5:8">
      <c r="E13471"/>
      <c r="H13471" s="48"/>
    </row>
    <row r="13472" spans="5:8">
      <c r="E13472"/>
      <c r="H13472" s="48"/>
    </row>
    <row r="13473" spans="5:8">
      <c r="E13473"/>
      <c r="H13473" s="48"/>
    </row>
    <row r="13474" spans="5:8">
      <c r="E13474"/>
      <c r="H13474" s="48"/>
    </row>
    <row r="13475" spans="5:8">
      <c r="E13475"/>
      <c r="H13475" s="48"/>
    </row>
    <row r="13476" spans="5:8">
      <c r="E13476"/>
      <c r="H13476" s="48"/>
    </row>
    <row r="13477" spans="5:8">
      <c r="E13477"/>
      <c r="H13477" s="48"/>
    </row>
    <row r="13478" spans="5:8">
      <c r="E13478"/>
      <c r="H13478" s="48"/>
    </row>
    <row r="13479" spans="5:8">
      <c r="E13479"/>
      <c r="H13479" s="48"/>
    </row>
    <row r="13480" spans="5:8">
      <c r="E13480"/>
      <c r="H13480" s="48"/>
    </row>
    <row r="13481" spans="5:8">
      <c r="E13481"/>
      <c r="H13481" s="48"/>
    </row>
    <row r="13482" spans="5:8">
      <c r="E13482"/>
      <c r="H13482" s="48"/>
    </row>
    <row r="13483" spans="5:8">
      <c r="E13483"/>
      <c r="H13483" s="48"/>
    </row>
    <row r="13484" spans="5:8">
      <c r="E13484"/>
      <c r="H13484" s="48"/>
    </row>
    <row r="13485" spans="5:8">
      <c r="E13485"/>
      <c r="H13485" s="48"/>
    </row>
    <row r="13486" spans="5:8">
      <c r="E13486"/>
      <c r="H13486" s="48"/>
    </row>
    <row r="13487" spans="5:8">
      <c r="E13487"/>
      <c r="H13487" s="48"/>
    </row>
    <row r="13488" spans="5:8">
      <c r="E13488"/>
      <c r="H13488" s="48"/>
    </row>
    <row r="13489" spans="5:8">
      <c r="E13489"/>
      <c r="H13489" s="48"/>
    </row>
    <row r="13490" spans="5:8">
      <c r="E13490"/>
      <c r="H13490" s="48"/>
    </row>
    <row r="13491" spans="5:8">
      <c r="E13491"/>
      <c r="H13491" s="48"/>
    </row>
    <row r="13492" spans="5:8">
      <c r="E13492"/>
      <c r="H13492" s="48"/>
    </row>
    <row r="13493" spans="5:8">
      <c r="E13493"/>
      <c r="H13493" s="48"/>
    </row>
    <row r="13494" spans="5:8">
      <c r="E13494"/>
      <c r="H13494" s="48"/>
    </row>
    <row r="13495" spans="5:8">
      <c r="E13495"/>
      <c r="H13495" s="48"/>
    </row>
    <row r="13496" spans="5:8">
      <c r="E13496"/>
      <c r="H13496" s="48"/>
    </row>
    <row r="13497" spans="5:8">
      <c r="E13497"/>
      <c r="H13497" s="48"/>
    </row>
    <row r="13498" spans="5:8">
      <c r="E13498"/>
      <c r="H13498" s="48"/>
    </row>
    <row r="13499" spans="5:8">
      <c r="E13499"/>
      <c r="H13499" s="48"/>
    </row>
    <row r="13500" spans="5:8">
      <c r="E13500"/>
      <c r="H13500" s="48"/>
    </row>
    <row r="13501" spans="5:8">
      <c r="E13501"/>
      <c r="H13501" s="48"/>
    </row>
    <row r="13502" spans="5:8">
      <c r="E13502"/>
      <c r="H13502" s="48"/>
    </row>
    <row r="13503" spans="5:8">
      <c r="E13503"/>
      <c r="H13503" s="48"/>
    </row>
    <row r="13504" spans="5:8">
      <c r="E13504"/>
      <c r="H13504" s="48"/>
    </row>
    <row r="13505" spans="5:8">
      <c r="E13505"/>
      <c r="H13505" s="48"/>
    </row>
    <row r="13506" spans="5:8">
      <c r="E13506"/>
      <c r="H13506" s="48"/>
    </row>
    <row r="13507" spans="5:8">
      <c r="E13507"/>
      <c r="H13507" s="48"/>
    </row>
    <row r="13508" spans="5:8">
      <c r="E13508"/>
      <c r="H13508" s="48"/>
    </row>
    <row r="13509" spans="5:8">
      <c r="E13509"/>
      <c r="H13509" s="48"/>
    </row>
    <row r="13510" spans="5:8">
      <c r="E13510"/>
      <c r="H13510" s="48"/>
    </row>
    <row r="13511" spans="5:8">
      <c r="E13511"/>
      <c r="H13511" s="48"/>
    </row>
    <row r="13512" spans="5:8">
      <c r="E13512"/>
      <c r="H13512" s="48"/>
    </row>
    <row r="13513" spans="5:8">
      <c r="E13513"/>
      <c r="H13513" s="48"/>
    </row>
    <row r="13514" spans="5:8">
      <c r="E13514"/>
      <c r="H13514" s="48"/>
    </row>
    <row r="13515" spans="5:8">
      <c r="E13515"/>
      <c r="H13515" s="48"/>
    </row>
    <row r="13516" spans="5:8">
      <c r="E13516"/>
      <c r="H13516" s="48"/>
    </row>
    <row r="13517" spans="5:8">
      <c r="E13517"/>
      <c r="H13517" s="48"/>
    </row>
    <row r="13518" spans="5:8">
      <c r="E13518"/>
      <c r="H13518" s="48"/>
    </row>
    <row r="13519" spans="5:8">
      <c r="E13519"/>
      <c r="H13519" s="48"/>
    </row>
    <row r="13520" spans="5:8">
      <c r="E13520"/>
      <c r="H13520" s="48"/>
    </row>
    <row r="13521" spans="5:8">
      <c r="E13521"/>
      <c r="H13521" s="48"/>
    </row>
    <row r="13522" spans="5:8">
      <c r="E13522"/>
      <c r="H13522" s="48"/>
    </row>
    <row r="13523" spans="5:8">
      <c r="E13523"/>
      <c r="H13523" s="48"/>
    </row>
    <row r="13524" spans="5:8">
      <c r="E13524"/>
      <c r="H13524" s="48"/>
    </row>
    <row r="13525" spans="5:8">
      <c r="E13525"/>
      <c r="H13525" s="48"/>
    </row>
    <row r="13526" spans="5:8">
      <c r="E13526"/>
      <c r="H13526" s="48"/>
    </row>
    <row r="13527" spans="5:8">
      <c r="E13527"/>
      <c r="H13527" s="48"/>
    </row>
    <row r="13528" spans="5:8">
      <c r="E13528"/>
      <c r="H13528" s="48"/>
    </row>
    <row r="13529" spans="5:8">
      <c r="E13529"/>
      <c r="H13529" s="48"/>
    </row>
    <row r="13530" spans="5:8">
      <c r="E13530"/>
      <c r="H13530" s="48"/>
    </row>
    <row r="13531" spans="5:8">
      <c r="E13531"/>
      <c r="H13531" s="48"/>
    </row>
    <row r="13532" spans="5:8">
      <c r="E13532"/>
      <c r="H13532" s="48"/>
    </row>
    <row r="13533" spans="5:8">
      <c r="E13533"/>
      <c r="H13533" s="48"/>
    </row>
    <row r="13534" spans="5:8">
      <c r="E13534"/>
      <c r="H13534" s="48"/>
    </row>
    <row r="13535" spans="5:8">
      <c r="E13535"/>
      <c r="H13535" s="48"/>
    </row>
    <row r="13536" spans="5:8">
      <c r="E13536"/>
      <c r="H13536" s="48"/>
    </row>
    <row r="13537" spans="5:8">
      <c r="E13537"/>
      <c r="H13537" s="48"/>
    </row>
    <row r="13538" spans="5:8">
      <c r="E13538"/>
      <c r="H13538" s="48"/>
    </row>
    <row r="13539" spans="5:8">
      <c r="E13539"/>
      <c r="H13539" s="48"/>
    </row>
    <row r="13540" spans="5:8">
      <c r="E13540"/>
      <c r="H13540" s="48"/>
    </row>
    <row r="13541" spans="5:8">
      <c r="E13541"/>
      <c r="H13541" s="48"/>
    </row>
    <row r="13542" spans="5:8">
      <c r="E13542"/>
      <c r="H13542" s="48"/>
    </row>
    <row r="13543" spans="5:8">
      <c r="E13543"/>
      <c r="H13543" s="48"/>
    </row>
    <row r="13544" spans="5:8">
      <c r="E13544"/>
      <c r="H13544" s="48"/>
    </row>
    <row r="13545" spans="5:8">
      <c r="E13545"/>
      <c r="H13545" s="48"/>
    </row>
    <row r="13546" spans="5:8">
      <c r="E13546"/>
      <c r="H13546" s="48"/>
    </row>
    <row r="13547" spans="5:8">
      <c r="E13547"/>
      <c r="H13547" s="48"/>
    </row>
    <row r="13548" spans="5:8">
      <c r="E13548"/>
      <c r="H13548" s="48"/>
    </row>
    <row r="13549" spans="5:8">
      <c r="E13549"/>
      <c r="H13549" s="48"/>
    </row>
    <row r="13550" spans="5:8">
      <c r="E13550"/>
      <c r="H13550" s="48"/>
    </row>
    <row r="13551" spans="5:8">
      <c r="E13551"/>
      <c r="H13551" s="48"/>
    </row>
    <row r="13552" spans="5:8">
      <c r="E13552"/>
      <c r="H13552" s="48"/>
    </row>
    <row r="13553" spans="5:8">
      <c r="E13553"/>
      <c r="H13553" s="48"/>
    </row>
    <row r="13554" spans="5:8">
      <c r="E13554"/>
      <c r="H13554" s="48"/>
    </row>
    <row r="13555" spans="5:8">
      <c r="E13555"/>
      <c r="H13555" s="48"/>
    </row>
    <row r="13556" spans="5:8">
      <c r="E13556"/>
      <c r="H13556" s="48"/>
    </row>
    <row r="13557" spans="5:8">
      <c r="E13557"/>
      <c r="H13557" s="48"/>
    </row>
    <row r="13558" spans="5:8">
      <c r="E13558"/>
      <c r="H13558" s="48"/>
    </row>
    <row r="13559" spans="5:8">
      <c r="E13559"/>
      <c r="H13559" s="48"/>
    </row>
    <row r="13560" spans="5:8">
      <c r="E13560"/>
      <c r="H13560" s="48"/>
    </row>
    <row r="13561" spans="5:8">
      <c r="E13561"/>
      <c r="H13561" s="48"/>
    </row>
    <row r="13562" spans="5:8">
      <c r="E13562"/>
      <c r="H13562" s="48"/>
    </row>
    <row r="13563" spans="5:8">
      <c r="E13563"/>
      <c r="H13563" s="48"/>
    </row>
    <row r="13564" spans="5:8">
      <c r="E13564"/>
      <c r="H13564" s="48"/>
    </row>
    <row r="13565" spans="5:8">
      <c r="E13565"/>
      <c r="H13565" s="48"/>
    </row>
    <row r="13566" spans="5:8">
      <c r="E13566"/>
      <c r="H13566" s="48"/>
    </row>
    <row r="13567" spans="5:8">
      <c r="E13567"/>
      <c r="H13567" s="48"/>
    </row>
    <row r="13568" spans="5:8">
      <c r="E13568"/>
      <c r="H13568" s="48"/>
    </row>
    <row r="13569" spans="5:8">
      <c r="E13569"/>
      <c r="H13569" s="48"/>
    </row>
    <row r="13570" spans="5:8">
      <c r="E13570"/>
      <c r="H13570" s="48"/>
    </row>
    <row r="13571" spans="5:8">
      <c r="E13571"/>
      <c r="H13571" s="48"/>
    </row>
    <row r="13572" spans="5:8">
      <c r="E13572"/>
      <c r="H13572" s="48"/>
    </row>
    <row r="13573" spans="5:8">
      <c r="E13573"/>
      <c r="H13573" s="48"/>
    </row>
    <row r="13574" spans="5:8">
      <c r="E13574"/>
      <c r="H13574" s="48"/>
    </row>
    <row r="13575" spans="5:8">
      <c r="E13575"/>
      <c r="H13575" s="48"/>
    </row>
    <row r="13576" spans="5:8">
      <c r="E13576"/>
      <c r="H13576" s="48"/>
    </row>
    <row r="13577" spans="5:8">
      <c r="E13577"/>
      <c r="H13577" s="48"/>
    </row>
    <row r="13578" spans="5:8">
      <c r="E13578"/>
      <c r="H13578" s="48"/>
    </row>
    <row r="13579" spans="5:8">
      <c r="E13579"/>
      <c r="H13579" s="48"/>
    </row>
    <row r="13580" spans="5:8">
      <c r="E13580"/>
      <c r="H13580" s="48"/>
    </row>
    <row r="13581" spans="5:8">
      <c r="E13581"/>
      <c r="H13581" s="48"/>
    </row>
    <row r="13582" spans="5:8">
      <c r="E13582"/>
      <c r="H13582" s="48"/>
    </row>
    <row r="13583" spans="5:8">
      <c r="E13583"/>
      <c r="H13583" s="48"/>
    </row>
    <row r="13584" spans="5:8">
      <c r="E13584"/>
      <c r="H13584" s="48"/>
    </row>
    <row r="13585" spans="5:8">
      <c r="E13585"/>
      <c r="H13585" s="48"/>
    </row>
    <row r="13586" spans="5:8">
      <c r="E13586"/>
      <c r="H13586" s="48"/>
    </row>
    <row r="13587" spans="5:8">
      <c r="E13587"/>
      <c r="H13587" s="48"/>
    </row>
    <row r="13588" spans="5:8">
      <c r="E13588"/>
      <c r="H13588" s="48"/>
    </row>
    <row r="13589" spans="5:8">
      <c r="E13589"/>
      <c r="H13589" s="48"/>
    </row>
    <row r="13590" spans="5:8">
      <c r="E13590"/>
      <c r="H13590" s="48"/>
    </row>
    <row r="13591" spans="5:8">
      <c r="E13591"/>
      <c r="H13591" s="48"/>
    </row>
    <row r="13592" spans="5:8">
      <c r="E13592"/>
      <c r="H13592" s="48"/>
    </row>
    <row r="13593" spans="5:8">
      <c r="E13593"/>
      <c r="H13593" s="48"/>
    </row>
    <row r="13594" spans="5:8">
      <c r="E13594"/>
      <c r="H13594" s="48"/>
    </row>
    <row r="13595" spans="5:8">
      <c r="E13595"/>
      <c r="H13595" s="48"/>
    </row>
    <row r="13596" spans="5:8">
      <c r="E13596"/>
      <c r="H13596" s="48"/>
    </row>
    <row r="13597" spans="5:8">
      <c r="E13597"/>
      <c r="H13597" s="48"/>
    </row>
    <row r="13598" spans="5:8">
      <c r="E13598"/>
      <c r="H13598" s="48"/>
    </row>
    <row r="13599" spans="5:8">
      <c r="E13599"/>
      <c r="H13599" s="48"/>
    </row>
    <row r="13600" spans="5:8">
      <c r="E13600"/>
      <c r="H13600" s="48"/>
    </row>
    <row r="13601" spans="5:8">
      <c r="E13601"/>
      <c r="H13601" s="48"/>
    </row>
    <row r="13602" spans="5:8">
      <c r="E13602"/>
      <c r="H13602" s="48"/>
    </row>
    <row r="13603" spans="5:8">
      <c r="E13603"/>
      <c r="H13603" s="48"/>
    </row>
    <row r="13604" spans="5:8">
      <c r="E13604"/>
      <c r="H13604" s="48"/>
    </row>
    <row r="13605" spans="5:8">
      <c r="E13605"/>
      <c r="H13605" s="48"/>
    </row>
    <row r="13606" spans="5:8">
      <c r="E13606"/>
      <c r="H13606" s="48"/>
    </row>
    <row r="13607" spans="5:8">
      <c r="E13607"/>
      <c r="H13607" s="48"/>
    </row>
    <row r="13608" spans="5:8">
      <c r="E13608"/>
      <c r="H13608" s="48"/>
    </row>
    <row r="13609" spans="5:8">
      <c r="E13609"/>
      <c r="H13609" s="48"/>
    </row>
    <row r="13610" spans="5:8">
      <c r="E13610"/>
      <c r="H13610" s="48"/>
    </row>
    <row r="13611" spans="5:8">
      <c r="E13611"/>
      <c r="H13611" s="48"/>
    </row>
    <row r="13612" spans="5:8">
      <c r="E13612"/>
      <c r="H13612" s="48"/>
    </row>
    <row r="13613" spans="5:8">
      <c r="E13613"/>
      <c r="H13613" s="48"/>
    </row>
    <row r="13614" spans="5:8">
      <c r="E13614"/>
      <c r="H13614" s="48"/>
    </row>
    <row r="13615" spans="5:8">
      <c r="E13615"/>
      <c r="H13615" s="48"/>
    </row>
    <row r="13616" spans="5:8">
      <c r="E13616"/>
      <c r="H13616" s="48"/>
    </row>
    <row r="13617" spans="5:8">
      <c r="E13617"/>
      <c r="H13617" s="48"/>
    </row>
    <row r="13618" spans="5:8">
      <c r="E13618"/>
      <c r="H13618" s="48"/>
    </row>
    <row r="13619" spans="5:8">
      <c r="E13619"/>
      <c r="H13619" s="48"/>
    </row>
    <row r="13620" spans="5:8">
      <c r="E13620"/>
      <c r="H13620" s="48"/>
    </row>
    <row r="13621" spans="5:8">
      <c r="E13621"/>
      <c r="H13621" s="48"/>
    </row>
    <row r="13622" spans="5:8">
      <c r="E13622"/>
      <c r="H13622" s="48"/>
    </row>
    <row r="13623" spans="5:8">
      <c r="E13623"/>
      <c r="H13623" s="48"/>
    </row>
    <row r="13624" spans="5:8">
      <c r="E13624"/>
      <c r="H13624" s="48"/>
    </row>
    <row r="13625" spans="5:8">
      <c r="E13625"/>
      <c r="H13625" s="48"/>
    </row>
    <row r="13626" spans="5:8">
      <c r="E13626"/>
      <c r="H13626" s="48"/>
    </row>
    <row r="13627" spans="5:8">
      <c r="E13627"/>
      <c r="H13627" s="48"/>
    </row>
    <row r="13628" spans="5:8">
      <c r="E13628"/>
      <c r="H13628" s="48"/>
    </row>
    <row r="13629" spans="5:8">
      <c r="E13629"/>
      <c r="H13629" s="48"/>
    </row>
    <row r="13630" spans="5:8">
      <c r="E13630"/>
      <c r="H13630" s="48"/>
    </row>
    <row r="13631" spans="5:8">
      <c r="E13631"/>
      <c r="H13631" s="48"/>
    </row>
    <row r="13632" spans="5:8">
      <c r="E13632"/>
      <c r="H13632" s="48"/>
    </row>
    <row r="13633" spans="5:8">
      <c r="E13633"/>
      <c r="H13633" s="48"/>
    </row>
    <row r="13634" spans="5:8">
      <c r="E13634"/>
      <c r="H13634" s="48"/>
    </row>
    <row r="13635" spans="5:8">
      <c r="E13635"/>
      <c r="H13635" s="48"/>
    </row>
    <row r="13636" spans="5:8">
      <c r="E13636"/>
      <c r="H13636" s="48"/>
    </row>
    <row r="13637" spans="5:8">
      <c r="E13637"/>
      <c r="H13637" s="48"/>
    </row>
    <row r="13638" spans="5:8">
      <c r="E13638"/>
      <c r="H13638" s="48"/>
    </row>
    <row r="13639" spans="5:8">
      <c r="E13639"/>
      <c r="H13639" s="48"/>
    </row>
    <row r="13640" spans="5:8">
      <c r="E13640"/>
      <c r="H13640" s="48"/>
    </row>
    <row r="13641" spans="5:8">
      <c r="E13641"/>
      <c r="H13641" s="48"/>
    </row>
    <row r="13642" spans="5:8">
      <c r="E13642"/>
      <c r="H13642" s="48"/>
    </row>
    <row r="13643" spans="5:8">
      <c r="E13643"/>
      <c r="H13643" s="48"/>
    </row>
    <row r="13644" spans="5:8">
      <c r="E13644"/>
      <c r="H13644" s="48"/>
    </row>
    <row r="13645" spans="5:8">
      <c r="E13645"/>
      <c r="H13645" s="48"/>
    </row>
    <row r="13646" spans="5:8">
      <c r="E13646"/>
      <c r="H13646" s="48"/>
    </row>
    <row r="13647" spans="5:8">
      <c r="E13647"/>
      <c r="H13647" s="48"/>
    </row>
    <row r="13648" spans="5:8">
      <c r="E13648"/>
      <c r="H13648" s="48"/>
    </row>
    <row r="13649" spans="5:8">
      <c r="E13649"/>
      <c r="H13649" s="48"/>
    </row>
    <row r="13650" spans="5:8">
      <c r="E13650"/>
      <c r="H13650" s="48"/>
    </row>
    <row r="13651" spans="5:8">
      <c r="E13651"/>
      <c r="H13651" s="48"/>
    </row>
    <row r="13652" spans="5:8">
      <c r="E13652"/>
      <c r="H13652" s="48"/>
    </row>
    <row r="13653" spans="5:8">
      <c r="E13653"/>
      <c r="H13653" s="48"/>
    </row>
    <row r="13654" spans="5:8">
      <c r="E13654"/>
      <c r="H13654" s="48"/>
    </row>
    <row r="13655" spans="5:8">
      <c r="E13655"/>
      <c r="H13655" s="48"/>
    </row>
    <row r="13656" spans="5:8">
      <c r="E13656"/>
      <c r="H13656" s="48"/>
    </row>
    <row r="13657" spans="5:8">
      <c r="E13657"/>
      <c r="H13657" s="48"/>
    </row>
    <row r="13658" spans="5:8">
      <c r="E13658"/>
      <c r="H13658" s="48"/>
    </row>
    <row r="13659" spans="5:8">
      <c r="E13659"/>
      <c r="H13659" s="48"/>
    </row>
    <row r="13660" spans="5:8">
      <c r="E13660"/>
      <c r="H13660" s="48"/>
    </row>
    <row r="13661" spans="5:8">
      <c r="E13661"/>
      <c r="H13661" s="48"/>
    </row>
    <row r="13662" spans="5:8">
      <c r="E13662"/>
      <c r="H13662" s="48"/>
    </row>
    <row r="13663" spans="5:8">
      <c r="E13663"/>
      <c r="H13663" s="48"/>
    </row>
    <row r="13664" spans="5:8">
      <c r="E13664"/>
      <c r="H13664" s="48"/>
    </row>
    <row r="13665" spans="5:8">
      <c r="E13665"/>
      <c r="H13665" s="48"/>
    </row>
    <row r="13666" spans="5:8">
      <c r="E13666"/>
      <c r="H13666" s="48"/>
    </row>
    <row r="13667" spans="5:8">
      <c r="E13667"/>
      <c r="H13667" s="48"/>
    </row>
    <row r="13668" spans="5:8">
      <c r="E13668"/>
      <c r="H13668" s="48"/>
    </row>
    <row r="13669" spans="5:8">
      <c r="E13669"/>
      <c r="H13669" s="48"/>
    </row>
    <row r="13670" spans="5:8">
      <c r="E13670"/>
      <c r="H13670" s="48"/>
    </row>
    <row r="13671" spans="5:8">
      <c r="E13671"/>
      <c r="H13671" s="48"/>
    </row>
    <row r="13672" spans="5:8">
      <c r="E13672"/>
      <c r="H13672" s="48"/>
    </row>
    <row r="13673" spans="5:8">
      <c r="E13673"/>
      <c r="H13673" s="48"/>
    </row>
    <row r="13674" spans="5:8">
      <c r="E13674"/>
      <c r="H13674" s="48"/>
    </row>
    <row r="13675" spans="5:8">
      <c r="E13675"/>
      <c r="H13675" s="48"/>
    </row>
    <row r="13676" spans="5:8">
      <c r="E13676"/>
      <c r="H13676" s="48"/>
    </row>
    <row r="13677" spans="5:8">
      <c r="E13677"/>
      <c r="H13677" s="48"/>
    </row>
    <row r="13678" spans="5:8">
      <c r="E13678"/>
      <c r="H13678" s="48"/>
    </row>
    <row r="13679" spans="5:8">
      <c r="E13679"/>
      <c r="H13679" s="48"/>
    </row>
    <row r="13680" spans="5:8">
      <c r="E13680"/>
      <c r="H13680" s="48"/>
    </row>
    <row r="13681" spans="5:8">
      <c r="E13681"/>
      <c r="H13681" s="48"/>
    </row>
    <row r="13682" spans="5:8">
      <c r="E13682"/>
      <c r="H13682" s="48"/>
    </row>
    <row r="13683" spans="5:8">
      <c r="E13683"/>
      <c r="H13683" s="48"/>
    </row>
    <row r="13684" spans="5:8">
      <c r="E13684"/>
      <c r="H13684" s="48"/>
    </row>
    <row r="13685" spans="5:8">
      <c r="E13685"/>
      <c r="H13685" s="48"/>
    </row>
    <row r="13686" spans="5:8">
      <c r="E13686"/>
      <c r="H13686" s="48"/>
    </row>
    <row r="13687" spans="5:8">
      <c r="E13687"/>
      <c r="H13687" s="48"/>
    </row>
    <row r="13688" spans="5:8">
      <c r="E13688"/>
      <c r="H13688" s="48"/>
    </row>
    <row r="13689" spans="5:8">
      <c r="E13689"/>
      <c r="H13689" s="48"/>
    </row>
    <row r="13690" spans="5:8">
      <c r="E13690"/>
      <c r="H13690" s="48"/>
    </row>
    <row r="13691" spans="5:8">
      <c r="E13691"/>
      <c r="H13691" s="48"/>
    </row>
    <row r="13692" spans="5:8">
      <c r="E13692"/>
      <c r="H13692" s="48"/>
    </row>
    <row r="13693" spans="5:8">
      <c r="E13693"/>
      <c r="H13693" s="48"/>
    </row>
    <row r="13694" spans="5:8">
      <c r="E13694"/>
      <c r="H13694" s="48"/>
    </row>
    <row r="13695" spans="5:8">
      <c r="E13695"/>
      <c r="H13695" s="48"/>
    </row>
    <row r="13696" spans="5:8">
      <c r="E13696"/>
      <c r="H13696" s="48"/>
    </row>
    <row r="13697" spans="5:8">
      <c r="E13697"/>
      <c r="H13697" s="48"/>
    </row>
    <row r="13698" spans="5:8">
      <c r="E13698"/>
      <c r="H13698" s="48"/>
    </row>
    <row r="13699" spans="5:8">
      <c r="E13699"/>
      <c r="H13699" s="48"/>
    </row>
    <row r="13700" spans="5:8">
      <c r="E13700"/>
      <c r="H13700" s="48"/>
    </row>
    <row r="13701" spans="5:8">
      <c r="E13701"/>
      <c r="H13701" s="48"/>
    </row>
    <row r="13702" spans="5:8">
      <c r="E13702"/>
      <c r="H13702" s="48"/>
    </row>
    <row r="13703" spans="5:8">
      <c r="E13703"/>
      <c r="H13703" s="48"/>
    </row>
    <row r="13704" spans="5:8">
      <c r="E13704"/>
      <c r="H13704" s="48"/>
    </row>
    <row r="13705" spans="5:8">
      <c r="E13705"/>
      <c r="H13705" s="48"/>
    </row>
    <row r="13706" spans="5:8">
      <c r="E13706"/>
      <c r="H13706" s="48"/>
    </row>
    <row r="13707" spans="5:8">
      <c r="E13707"/>
      <c r="H13707" s="48"/>
    </row>
    <row r="13708" spans="5:8">
      <c r="E13708"/>
      <c r="H13708" s="48"/>
    </row>
    <row r="13709" spans="5:8">
      <c r="E13709"/>
      <c r="H13709" s="48"/>
    </row>
    <row r="13710" spans="5:8">
      <c r="E13710"/>
      <c r="H13710" s="48"/>
    </row>
    <row r="13711" spans="5:8">
      <c r="E13711"/>
      <c r="H13711" s="48"/>
    </row>
    <row r="13712" spans="5:8">
      <c r="E13712"/>
      <c r="H13712" s="48"/>
    </row>
    <row r="13713" spans="5:8">
      <c r="E13713"/>
      <c r="H13713" s="48"/>
    </row>
    <row r="13714" spans="5:8">
      <c r="E13714"/>
      <c r="H13714" s="48"/>
    </row>
    <row r="13715" spans="5:8">
      <c r="E13715"/>
      <c r="H13715" s="48"/>
    </row>
    <row r="13716" spans="5:8">
      <c r="E13716"/>
      <c r="H13716" s="48"/>
    </row>
    <row r="13717" spans="5:8">
      <c r="E13717"/>
      <c r="H13717" s="48"/>
    </row>
    <row r="13718" spans="5:8">
      <c r="E13718"/>
      <c r="H13718" s="48"/>
    </row>
    <row r="13719" spans="5:8">
      <c r="E13719"/>
      <c r="H13719" s="48"/>
    </row>
    <row r="13720" spans="5:8">
      <c r="E13720"/>
      <c r="H13720" s="48"/>
    </row>
    <row r="13721" spans="5:8">
      <c r="E13721"/>
      <c r="H13721" s="48"/>
    </row>
    <row r="13722" spans="5:8">
      <c r="E13722"/>
      <c r="H13722" s="48"/>
    </row>
    <row r="13723" spans="5:8">
      <c r="E13723"/>
      <c r="H13723" s="48"/>
    </row>
    <row r="13724" spans="5:8">
      <c r="E13724"/>
      <c r="H13724" s="48"/>
    </row>
    <row r="13725" spans="5:8">
      <c r="E13725"/>
      <c r="H13725" s="48"/>
    </row>
    <row r="13726" spans="5:8">
      <c r="E13726"/>
      <c r="H13726" s="48"/>
    </row>
    <row r="13727" spans="5:8">
      <c r="E13727"/>
      <c r="H13727" s="48"/>
    </row>
    <row r="13728" spans="5:8">
      <c r="E13728"/>
      <c r="H13728" s="48"/>
    </row>
    <row r="13729" spans="5:8">
      <c r="E13729"/>
      <c r="H13729" s="48"/>
    </row>
    <row r="13730" spans="5:8">
      <c r="E13730"/>
      <c r="H13730" s="48"/>
    </row>
    <row r="13731" spans="5:8">
      <c r="E13731"/>
      <c r="H13731" s="48"/>
    </row>
    <row r="13732" spans="5:8">
      <c r="E13732"/>
      <c r="H13732" s="48"/>
    </row>
    <row r="13733" spans="5:8">
      <c r="E13733"/>
      <c r="H13733" s="48"/>
    </row>
    <row r="13734" spans="5:8">
      <c r="E13734"/>
      <c r="H13734" s="48"/>
    </row>
    <row r="13735" spans="5:8">
      <c r="E13735"/>
      <c r="H13735" s="48"/>
    </row>
    <row r="13736" spans="5:8">
      <c r="E13736"/>
      <c r="H13736" s="48"/>
    </row>
    <row r="13737" spans="5:8">
      <c r="E13737"/>
      <c r="H13737" s="48"/>
    </row>
    <row r="13738" spans="5:8">
      <c r="E13738"/>
      <c r="H13738" s="48"/>
    </row>
    <row r="13739" spans="5:8">
      <c r="E13739"/>
      <c r="H13739" s="48"/>
    </row>
    <row r="13740" spans="5:8">
      <c r="E13740"/>
      <c r="H13740" s="48"/>
    </row>
    <row r="13741" spans="5:8">
      <c r="E13741"/>
      <c r="H13741" s="48"/>
    </row>
    <row r="13742" spans="5:8">
      <c r="E13742"/>
      <c r="H13742" s="48"/>
    </row>
    <row r="13743" spans="5:8">
      <c r="E13743"/>
      <c r="H13743" s="48"/>
    </row>
    <row r="13744" spans="5:8">
      <c r="E13744"/>
      <c r="H13744" s="48"/>
    </row>
    <row r="13745" spans="5:8">
      <c r="E13745"/>
      <c r="H13745" s="48"/>
    </row>
    <row r="13746" spans="5:8">
      <c r="E13746"/>
      <c r="H13746" s="48"/>
    </row>
    <row r="13747" spans="5:8">
      <c r="E13747"/>
      <c r="H13747" s="48"/>
    </row>
    <row r="13748" spans="5:8">
      <c r="E13748"/>
      <c r="H13748" s="48"/>
    </row>
    <row r="13749" spans="5:8">
      <c r="E13749"/>
      <c r="H13749" s="48"/>
    </row>
    <row r="13750" spans="5:8">
      <c r="E13750"/>
      <c r="H13750" s="48"/>
    </row>
    <row r="13751" spans="5:8">
      <c r="E13751"/>
      <c r="H13751" s="48"/>
    </row>
    <row r="13752" spans="5:8">
      <c r="E13752"/>
      <c r="H13752" s="48"/>
    </row>
    <row r="13753" spans="5:8">
      <c r="E13753"/>
      <c r="H13753" s="48"/>
    </row>
    <row r="13754" spans="5:8">
      <c r="E13754"/>
      <c r="H13754" s="48"/>
    </row>
    <row r="13755" spans="5:8">
      <c r="E13755"/>
      <c r="H13755" s="48"/>
    </row>
    <row r="13756" spans="5:8">
      <c r="E13756"/>
      <c r="H13756" s="48"/>
    </row>
    <row r="13757" spans="5:8">
      <c r="E13757"/>
      <c r="H13757" s="48"/>
    </row>
    <row r="13758" spans="5:8">
      <c r="E13758"/>
      <c r="H13758" s="48"/>
    </row>
    <row r="13759" spans="5:8">
      <c r="E13759"/>
      <c r="H13759" s="48"/>
    </row>
    <row r="13760" spans="5:8">
      <c r="E13760"/>
      <c r="H13760" s="48"/>
    </row>
    <row r="13761" spans="5:8">
      <c r="E13761"/>
      <c r="H13761" s="48"/>
    </row>
    <row r="13762" spans="5:8">
      <c r="E13762"/>
      <c r="H13762" s="48"/>
    </row>
    <row r="13763" spans="5:8">
      <c r="E13763"/>
      <c r="H13763" s="48"/>
    </row>
    <row r="13764" spans="5:8">
      <c r="E13764"/>
      <c r="H13764" s="48"/>
    </row>
    <row r="13765" spans="5:8">
      <c r="E13765"/>
      <c r="H13765" s="48"/>
    </row>
    <row r="13766" spans="5:8">
      <c r="E13766"/>
      <c r="H13766" s="48"/>
    </row>
    <row r="13767" spans="5:8">
      <c r="E13767"/>
      <c r="H13767" s="48"/>
    </row>
    <row r="13768" spans="5:8">
      <c r="E13768"/>
      <c r="H13768" s="48"/>
    </row>
    <row r="13769" spans="5:8">
      <c r="E13769"/>
      <c r="H13769" s="48"/>
    </row>
    <row r="13770" spans="5:8">
      <c r="E13770"/>
      <c r="H13770" s="48"/>
    </row>
    <row r="13771" spans="5:8">
      <c r="E13771"/>
      <c r="H13771" s="48"/>
    </row>
    <row r="13772" spans="5:8">
      <c r="E13772"/>
      <c r="H13772" s="48"/>
    </row>
    <row r="13773" spans="5:8">
      <c r="E13773"/>
      <c r="H13773" s="48"/>
    </row>
    <row r="13774" spans="5:8">
      <c r="E13774"/>
      <c r="H13774" s="48"/>
    </row>
    <row r="13775" spans="5:8">
      <c r="E13775"/>
      <c r="H13775" s="48"/>
    </row>
    <row r="13776" spans="5:8">
      <c r="E13776"/>
      <c r="H13776" s="48"/>
    </row>
    <row r="13777" spans="5:8">
      <c r="E13777"/>
      <c r="H13777" s="48"/>
    </row>
    <row r="13778" spans="5:8">
      <c r="E13778"/>
      <c r="H13778" s="48"/>
    </row>
    <row r="13779" spans="5:8">
      <c r="E13779"/>
      <c r="H13779" s="48"/>
    </row>
    <row r="13780" spans="5:8">
      <c r="E13780"/>
      <c r="H13780" s="48"/>
    </row>
    <row r="13781" spans="5:8">
      <c r="E13781"/>
      <c r="H13781" s="48"/>
    </row>
    <row r="13782" spans="5:8">
      <c r="E13782"/>
      <c r="H13782" s="48"/>
    </row>
    <row r="13783" spans="5:8">
      <c r="E13783"/>
      <c r="H13783" s="48"/>
    </row>
    <row r="13784" spans="5:8">
      <c r="E13784"/>
      <c r="H13784" s="48"/>
    </row>
    <row r="13785" spans="5:8">
      <c r="E13785"/>
      <c r="H13785" s="48"/>
    </row>
    <row r="13786" spans="5:8">
      <c r="E13786"/>
      <c r="H13786" s="48"/>
    </row>
    <row r="13787" spans="5:8">
      <c r="E13787"/>
      <c r="H13787" s="48"/>
    </row>
    <row r="13788" spans="5:8">
      <c r="E13788"/>
      <c r="H13788" s="48"/>
    </row>
    <row r="13789" spans="5:8">
      <c r="E13789"/>
      <c r="H13789" s="48"/>
    </row>
    <row r="13790" spans="5:8">
      <c r="E13790"/>
      <c r="H13790" s="48"/>
    </row>
    <row r="13791" spans="5:8">
      <c r="E13791"/>
      <c r="H13791" s="48"/>
    </row>
    <row r="13792" spans="5:8">
      <c r="E13792"/>
      <c r="H13792" s="48"/>
    </row>
    <row r="13793" spans="5:8">
      <c r="E13793"/>
      <c r="H13793" s="48"/>
    </row>
    <row r="13794" spans="5:8">
      <c r="E13794"/>
      <c r="H13794" s="48"/>
    </row>
    <row r="13795" spans="5:8">
      <c r="E13795"/>
      <c r="H13795" s="48"/>
    </row>
    <row r="13796" spans="5:8">
      <c r="E13796"/>
      <c r="H13796" s="48"/>
    </row>
    <row r="13797" spans="5:8">
      <c r="E13797"/>
      <c r="H13797" s="48"/>
    </row>
    <row r="13798" spans="5:8">
      <c r="E13798"/>
      <c r="H13798" s="48"/>
    </row>
    <row r="13799" spans="5:8">
      <c r="E13799"/>
      <c r="H13799" s="48"/>
    </row>
    <row r="13800" spans="5:8">
      <c r="E13800"/>
      <c r="H13800" s="48"/>
    </row>
    <row r="13801" spans="5:8">
      <c r="E13801"/>
      <c r="H13801" s="48"/>
    </row>
    <row r="13802" spans="5:8">
      <c r="E13802"/>
      <c r="H13802" s="48"/>
    </row>
    <row r="13803" spans="5:8">
      <c r="E13803"/>
      <c r="H13803" s="48"/>
    </row>
    <row r="13804" spans="5:8">
      <c r="E13804"/>
      <c r="H13804" s="48"/>
    </row>
    <row r="13805" spans="5:8">
      <c r="E13805"/>
      <c r="H13805" s="48"/>
    </row>
    <row r="13806" spans="5:8">
      <c r="E13806"/>
      <c r="H13806" s="48"/>
    </row>
    <row r="13807" spans="5:8">
      <c r="E13807"/>
      <c r="H13807" s="48"/>
    </row>
    <row r="13808" spans="5:8">
      <c r="E13808"/>
      <c r="H13808" s="48"/>
    </row>
    <row r="13809" spans="5:8">
      <c r="E13809"/>
      <c r="H13809" s="48"/>
    </row>
    <row r="13810" spans="5:8">
      <c r="E13810"/>
      <c r="H13810" s="48"/>
    </row>
    <row r="13811" spans="5:8">
      <c r="E13811"/>
      <c r="H13811" s="48"/>
    </row>
    <row r="13812" spans="5:8">
      <c r="E13812"/>
      <c r="H13812" s="48"/>
    </row>
    <row r="13813" spans="5:8">
      <c r="E13813"/>
      <c r="H13813" s="48"/>
    </row>
    <row r="13814" spans="5:8">
      <c r="E13814"/>
      <c r="H13814" s="48"/>
    </row>
    <row r="13815" spans="5:8">
      <c r="E13815"/>
      <c r="H13815" s="48"/>
    </row>
    <row r="13816" spans="5:8">
      <c r="E13816"/>
      <c r="H13816" s="48"/>
    </row>
    <row r="13817" spans="5:8">
      <c r="E13817"/>
      <c r="H13817" s="48"/>
    </row>
    <row r="13818" spans="5:8">
      <c r="E13818"/>
      <c r="H13818" s="48"/>
    </row>
    <row r="13819" spans="5:8">
      <c r="E13819"/>
      <c r="H13819" s="48"/>
    </row>
    <row r="13820" spans="5:8">
      <c r="E13820"/>
      <c r="H13820" s="48"/>
    </row>
    <row r="13821" spans="5:8">
      <c r="E13821"/>
      <c r="H13821" s="48"/>
    </row>
    <row r="13822" spans="5:8">
      <c r="E13822"/>
      <c r="H13822" s="48"/>
    </row>
    <row r="13823" spans="5:8">
      <c r="E13823"/>
      <c r="H13823" s="48"/>
    </row>
    <row r="13824" spans="5:8">
      <c r="E13824"/>
      <c r="H13824" s="48"/>
    </row>
    <row r="13825" spans="5:8">
      <c r="E13825"/>
      <c r="H13825" s="48"/>
    </row>
    <row r="13826" spans="5:8">
      <c r="E13826"/>
      <c r="H13826" s="48"/>
    </row>
    <row r="13827" spans="5:8">
      <c r="E13827"/>
      <c r="H13827" s="48"/>
    </row>
    <row r="13828" spans="5:8">
      <c r="E13828"/>
      <c r="H13828" s="48"/>
    </row>
    <row r="13829" spans="5:8">
      <c r="E13829"/>
      <c r="H13829" s="48"/>
    </row>
    <row r="13830" spans="5:8">
      <c r="E13830"/>
      <c r="H13830" s="48"/>
    </row>
    <row r="13831" spans="5:8">
      <c r="E13831"/>
      <c r="H13831" s="48"/>
    </row>
    <row r="13832" spans="5:8">
      <c r="E13832"/>
      <c r="H13832" s="48"/>
    </row>
    <row r="13833" spans="5:8">
      <c r="E13833"/>
      <c r="H13833" s="48"/>
    </row>
    <row r="13834" spans="5:8">
      <c r="E13834"/>
      <c r="H13834" s="48"/>
    </row>
    <row r="13835" spans="5:8">
      <c r="E13835"/>
      <c r="H13835" s="48"/>
    </row>
    <row r="13836" spans="5:8">
      <c r="E13836"/>
      <c r="H13836" s="48"/>
    </row>
    <row r="13837" spans="5:8">
      <c r="E13837"/>
      <c r="H13837" s="48"/>
    </row>
    <row r="13838" spans="5:8">
      <c r="E13838"/>
      <c r="H13838" s="48"/>
    </row>
    <row r="13839" spans="5:8">
      <c r="E13839"/>
      <c r="H13839" s="48"/>
    </row>
    <row r="13840" spans="5:8">
      <c r="E13840"/>
      <c r="H13840" s="48"/>
    </row>
    <row r="13841" spans="5:8">
      <c r="E13841"/>
      <c r="H13841" s="48"/>
    </row>
    <row r="13842" spans="5:8">
      <c r="E13842"/>
      <c r="H13842" s="48"/>
    </row>
    <row r="13843" spans="5:8">
      <c r="E13843"/>
      <c r="H13843" s="48"/>
    </row>
    <row r="13844" spans="5:8">
      <c r="E13844"/>
      <c r="H13844" s="48"/>
    </row>
    <row r="13845" spans="5:8">
      <c r="E13845"/>
      <c r="H13845" s="48"/>
    </row>
    <row r="13846" spans="5:8">
      <c r="E13846"/>
      <c r="H13846" s="48"/>
    </row>
    <row r="13847" spans="5:8">
      <c r="E13847"/>
      <c r="H13847" s="48"/>
    </row>
    <row r="13848" spans="5:8">
      <c r="E13848"/>
      <c r="H13848" s="48"/>
    </row>
    <row r="13849" spans="5:8">
      <c r="E13849"/>
      <c r="H13849" s="48"/>
    </row>
    <row r="13850" spans="5:8">
      <c r="E13850"/>
      <c r="H13850" s="48"/>
    </row>
    <row r="13851" spans="5:8">
      <c r="E13851"/>
      <c r="H13851" s="48"/>
    </row>
    <row r="13852" spans="5:8">
      <c r="E13852"/>
      <c r="H13852" s="48"/>
    </row>
    <row r="13853" spans="5:8">
      <c r="E13853"/>
      <c r="H13853" s="48"/>
    </row>
    <row r="13854" spans="5:8">
      <c r="E13854"/>
      <c r="H13854" s="48"/>
    </row>
    <row r="13855" spans="5:8">
      <c r="E13855"/>
      <c r="H13855" s="48"/>
    </row>
    <row r="13856" spans="5:8">
      <c r="E13856"/>
      <c r="H13856" s="48"/>
    </row>
    <row r="13857" spans="5:8">
      <c r="E13857"/>
      <c r="H13857" s="48"/>
    </row>
    <row r="13858" spans="5:8">
      <c r="E13858"/>
      <c r="H13858" s="48"/>
    </row>
    <row r="13859" spans="5:8">
      <c r="E13859"/>
      <c r="H13859" s="48"/>
    </row>
    <row r="13860" spans="5:8">
      <c r="E13860"/>
      <c r="H13860" s="48"/>
    </row>
    <row r="13861" spans="5:8">
      <c r="E13861"/>
      <c r="H13861" s="48"/>
    </row>
    <row r="13862" spans="5:8">
      <c r="E13862"/>
      <c r="H13862" s="48"/>
    </row>
    <row r="13863" spans="5:8">
      <c r="E13863"/>
      <c r="H13863" s="48"/>
    </row>
    <row r="13864" spans="5:8">
      <c r="E13864"/>
      <c r="H13864" s="48"/>
    </row>
    <row r="13865" spans="5:8">
      <c r="E13865"/>
      <c r="H13865" s="48"/>
    </row>
    <row r="13866" spans="5:8">
      <c r="E13866"/>
      <c r="H13866" s="48"/>
    </row>
    <row r="13867" spans="5:8">
      <c r="E13867"/>
      <c r="H13867" s="48"/>
    </row>
    <row r="13868" spans="5:8">
      <c r="E13868"/>
      <c r="H13868" s="48"/>
    </row>
    <row r="13869" spans="5:8">
      <c r="E13869"/>
      <c r="H13869" s="48"/>
    </row>
    <row r="13870" spans="5:8">
      <c r="E13870"/>
      <c r="H13870" s="48"/>
    </row>
    <row r="13871" spans="5:8">
      <c r="E13871"/>
      <c r="H13871" s="48"/>
    </row>
    <row r="13872" spans="5:8">
      <c r="E13872"/>
      <c r="H13872" s="48"/>
    </row>
    <row r="13873" spans="5:8">
      <c r="E13873"/>
      <c r="H13873" s="48"/>
    </row>
    <row r="13874" spans="5:8">
      <c r="E13874"/>
      <c r="H13874" s="48"/>
    </row>
    <row r="13875" spans="5:8">
      <c r="E13875"/>
      <c r="H13875" s="48"/>
    </row>
    <row r="13876" spans="5:8">
      <c r="E13876"/>
      <c r="H13876" s="48"/>
    </row>
    <row r="13877" spans="5:8">
      <c r="E13877"/>
      <c r="H13877" s="48"/>
    </row>
    <row r="13878" spans="5:8">
      <c r="E13878"/>
      <c r="H13878" s="48"/>
    </row>
    <row r="13879" spans="5:8">
      <c r="E13879"/>
      <c r="H13879" s="48"/>
    </row>
    <row r="13880" spans="5:8">
      <c r="E13880"/>
      <c r="H13880" s="48"/>
    </row>
    <row r="13881" spans="5:8">
      <c r="E13881"/>
      <c r="H13881" s="48"/>
    </row>
    <row r="13882" spans="5:8">
      <c r="E13882"/>
      <c r="H13882" s="48"/>
    </row>
    <row r="13883" spans="5:8">
      <c r="E13883"/>
      <c r="H13883" s="48"/>
    </row>
    <row r="13884" spans="5:8">
      <c r="E13884"/>
      <c r="H13884" s="48"/>
    </row>
    <row r="13885" spans="5:8">
      <c r="E13885"/>
      <c r="H13885" s="48"/>
    </row>
    <row r="13886" spans="5:8">
      <c r="E13886"/>
      <c r="H13886" s="48"/>
    </row>
    <row r="13887" spans="5:8">
      <c r="E13887"/>
      <c r="H13887" s="48"/>
    </row>
    <row r="13888" spans="5:8">
      <c r="E13888"/>
      <c r="H13888" s="48"/>
    </row>
    <row r="13889" spans="5:8">
      <c r="E13889"/>
      <c r="H13889" s="48"/>
    </row>
    <row r="13890" spans="5:8">
      <c r="E13890"/>
      <c r="H13890" s="48"/>
    </row>
    <row r="13891" spans="5:8">
      <c r="E13891"/>
      <c r="H13891" s="48"/>
    </row>
    <row r="13892" spans="5:8">
      <c r="E13892"/>
      <c r="H13892" s="48"/>
    </row>
    <row r="13893" spans="5:8">
      <c r="E13893"/>
      <c r="H13893" s="48"/>
    </row>
    <row r="13894" spans="5:8">
      <c r="E13894"/>
      <c r="H13894" s="48"/>
    </row>
    <row r="13895" spans="5:8">
      <c r="E13895"/>
      <c r="H13895" s="48"/>
    </row>
    <row r="13896" spans="5:8">
      <c r="E13896"/>
      <c r="H13896" s="48"/>
    </row>
    <row r="13897" spans="5:8">
      <c r="E13897"/>
      <c r="H13897" s="48"/>
    </row>
    <row r="13898" spans="5:8">
      <c r="E13898"/>
      <c r="H13898" s="48"/>
    </row>
    <row r="13899" spans="5:8">
      <c r="E13899"/>
      <c r="H13899" s="48"/>
    </row>
    <row r="13900" spans="5:8">
      <c r="E13900"/>
      <c r="H13900" s="48"/>
    </row>
    <row r="13901" spans="5:8">
      <c r="E13901"/>
      <c r="H13901" s="48"/>
    </row>
    <row r="13902" spans="5:8">
      <c r="E13902"/>
      <c r="H13902" s="48"/>
    </row>
    <row r="13903" spans="5:8">
      <c r="E13903"/>
      <c r="H13903" s="48"/>
    </row>
    <row r="13904" spans="5:8">
      <c r="E13904"/>
      <c r="H13904" s="48"/>
    </row>
    <row r="13905" spans="5:8">
      <c r="E13905"/>
      <c r="H13905" s="48"/>
    </row>
    <row r="13906" spans="5:8">
      <c r="E13906"/>
      <c r="H13906" s="48"/>
    </row>
    <row r="13907" spans="5:8">
      <c r="E13907"/>
      <c r="H13907" s="48"/>
    </row>
    <row r="13908" spans="5:8">
      <c r="E13908"/>
      <c r="H13908" s="48"/>
    </row>
    <row r="13909" spans="5:8">
      <c r="E13909"/>
      <c r="H13909" s="48"/>
    </row>
    <row r="13910" spans="5:8">
      <c r="E13910"/>
      <c r="H13910" s="48"/>
    </row>
    <row r="13911" spans="5:8">
      <c r="E13911"/>
      <c r="H13911" s="48"/>
    </row>
    <row r="13912" spans="5:8">
      <c r="E13912"/>
      <c r="H13912" s="48"/>
    </row>
    <row r="13913" spans="5:8">
      <c r="E13913"/>
      <c r="H13913" s="48"/>
    </row>
    <row r="13914" spans="5:8">
      <c r="E13914"/>
      <c r="H13914" s="48"/>
    </row>
    <row r="13915" spans="5:8">
      <c r="E13915"/>
      <c r="H13915" s="48"/>
    </row>
    <row r="13916" spans="5:8">
      <c r="E13916"/>
      <c r="H13916" s="48"/>
    </row>
    <row r="13917" spans="5:8">
      <c r="E13917"/>
      <c r="H13917" s="48"/>
    </row>
    <row r="13918" spans="5:8">
      <c r="E13918"/>
      <c r="H13918" s="48"/>
    </row>
    <row r="13919" spans="5:8">
      <c r="E13919"/>
      <c r="H13919" s="48"/>
    </row>
    <row r="13920" spans="5:8">
      <c r="E13920"/>
      <c r="H13920" s="48"/>
    </row>
    <row r="13921" spans="5:8">
      <c r="E13921"/>
      <c r="H13921" s="48"/>
    </row>
    <row r="13922" spans="5:8">
      <c r="E13922"/>
      <c r="H13922" s="48"/>
    </row>
    <row r="13923" spans="5:8">
      <c r="E13923"/>
      <c r="H13923" s="48"/>
    </row>
    <row r="13924" spans="5:8">
      <c r="E13924"/>
      <c r="H13924" s="48"/>
    </row>
    <row r="13925" spans="5:8">
      <c r="E13925"/>
      <c r="H13925" s="48"/>
    </row>
    <row r="13926" spans="5:8">
      <c r="E13926"/>
      <c r="H13926" s="48"/>
    </row>
    <row r="13927" spans="5:8">
      <c r="E13927"/>
      <c r="H13927" s="48"/>
    </row>
    <row r="13928" spans="5:8">
      <c r="E13928"/>
      <c r="H13928" s="48"/>
    </row>
    <row r="13929" spans="5:8">
      <c r="E13929"/>
      <c r="H13929" s="48"/>
    </row>
    <row r="13930" spans="5:8">
      <c r="E13930"/>
      <c r="H13930" s="48"/>
    </row>
    <row r="13931" spans="5:8">
      <c r="E13931"/>
      <c r="H13931" s="48"/>
    </row>
    <row r="13932" spans="5:8">
      <c r="E13932"/>
      <c r="H13932" s="48"/>
    </row>
    <row r="13933" spans="5:8">
      <c r="E13933"/>
      <c r="H13933" s="48"/>
    </row>
    <row r="13934" spans="5:8">
      <c r="E13934"/>
      <c r="H13934" s="48"/>
    </row>
    <row r="13935" spans="5:8">
      <c r="E13935"/>
      <c r="H13935" s="48"/>
    </row>
    <row r="13936" spans="5:8">
      <c r="E13936"/>
      <c r="H13936" s="48"/>
    </row>
    <row r="13937" spans="5:8">
      <c r="E13937"/>
      <c r="H13937" s="48"/>
    </row>
    <row r="13938" spans="5:8">
      <c r="E13938"/>
      <c r="H13938" s="48"/>
    </row>
    <row r="13939" spans="5:8">
      <c r="E13939"/>
      <c r="H13939" s="48"/>
    </row>
    <row r="13940" spans="5:8">
      <c r="E13940"/>
      <c r="H13940" s="48"/>
    </row>
    <row r="13941" spans="5:8">
      <c r="E13941"/>
      <c r="H13941" s="48"/>
    </row>
    <row r="13942" spans="5:8">
      <c r="E13942"/>
      <c r="H13942" s="48"/>
    </row>
    <row r="13943" spans="5:8">
      <c r="E13943"/>
      <c r="H13943" s="48"/>
    </row>
    <row r="13944" spans="5:8">
      <c r="E13944"/>
      <c r="H13944" s="48"/>
    </row>
    <row r="13945" spans="5:8">
      <c r="E13945"/>
      <c r="H13945" s="48"/>
    </row>
    <row r="13946" spans="5:8">
      <c r="E13946"/>
      <c r="H13946" s="48"/>
    </row>
    <row r="13947" spans="5:8">
      <c r="E13947"/>
      <c r="H13947" s="48"/>
    </row>
    <row r="13948" spans="5:8">
      <c r="E13948"/>
      <c r="H13948" s="48"/>
    </row>
    <row r="13949" spans="5:8">
      <c r="E13949"/>
      <c r="H13949" s="48"/>
    </row>
    <row r="13950" spans="5:8">
      <c r="E13950"/>
      <c r="H13950" s="48"/>
    </row>
    <row r="13951" spans="5:8">
      <c r="E13951"/>
      <c r="H13951" s="48"/>
    </row>
    <row r="13952" spans="5:8">
      <c r="E13952"/>
      <c r="H13952" s="48"/>
    </row>
    <row r="13953" spans="5:8">
      <c r="E13953"/>
      <c r="H13953" s="48"/>
    </row>
    <row r="13954" spans="5:8">
      <c r="E13954"/>
      <c r="H13954" s="48"/>
    </row>
    <row r="13955" spans="5:8">
      <c r="E13955"/>
      <c r="H13955" s="48"/>
    </row>
    <row r="13956" spans="5:8">
      <c r="E13956"/>
      <c r="H13956" s="48"/>
    </row>
    <row r="13957" spans="5:8">
      <c r="E13957"/>
      <c r="H13957" s="48"/>
    </row>
    <row r="13958" spans="5:8">
      <c r="E13958"/>
      <c r="H13958" s="48"/>
    </row>
    <row r="13959" spans="5:8">
      <c r="E13959"/>
      <c r="H13959" s="48"/>
    </row>
    <row r="13960" spans="5:8">
      <c r="E13960"/>
      <c r="H13960" s="48"/>
    </row>
    <row r="13961" spans="5:8">
      <c r="E13961"/>
      <c r="H13961" s="48"/>
    </row>
    <row r="13962" spans="5:8">
      <c r="E13962"/>
      <c r="H13962" s="48"/>
    </row>
    <row r="13963" spans="5:8">
      <c r="E13963"/>
      <c r="H13963" s="48"/>
    </row>
    <row r="13964" spans="5:8">
      <c r="E13964"/>
      <c r="H13964" s="48"/>
    </row>
    <row r="13965" spans="5:8">
      <c r="E13965"/>
      <c r="H13965" s="48"/>
    </row>
    <row r="13966" spans="5:8">
      <c r="E13966"/>
      <c r="H13966" s="48"/>
    </row>
    <row r="13967" spans="5:8">
      <c r="E13967"/>
      <c r="H13967" s="48"/>
    </row>
    <row r="13968" spans="5:8">
      <c r="E13968"/>
      <c r="H13968" s="48"/>
    </row>
    <row r="13969" spans="5:8">
      <c r="E13969"/>
      <c r="H13969" s="48"/>
    </row>
    <row r="13970" spans="5:8">
      <c r="E13970"/>
      <c r="H13970" s="48"/>
    </row>
    <row r="13971" spans="5:8">
      <c r="E13971"/>
      <c r="H13971" s="48"/>
    </row>
    <row r="13972" spans="5:8">
      <c r="E13972"/>
      <c r="H13972" s="48"/>
    </row>
    <row r="13973" spans="5:8">
      <c r="E13973"/>
      <c r="H13973" s="48"/>
    </row>
    <row r="13974" spans="5:8">
      <c r="E13974"/>
      <c r="H13974" s="48"/>
    </row>
    <row r="13975" spans="5:8">
      <c r="E13975"/>
      <c r="H13975" s="48"/>
    </row>
    <row r="13976" spans="5:8">
      <c r="E13976"/>
      <c r="H13976" s="48"/>
    </row>
    <row r="13977" spans="5:8">
      <c r="E13977"/>
      <c r="H13977" s="48"/>
    </row>
    <row r="13978" spans="5:8">
      <c r="E13978"/>
      <c r="H13978" s="48"/>
    </row>
    <row r="13979" spans="5:8">
      <c r="E13979"/>
      <c r="H13979" s="48"/>
    </row>
    <row r="13980" spans="5:8">
      <c r="E13980"/>
      <c r="H13980" s="48"/>
    </row>
    <row r="13981" spans="5:8">
      <c r="E13981"/>
      <c r="H13981" s="48"/>
    </row>
    <row r="13982" spans="5:8">
      <c r="E13982"/>
      <c r="H13982" s="48"/>
    </row>
    <row r="13983" spans="5:8">
      <c r="E13983"/>
      <c r="H13983" s="48"/>
    </row>
    <row r="13984" spans="5:8">
      <c r="E13984"/>
      <c r="H13984" s="48"/>
    </row>
    <row r="13985" spans="5:8">
      <c r="E13985"/>
      <c r="H13985" s="48"/>
    </row>
    <row r="13986" spans="5:8">
      <c r="E13986"/>
      <c r="H13986" s="48"/>
    </row>
    <row r="13987" spans="5:8">
      <c r="E13987"/>
      <c r="H13987" s="48"/>
    </row>
    <row r="13988" spans="5:8">
      <c r="E13988"/>
      <c r="H13988" s="48"/>
    </row>
    <row r="13989" spans="5:8">
      <c r="E13989"/>
      <c r="H13989" s="48"/>
    </row>
    <row r="13990" spans="5:8">
      <c r="E13990"/>
      <c r="H13990" s="48"/>
    </row>
    <row r="13991" spans="5:8">
      <c r="E13991"/>
      <c r="H13991" s="48"/>
    </row>
    <row r="13992" spans="5:8">
      <c r="E13992"/>
      <c r="H13992" s="48"/>
    </row>
    <row r="13993" spans="5:8">
      <c r="E13993"/>
      <c r="H13993" s="48"/>
    </row>
    <row r="13994" spans="5:8">
      <c r="E13994"/>
      <c r="H13994" s="48"/>
    </row>
    <row r="13995" spans="5:8">
      <c r="E13995"/>
      <c r="H13995" s="48"/>
    </row>
    <row r="13996" spans="5:8">
      <c r="E13996"/>
      <c r="H13996" s="48"/>
    </row>
    <row r="13997" spans="5:8">
      <c r="E13997"/>
      <c r="H13997" s="48"/>
    </row>
    <row r="13998" spans="5:8">
      <c r="E13998"/>
      <c r="H13998" s="48"/>
    </row>
    <row r="13999" spans="5:8">
      <c r="E13999"/>
      <c r="H13999" s="48"/>
    </row>
    <row r="14000" spans="5:8">
      <c r="E14000"/>
      <c r="H14000" s="48"/>
    </row>
    <row r="14001" spans="5:8">
      <c r="E14001"/>
      <c r="H14001" s="48"/>
    </row>
    <row r="14002" spans="5:8">
      <c r="E14002"/>
      <c r="H14002" s="48"/>
    </row>
    <row r="14003" spans="5:8">
      <c r="E14003"/>
      <c r="H14003" s="48"/>
    </row>
    <row r="14004" spans="5:8">
      <c r="E14004"/>
      <c r="H14004" s="48"/>
    </row>
    <row r="14005" spans="5:8">
      <c r="E14005"/>
      <c r="H14005" s="48"/>
    </row>
    <row r="14006" spans="5:8">
      <c r="E14006"/>
      <c r="H14006" s="48"/>
    </row>
    <row r="14007" spans="5:8">
      <c r="E14007"/>
      <c r="H14007" s="48"/>
    </row>
    <row r="14008" spans="5:8">
      <c r="E14008"/>
      <c r="H14008" s="48"/>
    </row>
    <row r="14009" spans="5:8">
      <c r="E14009"/>
      <c r="H14009" s="48"/>
    </row>
    <row r="14010" spans="5:8">
      <c r="E14010"/>
      <c r="H14010" s="48"/>
    </row>
    <row r="14011" spans="5:8">
      <c r="E14011"/>
      <c r="H14011" s="48"/>
    </row>
    <row r="14012" spans="5:8">
      <c r="E14012"/>
      <c r="H14012" s="48"/>
    </row>
    <row r="14013" spans="5:8">
      <c r="E14013"/>
      <c r="H14013" s="48"/>
    </row>
    <row r="14014" spans="5:8">
      <c r="E14014"/>
      <c r="H14014" s="48"/>
    </row>
    <row r="14015" spans="5:8">
      <c r="E14015"/>
      <c r="H14015" s="48"/>
    </row>
    <row r="14016" spans="5:8">
      <c r="E14016"/>
      <c r="H14016" s="48"/>
    </row>
    <row r="14017" spans="5:8">
      <c r="E14017"/>
      <c r="H14017" s="48"/>
    </row>
    <row r="14018" spans="5:8">
      <c r="E14018"/>
      <c r="H14018" s="48"/>
    </row>
    <row r="14019" spans="5:8">
      <c r="E14019"/>
      <c r="H14019" s="48"/>
    </row>
    <row r="14020" spans="5:8">
      <c r="E14020"/>
      <c r="H14020" s="48"/>
    </row>
    <row r="14021" spans="5:8">
      <c r="E14021"/>
      <c r="H14021" s="48"/>
    </row>
    <row r="14022" spans="5:8">
      <c r="E14022"/>
      <c r="H14022" s="48"/>
    </row>
    <row r="14023" spans="5:8">
      <c r="E14023"/>
      <c r="H14023" s="48"/>
    </row>
    <row r="14024" spans="5:8">
      <c r="E14024"/>
      <c r="H14024" s="48"/>
    </row>
    <row r="14025" spans="5:8">
      <c r="E14025"/>
      <c r="H14025" s="48"/>
    </row>
    <row r="14026" spans="5:8">
      <c r="E14026"/>
      <c r="H14026" s="48"/>
    </row>
    <row r="14027" spans="5:8">
      <c r="E14027"/>
      <c r="H14027" s="48"/>
    </row>
    <row r="14028" spans="5:8">
      <c r="E14028"/>
      <c r="H14028" s="48"/>
    </row>
    <row r="14029" spans="5:8">
      <c r="E14029"/>
      <c r="H14029" s="48"/>
    </row>
    <row r="14030" spans="5:8">
      <c r="E14030"/>
      <c r="H14030" s="48"/>
    </row>
    <row r="14031" spans="5:8">
      <c r="E14031"/>
      <c r="H14031" s="48"/>
    </row>
    <row r="14032" spans="5:8">
      <c r="E14032"/>
      <c r="H14032" s="48"/>
    </row>
    <row r="14033" spans="5:8">
      <c r="E14033"/>
      <c r="H14033" s="48"/>
    </row>
    <row r="14034" spans="5:8">
      <c r="E14034"/>
      <c r="H14034" s="48"/>
    </row>
    <row r="14035" spans="5:8">
      <c r="E14035"/>
      <c r="H14035" s="48"/>
    </row>
    <row r="14036" spans="5:8">
      <c r="E14036"/>
      <c r="H14036" s="48"/>
    </row>
    <row r="14037" spans="5:8">
      <c r="E14037"/>
      <c r="H14037" s="48"/>
    </row>
    <row r="14038" spans="5:8">
      <c r="E14038"/>
      <c r="H14038" s="48"/>
    </row>
    <row r="14039" spans="5:8">
      <c r="E14039"/>
      <c r="H14039" s="48"/>
    </row>
    <row r="14040" spans="5:8">
      <c r="E14040"/>
      <c r="H14040" s="48"/>
    </row>
    <row r="14041" spans="5:8">
      <c r="E14041"/>
      <c r="H14041" s="48"/>
    </row>
    <row r="14042" spans="5:8">
      <c r="E14042"/>
      <c r="H14042" s="48"/>
    </row>
    <row r="14043" spans="5:8">
      <c r="E14043"/>
      <c r="H14043" s="48"/>
    </row>
    <row r="14044" spans="5:8">
      <c r="E14044"/>
      <c r="H14044" s="48"/>
    </row>
    <row r="14045" spans="5:8">
      <c r="E14045"/>
      <c r="H14045" s="48"/>
    </row>
    <row r="14046" spans="5:8">
      <c r="E14046"/>
      <c r="H14046" s="48"/>
    </row>
    <row r="14047" spans="5:8">
      <c r="E14047"/>
      <c r="H14047" s="48"/>
    </row>
    <row r="14048" spans="5:8">
      <c r="E14048"/>
      <c r="H14048" s="48"/>
    </row>
    <row r="14049" spans="5:8">
      <c r="E14049"/>
      <c r="H14049" s="48"/>
    </row>
    <row r="14050" spans="5:8">
      <c r="E14050"/>
      <c r="H14050" s="48"/>
    </row>
    <row r="14051" spans="5:8">
      <c r="E14051"/>
      <c r="H14051" s="48"/>
    </row>
    <row r="14052" spans="5:8">
      <c r="E14052"/>
      <c r="H14052" s="48"/>
    </row>
    <row r="14053" spans="5:8">
      <c r="E14053"/>
      <c r="H14053" s="48"/>
    </row>
    <row r="14054" spans="5:8">
      <c r="E14054"/>
      <c r="H14054" s="48"/>
    </row>
    <row r="14055" spans="5:8">
      <c r="E14055"/>
      <c r="H14055" s="48"/>
    </row>
    <row r="14056" spans="5:8">
      <c r="E14056"/>
      <c r="H14056" s="48"/>
    </row>
    <row r="14057" spans="5:8">
      <c r="E14057"/>
      <c r="H14057" s="48"/>
    </row>
    <row r="14058" spans="5:8">
      <c r="E14058"/>
      <c r="H14058" s="48"/>
    </row>
    <row r="14059" spans="5:8">
      <c r="E14059"/>
      <c r="H14059" s="48"/>
    </row>
    <row r="14060" spans="5:8">
      <c r="E14060"/>
      <c r="H14060" s="48"/>
    </row>
    <row r="14061" spans="5:8">
      <c r="E14061"/>
      <c r="H14061" s="48"/>
    </row>
    <row r="14062" spans="5:8">
      <c r="E14062"/>
      <c r="H14062" s="48"/>
    </row>
    <row r="14063" spans="5:8">
      <c r="E14063"/>
      <c r="H14063" s="48"/>
    </row>
    <row r="14064" spans="5:8">
      <c r="E14064"/>
      <c r="H14064" s="48"/>
    </row>
    <row r="14065" spans="5:8">
      <c r="E14065"/>
      <c r="H14065" s="48"/>
    </row>
    <row r="14066" spans="5:8">
      <c r="E14066"/>
      <c r="H14066" s="48"/>
    </row>
    <row r="14067" spans="5:8">
      <c r="E14067"/>
      <c r="H14067" s="48"/>
    </row>
    <row r="14068" spans="5:8">
      <c r="E14068"/>
      <c r="H14068" s="48"/>
    </row>
    <row r="14069" spans="5:8">
      <c r="E14069"/>
      <c r="H14069" s="48"/>
    </row>
    <row r="14070" spans="5:8">
      <c r="E14070"/>
      <c r="H14070" s="48"/>
    </row>
    <row r="14071" spans="5:8">
      <c r="E14071"/>
      <c r="H14071" s="48"/>
    </row>
    <row r="14072" spans="5:8">
      <c r="E14072"/>
      <c r="H14072" s="48"/>
    </row>
    <row r="14073" spans="5:8">
      <c r="E14073"/>
      <c r="H14073" s="48"/>
    </row>
    <row r="14074" spans="5:8">
      <c r="E14074"/>
      <c r="H14074" s="48"/>
    </row>
    <row r="14075" spans="5:8">
      <c r="E14075"/>
      <c r="H14075" s="48"/>
    </row>
    <row r="14076" spans="5:8">
      <c r="E14076"/>
      <c r="H14076" s="48"/>
    </row>
    <row r="14077" spans="5:8">
      <c r="E14077"/>
      <c r="H14077" s="48"/>
    </row>
    <row r="14078" spans="5:8">
      <c r="E14078"/>
      <c r="H14078" s="48"/>
    </row>
    <row r="14079" spans="5:8">
      <c r="E14079"/>
      <c r="H14079" s="48"/>
    </row>
    <row r="14080" spans="5:8">
      <c r="E14080"/>
      <c r="H14080" s="48"/>
    </row>
    <row r="14081" spans="5:8">
      <c r="E14081"/>
      <c r="H14081" s="48"/>
    </row>
    <row r="14082" spans="5:8">
      <c r="E14082"/>
      <c r="H14082" s="48"/>
    </row>
    <row r="14083" spans="5:8">
      <c r="E14083"/>
      <c r="H14083" s="48"/>
    </row>
    <row r="14084" spans="5:8">
      <c r="E14084"/>
      <c r="H14084" s="48"/>
    </row>
    <row r="14085" spans="5:8">
      <c r="E14085"/>
      <c r="H14085" s="48"/>
    </row>
    <row r="14086" spans="5:8">
      <c r="E14086"/>
      <c r="H14086" s="48"/>
    </row>
    <row r="14087" spans="5:8">
      <c r="E14087"/>
      <c r="H14087" s="48"/>
    </row>
    <row r="14088" spans="5:8">
      <c r="E14088"/>
      <c r="H14088" s="48"/>
    </row>
    <row r="14089" spans="5:8">
      <c r="E14089"/>
      <c r="H14089" s="48"/>
    </row>
    <row r="14090" spans="5:8">
      <c r="E14090"/>
      <c r="H14090" s="48"/>
    </row>
    <row r="14091" spans="5:8">
      <c r="E14091"/>
      <c r="H14091" s="48"/>
    </row>
    <row r="14092" spans="5:8">
      <c r="E14092"/>
      <c r="H14092" s="48"/>
    </row>
    <row r="14093" spans="5:8">
      <c r="E14093"/>
      <c r="H14093" s="48"/>
    </row>
    <row r="14094" spans="5:8">
      <c r="E14094"/>
      <c r="H14094" s="48"/>
    </row>
    <row r="14095" spans="5:8">
      <c r="E14095"/>
      <c r="H14095" s="48"/>
    </row>
    <row r="14096" spans="5:8">
      <c r="E14096"/>
      <c r="H14096" s="48"/>
    </row>
    <row r="14097" spans="5:8">
      <c r="E14097"/>
      <c r="H14097" s="48"/>
    </row>
    <row r="14098" spans="5:8">
      <c r="E14098"/>
      <c r="H14098" s="48"/>
    </row>
    <row r="14099" spans="5:8">
      <c r="E14099"/>
      <c r="H14099" s="48"/>
    </row>
    <row r="14100" spans="5:8">
      <c r="E14100"/>
      <c r="H14100" s="48"/>
    </row>
    <row r="14101" spans="5:8">
      <c r="E14101"/>
      <c r="H14101" s="48"/>
    </row>
    <row r="14102" spans="5:8">
      <c r="E14102"/>
      <c r="H14102" s="48"/>
    </row>
    <row r="14103" spans="5:8">
      <c r="E14103"/>
      <c r="H14103" s="48"/>
    </row>
    <row r="14104" spans="5:8">
      <c r="E14104"/>
      <c r="H14104" s="48"/>
    </row>
    <row r="14105" spans="5:8">
      <c r="E14105"/>
      <c r="H14105" s="48"/>
    </row>
    <row r="14106" spans="5:8">
      <c r="E14106"/>
      <c r="H14106" s="48"/>
    </row>
    <row r="14107" spans="5:8">
      <c r="E14107"/>
      <c r="H14107" s="48"/>
    </row>
    <row r="14108" spans="5:8">
      <c r="E14108"/>
      <c r="H14108" s="48"/>
    </row>
    <row r="14109" spans="5:8">
      <c r="E14109"/>
      <c r="H14109" s="48"/>
    </row>
    <row r="14110" spans="5:8">
      <c r="E14110"/>
      <c r="H14110" s="48"/>
    </row>
    <row r="14111" spans="5:8">
      <c r="E14111"/>
      <c r="H14111" s="48"/>
    </row>
    <row r="14112" spans="5:8">
      <c r="E14112"/>
      <c r="H14112" s="48"/>
    </row>
    <row r="14113" spans="5:8">
      <c r="E14113"/>
      <c r="H14113" s="48"/>
    </row>
    <row r="14114" spans="5:8">
      <c r="E14114"/>
      <c r="H14114" s="48"/>
    </row>
    <row r="14115" spans="5:8">
      <c r="E14115"/>
      <c r="H14115" s="48"/>
    </row>
    <row r="14116" spans="5:8">
      <c r="E14116"/>
      <c r="H14116" s="48"/>
    </row>
    <row r="14117" spans="5:8">
      <c r="E14117"/>
      <c r="H14117" s="48"/>
    </row>
    <row r="14118" spans="5:8">
      <c r="E14118"/>
      <c r="H14118" s="48"/>
    </row>
    <row r="14119" spans="5:8">
      <c r="E14119"/>
      <c r="H14119" s="48"/>
    </row>
    <row r="14120" spans="5:8">
      <c r="E14120"/>
      <c r="H14120" s="48"/>
    </row>
    <row r="14121" spans="5:8">
      <c r="E14121"/>
      <c r="H14121" s="48"/>
    </row>
    <row r="14122" spans="5:8">
      <c r="E14122"/>
      <c r="H14122" s="48"/>
    </row>
    <row r="14123" spans="5:8">
      <c r="E14123"/>
      <c r="H14123" s="48"/>
    </row>
    <row r="14124" spans="5:8">
      <c r="E14124"/>
      <c r="H14124" s="48"/>
    </row>
    <row r="14125" spans="5:8">
      <c r="E14125"/>
      <c r="H14125" s="48"/>
    </row>
    <row r="14126" spans="5:8">
      <c r="E14126"/>
      <c r="H14126" s="48"/>
    </row>
    <row r="14127" spans="5:8">
      <c r="E14127"/>
      <c r="H14127" s="48"/>
    </row>
    <row r="14128" spans="5:8">
      <c r="E14128"/>
      <c r="H14128" s="48"/>
    </row>
    <row r="14129" spans="5:8">
      <c r="E14129"/>
      <c r="H14129" s="48"/>
    </row>
    <row r="14130" spans="5:8">
      <c r="E14130"/>
      <c r="H14130" s="48"/>
    </row>
    <row r="14131" spans="5:8">
      <c r="E14131"/>
      <c r="H14131" s="48"/>
    </row>
    <row r="14132" spans="5:8">
      <c r="E14132"/>
      <c r="H14132" s="48"/>
    </row>
    <row r="14133" spans="5:8">
      <c r="E14133"/>
      <c r="H14133" s="48"/>
    </row>
    <row r="14134" spans="5:8">
      <c r="E14134"/>
      <c r="H14134" s="48"/>
    </row>
    <row r="14135" spans="5:8">
      <c r="E14135"/>
      <c r="H14135" s="48"/>
    </row>
    <row r="14136" spans="5:8">
      <c r="E14136"/>
      <c r="H14136" s="48"/>
    </row>
    <row r="14137" spans="5:8">
      <c r="E14137"/>
      <c r="H14137" s="48"/>
    </row>
    <row r="14138" spans="5:8">
      <c r="E14138"/>
      <c r="H14138" s="48"/>
    </row>
    <row r="14139" spans="5:8">
      <c r="E14139"/>
      <c r="H14139" s="48"/>
    </row>
    <row r="14140" spans="5:8">
      <c r="E14140"/>
      <c r="H14140" s="48"/>
    </row>
    <row r="14141" spans="5:8">
      <c r="E14141"/>
      <c r="H14141" s="48"/>
    </row>
    <row r="14142" spans="5:8">
      <c r="E14142"/>
      <c r="H14142" s="48"/>
    </row>
    <row r="14143" spans="5:8">
      <c r="E14143"/>
      <c r="H14143" s="48"/>
    </row>
    <row r="14144" spans="5:8">
      <c r="E14144"/>
      <c r="H14144" s="48"/>
    </row>
    <row r="14145" spans="5:8">
      <c r="E14145"/>
      <c r="H14145" s="48"/>
    </row>
    <row r="14146" spans="5:8">
      <c r="E14146"/>
      <c r="H14146" s="48"/>
    </row>
    <row r="14147" spans="5:8">
      <c r="E14147"/>
      <c r="H14147" s="48"/>
    </row>
    <row r="14148" spans="5:8">
      <c r="E14148"/>
      <c r="H14148" s="48"/>
    </row>
    <row r="14149" spans="5:8">
      <c r="E14149"/>
      <c r="H14149" s="48"/>
    </row>
    <row r="14150" spans="5:8">
      <c r="E14150"/>
      <c r="H14150" s="48"/>
    </row>
    <row r="14151" spans="5:8">
      <c r="E14151"/>
      <c r="H14151" s="48"/>
    </row>
    <row r="14152" spans="5:8">
      <c r="E14152"/>
      <c r="H14152" s="48"/>
    </row>
    <row r="14153" spans="5:8">
      <c r="E14153"/>
      <c r="H14153" s="48"/>
    </row>
    <row r="14154" spans="5:8">
      <c r="E14154"/>
      <c r="H14154" s="48"/>
    </row>
    <row r="14155" spans="5:8">
      <c r="E14155"/>
      <c r="H14155" s="48"/>
    </row>
    <row r="14156" spans="5:8">
      <c r="E14156"/>
      <c r="H14156" s="48"/>
    </row>
    <row r="14157" spans="5:8">
      <c r="E14157"/>
      <c r="H14157" s="48"/>
    </row>
    <row r="14158" spans="5:8">
      <c r="E14158"/>
      <c r="H14158" s="48"/>
    </row>
    <row r="14159" spans="5:8">
      <c r="E14159"/>
      <c r="H14159" s="48"/>
    </row>
    <row r="14160" spans="5:8">
      <c r="E14160"/>
      <c r="H14160" s="48"/>
    </row>
    <row r="14161" spans="5:8">
      <c r="E14161"/>
      <c r="H14161" s="48"/>
    </row>
    <row r="14162" spans="5:8">
      <c r="E14162"/>
      <c r="H14162" s="48"/>
    </row>
    <row r="14163" spans="5:8">
      <c r="E14163"/>
      <c r="H14163" s="48"/>
    </row>
    <row r="14164" spans="5:8">
      <c r="E14164"/>
      <c r="H14164" s="48"/>
    </row>
    <row r="14165" spans="5:8">
      <c r="E14165"/>
      <c r="H14165" s="48"/>
    </row>
    <row r="14166" spans="5:8">
      <c r="E14166"/>
      <c r="H14166" s="48"/>
    </row>
    <row r="14167" spans="5:8">
      <c r="E14167"/>
      <c r="H14167" s="48"/>
    </row>
    <row r="14168" spans="5:8">
      <c r="E14168"/>
      <c r="H14168" s="48"/>
    </row>
    <row r="14169" spans="5:8">
      <c r="E14169"/>
      <c r="H14169" s="48"/>
    </row>
    <row r="14170" spans="5:8">
      <c r="E14170"/>
      <c r="H14170" s="48"/>
    </row>
    <row r="14171" spans="5:8">
      <c r="E14171"/>
      <c r="H14171" s="48"/>
    </row>
    <row r="14172" spans="5:8">
      <c r="E14172"/>
      <c r="H14172" s="48"/>
    </row>
    <row r="14173" spans="5:8">
      <c r="E14173"/>
      <c r="H14173" s="48"/>
    </row>
    <row r="14174" spans="5:8">
      <c r="E14174"/>
      <c r="H14174" s="48"/>
    </row>
    <row r="14175" spans="5:8">
      <c r="E14175"/>
      <c r="H14175" s="48"/>
    </row>
    <row r="14176" spans="5:8">
      <c r="E14176"/>
      <c r="H14176" s="48"/>
    </row>
    <row r="14177" spans="5:8">
      <c r="E14177"/>
      <c r="H14177" s="48"/>
    </row>
    <row r="14178" spans="5:8">
      <c r="E14178"/>
      <c r="H14178" s="48"/>
    </row>
    <row r="14179" spans="5:8">
      <c r="E14179"/>
      <c r="H14179" s="48"/>
    </row>
    <row r="14180" spans="5:8">
      <c r="E14180"/>
      <c r="H14180" s="48"/>
    </row>
    <row r="14181" spans="5:8">
      <c r="E14181"/>
      <c r="H14181" s="48"/>
    </row>
    <row r="14182" spans="5:8">
      <c r="E14182"/>
      <c r="H14182" s="48"/>
    </row>
    <row r="14183" spans="5:8">
      <c r="E14183"/>
      <c r="H14183" s="48"/>
    </row>
    <row r="14184" spans="5:8">
      <c r="E14184"/>
      <c r="H14184" s="48"/>
    </row>
    <row r="14185" spans="5:8">
      <c r="E14185"/>
      <c r="H14185" s="48"/>
    </row>
    <row r="14186" spans="5:8">
      <c r="E14186"/>
      <c r="H14186" s="48"/>
    </row>
    <row r="14187" spans="5:8">
      <c r="E14187"/>
      <c r="H14187" s="48"/>
    </row>
    <row r="14188" spans="5:8">
      <c r="E14188"/>
      <c r="H14188" s="48"/>
    </row>
    <row r="14189" spans="5:8">
      <c r="E14189"/>
      <c r="H14189" s="48"/>
    </row>
    <row r="14190" spans="5:8">
      <c r="E14190"/>
      <c r="H14190" s="48"/>
    </row>
    <row r="14191" spans="5:8">
      <c r="E14191"/>
      <c r="H14191" s="48"/>
    </row>
    <row r="14192" spans="5:8">
      <c r="E14192"/>
      <c r="H14192" s="48"/>
    </row>
    <row r="14193" spans="5:8">
      <c r="E14193"/>
      <c r="H14193" s="48"/>
    </row>
    <row r="14194" spans="5:8">
      <c r="E14194"/>
      <c r="H14194" s="48"/>
    </row>
    <row r="14195" spans="5:8">
      <c r="E14195"/>
      <c r="H14195" s="48"/>
    </row>
    <row r="14196" spans="5:8">
      <c r="E14196"/>
      <c r="H14196" s="48"/>
    </row>
    <row r="14197" spans="5:8">
      <c r="E14197"/>
      <c r="H14197" s="48"/>
    </row>
    <row r="14198" spans="5:8">
      <c r="E14198"/>
      <c r="H14198" s="48"/>
    </row>
    <row r="14199" spans="5:8">
      <c r="E14199"/>
      <c r="H14199" s="48"/>
    </row>
    <row r="14200" spans="5:8">
      <c r="E14200"/>
      <c r="H14200" s="48"/>
    </row>
    <row r="14201" spans="5:8">
      <c r="E14201"/>
      <c r="H14201" s="48"/>
    </row>
    <row r="14202" spans="5:8">
      <c r="E14202"/>
      <c r="H14202" s="48"/>
    </row>
    <row r="14203" spans="5:8">
      <c r="E14203"/>
      <c r="H14203" s="48"/>
    </row>
    <row r="14204" spans="5:8">
      <c r="E14204"/>
      <c r="H14204" s="48"/>
    </row>
    <row r="14205" spans="5:8">
      <c r="E14205"/>
      <c r="H14205" s="48"/>
    </row>
    <row r="14206" spans="5:8">
      <c r="E14206"/>
      <c r="H14206" s="48"/>
    </row>
    <row r="14207" spans="5:8">
      <c r="E14207"/>
      <c r="H14207" s="48"/>
    </row>
    <row r="14208" spans="5:8">
      <c r="E14208"/>
      <c r="H14208" s="48"/>
    </row>
    <row r="14209" spans="5:8">
      <c r="E14209"/>
      <c r="H14209" s="48"/>
    </row>
    <row r="14210" spans="5:8">
      <c r="E14210"/>
      <c r="H14210" s="48"/>
    </row>
    <row r="14211" spans="5:8">
      <c r="E14211"/>
      <c r="H14211" s="48"/>
    </row>
    <row r="14212" spans="5:8">
      <c r="E14212"/>
      <c r="H14212" s="48"/>
    </row>
    <row r="14213" spans="5:8">
      <c r="E14213"/>
      <c r="H14213" s="48"/>
    </row>
    <row r="14214" spans="5:8">
      <c r="E14214"/>
      <c r="H14214" s="48"/>
    </row>
    <row r="14215" spans="5:8">
      <c r="E14215"/>
      <c r="H14215" s="48"/>
    </row>
    <row r="14216" spans="5:8">
      <c r="E14216"/>
      <c r="H14216" s="48"/>
    </row>
    <row r="14217" spans="5:8">
      <c r="E14217"/>
      <c r="H14217" s="48"/>
    </row>
    <row r="14218" spans="5:8">
      <c r="E14218"/>
      <c r="H14218" s="48"/>
    </row>
    <row r="14219" spans="5:8">
      <c r="E14219"/>
      <c r="H14219" s="48"/>
    </row>
    <row r="14220" spans="5:8">
      <c r="E14220"/>
      <c r="H14220" s="48"/>
    </row>
    <row r="14221" spans="5:8">
      <c r="E14221"/>
      <c r="H14221" s="48"/>
    </row>
    <row r="14222" spans="5:8">
      <c r="E14222"/>
      <c r="H14222" s="48"/>
    </row>
    <row r="14223" spans="5:8">
      <c r="E14223"/>
      <c r="H14223" s="48"/>
    </row>
    <row r="14224" spans="5:8">
      <c r="E14224"/>
      <c r="H14224" s="48"/>
    </row>
    <row r="14225" spans="5:8">
      <c r="E14225"/>
      <c r="H14225" s="48"/>
    </row>
    <row r="14226" spans="5:8">
      <c r="E14226"/>
      <c r="H14226" s="48"/>
    </row>
    <row r="14227" spans="5:8">
      <c r="E14227"/>
      <c r="H14227" s="48"/>
    </row>
    <row r="14228" spans="5:8">
      <c r="E14228"/>
      <c r="H14228" s="48"/>
    </row>
    <row r="14229" spans="5:8">
      <c r="E14229"/>
      <c r="H14229" s="48"/>
    </row>
    <row r="14230" spans="5:8">
      <c r="E14230"/>
      <c r="H14230" s="48"/>
    </row>
    <row r="14231" spans="5:8">
      <c r="E14231"/>
      <c r="H14231" s="48"/>
    </row>
    <row r="14232" spans="5:8">
      <c r="E14232"/>
      <c r="H14232" s="48"/>
    </row>
    <row r="14233" spans="5:8">
      <c r="E14233"/>
      <c r="H14233" s="48"/>
    </row>
    <row r="14234" spans="5:8">
      <c r="E14234"/>
      <c r="H14234" s="48"/>
    </row>
    <row r="14235" spans="5:8">
      <c r="E14235"/>
      <c r="H14235" s="48"/>
    </row>
    <row r="14236" spans="5:8">
      <c r="E14236"/>
      <c r="H14236" s="48"/>
    </row>
    <row r="14237" spans="5:8">
      <c r="E14237"/>
      <c r="H14237" s="48"/>
    </row>
    <row r="14238" spans="5:8">
      <c r="E14238"/>
      <c r="H14238" s="48"/>
    </row>
    <row r="14239" spans="5:8">
      <c r="E14239"/>
      <c r="H14239" s="48"/>
    </row>
    <row r="14240" spans="5:8">
      <c r="E14240"/>
      <c r="H14240" s="48"/>
    </row>
    <row r="14241" spans="5:8">
      <c r="E14241"/>
      <c r="H14241" s="48"/>
    </row>
    <row r="14242" spans="5:8">
      <c r="E14242"/>
      <c r="H14242" s="48"/>
    </row>
    <row r="14243" spans="5:8">
      <c r="E14243"/>
      <c r="H14243" s="48"/>
    </row>
    <row r="14244" spans="5:8">
      <c r="E14244"/>
      <c r="H14244" s="48"/>
    </row>
    <row r="14245" spans="5:8">
      <c r="E14245"/>
      <c r="H14245" s="48"/>
    </row>
    <row r="14246" spans="5:8">
      <c r="E14246"/>
      <c r="H14246" s="48"/>
    </row>
    <row r="14247" spans="5:8">
      <c r="E14247"/>
      <c r="H14247" s="48"/>
    </row>
    <row r="14248" spans="5:8">
      <c r="E14248"/>
      <c r="H14248" s="48"/>
    </row>
    <row r="14249" spans="5:8">
      <c r="E14249"/>
      <c r="H14249" s="48"/>
    </row>
    <row r="14250" spans="5:8">
      <c r="E14250"/>
      <c r="H14250" s="48"/>
    </row>
    <row r="14251" spans="5:8">
      <c r="E14251"/>
      <c r="H14251" s="48"/>
    </row>
    <row r="14252" spans="5:8">
      <c r="E14252"/>
      <c r="H14252" s="48"/>
    </row>
    <row r="14253" spans="5:8">
      <c r="E14253"/>
      <c r="H14253" s="48"/>
    </row>
    <row r="14254" spans="5:8">
      <c r="E14254"/>
      <c r="H14254" s="48"/>
    </row>
    <row r="14255" spans="5:8">
      <c r="E14255"/>
      <c r="H14255" s="48"/>
    </row>
    <row r="14256" spans="5:8">
      <c r="E14256"/>
      <c r="H14256" s="48"/>
    </row>
    <row r="14257" spans="5:8">
      <c r="E14257"/>
      <c r="H14257" s="48"/>
    </row>
    <row r="14258" spans="5:8">
      <c r="E14258"/>
      <c r="H14258" s="48"/>
    </row>
    <row r="14259" spans="5:8">
      <c r="E14259"/>
      <c r="H14259" s="48"/>
    </row>
    <row r="14260" spans="5:8">
      <c r="E14260"/>
      <c r="H14260" s="48"/>
    </row>
    <row r="14261" spans="5:8">
      <c r="E14261"/>
      <c r="H14261" s="48"/>
    </row>
    <row r="14262" spans="5:8">
      <c r="E14262"/>
      <c r="H14262" s="48"/>
    </row>
    <row r="14263" spans="5:8">
      <c r="E14263"/>
      <c r="H14263" s="48"/>
    </row>
    <row r="14264" spans="5:8">
      <c r="E14264"/>
      <c r="H14264" s="48"/>
    </row>
    <row r="14265" spans="5:8">
      <c r="E14265"/>
      <c r="H14265" s="48"/>
    </row>
    <row r="14266" spans="5:8">
      <c r="E14266"/>
      <c r="H14266" s="48"/>
    </row>
    <row r="14267" spans="5:8">
      <c r="E14267"/>
      <c r="H14267" s="48"/>
    </row>
    <row r="14268" spans="5:8">
      <c r="E14268"/>
      <c r="H14268" s="48"/>
    </row>
    <row r="14269" spans="5:8">
      <c r="E14269"/>
      <c r="H14269" s="48"/>
    </row>
    <row r="14270" spans="5:8">
      <c r="E14270"/>
      <c r="H14270" s="48"/>
    </row>
    <row r="14271" spans="5:8">
      <c r="E14271"/>
      <c r="H14271" s="48"/>
    </row>
    <row r="14272" spans="5:8">
      <c r="E14272"/>
      <c r="H14272" s="48"/>
    </row>
    <row r="14273" spans="5:8">
      <c r="E14273"/>
      <c r="H14273" s="48"/>
    </row>
    <row r="14274" spans="5:8">
      <c r="E14274"/>
      <c r="H14274" s="48"/>
    </row>
    <row r="14275" spans="5:8">
      <c r="E14275"/>
      <c r="H14275" s="48"/>
    </row>
    <row r="14276" spans="5:8">
      <c r="E14276"/>
      <c r="H14276" s="48"/>
    </row>
    <row r="14277" spans="5:8">
      <c r="E14277"/>
      <c r="H14277" s="48"/>
    </row>
    <row r="14278" spans="5:8">
      <c r="E14278"/>
      <c r="H14278" s="48"/>
    </row>
    <row r="14279" spans="5:8">
      <c r="E14279"/>
      <c r="H14279" s="48"/>
    </row>
    <row r="14280" spans="5:8">
      <c r="E14280"/>
      <c r="H14280" s="48"/>
    </row>
    <row r="14281" spans="5:8">
      <c r="E14281"/>
      <c r="H14281" s="48"/>
    </row>
    <row r="14282" spans="5:8">
      <c r="E14282"/>
      <c r="H14282" s="48"/>
    </row>
    <row r="14283" spans="5:8">
      <c r="E14283"/>
      <c r="H14283" s="48"/>
    </row>
    <row r="14284" spans="5:8">
      <c r="E14284"/>
      <c r="H14284" s="48"/>
    </row>
    <row r="14285" spans="5:8">
      <c r="E14285"/>
      <c r="H14285" s="48"/>
    </row>
    <row r="14286" spans="5:8">
      <c r="E14286"/>
      <c r="H14286" s="48"/>
    </row>
    <row r="14287" spans="5:8">
      <c r="E14287"/>
      <c r="H14287" s="48"/>
    </row>
    <row r="14288" spans="5:8">
      <c r="E14288"/>
      <c r="H14288" s="48"/>
    </row>
    <row r="14289" spans="5:8">
      <c r="E14289"/>
      <c r="H14289" s="48"/>
    </row>
    <row r="14290" spans="5:8">
      <c r="E14290"/>
      <c r="H14290" s="48"/>
    </row>
    <row r="14291" spans="5:8">
      <c r="E14291"/>
      <c r="H14291" s="48"/>
    </row>
    <row r="14292" spans="5:8">
      <c r="E14292"/>
      <c r="H14292" s="48"/>
    </row>
    <row r="14293" spans="5:8">
      <c r="E14293"/>
      <c r="H14293" s="48"/>
    </row>
    <row r="14294" spans="5:8">
      <c r="E14294"/>
      <c r="H14294" s="48"/>
    </row>
    <row r="14295" spans="5:8">
      <c r="E14295"/>
      <c r="H14295" s="48"/>
    </row>
    <row r="14296" spans="5:8">
      <c r="E14296"/>
      <c r="H14296" s="48"/>
    </row>
    <row r="14297" spans="5:8">
      <c r="E14297"/>
      <c r="H14297" s="48"/>
    </row>
    <row r="14298" spans="5:8">
      <c r="E14298"/>
      <c r="H14298" s="48"/>
    </row>
    <row r="14299" spans="5:8">
      <c r="E14299"/>
      <c r="H14299" s="48"/>
    </row>
    <row r="14300" spans="5:8">
      <c r="E14300"/>
      <c r="H14300" s="48"/>
    </row>
    <row r="14301" spans="5:8">
      <c r="E14301"/>
      <c r="H14301" s="48"/>
    </row>
    <row r="14302" spans="5:8">
      <c r="E14302"/>
      <c r="H14302" s="48"/>
    </row>
    <row r="14303" spans="5:8">
      <c r="E14303"/>
      <c r="H14303" s="48"/>
    </row>
    <row r="14304" spans="5:8">
      <c r="E14304"/>
      <c r="H14304" s="48"/>
    </row>
    <row r="14305" spans="5:8">
      <c r="E14305"/>
      <c r="H14305" s="48"/>
    </row>
    <row r="14306" spans="5:8">
      <c r="E14306"/>
      <c r="H14306" s="48"/>
    </row>
    <row r="14307" spans="5:8">
      <c r="E14307"/>
      <c r="H14307" s="48"/>
    </row>
    <row r="14308" spans="5:8">
      <c r="E14308"/>
      <c r="H14308" s="48"/>
    </row>
    <row r="14309" spans="5:8">
      <c r="E14309"/>
      <c r="H14309" s="48"/>
    </row>
    <row r="14310" spans="5:8">
      <c r="E14310"/>
      <c r="H14310" s="48"/>
    </row>
    <row r="14311" spans="5:8">
      <c r="E14311"/>
      <c r="H14311" s="48"/>
    </row>
    <row r="14312" spans="5:8">
      <c r="E14312"/>
      <c r="H14312" s="48"/>
    </row>
    <row r="14313" spans="5:8">
      <c r="E14313"/>
      <c r="H14313" s="48"/>
    </row>
    <row r="14314" spans="5:8">
      <c r="E14314"/>
      <c r="H14314" s="48"/>
    </row>
    <row r="14315" spans="5:8">
      <c r="E14315"/>
      <c r="H14315" s="48"/>
    </row>
    <row r="14316" spans="5:8">
      <c r="E14316"/>
      <c r="H14316" s="48"/>
    </row>
    <row r="14317" spans="5:8">
      <c r="E14317"/>
      <c r="H14317" s="48"/>
    </row>
    <row r="14318" spans="5:8">
      <c r="E14318"/>
      <c r="H14318" s="48"/>
    </row>
    <row r="14319" spans="5:8">
      <c r="E14319"/>
      <c r="H14319" s="48"/>
    </row>
    <row r="14320" spans="5:8">
      <c r="E14320"/>
      <c r="H14320" s="48"/>
    </row>
    <row r="14321" spans="5:8">
      <c r="E14321"/>
      <c r="H14321" s="48"/>
    </row>
    <row r="14322" spans="5:8">
      <c r="E14322"/>
      <c r="H14322" s="48"/>
    </row>
    <row r="14323" spans="5:8">
      <c r="E14323"/>
      <c r="H14323" s="48"/>
    </row>
    <row r="14324" spans="5:8">
      <c r="E14324"/>
      <c r="H14324" s="48"/>
    </row>
    <row r="14325" spans="5:8">
      <c r="E14325"/>
      <c r="H14325" s="48"/>
    </row>
    <row r="14326" spans="5:8">
      <c r="E14326"/>
      <c r="H14326" s="48"/>
    </row>
    <row r="14327" spans="5:8">
      <c r="E14327"/>
      <c r="H14327" s="48"/>
    </row>
    <row r="14328" spans="5:8">
      <c r="E14328"/>
      <c r="H14328" s="48"/>
    </row>
    <row r="14329" spans="5:8">
      <c r="E14329"/>
      <c r="H14329" s="48"/>
    </row>
    <row r="14330" spans="5:8">
      <c r="E14330"/>
      <c r="H14330" s="48"/>
    </row>
    <row r="14331" spans="5:8">
      <c r="E14331"/>
      <c r="H14331" s="48"/>
    </row>
    <row r="14332" spans="5:8">
      <c r="E14332"/>
      <c r="H14332" s="48"/>
    </row>
    <row r="14333" spans="5:8">
      <c r="E14333"/>
      <c r="H14333" s="48"/>
    </row>
    <row r="14334" spans="5:8">
      <c r="E14334"/>
      <c r="H14334" s="48"/>
    </row>
    <row r="14335" spans="5:8">
      <c r="E14335"/>
      <c r="H14335" s="48"/>
    </row>
    <row r="14336" spans="5:8">
      <c r="E14336"/>
      <c r="H14336" s="48"/>
    </row>
    <row r="14337" spans="5:8">
      <c r="E14337"/>
      <c r="H14337" s="48"/>
    </row>
    <row r="14338" spans="5:8">
      <c r="E14338"/>
      <c r="H14338" s="48"/>
    </row>
    <row r="14339" spans="5:8">
      <c r="E14339"/>
      <c r="H14339" s="48"/>
    </row>
    <row r="14340" spans="5:8">
      <c r="E14340"/>
      <c r="H14340" s="48"/>
    </row>
    <row r="14341" spans="5:8">
      <c r="E14341"/>
      <c r="H14341" s="48"/>
    </row>
    <row r="14342" spans="5:8">
      <c r="E14342"/>
      <c r="H14342" s="48"/>
    </row>
    <row r="14343" spans="5:8">
      <c r="E14343"/>
      <c r="H14343" s="48"/>
    </row>
    <row r="14344" spans="5:8">
      <c r="E14344"/>
      <c r="H14344" s="48"/>
    </row>
    <row r="14345" spans="5:8">
      <c r="E14345"/>
      <c r="H14345" s="48"/>
    </row>
    <row r="14346" spans="5:8">
      <c r="E14346"/>
      <c r="H14346" s="48"/>
    </row>
    <row r="14347" spans="5:8">
      <c r="E14347"/>
      <c r="H14347" s="48"/>
    </row>
    <row r="14348" spans="5:8">
      <c r="E14348"/>
      <c r="H14348" s="48"/>
    </row>
    <row r="14349" spans="5:8">
      <c r="E14349"/>
      <c r="H14349" s="48"/>
    </row>
    <row r="14350" spans="5:8">
      <c r="E14350"/>
      <c r="H14350" s="48"/>
    </row>
    <row r="14351" spans="5:8">
      <c r="E14351"/>
      <c r="H14351" s="48"/>
    </row>
    <row r="14352" spans="5:8">
      <c r="E14352"/>
      <c r="H14352" s="48"/>
    </row>
    <row r="14353" spans="5:8">
      <c r="E14353"/>
      <c r="H14353" s="48"/>
    </row>
    <row r="14354" spans="5:8">
      <c r="E14354"/>
      <c r="H14354" s="48"/>
    </row>
    <row r="14355" spans="5:8">
      <c r="E14355"/>
      <c r="H14355" s="48"/>
    </row>
    <row r="14356" spans="5:8">
      <c r="E14356"/>
      <c r="H14356" s="48"/>
    </row>
    <row r="14357" spans="5:8">
      <c r="E14357"/>
      <c r="H14357" s="48"/>
    </row>
    <row r="14358" spans="5:8">
      <c r="E14358"/>
      <c r="H14358" s="48"/>
    </row>
    <row r="14359" spans="5:8">
      <c r="E14359"/>
      <c r="H14359" s="48"/>
    </row>
    <row r="14360" spans="5:8">
      <c r="E14360"/>
      <c r="H14360" s="48"/>
    </row>
    <row r="14361" spans="5:8">
      <c r="E14361"/>
      <c r="H14361" s="48"/>
    </row>
    <row r="14362" spans="5:8">
      <c r="E14362"/>
      <c r="H14362" s="48"/>
    </row>
    <row r="14363" spans="5:8">
      <c r="E14363"/>
      <c r="H14363" s="48"/>
    </row>
    <row r="14364" spans="5:8">
      <c r="E14364"/>
      <c r="H14364" s="48"/>
    </row>
    <row r="14365" spans="5:8">
      <c r="E14365"/>
      <c r="H14365" s="48"/>
    </row>
    <row r="14366" spans="5:8">
      <c r="E14366"/>
      <c r="H14366" s="48"/>
    </row>
    <row r="14367" spans="5:8">
      <c r="E14367"/>
      <c r="H14367" s="48"/>
    </row>
    <row r="14368" spans="5:8">
      <c r="E14368"/>
      <c r="H14368" s="48"/>
    </row>
    <row r="14369" spans="5:8">
      <c r="E14369"/>
      <c r="H14369" s="48"/>
    </row>
    <row r="14370" spans="5:8">
      <c r="E14370"/>
      <c r="H14370" s="48"/>
    </row>
    <row r="14371" spans="5:8">
      <c r="E14371"/>
      <c r="H14371" s="48"/>
    </row>
    <row r="14372" spans="5:8">
      <c r="E14372"/>
      <c r="H14372" s="48"/>
    </row>
    <row r="14373" spans="5:8">
      <c r="E14373"/>
      <c r="H14373" s="48"/>
    </row>
    <row r="14374" spans="5:8">
      <c r="E14374"/>
      <c r="H14374" s="48"/>
    </row>
    <row r="14375" spans="5:8">
      <c r="E14375"/>
      <c r="H14375" s="48"/>
    </row>
    <row r="14376" spans="5:8">
      <c r="E14376"/>
      <c r="H14376" s="48"/>
    </row>
    <row r="14377" spans="5:8">
      <c r="E14377"/>
      <c r="H14377" s="48"/>
    </row>
    <row r="14378" spans="5:8">
      <c r="E14378"/>
      <c r="H14378" s="48"/>
    </row>
    <row r="14379" spans="5:8">
      <c r="E14379"/>
      <c r="H14379" s="48"/>
    </row>
    <row r="14380" spans="5:8">
      <c r="E14380"/>
      <c r="H14380" s="48"/>
    </row>
    <row r="14381" spans="5:8">
      <c r="E14381"/>
      <c r="H14381" s="48"/>
    </row>
    <row r="14382" spans="5:8">
      <c r="E14382"/>
      <c r="H14382" s="48"/>
    </row>
    <row r="14383" spans="5:8">
      <c r="E14383"/>
      <c r="H14383" s="48"/>
    </row>
    <row r="14384" spans="5:8">
      <c r="E14384"/>
      <c r="H14384" s="48"/>
    </row>
    <row r="14385" spans="5:8">
      <c r="E14385"/>
      <c r="H14385" s="48"/>
    </row>
    <row r="14386" spans="5:8">
      <c r="E14386"/>
      <c r="H14386" s="48"/>
    </row>
    <row r="14387" spans="5:8">
      <c r="E14387"/>
      <c r="H14387" s="48"/>
    </row>
    <row r="14388" spans="5:8">
      <c r="E14388"/>
      <c r="H14388" s="48"/>
    </row>
    <row r="14389" spans="5:8">
      <c r="E14389"/>
      <c r="H14389" s="48"/>
    </row>
    <row r="14390" spans="5:8">
      <c r="E14390"/>
      <c r="H14390" s="48"/>
    </row>
    <row r="14391" spans="5:8">
      <c r="E14391"/>
      <c r="H14391" s="48"/>
    </row>
    <row r="14392" spans="5:8">
      <c r="E14392"/>
      <c r="H14392" s="48"/>
    </row>
    <row r="14393" spans="5:8">
      <c r="E14393"/>
      <c r="H14393" s="48"/>
    </row>
    <row r="14394" spans="5:8">
      <c r="E14394"/>
      <c r="H14394" s="48"/>
    </row>
    <row r="14395" spans="5:8">
      <c r="E14395"/>
      <c r="H14395" s="48"/>
    </row>
    <row r="14396" spans="5:8">
      <c r="E14396"/>
      <c r="H14396" s="48"/>
    </row>
    <row r="14397" spans="5:8">
      <c r="E14397"/>
      <c r="H14397" s="48"/>
    </row>
    <row r="14398" spans="5:8">
      <c r="E14398"/>
      <c r="H14398" s="48"/>
    </row>
    <row r="14399" spans="5:8">
      <c r="E14399"/>
      <c r="H14399" s="48"/>
    </row>
    <row r="14400" spans="5:8">
      <c r="E14400"/>
      <c r="H14400" s="48"/>
    </row>
    <row r="14401" spans="5:8">
      <c r="E14401"/>
      <c r="H14401" s="48"/>
    </row>
    <row r="14402" spans="5:8">
      <c r="E14402"/>
      <c r="H14402" s="48"/>
    </row>
    <row r="14403" spans="5:8">
      <c r="E14403"/>
      <c r="H14403" s="48"/>
    </row>
    <row r="14404" spans="5:8">
      <c r="E14404"/>
      <c r="H14404" s="48"/>
    </row>
    <row r="14405" spans="5:8">
      <c r="E14405"/>
      <c r="H14405" s="48"/>
    </row>
    <row r="14406" spans="5:8">
      <c r="E14406"/>
      <c r="H14406" s="48"/>
    </row>
    <row r="14407" spans="5:8">
      <c r="E14407"/>
      <c r="H14407" s="48"/>
    </row>
    <row r="14408" spans="5:8">
      <c r="E14408"/>
      <c r="H14408" s="48"/>
    </row>
    <row r="14409" spans="5:8">
      <c r="E14409"/>
      <c r="H14409" s="48"/>
    </row>
    <row r="14410" spans="5:8">
      <c r="E14410"/>
      <c r="H14410" s="48"/>
    </row>
    <row r="14411" spans="5:8">
      <c r="E14411"/>
      <c r="H14411" s="48"/>
    </row>
    <row r="14412" spans="5:8">
      <c r="E14412"/>
      <c r="H14412" s="48"/>
    </row>
    <row r="14413" spans="5:8">
      <c r="E14413"/>
      <c r="H14413" s="48"/>
    </row>
    <row r="14414" spans="5:8">
      <c r="E14414"/>
      <c r="H14414" s="48"/>
    </row>
    <row r="14415" spans="5:8">
      <c r="E14415"/>
      <c r="H14415" s="48"/>
    </row>
    <row r="14416" spans="5:8">
      <c r="E14416"/>
      <c r="H14416" s="48"/>
    </row>
    <row r="14417" spans="5:8">
      <c r="E14417"/>
      <c r="H14417" s="48"/>
    </row>
    <row r="14418" spans="5:8">
      <c r="E14418"/>
      <c r="H14418" s="48"/>
    </row>
    <row r="14419" spans="5:8">
      <c r="E14419"/>
      <c r="H14419" s="48"/>
    </row>
    <row r="14420" spans="5:8">
      <c r="E14420"/>
      <c r="H14420" s="48"/>
    </row>
    <row r="14421" spans="5:8">
      <c r="E14421"/>
      <c r="H14421" s="48"/>
    </row>
    <row r="14422" spans="5:8">
      <c r="E14422"/>
      <c r="H14422" s="48"/>
    </row>
    <row r="14423" spans="5:8">
      <c r="E14423"/>
      <c r="H14423" s="48"/>
    </row>
    <row r="14424" spans="5:8">
      <c r="E14424"/>
      <c r="H14424" s="48"/>
    </row>
    <row r="14425" spans="5:8">
      <c r="E14425"/>
      <c r="H14425" s="48"/>
    </row>
    <row r="14426" spans="5:8">
      <c r="E14426"/>
      <c r="H14426" s="48"/>
    </row>
    <row r="14427" spans="5:8">
      <c r="E14427"/>
      <c r="H14427" s="48"/>
    </row>
    <row r="14428" spans="5:8">
      <c r="E14428"/>
      <c r="H14428" s="48"/>
    </row>
    <row r="14429" spans="5:8">
      <c r="E14429"/>
      <c r="H14429" s="48"/>
    </row>
    <row r="14430" spans="5:8">
      <c r="E14430"/>
      <c r="H14430" s="48"/>
    </row>
    <row r="14431" spans="5:8">
      <c r="E14431"/>
      <c r="H14431" s="48"/>
    </row>
    <row r="14432" spans="5:8">
      <c r="E14432"/>
      <c r="H14432" s="48"/>
    </row>
    <row r="14433" spans="5:8">
      <c r="E14433"/>
      <c r="H14433" s="48"/>
    </row>
    <row r="14434" spans="5:8">
      <c r="E14434"/>
      <c r="H14434" s="48"/>
    </row>
    <row r="14435" spans="5:8">
      <c r="E14435"/>
      <c r="H14435" s="48"/>
    </row>
    <row r="14436" spans="5:8">
      <c r="E14436"/>
      <c r="H14436" s="48"/>
    </row>
    <row r="14437" spans="5:8">
      <c r="E14437"/>
      <c r="H14437" s="48"/>
    </row>
    <row r="14438" spans="5:8">
      <c r="E14438"/>
      <c r="H14438" s="48"/>
    </row>
    <row r="14439" spans="5:8">
      <c r="E14439"/>
      <c r="H14439" s="48"/>
    </row>
    <row r="14440" spans="5:8">
      <c r="E14440"/>
      <c r="H14440" s="48"/>
    </row>
    <row r="14441" spans="5:8">
      <c r="E14441"/>
      <c r="H14441" s="48"/>
    </row>
    <row r="14442" spans="5:8">
      <c r="E14442"/>
      <c r="H14442" s="48"/>
    </row>
    <row r="14443" spans="5:8">
      <c r="E14443"/>
      <c r="H14443" s="48"/>
    </row>
    <row r="14444" spans="5:8">
      <c r="E14444"/>
      <c r="H14444" s="48"/>
    </row>
    <row r="14445" spans="5:8">
      <c r="E14445"/>
      <c r="H14445" s="48"/>
    </row>
    <row r="14446" spans="5:8">
      <c r="E14446"/>
      <c r="H14446" s="48"/>
    </row>
    <row r="14447" spans="5:8">
      <c r="E14447"/>
      <c r="H14447" s="48"/>
    </row>
    <row r="14448" spans="5:8">
      <c r="E14448"/>
      <c r="H14448" s="48"/>
    </row>
    <row r="14449" spans="5:8">
      <c r="E14449"/>
      <c r="H14449" s="48"/>
    </row>
    <row r="14450" spans="5:8">
      <c r="E14450"/>
      <c r="H14450" s="48"/>
    </row>
    <row r="14451" spans="5:8">
      <c r="E14451"/>
      <c r="H14451" s="48"/>
    </row>
    <row r="14452" spans="5:8">
      <c r="E14452"/>
      <c r="H14452" s="48"/>
    </row>
    <row r="14453" spans="5:8">
      <c r="E14453"/>
      <c r="H14453" s="48"/>
    </row>
    <row r="14454" spans="5:8">
      <c r="E14454"/>
      <c r="H14454" s="48"/>
    </row>
    <row r="14455" spans="5:8">
      <c r="E14455"/>
      <c r="H14455" s="48"/>
    </row>
    <row r="14456" spans="5:8">
      <c r="E14456"/>
      <c r="H14456" s="48"/>
    </row>
    <row r="14457" spans="5:8">
      <c r="E14457"/>
      <c r="H14457" s="48"/>
    </row>
    <row r="14458" spans="5:8">
      <c r="E14458"/>
      <c r="H14458" s="48"/>
    </row>
    <row r="14459" spans="5:8">
      <c r="E14459"/>
      <c r="H14459" s="48"/>
    </row>
    <row r="14460" spans="5:8">
      <c r="E14460"/>
      <c r="H14460" s="48"/>
    </row>
    <row r="14461" spans="5:8">
      <c r="E14461"/>
      <c r="H14461" s="48"/>
    </row>
    <row r="14462" spans="5:8">
      <c r="E14462"/>
      <c r="H14462" s="48"/>
    </row>
    <row r="14463" spans="5:8">
      <c r="E14463"/>
      <c r="H14463" s="48"/>
    </row>
    <row r="14464" spans="5:8">
      <c r="E14464"/>
      <c r="H14464" s="48"/>
    </row>
    <row r="14465" spans="5:8">
      <c r="E14465"/>
      <c r="H14465" s="48"/>
    </row>
    <row r="14466" spans="5:8">
      <c r="E14466"/>
      <c r="H14466" s="48"/>
    </row>
    <row r="14467" spans="5:8">
      <c r="E14467"/>
      <c r="H14467" s="48"/>
    </row>
    <row r="14468" spans="5:8">
      <c r="E14468"/>
      <c r="H14468" s="48"/>
    </row>
    <row r="14469" spans="5:8">
      <c r="E14469"/>
      <c r="H14469" s="48"/>
    </row>
    <row r="14470" spans="5:8">
      <c r="E14470"/>
      <c r="H14470" s="48"/>
    </row>
    <row r="14471" spans="5:8">
      <c r="E14471"/>
      <c r="H14471" s="48"/>
    </row>
    <row r="14472" spans="5:8">
      <c r="E14472"/>
      <c r="H14472" s="48"/>
    </row>
    <row r="14473" spans="5:8">
      <c r="E14473"/>
      <c r="H14473" s="48"/>
    </row>
    <row r="14474" spans="5:8">
      <c r="E14474"/>
      <c r="H14474" s="48"/>
    </row>
    <row r="14475" spans="5:8">
      <c r="E14475"/>
      <c r="H14475" s="48"/>
    </row>
    <row r="14476" spans="5:8">
      <c r="E14476"/>
      <c r="H14476" s="48"/>
    </row>
    <row r="14477" spans="5:8">
      <c r="E14477"/>
      <c r="H14477" s="48"/>
    </row>
    <row r="14478" spans="5:8">
      <c r="E14478"/>
      <c r="H14478" s="48"/>
    </row>
    <row r="14479" spans="5:8">
      <c r="E14479"/>
      <c r="H14479" s="48"/>
    </row>
    <row r="14480" spans="5:8">
      <c r="E14480"/>
      <c r="H14480" s="48"/>
    </row>
    <row r="14481" spans="5:8">
      <c r="E14481"/>
      <c r="H14481" s="48"/>
    </row>
    <row r="14482" spans="5:8">
      <c r="E14482"/>
      <c r="H14482" s="48"/>
    </row>
    <row r="14483" spans="5:8">
      <c r="E14483"/>
      <c r="H14483" s="48"/>
    </row>
    <row r="14484" spans="5:8">
      <c r="E14484"/>
      <c r="H14484" s="48"/>
    </row>
    <row r="14485" spans="5:8">
      <c r="E14485"/>
      <c r="H14485" s="48"/>
    </row>
    <row r="14486" spans="5:8">
      <c r="E14486"/>
      <c r="H14486" s="48"/>
    </row>
    <row r="14487" spans="5:8">
      <c r="E14487"/>
      <c r="H14487" s="48"/>
    </row>
    <row r="14488" spans="5:8">
      <c r="E14488"/>
      <c r="H14488" s="48"/>
    </row>
    <row r="14489" spans="5:8">
      <c r="E14489"/>
      <c r="H14489" s="48"/>
    </row>
    <row r="14490" spans="5:8">
      <c r="E14490"/>
      <c r="H14490" s="48"/>
    </row>
    <row r="14491" spans="5:8">
      <c r="E14491"/>
      <c r="H14491" s="48"/>
    </row>
    <row r="14492" spans="5:8">
      <c r="E14492"/>
      <c r="H14492" s="48"/>
    </row>
    <row r="14493" spans="5:8">
      <c r="E14493"/>
      <c r="H14493" s="48"/>
    </row>
    <row r="14494" spans="5:8">
      <c r="E14494"/>
      <c r="H14494" s="48"/>
    </row>
    <row r="14495" spans="5:8">
      <c r="E14495"/>
      <c r="H14495" s="48"/>
    </row>
    <row r="14496" spans="5:8">
      <c r="E14496"/>
      <c r="H14496" s="48"/>
    </row>
    <row r="14497" spans="5:8">
      <c r="E14497"/>
      <c r="H14497" s="48"/>
    </row>
    <row r="14498" spans="5:8">
      <c r="E14498"/>
      <c r="H14498" s="48"/>
    </row>
    <row r="14499" spans="5:8">
      <c r="E14499"/>
      <c r="H14499" s="48"/>
    </row>
    <row r="14500" spans="5:8">
      <c r="E14500"/>
      <c r="H14500" s="48"/>
    </row>
    <row r="14501" spans="5:8">
      <c r="E14501"/>
      <c r="H14501" s="48"/>
    </row>
    <row r="14502" spans="5:8">
      <c r="E14502"/>
      <c r="H14502" s="48"/>
    </row>
    <row r="14503" spans="5:8">
      <c r="E14503"/>
      <c r="H14503" s="48"/>
    </row>
    <row r="14504" spans="5:8">
      <c r="E14504"/>
      <c r="H14504" s="48"/>
    </row>
    <row r="14505" spans="5:8">
      <c r="E14505"/>
      <c r="H14505" s="48"/>
    </row>
    <row r="14506" spans="5:8">
      <c r="E14506"/>
      <c r="H14506" s="48"/>
    </row>
    <row r="14507" spans="5:8">
      <c r="E14507"/>
      <c r="H14507" s="48"/>
    </row>
    <row r="14508" spans="5:8">
      <c r="E14508"/>
      <c r="H14508" s="48"/>
    </row>
    <row r="14509" spans="5:8">
      <c r="E14509"/>
      <c r="H14509" s="48"/>
    </row>
    <row r="14510" spans="5:8">
      <c r="E14510"/>
      <c r="H14510" s="48"/>
    </row>
    <row r="14511" spans="5:8">
      <c r="E14511"/>
      <c r="H14511" s="48"/>
    </row>
    <row r="14512" spans="5:8">
      <c r="E14512"/>
      <c r="H14512" s="48"/>
    </row>
    <row r="14513" spans="5:8">
      <c r="E14513"/>
      <c r="H14513" s="48"/>
    </row>
    <row r="14514" spans="5:8">
      <c r="E14514"/>
      <c r="H14514" s="48"/>
    </row>
    <row r="14515" spans="5:8">
      <c r="E14515"/>
      <c r="H14515" s="48"/>
    </row>
    <row r="14516" spans="5:8">
      <c r="E14516"/>
      <c r="H14516" s="48"/>
    </row>
    <row r="14517" spans="5:8">
      <c r="E14517"/>
      <c r="H14517" s="48"/>
    </row>
    <row r="14518" spans="5:8">
      <c r="E14518"/>
      <c r="H14518" s="48"/>
    </row>
    <row r="14519" spans="5:8">
      <c r="E14519"/>
      <c r="H14519" s="48"/>
    </row>
    <row r="14520" spans="5:8">
      <c r="E14520"/>
      <c r="H14520" s="48"/>
    </row>
    <row r="14521" spans="5:8">
      <c r="E14521"/>
      <c r="H14521" s="48"/>
    </row>
    <row r="14522" spans="5:8">
      <c r="E14522"/>
      <c r="H14522" s="48"/>
    </row>
    <row r="14523" spans="5:8">
      <c r="E14523"/>
      <c r="H14523" s="48"/>
    </row>
    <row r="14524" spans="5:8">
      <c r="E14524"/>
      <c r="H14524" s="48"/>
    </row>
    <row r="14525" spans="5:8">
      <c r="E14525"/>
      <c r="H14525" s="48"/>
    </row>
    <row r="14526" spans="5:8">
      <c r="E14526"/>
      <c r="H14526" s="48"/>
    </row>
    <row r="14527" spans="5:8">
      <c r="E14527"/>
      <c r="H14527" s="48"/>
    </row>
    <row r="14528" spans="5:8">
      <c r="E14528"/>
      <c r="H14528" s="48"/>
    </row>
    <row r="14529" spans="5:8">
      <c r="E14529"/>
      <c r="H14529" s="48"/>
    </row>
    <row r="14530" spans="5:8">
      <c r="E14530"/>
      <c r="H14530" s="48"/>
    </row>
    <row r="14531" spans="5:8">
      <c r="E14531"/>
      <c r="H14531" s="48"/>
    </row>
    <row r="14532" spans="5:8">
      <c r="E14532"/>
      <c r="H14532" s="48"/>
    </row>
    <row r="14533" spans="5:8">
      <c r="E14533"/>
      <c r="H14533" s="48"/>
    </row>
    <row r="14534" spans="5:8">
      <c r="E14534"/>
      <c r="H14534" s="48"/>
    </row>
    <row r="14535" spans="5:8">
      <c r="E14535"/>
      <c r="H14535" s="48"/>
    </row>
    <row r="14536" spans="5:8">
      <c r="E14536"/>
      <c r="H14536" s="48"/>
    </row>
    <row r="14537" spans="5:8">
      <c r="E14537"/>
      <c r="H14537" s="48"/>
    </row>
    <row r="14538" spans="5:8">
      <c r="E14538"/>
      <c r="H14538" s="48"/>
    </row>
    <row r="14539" spans="5:8">
      <c r="E14539"/>
      <c r="H14539" s="48"/>
    </row>
    <row r="14540" spans="5:8">
      <c r="E14540"/>
      <c r="H14540" s="48"/>
    </row>
    <row r="14541" spans="5:8">
      <c r="E14541"/>
      <c r="H14541" s="48"/>
    </row>
    <row r="14542" spans="5:8">
      <c r="E14542"/>
      <c r="H14542" s="48"/>
    </row>
    <row r="14543" spans="5:8">
      <c r="E14543"/>
      <c r="H14543" s="48"/>
    </row>
    <row r="14544" spans="5:8">
      <c r="E14544"/>
      <c r="H14544" s="48"/>
    </row>
    <row r="14545" spans="5:8">
      <c r="E14545"/>
      <c r="H14545" s="48"/>
    </row>
    <row r="14546" spans="5:8">
      <c r="E14546"/>
      <c r="H14546" s="48"/>
    </row>
    <row r="14547" spans="5:8">
      <c r="E14547"/>
      <c r="H14547" s="48"/>
    </row>
    <row r="14548" spans="5:8">
      <c r="E14548"/>
      <c r="H14548" s="48"/>
    </row>
    <row r="14549" spans="5:8">
      <c r="E14549"/>
      <c r="H14549" s="48"/>
    </row>
    <row r="14550" spans="5:8">
      <c r="E14550"/>
      <c r="H14550" s="48"/>
    </row>
    <row r="14551" spans="5:8">
      <c r="E14551"/>
      <c r="H14551" s="48"/>
    </row>
    <row r="14552" spans="5:8">
      <c r="E14552"/>
      <c r="H14552" s="48"/>
    </row>
    <row r="14553" spans="5:8">
      <c r="E14553"/>
      <c r="H14553" s="48"/>
    </row>
    <row r="14554" spans="5:8">
      <c r="E14554"/>
      <c r="H14554" s="48"/>
    </row>
    <row r="14555" spans="5:8">
      <c r="E14555"/>
      <c r="H14555" s="48"/>
    </row>
    <row r="14556" spans="5:8">
      <c r="E14556"/>
      <c r="H14556" s="48"/>
    </row>
    <row r="14557" spans="5:8">
      <c r="E14557"/>
      <c r="H14557" s="48"/>
    </row>
    <row r="14558" spans="5:8">
      <c r="E14558"/>
      <c r="H14558" s="48"/>
    </row>
    <row r="14559" spans="5:8">
      <c r="E14559"/>
      <c r="H14559" s="48"/>
    </row>
    <row r="14560" spans="5:8">
      <c r="E14560"/>
      <c r="H14560" s="48"/>
    </row>
    <row r="14561" spans="5:8">
      <c r="E14561"/>
      <c r="H14561" s="48"/>
    </row>
    <row r="14562" spans="5:8">
      <c r="E14562"/>
      <c r="H14562" s="48"/>
    </row>
    <row r="14563" spans="5:8">
      <c r="E14563"/>
      <c r="H14563" s="48"/>
    </row>
    <row r="14564" spans="5:8">
      <c r="E14564"/>
      <c r="H14564" s="48"/>
    </row>
    <row r="14565" spans="5:8">
      <c r="E14565"/>
      <c r="H14565" s="48"/>
    </row>
    <row r="14566" spans="5:8">
      <c r="E14566"/>
      <c r="H14566" s="48"/>
    </row>
    <row r="14567" spans="5:8">
      <c r="E14567"/>
      <c r="H14567" s="48"/>
    </row>
    <row r="14568" spans="5:8">
      <c r="E14568"/>
      <c r="H14568" s="48"/>
    </row>
    <row r="14569" spans="5:8">
      <c r="E14569"/>
      <c r="H14569" s="48"/>
    </row>
    <row r="14570" spans="5:8">
      <c r="E14570"/>
      <c r="H14570" s="48"/>
    </row>
    <row r="14571" spans="5:8">
      <c r="E14571"/>
      <c r="H14571" s="48"/>
    </row>
    <row r="14572" spans="5:8">
      <c r="E14572"/>
      <c r="H14572" s="48"/>
    </row>
    <row r="14573" spans="5:8">
      <c r="E14573"/>
      <c r="H14573" s="48"/>
    </row>
    <row r="14574" spans="5:8">
      <c r="E14574"/>
      <c r="H14574" s="48"/>
    </row>
    <row r="14575" spans="5:8">
      <c r="E14575"/>
      <c r="H14575" s="48"/>
    </row>
    <row r="14576" spans="5:8">
      <c r="E14576"/>
      <c r="H14576" s="48"/>
    </row>
    <row r="14577" spans="5:8">
      <c r="E14577"/>
      <c r="H14577" s="48"/>
    </row>
    <row r="14578" spans="5:8">
      <c r="E14578"/>
      <c r="H14578" s="48"/>
    </row>
    <row r="14579" spans="5:8">
      <c r="E14579"/>
      <c r="H14579" s="48"/>
    </row>
    <row r="14580" spans="5:8">
      <c r="E14580"/>
      <c r="H14580" s="48"/>
    </row>
    <row r="14581" spans="5:8">
      <c r="E14581"/>
      <c r="H14581" s="48"/>
    </row>
    <row r="14582" spans="5:8">
      <c r="E14582"/>
      <c r="H14582" s="48"/>
    </row>
    <row r="14583" spans="5:8">
      <c r="E14583"/>
      <c r="H14583" s="48"/>
    </row>
    <row r="14584" spans="5:8">
      <c r="E14584"/>
      <c r="H14584" s="48"/>
    </row>
    <row r="14585" spans="5:8">
      <c r="E14585"/>
      <c r="H14585" s="48"/>
    </row>
    <row r="14586" spans="5:8">
      <c r="E14586"/>
      <c r="H14586" s="48"/>
    </row>
    <row r="14587" spans="5:8">
      <c r="E14587"/>
      <c r="H14587" s="48"/>
    </row>
    <row r="14588" spans="5:8">
      <c r="E14588"/>
      <c r="H14588" s="48"/>
    </row>
    <row r="14589" spans="5:8">
      <c r="E14589"/>
      <c r="H14589" s="48"/>
    </row>
    <row r="14590" spans="5:8">
      <c r="E14590"/>
      <c r="H14590" s="48"/>
    </row>
    <row r="14591" spans="5:8">
      <c r="E14591"/>
      <c r="H14591" s="48"/>
    </row>
    <row r="14592" spans="5:8">
      <c r="E14592"/>
      <c r="H14592" s="48"/>
    </row>
    <row r="14593" spans="5:8">
      <c r="E14593"/>
      <c r="H14593" s="48"/>
    </row>
    <row r="14594" spans="5:8">
      <c r="E14594"/>
      <c r="H14594" s="48"/>
    </row>
    <row r="14595" spans="5:8">
      <c r="E14595"/>
      <c r="H14595" s="48"/>
    </row>
    <row r="14596" spans="5:8">
      <c r="E14596"/>
      <c r="H14596" s="48"/>
    </row>
    <row r="14597" spans="5:8">
      <c r="E14597"/>
      <c r="H14597" s="48"/>
    </row>
    <row r="14598" spans="5:8">
      <c r="E14598"/>
      <c r="H14598" s="48"/>
    </row>
    <row r="14599" spans="5:8">
      <c r="E14599"/>
      <c r="H14599" s="48"/>
    </row>
    <row r="14600" spans="5:8">
      <c r="E14600"/>
      <c r="H14600" s="48"/>
    </row>
    <row r="14601" spans="5:8">
      <c r="E14601"/>
      <c r="H14601" s="48"/>
    </row>
    <row r="14602" spans="5:8">
      <c r="E14602"/>
      <c r="H14602" s="48"/>
    </row>
    <row r="14603" spans="5:8">
      <c r="E14603"/>
      <c r="H14603" s="48"/>
    </row>
    <row r="14604" spans="5:8">
      <c r="E14604"/>
      <c r="H14604" s="48"/>
    </row>
    <row r="14605" spans="5:8">
      <c r="E14605"/>
      <c r="H14605" s="48"/>
    </row>
    <row r="14606" spans="5:8">
      <c r="E14606"/>
      <c r="H14606" s="48"/>
    </row>
    <row r="14607" spans="5:8">
      <c r="E14607"/>
      <c r="H14607" s="48"/>
    </row>
    <row r="14608" spans="5:8">
      <c r="E14608"/>
      <c r="H14608" s="48"/>
    </row>
    <row r="14609" spans="5:8">
      <c r="E14609"/>
      <c r="H14609" s="48"/>
    </row>
    <row r="14610" spans="5:8">
      <c r="E14610"/>
      <c r="H14610" s="48"/>
    </row>
    <row r="14611" spans="5:8">
      <c r="E14611"/>
      <c r="H14611" s="48"/>
    </row>
    <row r="14612" spans="5:8">
      <c r="E14612"/>
      <c r="H14612" s="48"/>
    </row>
    <row r="14613" spans="5:8">
      <c r="E14613"/>
      <c r="H14613" s="48"/>
    </row>
    <row r="14614" spans="5:8">
      <c r="E14614"/>
      <c r="H14614" s="48"/>
    </row>
    <row r="14615" spans="5:8">
      <c r="E14615"/>
      <c r="H14615" s="48"/>
    </row>
    <row r="14616" spans="5:8">
      <c r="E14616"/>
      <c r="H14616" s="48"/>
    </row>
    <row r="14617" spans="5:8">
      <c r="E14617"/>
      <c r="H14617" s="48"/>
    </row>
    <row r="14618" spans="5:8">
      <c r="E14618"/>
      <c r="H14618" s="48"/>
    </row>
    <row r="14619" spans="5:8">
      <c r="E14619"/>
      <c r="H14619" s="48"/>
    </row>
    <row r="14620" spans="5:8">
      <c r="E14620"/>
      <c r="H14620" s="48"/>
    </row>
    <row r="14621" spans="5:8">
      <c r="E14621"/>
      <c r="H14621" s="48"/>
    </row>
    <row r="14622" spans="5:8">
      <c r="E14622"/>
      <c r="H14622" s="48"/>
    </row>
    <row r="14623" spans="5:8">
      <c r="E14623"/>
      <c r="H14623" s="48"/>
    </row>
    <row r="14624" spans="5:8">
      <c r="E14624"/>
      <c r="H14624" s="48"/>
    </row>
    <row r="14625" spans="5:8">
      <c r="E14625"/>
      <c r="H14625" s="48"/>
    </row>
    <row r="14626" spans="5:8">
      <c r="E14626"/>
      <c r="H14626" s="48"/>
    </row>
    <row r="14627" spans="5:8">
      <c r="E14627"/>
      <c r="H14627" s="48"/>
    </row>
    <row r="14628" spans="5:8">
      <c r="E14628"/>
      <c r="H14628" s="48"/>
    </row>
    <row r="14629" spans="5:8">
      <c r="E14629"/>
      <c r="H14629" s="48"/>
    </row>
    <row r="14630" spans="5:8">
      <c r="E14630"/>
      <c r="H14630" s="48"/>
    </row>
    <row r="14631" spans="5:8">
      <c r="E14631"/>
      <c r="H14631" s="48"/>
    </row>
    <row r="14632" spans="5:8">
      <c r="E14632"/>
      <c r="H14632" s="48"/>
    </row>
    <row r="14633" spans="5:8">
      <c r="E14633"/>
      <c r="H14633" s="48"/>
    </row>
    <row r="14634" spans="5:8">
      <c r="E14634"/>
      <c r="H14634" s="48"/>
    </row>
    <row r="14635" spans="5:8">
      <c r="E14635"/>
      <c r="H14635" s="48"/>
    </row>
    <row r="14636" spans="5:8">
      <c r="E14636"/>
      <c r="H14636" s="48"/>
    </row>
    <row r="14637" spans="5:8">
      <c r="E14637"/>
      <c r="H14637" s="48"/>
    </row>
    <row r="14638" spans="5:8">
      <c r="E14638"/>
      <c r="H14638" s="48"/>
    </row>
    <row r="14639" spans="5:8">
      <c r="E14639"/>
      <c r="H14639" s="48"/>
    </row>
    <row r="14640" spans="5:8">
      <c r="E14640"/>
      <c r="H14640" s="48"/>
    </row>
    <row r="14641" spans="5:8">
      <c r="E14641"/>
      <c r="H14641" s="48"/>
    </row>
    <row r="14642" spans="5:8">
      <c r="E14642"/>
      <c r="H14642" s="48"/>
    </row>
    <row r="14643" spans="5:8">
      <c r="E14643"/>
      <c r="H14643" s="48"/>
    </row>
    <row r="14644" spans="5:8">
      <c r="E14644"/>
      <c r="H14644" s="48"/>
    </row>
    <row r="14645" spans="5:8">
      <c r="E14645"/>
      <c r="H14645" s="48"/>
    </row>
    <row r="14646" spans="5:8">
      <c r="E14646"/>
      <c r="H14646" s="48"/>
    </row>
    <row r="14647" spans="5:8">
      <c r="E14647"/>
      <c r="H14647" s="48"/>
    </row>
    <row r="14648" spans="5:8">
      <c r="E14648"/>
      <c r="H14648" s="48"/>
    </row>
    <row r="14649" spans="5:8">
      <c r="E14649"/>
      <c r="H14649" s="48"/>
    </row>
    <row r="14650" spans="5:8">
      <c r="E14650"/>
      <c r="H14650" s="48"/>
    </row>
    <row r="14651" spans="5:8">
      <c r="E14651"/>
      <c r="H14651" s="48"/>
    </row>
    <row r="14652" spans="5:8">
      <c r="E14652"/>
      <c r="H14652" s="48"/>
    </row>
    <row r="14653" spans="5:8">
      <c r="E14653"/>
      <c r="H14653" s="48"/>
    </row>
    <row r="14654" spans="5:8">
      <c r="E14654"/>
      <c r="H14654" s="48"/>
    </row>
    <row r="14655" spans="5:8">
      <c r="E14655"/>
      <c r="H14655" s="48"/>
    </row>
    <row r="14656" spans="5:8">
      <c r="E14656"/>
      <c r="H14656" s="48"/>
    </row>
    <row r="14657" spans="5:8">
      <c r="E14657"/>
      <c r="H14657" s="48"/>
    </row>
    <row r="14658" spans="5:8">
      <c r="E14658"/>
      <c r="H14658" s="48"/>
    </row>
    <row r="14659" spans="5:8">
      <c r="E14659"/>
      <c r="H14659" s="48"/>
    </row>
    <row r="14660" spans="5:8">
      <c r="E14660"/>
      <c r="H14660" s="48"/>
    </row>
    <row r="14661" spans="5:8">
      <c r="E14661"/>
      <c r="H14661" s="48"/>
    </row>
    <row r="14662" spans="5:8">
      <c r="E14662"/>
      <c r="H14662" s="48"/>
    </row>
    <row r="14663" spans="5:8">
      <c r="E14663"/>
      <c r="H14663" s="48"/>
    </row>
    <row r="14664" spans="5:8">
      <c r="E14664"/>
      <c r="H14664" s="48"/>
    </row>
    <row r="14665" spans="5:8">
      <c r="E14665"/>
      <c r="H14665" s="48"/>
    </row>
    <row r="14666" spans="5:8">
      <c r="E14666"/>
      <c r="H14666" s="48"/>
    </row>
    <row r="14667" spans="5:8">
      <c r="E14667"/>
      <c r="H14667" s="48"/>
    </row>
    <row r="14668" spans="5:8">
      <c r="E14668"/>
      <c r="H14668" s="48"/>
    </row>
    <row r="14669" spans="5:8">
      <c r="E14669"/>
      <c r="H14669" s="48"/>
    </row>
    <row r="14670" spans="5:8">
      <c r="E14670"/>
      <c r="H14670" s="48"/>
    </row>
    <row r="14671" spans="5:8">
      <c r="E14671"/>
      <c r="H14671" s="48"/>
    </row>
    <row r="14672" spans="5:8">
      <c r="E14672"/>
      <c r="H14672" s="48"/>
    </row>
    <row r="14673" spans="5:8">
      <c r="E14673"/>
      <c r="H14673" s="48"/>
    </row>
    <row r="14674" spans="5:8">
      <c r="E14674"/>
      <c r="H14674" s="48"/>
    </row>
    <row r="14675" spans="5:8">
      <c r="E14675"/>
      <c r="H14675" s="48"/>
    </row>
    <row r="14676" spans="5:8">
      <c r="E14676"/>
      <c r="H14676" s="48"/>
    </row>
    <row r="14677" spans="5:8">
      <c r="E14677"/>
      <c r="H14677" s="48"/>
    </row>
    <row r="14678" spans="5:8">
      <c r="E14678"/>
      <c r="H14678" s="48"/>
    </row>
    <row r="14679" spans="5:8">
      <c r="E14679"/>
      <c r="H14679" s="48"/>
    </row>
    <row r="14680" spans="5:8">
      <c r="E14680"/>
      <c r="H14680" s="48"/>
    </row>
    <row r="14681" spans="5:8">
      <c r="E14681"/>
      <c r="H14681" s="48"/>
    </row>
    <row r="14682" spans="5:8">
      <c r="E14682"/>
      <c r="H14682" s="48"/>
    </row>
    <row r="14683" spans="5:8">
      <c r="E14683"/>
      <c r="H14683" s="48"/>
    </row>
    <row r="14684" spans="5:8">
      <c r="E14684"/>
      <c r="H14684" s="48"/>
    </row>
    <row r="14685" spans="5:8">
      <c r="E14685"/>
      <c r="H14685" s="48"/>
    </row>
    <row r="14686" spans="5:8">
      <c r="E14686"/>
      <c r="H14686" s="48"/>
    </row>
    <row r="14687" spans="5:8">
      <c r="E14687"/>
      <c r="H14687" s="48"/>
    </row>
    <row r="14688" spans="5:8">
      <c r="E14688"/>
      <c r="H14688" s="48"/>
    </row>
    <row r="14689" spans="5:8">
      <c r="E14689"/>
      <c r="H14689" s="48"/>
    </row>
    <row r="14690" spans="5:8">
      <c r="E14690"/>
      <c r="H14690" s="48"/>
    </row>
    <row r="14691" spans="5:8">
      <c r="E14691"/>
      <c r="H14691" s="48"/>
    </row>
    <row r="14692" spans="5:8">
      <c r="E14692"/>
      <c r="H14692" s="48"/>
    </row>
    <row r="14693" spans="5:8">
      <c r="E14693"/>
      <c r="H14693" s="48"/>
    </row>
    <row r="14694" spans="5:8">
      <c r="E14694"/>
      <c r="H14694" s="48"/>
    </row>
    <row r="14695" spans="5:8">
      <c r="E14695"/>
      <c r="H14695" s="48"/>
    </row>
    <row r="14696" spans="5:8">
      <c r="E14696"/>
      <c r="H14696" s="48"/>
    </row>
    <row r="14697" spans="5:8">
      <c r="E14697"/>
      <c r="H14697" s="48"/>
    </row>
    <row r="14698" spans="5:8">
      <c r="E14698"/>
      <c r="H14698" s="48"/>
    </row>
    <row r="14699" spans="5:8">
      <c r="E14699"/>
      <c r="H14699" s="48"/>
    </row>
    <row r="14700" spans="5:8">
      <c r="E14700"/>
      <c r="H14700" s="48"/>
    </row>
    <row r="14701" spans="5:8">
      <c r="E14701"/>
      <c r="H14701" s="48"/>
    </row>
    <row r="14702" spans="5:8">
      <c r="E14702"/>
      <c r="H14702" s="48"/>
    </row>
    <row r="14703" spans="5:8">
      <c r="E14703"/>
      <c r="H14703" s="48"/>
    </row>
    <row r="14704" spans="5:8">
      <c r="E14704"/>
      <c r="H14704" s="48"/>
    </row>
    <row r="14705" spans="5:8">
      <c r="E14705"/>
      <c r="H14705" s="48"/>
    </row>
    <row r="14706" spans="5:8">
      <c r="E14706"/>
      <c r="H14706" s="48"/>
    </row>
    <row r="14707" spans="5:8">
      <c r="E14707"/>
      <c r="H14707" s="48"/>
    </row>
    <row r="14708" spans="5:8">
      <c r="E14708"/>
      <c r="H14708" s="48"/>
    </row>
    <row r="14709" spans="5:8">
      <c r="E14709"/>
      <c r="H14709" s="48"/>
    </row>
    <row r="14710" spans="5:8">
      <c r="E14710"/>
      <c r="H14710" s="48"/>
    </row>
    <row r="14711" spans="5:8">
      <c r="E14711"/>
      <c r="H14711" s="48"/>
    </row>
    <row r="14712" spans="5:8">
      <c r="E14712"/>
      <c r="H14712" s="48"/>
    </row>
    <row r="14713" spans="5:8">
      <c r="E14713"/>
      <c r="H14713" s="48"/>
    </row>
    <row r="14714" spans="5:8">
      <c r="E14714"/>
      <c r="H14714" s="48"/>
    </row>
    <row r="14715" spans="5:8">
      <c r="E14715"/>
      <c r="H14715" s="48"/>
    </row>
    <row r="14716" spans="5:8">
      <c r="E14716"/>
      <c r="H14716" s="48"/>
    </row>
    <row r="14717" spans="5:8">
      <c r="E14717"/>
      <c r="H14717" s="48"/>
    </row>
    <row r="14718" spans="5:8">
      <c r="E14718"/>
      <c r="H14718" s="48"/>
    </row>
    <row r="14719" spans="5:8">
      <c r="E14719"/>
      <c r="H14719" s="48"/>
    </row>
    <row r="14720" spans="5:8">
      <c r="E14720"/>
      <c r="H14720" s="48"/>
    </row>
    <row r="14721" spans="5:8">
      <c r="E14721"/>
      <c r="H14721" s="48"/>
    </row>
    <row r="14722" spans="5:8">
      <c r="E14722"/>
      <c r="H14722" s="48"/>
    </row>
    <row r="14723" spans="5:8">
      <c r="E14723"/>
      <c r="H14723" s="48"/>
    </row>
    <row r="14724" spans="5:8">
      <c r="E14724"/>
      <c r="H14724" s="48"/>
    </row>
    <row r="14725" spans="5:8">
      <c r="E14725"/>
      <c r="H14725" s="48"/>
    </row>
    <row r="14726" spans="5:8">
      <c r="E14726"/>
      <c r="H14726" s="48"/>
    </row>
    <row r="14727" spans="5:8">
      <c r="E14727"/>
      <c r="H14727" s="48"/>
    </row>
    <row r="14728" spans="5:8">
      <c r="E14728"/>
      <c r="H14728" s="48"/>
    </row>
    <row r="14729" spans="5:8">
      <c r="E14729"/>
      <c r="H14729" s="48"/>
    </row>
    <row r="14730" spans="5:8">
      <c r="E14730"/>
      <c r="H14730" s="48"/>
    </row>
    <row r="14731" spans="5:8">
      <c r="E14731"/>
      <c r="H14731" s="48"/>
    </row>
    <row r="14732" spans="5:8">
      <c r="E14732"/>
      <c r="H14732" s="48"/>
    </row>
    <row r="14733" spans="5:8">
      <c r="E14733"/>
      <c r="H14733" s="48"/>
    </row>
    <row r="14734" spans="5:8">
      <c r="E14734"/>
      <c r="H14734" s="48"/>
    </row>
    <row r="14735" spans="5:8">
      <c r="E14735"/>
      <c r="H14735" s="48"/>
    </row>
    <row r="14736" spans="5:8">
      <c r="E14736"/>
      <c r="H14736" s="48"/>
    </row>
    <row r="14737" spans="5:8">
      <c r="E14737"/>
      <c r="H14737" s="48"/>
    </row>
    <row r="14738" spans="5:8">
      <c r="E14738"/>
      <c r="H14738" s="48"/>
    </row>
    <row r="14739" spans="5:8">
      <c r="E14739"/>
      <c r="H14739" s="48"/>
    </row>
    <row r="14740" spans="5:8">
      <c r="E14740"/>
      <c r="H14740" s="48"/>
    </row>
    <row r="14741" spans="5:8">
      <c r="E14741"/>
      <c r="H14741" s="48"/>
    </row>
    <row r="14742" spans="5:8">
      <c r="E14742"/>
      <c r="H14742" s="48"/>
    </row>
    <row r="14743" spans="5:8">
      <c r="E14743"/>
      <c r="H14743" s="48"/>
    </row>
    <row r="14744" spans="5:8">
      <c r="E14744"/>
      <c r="H14744" s="48"/>
    </row>
    <row r="14745" spans="5:8">
      <c r="E14745"/>
      <c r="H14745" s="48"/>
    </row>
    <row r="14746" spans="5:8">
      <c r="E14746"/>
      <c r="H14746" s="48"/>
    </row>
    <row r="14747" spans="5:8">
      <c r="E14747"/>
      <c r="H14747" s="48"/>
    </row>
    <row r="14748" spans="5:8">
      <c r="E14748"/>
      <c r="H14748" s="48"/>
    </row>
    <row r="14749" spans="5:8">
      <c r="E14749"/>
      <c r="H14749" s="48"/>
    </row>
    <row r="14750" spans="5:8">
      <c r="E14750"/>
      <c r="H14750" s="48"/>
    </row>
    <row r="14751" spans="5:8">
      <c r="E14751"/>
      <c r="H14751" s="48"/>
    </row>
    <row r="14752" spans="5:8">
      <c r="E14752"/>
      <c r="H14752" s="48"/>
    </row>
    <row r="14753" spans="5:8">
      <c r="E14753"/>
      <c r="H14753" s="48"/>
    </row>
    <row r="14754" spans="5:8">
      <c r="E14754"/>
      <c r="H14754" s="48"/>
    </row>
    <row r="14755" spans="5:8">
      <c r="E14755"/>
      <c r="H14755" s="48"/>
    </row>
    <row r="14756" spans="5:8">
      <c r="E14756"/>
      <c r="H14756" s="48"/>
    </row>
    <row r="14757" spans="5:8">
      <c r="E14757"/>
      <c r="H14757" s="48"/>
    </row>
    <row r="14758" spans="5:8">
      <c r="E14758"/>
      <c r="H14758" s="48"/>
    </row>
    <row r="14759" spans="5:8">
      <c r="E14759"/>
      <c r="H14759" s="48"/>
    </row>
    <row r="14760" spans="5:8">
      <c r="E14760"/>
      <c r="H14760" s="48"/>
    </row>
    <row r="14761" spans="5:8">
      <c r="E14761"/>
      <c r="H14761" s="48"/>
    </row>
    <row r="14762" spans="5:8">
      <c r="E14762"/>
      <c r="H14762" s="48"/>
    </row>
    <row r="14763" spans="5:8">
      <c r="E14763"/>
      <c r="H14763" s="48"/>
    </row>
    <row r="14764" spans="5:8">
      <c r="E14764"/>
      <c r="H14764" s="48"/>
    </row>
    <row r="14765" spans="5:8">
      <c r="E14765"/>
      <c r="H14765" s="48"/>
    </row>
    <row r="14766" spans="5:8">
      <c r="E14766"/>
      <c r="H14766" s="48"/>
    </row>
    <row r="14767" spans="5:8">
      <c r="E14767"/>
      <c r="H14767" s="48"/>
    </row>
    <row r="14768" spans="5:8">
      <c r="E14768"/>
      <c r="H14768" s="48"/>
    </row>
    <row r="14769" spans="5:8">
      <c r="E14769"/>
      <c r="H14769" s="48"/>
    </row>
    <row r="14770" spans="5:8">
      <c r="E14770"/>
      <c r="H14770" s="48"/>
    </row>
    <row r="14771" spans="5:8">
      <c r="E14771"/>
      <c r="H14771" s="48"/>
    </row>
    <row r="14772" spans="5:8">
      <c r="E14772"/>
      <c r="H14772" s="48"/>
    </row>
    <row r="14773" spans="5:8">
      <c r="E14773"/>
      <c r="H14773" s="48"/>
    </row>
    <row r="14774" spans="5:8">
      <c r="E14774"/>
      <c r="H14774" s="48"/>
    </row>
    <row r="14775" spans="5:8">
      <c r="E14775"/>
      <c r="H14775" s="48"/>
    </row>
    <row r="14776" spans="5:8">
      <c r="E14776"/>
      <c r="H14776" s="48"/>
    </row>
    <row r="14777" spans="5:8">
      <c r="E14777"/>
      <c r="H14777" s="48"/>
    </row>
    <row r="14778" spans="5:8">
      <c r="E14778"/>
      <c r="H14778" s="48"/>
    </row>
    <row r="14779" spans="5:8">
      <c r="E14779"/>
      <c r="H14779" s="48"/>
    </row>
    <row r="14780" spans="5:8">
      <c r="E14780"/>
      <c r="H14780" s="48"/>
    </row>
    <row r="14781" spans="5:8">
      <c r="E14781"/>
      <c r="H14781" s="48"/>
    </row>
    <row r="14782" spans="5:8">
      <c r="E14782"/>
      <c r="H14782" s="48"/>
    </row>
    <row r="14783" spans="5:8">
      <c r="E14783"/>
      <c r="H14783" s="48"/>
    </row>
    <row r="14784" spans="5:8">
      <c r="E14784"/>
      <c r="H14784" s="48"/>
    </row>
    <row r="14785" spans="5:8">
      <c r="E14785"/>
      <c r="H14785" s="48"/>
    </row>
    <row r="14786" spans="5:8">
      <c r="E14786"/>
      <c r="H14786" s="48"/>
    </row>
    <row r="14787" spans="5:8">
      <c r="E14787"/>
      <c r="H14787" s="48"/>
    </row>
    <row r="14788" spans="5:8">
      <c r="E14788"/>
      <c r="H14788" s="48"/>
    </row>
    <row r="14789" spans="5:8">
      <c r="E14789"/>
      <c r="H14789" s="48"/>
    </row>
    <row r="14790" spans="5:8">
      <c r="E14790"/>
      <c r="H14790" s="48"/>
    </row>
    <row r="14791" spans="5:8">
      <c r="E14791"/>
      <c r="H14791" s="48"/>
    </row>
    <row r="14792" spans="5:8">
      <c r="E14792"/>
      <c r="H14792" s="48"/>
    </row>
    <row r="14793" spans="5:8">
      <c r="E14793"/>
      <c r="H14793" s="48"/>
    </row>
    <row r="14794" spans="5:8">
      <c r="E14794"/>
      <c r="H14794" s="48"/>
    </row>
    <row r="14795" spans="5:8">
      <c r="E14795"/>
      <c r="H14795" s="48"/>
    </row>
    <row r="14796" spans="5:8">
      <c r="E14796"/>
      <c r="H14796" s="48"/>
    </row>
    <row r="14797" spans="5:8">
      <c r="E14797"/>
      <c r="H14797" s="48"/>
    </row>
    <row r="14798" spans="5:8">
      <c r="E14798"/>
      <c r="H14798" s="48"/>
    </row>
    <row r="14799" spans="5:8">
      <c r="E14799"/>
      <c r="H14799" s="48"/>
    </row>
    <row r="14800" spans="5:8">
      <c r="E14800"/>
      <c r="H14800" s="48"/>
    </row>
    <row r="14801" spans="5:8">
      <c r="E14801"/>
      <c r="H14801" s="48"/>
    </row>
    <row r="14802" spans="5:8">
      <c r="E14802"/>
      <c r="H14802" s="48"/>
    </row>
    <row r="14803" spans="5:8">
      <c r="E14803"/>
      <c r="H14803" s="48"/>
    </row>
    <row r="14804" spans="5:8">
      <c r="E14804"/>
      <c r="H14804" s="48"/>
    </row>
    <row r="14805" spans="5:8">
      <c r="E14805"/>
      <c r="H14805" s="48"/>
    </row>
    <row r="14806" spans="5:8">
      <c r="E14806"/>
      <c r="H14806" s="48"/>
    </row>
    <row r="14807" spans="5:8">
      <c r="E14807"/>
      <c r="H14807" s="48"/>
    </row>
    <row r="14808" spans="5:8">
      <c r="E14808"/>
      <c r="H14808" s="48"/>
    </row>
    <row r="14809" spans="5:8">
      <c r="E14809"/>
      <c r="H14809" s="48"/>
    </row>
    <row r="14810" spans="5:8">
      <c r="E14810"/>
      <c r="H14810" s="48"/>
    </row>
    <row r="14811" spans="5:8">
      <c r="E14811"/>
      <c r="H14811" s="48"/>
    </row>
    <row r="14812" spans="5:8">
      <c r="E14812"/>
      <c r="H14812" s="48"/>
    </row>
    <row r="14813" spans="5:8">
      <c r="E14813"/>
      <c r="H14813" s="48"/>
    </row>
    <row r="14814" spans="5:8">
      <c r="E14814"/>
      <c r="H14814" s="48"/>
    </row>
    <row r="14815" spans="5:8">
      <c r="E14815"/>
      <c r="H14815" s="48"/>
    </row>
    <row r="14816" spans="5:8">
      <c r="E14816"/>
      <c r="H14816" s="48"/>
    </row>
    <row r="14817" spans="5:8">
      <c r="E14817"/>
      <c r="H14817" s="48"/>
    </row>
    <row r="14818" spans="5:8">
      <c r="E14818"/>
      <c r="H14818" s="48"/>
    </row>
    <row r="14819" spans="5:8">
      <c r="E14819"/>
      <c r="H14819" s="48"/>
    </row>
    <row r="14820" spans="5:8">
      <c r="E14820"/>
      <c r="H14820" s="48"/>
    </row>
    <row r="14821" spans="5:8">
      <c r="E14821"/>
      <c r="H14821" s="48"/>
    </row>
    <row r="14822" spans="5:8">
      <c r="E14822"/>
      <c r="H14822" s="48"/>
    </row>
    <row r="14823" spans="5:8">
      <c r="E14823"/>
      <c r="H14823" s="48"/>
    </row>
    <row r="14824" spans="5:8">
      <c r="E14824"/>
      <c r="H14824" s="48"/>
    </row>
    <row r="14825" spans="5:8">
      <c r="E14825"/>
      <c r="H14825" s="48"/>
    </row>
    <row r="14826" spans="5:8">
      <c r="E14826"/>
      <c r="H14826" s="48"/>
    </row>
    <row r="14827" spans="5:8">
      <c r="E14827"/>
      <c r="H14827" s="48"/>
    </row>
    <row r="14828" spans="5:8">
      <c r="E14828"/>
      <c r="H14828" s="48"/>
    </row>
    <row r="14829" spans="5:8">
      <c r="E14829"/>
      <c r="H14829" s="48"/>
    </row>
    <row r="14830" spans="5:8">
      <c r="E14830"/>
      <c r="H14830" s="48"/>
    </row>
    <row r="14831" spans="5:8">
      <c r="E14831"/>
      <c r="H14831" s="48"/>
    </row>
    <row r="14832" spans="5:8">
      <c r="E14832"/>
      <c r="H14832" s="48"/>
    </row>
    <row r="14833" spans="5:8">
      <c r="E14833"/>
      <c r="H14833" s="48"/>
    </row>
    <row r="14834" spans="5:8">
      <c r="E14834"/>
      <c r="H14834" s="48"/>
    </row>
    <row r="14835" spans="5:8">
      <c r="E14835"/>
      <c r="H14835" s="48"/>
    </row>
    <row r="14836" spans="5:8">
      <c r="E14836"/>
      <c r="H14836" s="48"/>
    </row>
    <row r="14837" spans="5:8">
      <c r="E14837"/>
      <c r="H14837" s="48"/>
    </row>
    <row r="14838" spans="5:8">
      <c r="E14838"/>
      <c r="H14838" s="48"/>
    </row>
    <row r="14839" spans="5:8">
      <c r="E14839"/>
      <c r="H14839" s="48"/>
    </row>
    <row r="14840" spans="5:8">
      <c r="E14840"/>
      <c r="H14840" s="48"/>
    </row>
    <row r="14841" spans="5:8">
      <c r="E14841"/>
      <c r="H14841" s="48"/>
    </row>
    <row r="14842" spans="5:8">
      <c r="E14842"/>
      <c r="H14842" s="48"/>
    </row>
    <row r="14843" spans="5:8">
      <c r="E14843"/>
      <c r="H14843" s="48"/>
    </row>
    <row r="14844" spans="5:8">
      <c r="E14844"/>
      <c r="H14844" s="48"/>
    </row>
    <row r="14845" spans="5:8">
      <c r="E14845"/>
      <c r="H14845" s="48"/>
    </row>
    <row r="14846" spans="5:8">
      <c r="E14846"/>
      <c r="H14846" s="48"/>
    </row>
    <row r="14847" spans="5:8">
      <c r="E14847"/>
      <c r="H14847" s="48"/>
    </row>
    <row r="14848" spans="5:8">
      <c r="E14848"/>
      <c r="H14848" s="48"/>
    </row>
    <row r="14849" spans="5:8">
      <c r="E14849"/>
      <c r="H14849" s="48"/>
    </row>
    <row r="14850" spans="5:8">
      <c r="E14850"/>
      <c r="H14850" s="48"/>
    </row>
    <row r="14851" spans="5:8">
      <c r="E14851"/>
      <c r="H14851" s="48"/>
    </row>
    <row r="14852" spans="5:8">
      <c r="E14852"/>
      <c r="H14852" s="48"/>
    </row>
    <row r="14853" spans="5:8">
      <c r="E14853"/>
      <c r="H14853" s="48"/>
    </row>
    <row r="14854" spans="5:8">
      <c r="E14854"/>
      <c r="H14854" s="48"/>
    </row>
    <row r="14855" spans="5:8">
      <c r="E14855"/>
      <c r="H14855" s="48"/>
    </row>
    <row r="14856" spans="5:8">
      <c r="E14856"/>
      <c r="H14856" s="48"/>
    </row>
    <row r="14857" spans="5:8">
      <c r="E14857"/>
      <c r="H14857" s="48"/>
    </row>
    <row r="14858" spans="5:8">
      <c r="E14858"/>
      <c r="H14858" s="48"/>
    </row>
    <row r="14859" spans="5:8">
      <c r="E14859"/>
      <c r="H14859" s="48"/>
    </row>
    <row r="14860" spans="5:8">
      <c r="E14860"/>
      <c r="H14860" s="48"/>
    </row>
    <row r="14861" spans="5:8">
      <c r="E14861"/>
      <c r="H14861" s="48"/>
    </row>
    <row r="14862" spans="5:8">
      <c r="E14862"/>
      <c r="H14862" s="48"/>
    </row>
    <row r="14863" spans="5:8">
      <c r="E14863"/>
      <c r="H14863" s="48"/>
    </row>
    <row r="14864" spans="5:8">
      <c r="E14864"/>
      <c r="H14864" s="48"/>
    </row>
    <row r="14865" spans="5:8">
      <c r="E14865"/>
      <c r="H14865" s="48"/>
    </row>
    <row r="14866" spans="5:8">
      <c r="E14866"/>
      <c r="H14866" s="48"/>
    </row>
    <row r="14867" spans="5:8">
      <c r="E14867"/>
      <c r="H14867" s="48"/>
    </row>
    <row r="14868" spans="5:8">
      <c r="E14868"/>
      <c r="H14868" s="48"/>
    </row>
    <row r="14869" spans="5:8">
      <c r="E14869"/>
      <c r="H14869" s="48"/>
    </row>
    <row r="14870" spans="5:8">
      <c r="E14870"/>
      <c r="H14870" s="48"/>
    </row>
    <row r="14871" spans="5:8">
      <c r="E14871"/>
      <c r="H14871" s="48"/>
    </row>
    <row r="14872" spans="5:8">
      <c r="E14872"/>
      <c r="H14872" s="48"/>
    </row>
    <row r="14873" spans="5:8">
      <c r="E14873"/>
      <c r="H14873" s="48"/>
    </row>
    <row r="14874" spans="5:8">
      <c r="E14874"/>
      <c r="H14874" s="48"/>
    </row>
    <row r="14875" spans="5:8">
      <c r="E14875"/>
      <c r="H14875" s="48"/>
    </row>
    <row r="14876" spans="5:8">
      <c r="E14876"/>
      <c r="H14876" s="48"/>
    </row>
    <row r="14877" spans="5:8">
      <c r="E14877"/>
      <c r="H14877" s="48"/>
    </row>
    <row r="14878" spans="5:8">
      <c r="E14878"/>
      <c r="H14878" s="48"/>
    </row>
    <row r="14879" spans="5:8">
      <c r="E14879"/>
      <c r="H14879" s="48"/>
    </row>
    <row r="14880" spans="5:8">
      <c r="E14880"/>
      <c r="H14880" s="48"/>
    </row>
    <row r="14881" spans="5:8">
      <c r="E14881"/>
      <c r="H14881" s="48"/>
    </row>
    <row r="14882" spans="5:8">
      <c r="E14882"/>
      <c r="H14882" s="48"/>
    </row>
    <row r="14883" spans="5:8">
      <c r="E14883"/>
      <c r="H14883" s="48"/>
    </row>
    <row r="14884" spans="5:8">
      <c r="E14884"/>
      <c r="H14884" s="48"/>
    </row>
    <row r="14885" spans="5:8">
      <c r="E14885"/>
      <c r="H14885" s="48"/>
    </row>
    <row r="14886" spans="5:8">
      <c r="E14886"/>
      <c r="H14886" s="48"/>
    </row>
    <row r="14887" spans="5:8">
      <c r="E14887"/>
      <c r="H14887" s="48"/>
    </row>
    <row r="14888" spans="5:8">
      <c r="E14888"/>
      <c r="H14888" s="48"/>
    </row>
    <row r="14889" spans="5:8">
      <c r="E14889"/>
      <c r="H14889" s="48"/>
    </row>
    <row r="14890" spans="5:8">
      <c r="E14890"/>
      <c r="H14890" s="48"/>
    </row>
    <row r="14891" spans="5:8">
      <c r="E14891"/>
      <c r="H14891" s="48"/>
    </row>
    <row r="14892" spans="5:8">
      <c r="E14892"/>
      <c r="H14892" s="48"/>
    </row>
    <row r="14893" spans="5:8">
      <c r="E14893"/>
      <c r="H14893" s="48"/>
    </row>
    <row r="14894" spans="5:8">
      <c r="E14894"/>
      <c r="H14894" s="48"/>
    </row>
    <row r="14895" spans="5:8">
      <c r="E14895"/>
      <c r="H14895" s="48"/>
    </row>
    <row r="14896" spans="5:8">
      <c r="E14896"/>
      <c r="H14896" s="48"/>
    </row>
    <row r="14897" spans="5:8">
      <c r="E14897"/>
      <c r="H14897" s="48"/>
    </row>
    <row r="14898" spans="5:8">
      <c r="E14898"/>
      <c r="H14898" s="48"/>
    </row>
    <row r="14899" spans="5:8">
      <c r="E14899"/>
      <c r="H14899" s="48"/>
    </row>
    <row r="14900" spans="5:8">
      <c r="E14900"/>
      <c r="H14900" s="48"/>
    </row>
    <row r="14901" spans="5:8">
      <c r="E14901"/>
      <c r="H14901" s="48"/>
    </row>
    <row r="14902" spans="5:8">
      <c r="E14902"/>
      <c r="H14902" s="48"/>
    </row>
    <row r="14903" spans="5:8">
      <c r="E14903"/>
      <c r="H14903" s="48"/>
    </row>
    <row r="14904" spans="5:8">
      <c r="E14904"/>
      <c r="H14904" s="48"/>
    </row>
    <row r="14905" spans="5:8">
      <c r="E14905"/>
      <c r="H14905" s="48"/>
    </row>
    <row r="14906" spans="5:8">
      <c r="E14906"/>
      <c r="H14906" s="48"/>
    </row>
    <row r="14907" spans="5:8">
      <c r="E14907"/>
      <c r="H14907" s="48"/>
    </row>
    <row r="14908" spans="5:8">
      <c r="E14908"/>
      <c r="H14908" s="48"/>
    </row>
    <row r="14909" spans="5:8">
      <c r="E14909"/>
      <c r="H14909" s="48"/>
    </row>
    <row r="14910" spans="5:8">
      <c r="E14910"/>
      <c r="H14910" s="48"/>
    </row>
    <row r="14911" spans="5:8">
      <c r="E14911"/>
      <c r="H14911" s="48"/>
    </row>
    <row r="14912" spans="5:8">
      <c r="E14912"/>
      <c r="H14912" s="48"/>
    </row>
    <row r="14913" spans="5:8">
      <c r="E14913"/>
      <c r="H14913" s="48"/>
    </row>
    <row r="14914" spans="5:8">
      <c r="E14914"/>
      <c r="H14914" s="48"/>
    </row>
    <row r="14915" spans="5:8">
      <c r="E14915"/>
      <c r="H14915" s="48"/>
    </row>
    <row r="14916" spans="5:8">
      <c r="E14916"/>
      <c r="H14916" s="48"/>
    </row>
    <row r="14917" spans="5:8">
      <c r="E14917"/>
      <c r="H14917" s="48"/>
    </row>
    <row r="14918" spans="5:8">
      <c r="E14918"/>
      <c r="H14918" s="48"/>
    </row>
    <row r="14919" spans="5:8">
      <c r="E14919"/>
      <c r="H14919" s="48"/>
    </row>
    <row r="14920" spans="5:8">
      <c r="E14920"/>
      <c r="H14920" s="48"/>
    </row>
    <row r="14921" spans="5:8">
      <c r="E14921"/>
      <c r="H14921" s="48"/>
    </row>
    <row r="14922" spans="5:8">
      <c r="E14922"/>
      <c r="H14922" s="48"/>
    </row>
    <row r="14923" spans="5:8">
      <c r="E14923"/>
      <c r="H14923" s="48"/>
    </row>
    <row r="14924" spans="5:8">
      <c r="E14924"/>
      <c r="H14924" s="48"/>
    </row>
    <row r="14925" spans="5:8">
      <c r="E14925"/>
      <c r="H14925" s="48"/>
    </row>
    <row r="14926" spans="5:8">
      <c r="E14926"/>
      <c r="H14926" s="48"/>
    </row>
    <row r="14927" spans="5:8">
      <c r="E14927"/>
      <c r="H14927" s="48"/>
    </row>
    <row r="14928" spans="5:8">
      <c r="E14928"/>
      <c r="H14928" s="48"/>
    </row>
    <row r="14929" spans="5:8">
      <c r="E14929"/>
      <c r="H14929" s="48"/>
    </row>
    <row r="14930" spans="5:8">
      <c r="E14930"/>
      <c r="H14930" s="48"/>
    </row>
    <row r="14931" spans="5:8">
      <c r="E14931"/>
      <c r="H14931" s="48"/>
    </row>
    <row r="14932" spans="5:8">
      <c r="E14932"/>
      <c r="H14932" s="48"/>
    </row>
    <row r="14933" spans="5:8">
      <c r="E14933"/>
      <c r="H14933" s="48"/>
    </row>
    <row r="14934" spans="5:8">
      <c r="E14934"/>
      <c r="H14934" s="48"/>
    </row>
    <row r="14935" spans="5:8">
      <c r="E14935"/>
      <c r="H14935" s="48"/>
    </row>
    <row r="14936" spans="5:8">
      <c r="E14936"/>
      <c r="H14936" s="48"/>
    </row>
    <row r="14937" spans="5:8">
      <c r="E14937"/>
      <c r="H14937" s="48"/>
    </row>
    <row r="14938" spans="5:8">
      <c r="E14938"/>
      <c r="H14938" s="48"/>
    </row>
    <row r="14939" spans="5:8">
      <c r="E14939"/>
      <c r="H14939" s="48"/>
    </row>
    <row r="14940" spans="5:8">
      <c r="E14940"/>
      <c r="H14940" s="48"/>
    </row>
    <row r="14941" spans="5:8">
      <c r="E14941"/>
      <c r="H14941" s="48"/>
    </row>
    <row r="14942" spans="5:8">
      <c r="E14942"/>
      <c r="H14942" s="48"/>
    </row>
    <row r="14943" spans="5:8">
      <c r="E14943"/>
      <c r="H14943" s="48"/>
    </row>
    <row r="14944" spans="5:8">
      <c r="E14944"/>
      <c r="H14944" s="48"/>
    </row>
    <row r="14945" spans="5:8">
      <c r="E14945"/>
      <c r="H14945" s="48"/>
    </row>
    <row r="14946" spans="5:8">
      <c r="E14946"/>
      <c r="H14946" s="48"/>
    </row>
    <row r="14947" spans="5:8">
      <c r="E14947"/>
      <c r="H14947" s="48"/>
    </row>
    <row r="14948" spans="5:8">
      <c r="E14948"/>
      <c r="H14948" s="48"/>
    </row>
    <row r="14949" spans="5:8">
      <c r="E14949"/>
      <c r="H14949" s="48"/>
    </row>
    <row r="14950" spans="5:8">
      <c r="E14950"/>
      <c r="H14950" s="48"/>
    </row>
    <row r="14951" spans="5:8">
      <c r="E14951"/>
      <c r="H14951" s="48"/>
    </row>
    <row r="14952" spans="5:8">
      <c r="E14952"/>
      <c r="H14952" s="48"/>
    </row>
    <row r="14953" spans="5:8">
      <c r="E14953"/>
      <c r="H14953" s="48"/>
    </row>
    <row r="14954" spans="5:8">
      <c r="E14954"/>
      <c r="H14954" s="48"/>
    </row>
    <row r="14955" spans="5:8">
      <c r="E14955"/>
      <c r="H14955" s="48"/>
    </row>
    <row r="14956" spans="5:8">
      <c r="E14956"/>
      <c r="H14956" s="48"/>
    </row>
    <row r="14957" spans="5:8">
      <c r="E14957"/>
      <c r="H14957" s="48"/>
    </row>
    <row r="14958" spans="5:8">
      <c r="E14958"/>
      <c r="H14958" s="48"/>
    </row>
    <row r="14959" spans="5:8">
      <c r="E14959"/>
      <c r="H14959" s="48"/>
    </row>
    <row r="14960" spans="5:8">
      <c r="E14960"/>
      <c r="H14960" s="48"/>
    </row>
    <row r="14961" spans="5:8">
      <c r="E14961"/>
      <c r="H14961" s="48"/>
    </row>
    <row r="14962" spans="5:8">
      <c r="E14962"/>
      <c r="H14962" s="48"/>
    </row>
    <row r="14963" spans="5:8">
      <c r="E14963"/>
      <c r="H14963" s="48"/>
    </row>
    <row r="14964" spans="5:8">
      <c r="E14964"/>
      <c r="H14964" s="48"/>
    </row>
    <row r="14965" spans="5:8">
      <c r="E14965"/>
      <c r="H14965" s="48"/>
    </row>
    <row r="14966" spans="5:8">
      <c r="E14966"/>
      <c r="H14966" s="48"/>
    </row>
    <row r="14967" spans="5:8">
      <c r="E14967"/>
      <c r="H14967" s="48"/>
    </row>
    <row r="14968" spans="5:8">
      <c r="E14968"/>
      <c r="H14968" s="48"/>
    </row>
    <row r="14969" spans="5:8">
      <c r="E14969"/>
      <c r="H14969" s="48"/>
    </row>
    <row r="14970" spans="5:8">
      <c r="E14970"/>
      <c r="H14970" s="48"/>
    </row>
    <row r="14971" spans="5:8">
      <c r="E14971"/>
      <c r="H14971" s="48"/>
    </row>
    <row r="14972" spans="5:8">
      <c r="E14972"/>
      <c r="H14972" s="48"/>
    </row>
    <row r="14973" spans="5:8">
      <c r="E14973"/>
      <c r="H14973" s="48"/>
    </row>
    <row r="14974" spans="5:8">
      <c r="E14974"/>
      <c r="H14974" s="48"/>
    </row>
    <row r="14975" spans="5:8">
      <c r="E14975"/>
      <c r="H14975" s="48"/>
    </row>
    <row r="14976" spans="5:8">
      <c r="E14976"/>
      <c r="H14976" s="48"/>
    </row>
    <row r="14977" spans="5:8">
      <c r="E14977"/>
      <c r="H14977" s="48"/>
    </row>
    <row r="14978" spans="5:8">
      <c r="E14978"/>
      <c r="H14978" s="48"/>
    </row>
    <row r="14979" spans="5:8">
      <c r="E14979"/>
      <c r="H14979" s="48"/>
    </row>
    <row r="14980" spans="5:8">
      <c r="E14980"/>
      <c r="H14980" s="48"/>
    </row>
    <row r="14981" spans="5:8">
      <c r="E14981"/>
      <c r="H14981" s="48"/>
    </row>
    <row r="14982" spans="5:8">
      <c r="E14982"/>
      <c r="H14982" s="48"/>
    </row>
    <row r="14983" spans="5:8">
      <c r="E14983"/>
      <c r="H14983" s="48"/>
    </row>
    <row r="14984" spans="5:8">
      <c r="E14984"/>
      <c r="H14984" s="48"/>
    </row>
    <row r="14985" spans="5:8">
      <c r="E14985"/>
      <c r="H14985" s="48"/>
    </row>
    <row r="14986" spans="5:8">
      <c r="E14986"/>
      <c r="H14986" s="48"/>
    </row>
    <row r="14987" spans="5:8">
      <c r="E14987"/>
      <c r="H14987" s="48"/>
    </row>
    <row r="14988" spans="5:8">
      <c r="E14988"/>
      <c r="H14988" s="48"/>
    </row>
    <row r="14989" spans="5:8">
      <c r="E14989"/>
      <c r="H14989" s="48"/>
    </row>
    <row r="14990" spans="5:8">
      <c r="E14990"/>
      <c r="H14990" s="48"/>
    </row>
    <row r="14991" spans="5:8">
      <c r="E14991"/>
      <c r="H14991" s="48"/>
    </row>
    <row r="14992" spans="5:8">
      <c r="E14992"/>
      <c r="H14992" s="48"/>
    </row>
    <row r="14993" spans="5:8">
      <c r="E14993"/>
      <c r="H14993" s="48"/>
    </row>
    <row r="14994" spans="5:8">
      <c r="E14994"/>
      <c r="H14994" s="48"/>
    </row>
    <row r="14995" spans="5:8">
      <c r="E14995"/>
      <c r="H14995" s="48"/>
    </row>
    <row r="14996" spans="5:8">
      <c r="E14996"/>
      <c r="H14996" s="48"/>
    </row>
    <row r="14997" spans="5:8">
      <c r="E14997"/>
      <c r="H14997" s="48"/>
    </row>
    <row r="14998" spans="5:8">
      <c r="E14998"/>
      <c r="H14998" s="48"/>
    </row>
    <row r="14999" spans="5:8">
      <c r="E14999"/>
      <c r="H14999" s="48"/>
    </row>
    <row r="15000" spans="5:8">
      <c r="E15000"/>
      <c r="H15000" s="48"/>
    </row>
    <row r="15001" spans="5:8">
      <c r="E15001"/>
      <c r="H15001" s="48"/>
    </row>
    <row r="15002" spans="5:8">
      <c r="E15002"/>
      <c r="H15002" s="48"/>
    </row>
    <row r="15003" spans="5:8">
      <c r="E15003"/>
      <c r="H15003" s="48"/>
    </row>
    <row r="15004" spans="5:8">
      <c r="E15004"/>
      <c r="H15004" s="48"/>
    </row>
    <row r="15005" spans="5:8">
      <c r="E15005"/>
      <c r="H15005" s="48"/>
    </row>
    <row r="15006" spans="5:8">
      <c r="E15006"/>
      <c r="H15006" s="48"/>
    </row>
    <row r="15007" spans="5:8">
      <c r="E15007"/>
      <c r="H15007" s="48"/>
    </row>
    <row r="15008" spans="5:8">
      <c r="E15008"/>
      <c r="H15008" s="48"/>
    </row>
    <row r="15009" spans="5:8">
      <c r="E15009"/>
      <c r="H15009" s="48"/>
    </row>
    <row r="15010" spans="5:8">
      <c r="E15010"/>
      <c r="H15010" s="48"/>
    </row>
    <row r="15011" spans="5:8">
      <c r="E15011"/>
      <c r="H15011" s="48"/>
    </row>
    <row r="15012" spans="5:8">
      <c r="E15012"/>
      <c r="H15012" s="48"/>
    </row>
    <row r="15013" spans="5:8">
      <c r="E15013"/>
      <c r="H15013" s="48"/>
    </row>
    <row r="15014" spans="5:8">
      <c r="E15014"/>
      <c r="H15014" s="48"/>
    </row>
    <row r="15015" spans="5:8">
      <c r="E15015"/>
      <c r="H15015" s="48"/>
    </row>
    <row r="15016" spans="5:8">
      <c r="E15016"/>
      <c r="H15016" s="48"/>
    </row>
    <row r="15017" spans="5:8">
      <c r="E15017"/>
      <c r="H15017" s="48"/>
    </row>
    <row r="15018" spans="5:8">
      <c r="E15018"/>
      <c r="H15018" s="48"/>
    </row>
    <row r="15019" spans="5:8">
      <c r="E15019"/>
      <c r="H15019" s="48"/>
    </row>
    <row r="15020" spans="5:8">
      <c r="E15020"/>
      <c r="H15020" s="48"/>
    </row>
    <row r="15021" spans="5:8">
      <c r="E15021"/>
      <c r="H15021" s="48"/>
    </row>
    <row r="15022" spans="5:8">
      <c r="E15022"/>
      <c r="H15022" s="48"/>
    </row>
    <row r="15023" spans="5:8">
      <c r="E15023"/>
      <c r="H15023" s="48"/>
    </row>
    <row r="15024" spans="5:8">
      <c r="E15024"/>
      <c r="H15024" s="48"/>
    </row>
    <row r="15025" spans="5:8">
      <c r="E15025"/>
      <c r="H15025" s="48"/>
    </row>
    <row r="15026" spans="5:8">
      <c r="E15026"/>
      <c r="H15026" s="48"/>
    </row>
    <row r="15027" spans="5:8">
      <c r="E15027"/>
      <c r="H15027" s="48"/>
    </row>
    <row r="15028" spans="5:8">
      <c r="E15028"/>
      <c r="H15028" s="48"/>
    </row>
    <row r="15029" spans="5:8">
      <c r="E15029"/>
      <c r="H15029" s="48"/>
    </row>
    <row r="15030" spans="5:8">
      <c r="E15030"/>
      <c r="H15030" s="48"/>
    </row>
    <row r="15031" spans="5:8">
      <c r="E15031"/>
      <c r="H15031" s="48"/>
    </row>
    <row r="15032" spans="5:8">
      <c r="E15032"/>
      <c r="H15032" s="48"/>
    </row>
    <row r="15033" spans="5:8">
      <c r="E15033"/>
      <c r="H15033" s="48"/>
    </row>
    <row r="15034" spans="5:8">
      <c r="E15034"/>
      <c r="H15034" s="48"/>
    </row>
    <row r="15035" spans="5:8">
      <c r="E15035"/>
      <c r="H15035" s="48"/>
    </row>
    <row r="15036" spans="5:8">
      <c r="E15036"/>
      <c r="H15036" s="48"/>
    </row>
    <row r="15037" spans="5:8">
      <c r="E15037"/>
      <c r="H15037" s="48"/>
    </row>
    <row r="15038" spans="5:8">
      <c r="E15038"/>
      <c r="H15038" s="48"/>
    </row>
    <row r="15039" spans="5:8">
      <c r="E15039"/>
      <c r="H15039" s="48"/>
    </row>
    <row r="15040" spans="5:8">
      <c r="E15040"/>
      <c r="H15040" s="48"/>
    </row>
    <row r="15041" spans="5:8">
      <c r="E15041"/>
      <c r="H15041" s="48"/>
    </row>
    <row r="15042" spans="5:8">
      <c r="E15042"/>
      <c r="H15042" s="48"/>
    </row>
    <row r="15043" spans="5:8">
      <c r="E15043"/>
      <c r="H15043" s="48"/>
    </row>
    <row r="15044" spans="5:8">
      <c r="E15044"/>
      <c r="H15044" s="48"/>
    </row>
    <row r="15045" spans="5:8">
      <c r="E15045"/>
      <c r="H15045" s="48"/>
    </row>
    <row r="15046" spans="5:8">
      <c r="E15046"/>
      <c r="H15046" s="48"/>
    </row>
    <row r="15047" spans="5:8">
      <c r="E15047"/>
      <c r="H15047" s="48"/>
    </row>
    <row r="15048" spans="5:8">
      <c r="E15048"/>
      <c r="H15048" s="48"/>
    </row>
    <row r="15049" spans="5:8">
      <c r="E15049"/>
      <c r="H15049" s="48"/>
    </row>
    <row r="15050" spans="5:8">
      <c r="E15050"/>
      <c r="H15050" s="48"/>
    </row>
    <row r="15051" spans="5:8">
      <c r="E15051"/>
      <c r="H15051" s="48"/>
    </row>
    <row r="15052" spans="5:8">
      <c r="E15052"/>
      <c r="H15052" s="48"/>
    </row>
    <row r="15053" spans="5:8">
      <c r="E15053"/>
      <c r="H15053" s="48"/>
    </row>
    <row r="15054" spans="5:8">
      <c r="E15054"/>
      <c r="H15054" s="48"/>
    </row>
    <row r="15055" spans="5:8">
      <c r="E15055"/>
      <c r="H15055" s="48"/>
    </row>
    <row r="15056" spans="5:8">
      <c r="E15056"/>
      <c r="H15056" s="48"/>
    </row>
    <row r="15057" spans="5:8">
      <c r="E15057"/>
      <c r="H15057" s="48"/>
    </row>
    <row r="15058" spans="5:8">
      <c r="E15058"/>
      <c r="H15058" s="48"/>
    </row>
    <row r="15059" spans="5:8">
      <c r="E15059"/>
      <c r="H15059" s="48"/>
    </row>
    <row r="15060" spans="5:8">
      <c r="E15060"/>
      <c r="H15060" s="48"/>
    </row>
    <row r="15061" spans="5:8">
      <c r="E15061"/>
      <c r="H15061" s="48"/>
    </row>
    <row r="15062" spans="5:8">
      <c r="E15062"/>
      <c r="H15062" s="48"/>
    </row>
    <row r="15063" spans="5:8">
      <c r="E15063"/>
      <c r="H15063" s="48"/>
    </row>
    <row r="15064" spans="5:8">
      <c r="E15064"/>
      <c r="H15064" s="48"/>
    </row>
    <row r="15065" spans="5:8">
      <c r="E15065"/>
      <c r="H15065" s="48"/>
    </row>
    <row r="15066" spans="5:8">
      <c r="E15066"/>
      <c r="H15066" s="48"/>
    </row>
    <row r="15067" spans="5:8">
      <c r="E15067"/>
      <c r="H15067" s="48"/>
    </row>
    <row r="15068" spans="5:8">
      <c r="E15068"/>
      <c r="H15068" s="48"/>
    </row>
    <row r="15069" spans="5:8">
      <c r="E15069"/>
      <c r="H15069" s="48"/>
    </row>
    <row r="15070" spans="5:8">
      <c r="E15070"/>
      <c r="H15070" s="48"/>
    </row>
    <row r="15071" spans="5:8">
      <c r="E15071"/>
      <c r="H15071" s="48"/>
    </row>
    <row r="15072" spans="5:8">
      <c r="E15072"/>
      <c r="H15072" s="48"/>
    </row>
    <row r="15073" spans="5:8">
      <c r="E15073"/>
      <c r="H15073" s="48"/>
    </row>
    <row r="15074" spans="5:8">
      <c r="E15074"/>
      <c r="H15074" s="48"/>
    </row>
    <row r="15075" spans="5:8">
      <c r="E15075"/>
      <c r="H15075" s="48"/>
    </row>
    <row r="15076" spans="5:8">
      <c r="E15076"/>
      <c r="H15076" s="48"/>
    </row>
    <row r="15077" spans="5:8">
      <c r="E15077"/>
      <c r="H15077" s="48"/>
    </row>
    <row r="15078" spans="5:8">
      <c r="E15078"/>
      <c r="H15078" s="48"/>
    </row>
    <row r="15079" spans="5:8">
      <c r="E15079"/>
      <c r="H15079" s="48"/>
    </row>
    <row r="15080" spans="5:8">
      <c r="E15080"/>
      <c r="H15080" s="48"/>
    </row>
    <row r="15081" spans="5:8">
      <c r="E15081"/>
      <c r="H15081" s="48"/>
    </row>
    <row r="15082" spans="5:8">
      <c r="E15082"/>
      <c r="H15082" s="48"/>
    </row>
    <row r="15083" spans="5:8">
      <c r="E15083"/>
      <c r="H15083" s="48"/>
    </row>
    <row r="15084" spans="5:8">
      <c r="E15084"/>
      <c r="H15084" s="48"/>
    </row>
    <row r="15085" spans="5:8">
      <c r="E15085"/>
      <c r="H15085" s="48"/>
    </row>
    <row r="15086" spans="5:8">
      <c r="E15086"/>
      <c r="H15086" s="48"/>
    </row>
    <row r="15087" spans="5:8">
      <c r="E15087"/>
      <c r="H15087" s="48"/>
    </row>
    <row r="15088" spans="5:8">
      <c r="E15088"/>
      <c r="H15088" s="48"/>
    </row>
    <row r="15089" spans="5:8">
      <c r="E15089"/>
      <c r="H15089" s="48"/>
    </row>
    <row r="15090" spans="5:8">
      <c r="E15090"/>
      <c r="H15090" s="48"/>
    </row>
    <row r="15091" spans="5:8">
      <c r="E15091"/>
      <c r="H15091" s="48"/>
    </row>
    <row r="15092" spans="5:8">
      <c r="E15092"/>
      <c r="H15092" s="48"/>
    </row>
    <row r="15093" spans="5:8">
      <c r="E15093"/>
      <c r="H15093" s="48"/>
    </row>
    <row r="15094" spans="5:8">
      <c r="E15094"/>
      <c r="H15094" s="48"/>
    </row>
    <row r="15095" spans="5:8">
      <c r="E15095"/>
      <c r="H15095" s="48"/>
    </row>
    <row r="15096" spans="5:8">
      <c r="E15096"/>
      <c r="H15096" s="48"/>
    </row>
    <row r="15097" spans="5:8">
      <c r="E15097"/>
      <c r="H15097" s="48"/>
    </row>
    <row r="15098" spans="5:8">
      <c r="E15098"/>
      <c r="H15098" s="48"/>
    </row>
    <row r="15099" spans="5:8">
      <c r="E15099"/>
      <c r="H15099" s="48"/>
    </row>
    <row r="15100" spans="5:8">
      <c r="E15100"/>
      <c r="H15100" s="48"/>
    </row>
    <row r="15101" spans="5:8">
      <c r="E15101"/>
      <c r="H15101" s="48"/>
    </row>
    <row r="15102" spans="5:8">
      <c r="E15102"/>
      <c r="H15102" s="48"/>
    </row>
    <row r="15103" spans="5:8">
      <c r="E15103"/>
      <c r="H15103" s="48"/>
    </row>
    <row r="15104" spans="5:8">
      <c r="E15104"/>
      <c r="H15104" s="48"/>
    </row>
    <row r="15105" spans="5:8">
      <c r="E15105"/>
      <c r="H15105" s="48"/>
    </row>
    <row r="15106" spans="5:8">
      <c r="E15106"/>
      <c r="H15106" s="48"/>
    </row>
    <row r="15107" spans="5:8">
      <c r="E15107"/>
      <c r="H15107" s="48"/>
    </row>
    <row r="15108" spans="5:8">
      <c r="E15108"/>
      <c r="H15108" s="48"/>
    </row>
    <row r="15109" spans="5:8">
      <c r="E15109"/>
      <c r="H15109" s="48"/>
    </row>
    <row r="15110" spans="5:8">
      <c r="E15110"/>
      <c r="H15110" s="48"/>
    </row>
    <row r="15111" spans="5:8">
      <c r="E15111"/>
      <c r="H15111" s="48"/>
    </row>
    <row r="15112" spans="5:8">
      <c r="E15112"/>
      <c r="H15112" s="48"/>
    </row>
    <row r="15113" spans="5:8">
      <c r="E15113"/>
      <c r="H15113" s="48"/>
    </row>
    <row r="15114" spans="5:8">
      <c r="E15114"/>
      <c r="H15114" s="48"/>
    </row>
    <row r="15115" spans="5:8">
      <c r="E15115"/>
      <c r="H15115" s="48"/>
    </row>
    <row r="15116" spans="5:8">
      <c r="E15116"/>
      <c r="H15116" s="48"/>
    </row>
    <row r="15117" spans="5:8">
      <c r="E15117"/>
      <c r="H15117" s="48"/>
    </row>
    <row r="15118" spans="5:8">
      <c r="E15118"/>
      <c r="H15118" s="48"/>
    </row>
    <row r="15119" spans="5:8">
      <c r="E15119"/>
      <c r="H15119" s="48"/>
    </row>
    <row r="15120" spans="5:8">
      <c r="E15120"/>
      <c r="H15120" s="48"/>
    </row>
    <row r="15121" spans="5:8">
      <c r="E15121"/>
      <c r="H15121" s="48"/>
    </row>
    <row r="15122" spans="5:8">
      <c r="E15122"/>
      <c r="H15122" s="48"/>
    </row>
    <row r="15123" spans="5:8">
      <c r="E15123"/>
      <c r="H15123" s="48"/>
    </row>
    <row r="15124" spans="5:8">
      <c r="E15124"/>
      <c r="H15124" s="48"/>
    </row>
    <row r="15125" spans="5:8">
      <c r="E15125"/>
      <c r="H15125" s="48"/>
    </row>
    <row r="15126" spans="5:8">
      <c r="E15126"/>
      <c r="H15126" s="48"/>
    </row>
    <row r="15127" spans="5:8">
      <c r="E15127"/>
      <c r="H15127" s="48"/>
    </row>
    <row r="15128" spans="5:8">
      <c r="E15128"/>
      <c r="H15128" s="48"/>
    </row>
    <row r="15129" spans="5:8">
      <c r="E15129"/>
      <c r="H15129" s="48"/>
    </row>
    <row r="15130" spans="5:8">
      <c r="E15130"/>
      <c r="H15130" s="48"/>
    </row>
    <row r="15131" spans="5:8">
      <c r="E15131"/>
      <c r="H15131" s="48"/>
    </row>
    <row r="15132" spans="5:8">
      <c r="E15132"/>
      <c r="H15132" s="48"/>
    </row>
    <row r="15133" spans="5:8">
      <c r="E15133"/>
      <c r="H15133" s="48"/>
    </row>
    <row r="15134" spans="5:8">
      <c r="E15134"/>
      <c r="H15134" s="48"/>
    </row>
    <row r="15135" spans="5:8">
      <c r="E15135"/>
      <c r="H15135" s="48"/>
    </row>
    <row r="15136" spans="5:8">
      <c r="E15136"/>
      <c r="H15136" s="48"/>
    </row>
    <row r="15137" spans="5:8">
      <c r="E15137"/>
      <c r="H15137" s="48"/>
    </row>
    <row r="15138" spans="5:8">
      <c r="E15138"/>
      <c r="H15138" s="48"/>
    </row>
    <row r="15139" spans="5:8">
      <c r="E15139"/>
      <c r="H15139" s="48"/>
    </row>
    <row r="15140" spans="5:8">
      <c r="E15140"/>
      <c r="H15140" s="48"/>
    </row>
    <row r="15141" spans="5:8">
      <c r="E15141"/>
      <c r="H15141" s="48"/>
    </row>
    <row r="15142" spans="5:8">
      <c r="E15142"/>
      <c r="H15142" s="48"/>
    </row>
    <row r="15143" spans="5:8">
      <c r="E15143"/>
      <c r="H15143" s="48"/>
    </row>
    <row r="15144" spans="5:8">
      <c r="E15144"/>
      <c r="H15144" s="48"/>
    </row>
    <row r="15145" spans="5:8">
      <c r="E15145"/>
      <c r="H15145" s="48"/>
    </row>
    <row r="15146" spans="5:8">
      <c r="E15146"/>
      <c r="H15146" s="48"/>
    </row>
    <row r="15147" spans="5:8">
      <c r="E15147"/>
      <c r="H15147" s="48"/>
    </row>
    <row r="15148" spans="5:8">
      <c r="E15148"/>
      <c r="H15148" s="48"/>
    </row>
    <row r="15149" spans="5:8">
      <c r="E15149"/>
      <c r="H15149" s="48"/>
    </row>
    <row r="15150" spans="5:8">
      <c r="E15150"/>
      <c r="H15150" s="48"/>
    </row>
    <row r="15151" spans="5:8">
      <c r="E15151"/>
      <c r="H15151" s="48"/>
    </row>
    <row r="15152" spans="5:8">
      <c r="E15152"/>
      <c r="H15152" s="48"/>
    </row>
    <row r="15153" spans="5:8">
      <c r="E15153"/>
      <c r="H15153" s="48"/>
    </row>
    <row r="15154" spans="5:8">
      <c r="E15154"/>
      <c r="H15154" s="48"/>
    </row>
    <row r="15155" spans="5:8">
      <c r="E15155"/>
      <c r="H15155" s="48"/>
    </row>
    <row r="15156" spans="5:8">
      <c r="E15156"/>
      <c r="H15156" s="48"/>
    </row>
    <row r="15157" spans="5:8">
      <c r="E15157"/>
      <c r="H15157" s="48"/>
    </row>
    <row r="15158" spans="5:8">
      <c r="E15158"/>
      <c r="H15158" s="48"/>
    </row>
    <row r="15159" spans="5:8">
      <c r="E15159"/>
      <c r="H15159" s="48"/>
    </row>
    <row r="15160" spans="5:8">
      <c r="E15160"/>
      <c r="H15160" s="48"/>
    </row>
    <row r="15161" spans="5:8">
      <c r="E15161"/>
      <c r="H15161" s="48"/>
    </row>
    <row r="15162" spans="5:8">
      <c r="E15162"/>
      <c r="H15162" s="48"/>
    </row>
    <row r="15163" spans="5:8">
      <c r="E15163"/>
      <c r="H15163" s="48"/>
    </row>
    <row r="15164" spans="5:8">
      <c r="E15164"/>
      <c r="H15164" s="48"/>
    </row>
    <row r="15165" spans="5:8">
      <c r="E15165"/>
      <c r="H15165" s="48"/>
    </row>
    <row r="15166" spans="5:8">
      <c r="E15166"/>
      <c r="H15166" s="48"/>
    </row>
    <row r="15167" spans="5:8">
      <c r="E15167"/>
      <c r="H15167" s="48"/>
    </row>
    <row r="15168" spans="5:8">
      <c r="E15168"/>
      <c r="H15168" s="48"/>
    </row>
    <row r="15169" spans="5:8">
      <c r="E15169"/>
      <c r="H15169" s="48"/>
    </row>
    <row r="15170" spans="5:8">
      <c r="E15170"/>
      <c r="H15170" s="48"/>
    </row>
    <row r="15171" spans="5:8">
      <c r="E15171"/>
      <c r="H15171" s="48"/>
    </row>
    <row r="15172" spans="5:8">
      <c r="E15172"/>
      <c r="H15172" s="48"/>
    </row>
    <row r="15173" spans="5:8">
      <c r="E15173"/>
      <c r="H15173" s="48"/>
    </row>
    <row r="15174" spans="5:8">
      <c r="E15174"/>
      <c r="H15174" s="48"/>
    </row>
    <row r="15175" spans="5:8">
      <c r="E15175"/>
      <c r="H15175" s="48"/>
    </row>
    <row r="15176" spans="5:8">
      <c r="E15176"/>
      <c r="H15176" s="48"/>
    </row>
    <row r="15177" spans="5:8">
      <c r="E15177"/>
      <c r="H15177" s="48"/>
    </row>
    <row r="15178" spans="5:8">
      <c r="E15178"/>
      <c r="H15178" s="48"/>
    </row>
    <row r="15179" spans="5:8">
      <c r="E15179"/>
      <c r="H15179" s="48"/>
    </row>
    <row r="15180" spans="5:8">
      <c r="E15180"/>
      <c r="H15180" s="48"/>
    </row>
    <row r="15181" spans="5:8">
      <c r="E15181"/>
      <c r="H15181" s="48"/>
    </row>
    <row r="15182" spans="5:8">
      <c r="E15182"/>
      <c r="H15182" s="48"/>
    </row>
    <row r="15183" spans="5:8">
      <c r="E15183"/>
      <c r="H15183" s="48"/>
    </row>
    <row r="15184" spans="5:8">
      <c r="E15184"/>
      <c r="H15184" s="48"/>
    </row>
    <row r="15185" spans="5:8">
      <c r="E15185"/>
      <c r="H15185" s="48"/>
    </row>
    <row r="15186" spans="5:8">
      <c r="E15186"/>
      <c r="H15186" s="48"/>
    </row>
    <row r="15187" spans="5:8">
      <c r="E15187"/>
      <c r="H15187" s="48"/>
    </row>
    <row r="15188" spans="5:8">
      <c r="E15188"/>
      <c r="H15188" s="48"/>
    </row>
    <row r="15189" spans="5:8">
      <c r="E15189"/>
      <c r="H15189" s="48"/>
    </row>
    <row r="15190" spans="5:8">
      <c r="E15190"/>
      <c r="H15190" s="48"/>
    </row>
    <row r="15191" spans="5:8">
      <c r="E15191"/>
      <c r="H15191" s="48"/>
    </row>
    <row r="15192" spans="5:8">
      <c r="E15192"/>
      <c r="H15192" s="48"/>
    </row>
    <row r="15193" spans="5:8">
      <c r="E15193"/>
      <c r="H15193" s="48"/>
    </row>
    <row r="15194" spans="5:8">
      <c r="E15194"/>
      <c r="H15194" s="48"/>
    </row>
    <row r="15195" spans="5:8">
      <c r="E15195"/>
      <c r="H15195" s="48"/>
    </row>
    <row r="15196" spans="5:8">
      <c r="E15196"/>
      <c r="H15196" s="48"/>
    </row>
    <row r="15197" spans="5:8">
      <c r="E15197"/>
      <c r="H15197" s="48"/>
    </row>
    <row r="15198" spans="5:8">
      <c r="E15198"/>
      <c r="H15198" s="48"/>
    </row>
    <row r="15199" spans="5:8">
      <c r="E15199"/>
      <c r="H15199" s="48"/>
    </row>
    <row r="15200" spans="5:8">
      <c r="E15200"/>
      <c r="H15200" s="48"/>
    </row>
    <row r="15201" spans="5:8">
      <c r="E15201"/>
      <c r="H15201" s="48"/>
    </row>
    <row r="15202" spans="5:8">
      <c r="E15202"/>
      <c r="H15202" s="48"/>
    </row>
    <row r="15203" spans="5:8">
      <c r="E15203"/>
      <c r="H15203" s="48"/>
    </row>
    <row r="15204" spans="5:8">
      <c r="E15204"/>
      <c r="H15204" s="48"/>
    </row>
    <row r="15205" spans="5:8">
      <c r="E15205"/>
      <c r="H15205" s="48"/>
    </row>
    <row r="15206" spans="5:8">
      <c r="E15206"/>
      <c r="H15206" s="48"/>
    </row>
    <row r="15207" spans="5:8">
      <c r="E15207"/>
      <c r="H15207" s="48"/>
    </row>
    <row r="15208" spans="5:8">
      <c r="E15208"/>
      <c r="H15208" s="48"/>
    </row>
    <row r="15209" spans="5:8">
      <c r="E15209"/>
      <c r="H15209" s="48"/>
    </row>
    <row r="15210" spans="5:8">
      <c r="E15210"/>
      <c r="H15210" s="48"/>
    </row>
    <row r="15211" spans="5:8">
      <c r="E15211"/>
      <c r="H15211" s="48"/>
    </row>
    <row r="15212" spans="5:8">
      <c r="E15212"/>
      <c r="H15212" s="48"/>
    </row>
    <row r="15213" spans="5:8">
      <c r="E15213"/>
      <c r="H15213" s="48"/>
    </row>
    <row r="15214" spans="5:8">
      <c r="E15214"/>
      <c r="H15214" s="48"/>
    </row>
    <row r="15215" spans="5:8">
      <c r="E15215"/>
      <c r="H15215" s="48"/>
    </row>
    <row r="15216" spans="5:8">
      <c r="E15216"/>
      <c r="H15216" s="48"/>
    </row>
    <row r="15217" spans="5:8">
      <c r="E15217"/>
      <c r="H15217" s="48"/>
    </row>
    <row r="15218" spans="5:8">
      <c r="E15218"/>
      <c r="H15218" s="48"/>
    </row>
    <row r="15219" spans="5:8">
      <c r="E15219"/>
      <c r="H15219" s="48"/>
    </row>
    <row r="15220" spans="5:8">
      <c r="E15220"/>
      <c r="H15220" s="48"/>
    </row>
    <row r="15221" spans="5:8">
      <c r="E15221"/>
      <c r="H15221" s="48"/>
    </row>
    <row r="15222" spans="5:8">
      <c r="E15222"/>
      <c r="H15222" s="48"/>
    </row>
    <row r="15223" spans="5:8">
      <c r="E15223"/>
      <c r="H15223" s="48"/>
    </row>
    <row r="15224" spans="5:8">
      <c r="E15224"/>
      <c r="H15224" s="48"/>
    </row>
    <row r="15225" spans="5:8">
      <c r="E15225"/>
      <c r="H15225" s="48"/>
    </row>
    <row r="15226" spans="5:8">
      <c r="E15226"/>
      <c r="H15226" s="48"/>
    </row>
    <row r="15227" spans="5:8">
      <c r="E15227"/>
      <c r="H15227" s="48"/>
    </row>
    <row r="15228" spans="5:8">
      <c r="E15228"/>
      <c r="H15228" s="48"/>
    </row>
    <row r="15229" spans="5:8">
      <c r="E15229"/>
      <c r="H15229" s="48"/>
    </row>
    <row r="15230" spans="5:8">
      <c r="E15230"/>
      <c r="H15230" s="48"/>
    </row>
    <row r="15231" spans="5:8">
      <c r="E15231"/>
      <c r="H15231" s="48"/>
    </row>
    <row r="15232" spans="5:8">
      <c r="E15232"/>
      <c r="H15232" s="48"/>
    </row>
    <row r="15233" spans="5:8">
      <c r="E15233"/>
      <c r="H15233" s="48"/>
    </row>
    <row r="15234" spans="5:8">
      <c r="E15234"/>
      <c r="H15234" s="48"/>
    </row>
    <row r="15235" spans="5:8">
      <c r="E15235"/>
      <c r="H15235" s="48"/>
    </row>
    <row r="15236" spans="5:8">
      <c r="E15236"/>
      <c r="H15236" s="48"/>
    </row>
    <row r="15237" spans="5:8">
      <c r="E15237"/>
      <c r="H15237" s="48"/>
    </row>
    <row r="15238" spans="5:8">
      <c r="E15238"/>
      <c r="H15238" s="48"/>
    </row>
    <row r="15239" spans="5:8">
      <c r="E15239"/>
      <c r="H15239" s="48"/>
    </row>
    <row r="15240" spans="5:8">
      <c r="E15240"/>
      <c r="H15240" s="48"/>
    </row>
    <row r="15241" spans="5:8">
      <c r="E15241"/>
      <c r="H15241" s="48"/>
    </row>
    <row r="15242" spans="5:8">
      <c r="E15242"/>
      <c r="H15242" s="48"/>
    </row>
    <row r="15243" spans="5:8">
      <c r="E15243"/>
      <c r="H15243" s="48"/>
    </row>
    <row r="15244" spans="5:8">
      <c r="E15244"/>
      <c r="H15244" s="48"/>
    </row>
    <row r="15245" spans="5:8">
      <c r="E15245"/>
      <c r="H15245" s="48"/>
    </row>
    <row r="15246" spans="5:8">
      <c r="E15246"/>
      <c r="H15246" s="48"/>
    </row>
    <row r="15247" spans="5:8">
      <c r="E15247"/>
      <c r="H15247" s="48"/>
    </row>
    <row r="15248" spans="5:8">
      <c r="E15248"/>
      <c r="H15248" s="48"/>
    </row>
    <row r="15249" spans="5:8">
      <c r="E15249"/>
      <c r="H15249" s="48"/>
    </row>
    <row r="15250" spans="5:8">
      <c r="E15250"/>
      <c r="H15250" s="48"/>
    </row>
    <row r="15251" spans="5:8">
      <c r="E15251"/>
      <c r="H15251" s="48"/>
    </row>
    <row r="15252" spans="5:8">
      <c r="E15252"/>
      <c r="H15252" s="48"/>
    </row>
    <row r="15253" spans="5:8">
      <c r="E15253"/>
      <c r="H15253" s="48"/>
    </row>
    <row r="15254" spans="5:8">
      <c r="E15254"/>
      <c r="H15254" s="48"/>
    </row>
    <row r="15255" spans="5:8">
      <c r="E15255"/>
      <c r="H15255" s="48"/>
    </row>
    <row r="15256" spans="5:8">
      <c r="E15256"/>
      <c r="H15256" s="48"/>
    </row>
    <row r="15257" spans="5:8">
      <c r="E15257"/>
      <c r="H15257" s="48"/>
    </row>
    <row r="15258" spans="5:8">
      <c r="E15258"/>
      <c r="H15258" s="48"/>
    </row>
    <row r="15259" spans="5:8">
      <c r="E15259"/>
      <c r="H15259" s="48"/>
    </row>
    <row r="15260" spans="5:8">
      <c r="E15260"/>
      <c r="H15260" s="48"/>
    </row>
    <row r="15261" spans="5:8">
      <c r="E15261"/>
      <c r="H15261" s="48"/>
    </row>
    <row r="15262" spans="5:8">
      <c r="E15262"/>
      <c r="H15262" s="48"/>
    </row>
    <row r="15263" spans="5:8">
      <c r="E15263"/>
      <c r="H15263" s="48"/>
    </row>
    <row r="15264" spans="5:8">
      <c r="E15264"/>
      <c r="H15264" s="48"/>
    </row>
    <row r="15265" spans="5:8">
      <c r="E15265"/>
      <c r="H15265" s="48"/>
    </row>
    <row r="15266" spans="5:8">
      <c r="E15266"/>
      <c r="H15266" s="48"/>
    </row>
    <row r="15267" spans="5:8">
      <c r="E15267"/>
      <c r="H15267" s="48"/>
    </row>
    <row r="15268" spans="5:8">
      <c r="E15268"/>
      <c r="H15268" s="48"/>
    </row>
    <row r="15269" spans="5:8">
      <c r="E15269"/>
      <c r="H15269" s="48"/>
    </row>
    <row r="15270" spans="5:8">
      <c r="E15270"/>
      <c r="H15270" s="48"/>
    </row>
    <row r="15271" spans="5:8">
      <c r="E15271"/>
      <c r="H15271" s="48"/>
    </row>
    <row r="15272" spans="5:8">
      <c r="E15272"/>
      <c r="H15272" s="48"/>
    </row>
    <row r="15273" spans="5:8">
      <c r="E15273"/>
      <c r="H15273" s="48"/>
    </row>
    <row r="15274" spans="5:8">
      <c r="E15274"/>
      <c r="H15274" s="48"/>
    </row>
    <row r="15275" spans="5:8">
      <c r="E15275"/>
      <c r="H15275" s="48"/>
    </row>
    <row r="15276" spans="5:8">
      <c r="E15276"/>
      <c r="H15276" s="48"/>
    </row>
    <row r="15277" spans="5:8">
      <c r="E15277"/>
      <c r="H15277" s="48"/>
    </row>
    <row r="15278" spans="5:8">
      <c r="E15278"/>
      <c r="H15278" s="48"/>
    </row>
    <row r="15279" spans="5:8">
      <c r="E15279"/>
      <c r="H15279" s="48"/>
    </row>
    <row r="15280" spans="5:8">
      <c r="E15280"/>
      <c r="H15280" s="48"/>
    </row>
    <row r="15281" spans="5:8">
      <c r="E15281"/>
      <c r="H15281" s="48"/>
    </row>
    <row r="15282" spans="5:8">
      <c r="E15282"/>
      <c r="H15282" s="48"/>
    </row>
    <row r="15283" spans="5:8">
      <c r="E15283"/>
      <c r="H15283" s="48"/>
    </row>
    <row r="15284" spans="5:8">
      <c r="E15284"/>
      <c r="H15284" s="48"/>
    </row>
    <row r="15285" spans="5:8">
      <c r="E15285"/>
      <c r="H15285" s="48"/>
    </row>
    <row r="15286" spans="5:8">
      <c r="E15286"/>
      <c r="H15286" s="48"/>
    </row>
    <row r="15287" spans="5:8">
      <c r="E15287"/>
      <c r="H15287" s="48"/>
    </row>
    <row r="15288" spans="5:8">
      <c r="E15288"/>
      <c r="H15288" s="48"/>
    </row>
    <row r="15289" spans="5:8">
      <c r="E15289"/>
      <c r="H15289" s="48"/>
    </row>
    <row r="15290" spans="5:8">
      <c r="E15290"/>
      <c r="H15290" s="48"/>
    </row>
    <row r="15291" spans="5:8">
      <c r="E15291"/>
      <c r="H15291" s="48"/>
    </row>
    <row r="15292" spans="5:8">
      <c r="E15292"/>
      <c r="H15292" s="48"/>
    </row>
    <row r="15293" spans="5:8">
      <c r="E15293"/>
      <c r="H15293" s="48"/>
    </row>
    <row r="15294" spans="5:8">
      <c r="E15294"/>
      <c r="H15294" s="48"/>
    </row>
    <row r="15295" spans="5:8">
      <c r="E15295"/>
      <c r="H15295" s="48"/>
    </row>
    <row r="15296" spans="5:8">
      <c r="E15296"/>
      <c r="H15296" s="48"/>
    </row>
    <row r="15297" spans="5:8">
      <c r="E15297"/>
      <c r="H15297" s="48"/>
    </row>
    <row r="15298" spans="5:8">
      <c r="E15298"/>
      <c r="H15298" s="48"/>
    </row>
    <row r="15299" spans="5:8">
      <c r="E15299"/>
      <c r="H15299" s="48"/>
    </row>
    <row r="15300" spans="5:8">
      <c r="E15300"/>
      <c r="H15300" s="48"/>
    </row>
    <row r="15301" spans="5:8">
      <c r="E15301"/>
      <c r="H15301" s="48"/>
    </row>
    <row r="15302" spans="5:8">
      <c r="E15302"/>
      <c r="H15302" s="48"/>
    </row>
    <row r="15303" spans="5:8">
      <c r="E15303"/>
      <c r="H15303" s="48"/>
    </row>
    <row r="15304" spans="5:8">
      <c r="E15304"/>
      <c r="H15304" s="48"/>
    </row>
    <row r="15305" spans="5:8">
      <c r="E15305"/>
      <c r="H15305" s="48"/>
    </row>
    <row r="15306" spans="5:8">
      <c r="E15306"/>
      <c r="H15306" s="48"/>
    </row>
    <row r="15307" spans="5:8">
      <c r="E15307"/>
      <c r="H15307" s="48"/>
    </row>
    <row r="15308" spans="5:8">
      <c r="E15308"/>
      <c r="H15308" s="48"/>
    </row>
    <row r="15309" spans="5:8">
      <c r="E15309"/>
      <c r="H15309" s="48"/>
    </row>
    <row r="15310" spans="5:8">
      <c r="E15310"/>
      <c r="H15310" s="48"/>
    </row>
    <row r="15311" spans="5:8">
      <c r="E15311"/>
      <c r="H15311" s="48"/>
    </row>
    <row r="15312" spans="5:8">
      <c r="E15312"/>
      <c r="H15312" s="48"/>
    </row>
    <row r="15313" spans="5:8">
      <c r="E15313"/>
      <c r="H15313" s="48"/>
    </row>
    <row r="15314" spans="5:8">
      <c r="E15314"/>
      <c r="H15314" s="48"/>
    </row>
    <row r="15315" spans="5:8">
      <c r="E15315"/>
      <c r="H15315" s="48"/>
    </row>
    <row r="15316" spans="5:8">
      <c r="E15316"/>
      <c r="H15316" s="48"/>
    </row>
    <row r="15317" spans="5:8">
      <c r="E15317"/>
      <c r="H15317" s="48"/>
    </row>
    <row r="15318" spans="5:8">
      <c r="E15318"/>
      <c r="H15318" s="48"/>
    </row>
    <row r="15319" spans="5:8">
      <c r="E15319"/>
      <c r="H15319" s="48"/>
    </row>
    <row r="15320" spans="5:8">
      <c r="E15320"/>
      <c r="H15320" s="48"/>
    </row>
    <row r="15321" spans="5:8">
      <c r="E15321"/>
      <c r="H15321" s="48"/>
    </row>
    <row r="15322" spans="5:8">
      <c r="E15322"/>
      <c r="H15322" s="48"/>
    </row>
    <row r="15323" spans="5:8">
      <c r="E15323"/>
      <c r="H15323" s="48"/>
    </row>
    <row r="15324" spans="5:8">
      <c r="E15324"/>
      <c r="H15324" s="48"/>
    </row>
    <row r="15325" spans="5:8">
      <c r="E15325"/>
      <c r="H15325" s="48"/>
    </row>
    <row r="15326" spans="5:8">
      <c r="E15326"/>
      <c r="H15326" s="48"/>
    </row>
    <row r="15327" spans="5:8">
      <c r="E15327"/>
      <c r="H15327" s="48"/>
    </row>
    <row r="15328" spans="5:8">
      <c r="E15328"/>
      <c r="H15328" s="48"/>
    </row>
    <row r="15329" spans="5:8">
      <c r="E15329"/>
      <c r="H15329" s="48"/>
    </row>
    <row r="15330" spans="5:8">
      <c r="E15330"/>
      <c r="H15330" s="48"/>
    </row>
    <row r="15331" spans="5:8">
      <c r="E15331"/>
      <c r="H15331" s="48"/>
    </row>
    <row r="15332" spans="5:8">
      <c r="E15332"/>
      <c r="H15332" s="48"/>
    </row>
    <row r="15333" spans="5:8">
      <c r="E15333"/>
      <c r="H15333" s="48"/>
    </row>
    <row r="15334" spans="5:8">
      <c r="E15334"/>
      <c r="H15334" s="48"/>
    </row>
    <row r="15335" spans="5:8">
      <c r="E15335"/>
      <c r="H15335" s="48"/>
    </row>
    <row r="15336" spans="5:8">
      <c r="E15336"/>
      <c r="H15336" s="48"/>
    </row>
    <row r="15337" spans="5:8">
      <c r="E15337"/>
      <c r="H15337" s="48"/>
    </row>
    <row r="15338" spans="5:8">
      <c r="E15338"/>
      <c r="H15338" s="48"/>
    </row>
    <row r="15339" spans="5:8">
      <c r="E15339"/>
      <c r="H15339" s="48"/>
    </row>
    <row r="15340" spans="5:8">
      <c r="E15340"/>
      <c r="H15340" s="48"/>
    </row>
    <row r="15341" spans="5:8">
      <c r="E15341"/>
      <c r="H15341" s="48"/>
    </row>
    <row r="15342" spans="5:8">
      <c r="E15342"/>
      <c r="H15342" s="48"/>
    </row>
    <row r="15343" spans="5:8">
      <c r="E15343"/>
      <c r="H15343" s="48"/>
    </row>
    <row r="15344" spans="5:8">
      <c r="E15344"/>
      <c r="H15344" s="48"/>
    </row>
    <row r="15345" spans="5:8">
      <c r="E15345"/>
      <c r="H15345" s="48"/>
    </row>
    <row r="15346" spans="5:8">
      <c r="E15346"/>
      <c r="H15346" s="48"/>
    </row>
    <row r="15347" spans="5:8">
      <c r="E15347"/>
      <c r="H15347" s="48"/>
    </row>
    <row r="15348" spans="5:8">
      <c r="E15348"/>
      <c r="H15348" s="48"/>
    </row>
    <row r="15349" spans="5:8">
      <c r="E15349"/>
      <c r="H15349" s="48"/>
    </row>
    <row r="15350" spans="5:8">
      <c r="E15350"/>
      <c r="H15350" s="48"/>
    </row>
    <row r="15351" spans="5:8">
      <c r="E15351"/>
      <c r="H15351" s="48"/>
    </row>
    <row r="15352" spans="5:8">
      <c r="E15352"/>
      <c r="H15352" s="48"/>
    </row>
    <row r="15353" spans="5:8">
      <c r="E15353"/>
      <c r="H15353" s="48"/>
    </row>
    <row r="15354" spans="5:8">
      <c r="E15354"/>
      <c r="H15354" s="48"/>
    </row>
    <row r="15355" spans="5:8">
      <c r="E15355"/>
      <c r="H15355" s="48"/>
    </row>
    <row r="15356" spans="5:8">
      <c r="E15356"/>
      <c r="H15356" s="48"/>
    </row>
    <row r="15357" spans="5:8">
      <c r="E15357"/>
      <c r="H15357" s="48"/>
    </row>
    <row r="15358" spans="5:8">
      <c r="E15358"/>
      <c r="H15358" s="48"/>
    </row>
    <row r="15359" spans="5:8">
      <c r="E15359"/>
      <c r="H15359" s="48"/>
    </row>
    <row r="15360" spans="5:8">
      <c r="E15360"/>
      <c r="H15360" s="48"/>
    </row>
    <row r="15361" spans="5:8">
      <c r="E15361"/>
      <c r="H15361" s="48"/>
    </row>
    <row r="15362" spans="5:8">
      <c r="E15362"/>
      <c r="H15362" s="48"/>
    </row>
    <row r="15363" spans="5:8">
      <c r="E15363"/>
      <c r="H15363" s="48"/>
    </row>
    <row r="15364" spans="5:8">
      <c r="E15364"/>
      <c r="H15364" s="48"/>
    </row>
    <row r="15365" spans="5:8">
      <c r="E15365"/>
      <c r="H15365" s="48"/>
    </row>
    <row r="15366" spans="5:8">
      <c r="E15366"/>
      <c r="H15366" s="48"/>
    </row>
    <row r="15367" spans="5:8">
      <c r="E15367"/>
      <c r="H15367" s="48"/>
    </row>
    <row r="15368" spans="5:8">
      <c r="E15368"/>
      <c r="H15368" s="48"/>
    </row>
    <row r="15369" spans="5:8">
      <c r="E15369"/>
      <c r="H15369" s="48"/>
    </row>
    <row r="15370" spans="5:8">
      <c r="E15370"/>
      <c r="H15370" s="48"/>
    </row>
    <row r="15371" spans="5:8">
      <c r="E15371"/>
      <c r="H15371" s="48"/>
    </row>
    <row r="15372" spans="5:8">
      <c r="E15372"/>
      <c r="H15372" s="48"/>
    </row>
    <row r="15373" spans="5:8">
      <c r="E15373"/>
      <c r="H15373" s="48"/>
    </row>
    <row r="15374" spans="5:8">
      <c r="E15374"/>
      <c r="H15374" s="48"/>
    </row>
    <row r="15375" spans="5:8">
      <c r="E15375"/>
      <c r="H15375" s="48"/>
    </row>
    <row r="15376" spans="5:8">
      <c r="E15376"/>
      <c r="H15376" s="48"/>
    </row>
    <row r="15377" spans="5:8">
      <c r="E15377"/>
      <c r="H15377" s="48"/>
    </row>
    <row r="15378" spans="5:8">
      <c r="E15378"/>
      <c r="H15378" s="48"/>
    </row>
    <row r="15379" spans="5:8">
      <c r="E15379"/>
      <c r="H15379" s="48"/>
    </row>
    <row r="15380" spans="5:8">
      <c r="E15380"/>
      <c r="H15380" s="48"/>
    </row>
    <row r="15381" spans="5:8">
      <c r="E15381"/>
      <c r="H15381" s="48"/>
    </row>
    <row r="15382" spans="5:8">
      <c r="E15382"/>
      <c r="H15382" s="48"/>
    </row>
    <row r="15383" spans="5:8">
      <c r="E15383"/>
      <c r="H15383" s="48"/>
    </row>
    <row r="15384" spans="5:8">
      <c r="E15384"/>
      <c r="H15384" s="48"/>
    </row>
    <row r="15385" spans="5:8">
      <c r="E15385"/>
      <c r="H15385" s="48"/>
    </row>
    <row r="15386" spans="5:8">
      <c r="E15386"/>
      <c r="H15386" s="48"/>
    </row>
    <row r="15387" spans="5:8">
      <c r="E15387"/>
      <c r="H15387" s="48"/>
    </row>
    <row r="15388" spans="5:8">
      <c r="E15388"/>
      <c r="H15388" s="48"/>
    </row>
    <row r="15389" spans="5:8">
      <c r="E15389"/>
      <c r="H15389" s="48"/>
    </row>
    <row r="15390" spans="5:8">
      <c r="E15390"/>
      <c r="H15390" s="48"/>
    </row>
    <row r="15391" spans="5:8">
      <c r="E15391"/>
      <c r="H15391" s="48"/>
    </row>
    <row r="15392" spans="5:8">
      <c r="E15392"/>
      <c r="H15392" s="48"/>
    </row>
    <row r="15393" spans="5:8">
      <c r="E15393"/>
      <c r="H15393" s="48"/>
    </row>
    <row r="15394" spans="5:8">
      <c r="E15394"/>
      <c r="H15394" s="48"/>
    </row>
    <row r="15395" spans="5:8">
      <c r="E15395"/>
      <c r="H15395" s="48"/>
    </row>
    <row r="15396" spans="5:8">
      <c r="E15396"/>
      <c r="H15396" s="48"/>
    </row>
    <row r="15397" spans="5:8">
      <c r="E15397"/>
      <c r="H15397" s="48"/>
    </row>
    <row r="15398" spans="5:8">
      <c r="E15398"/>
      <c r="H15398" s="48"/>
    </row>
    <row r="15399" spans="5:8">
      <c r="E15399"/>
      <c r="H15399" s="48"/>
    </row>
    <row r="15400" spans="5:8">
      <c r="E15400"/>
      <c r="H15400" s="48"/>
    </row>
    <row r="15401" spans="5:8">
      <c r="E15401"/>
      <c r="H15401" s="48"/>
    </row>
    <row r="15402" spans="5:8">
      <c r="E15402"/>
      <c r="H15402" s="48"/>
    </row>
    <row r="15403" spans="5:8">
      <c r="E15403"/>
      <c r="H15403" s="48"/>
    </row>
    <row r="15404" spans="5:8">
      <c r="E15404"/>
      <c r="H15404" s="48"/>
    </row>
    <row r="15405" spans="5:8">
      <c r="E15405"/>
      <c r="H15405" s="48"/>
    </row>
    <row r="15406" spans="5:8">
      <c r="E15406"/>
      <c r="H15406" s="48"/>
    </row>
    <row r="15407" spans="5:8">
      <c r="E15407"/>
      <c r="H15407" s="48"/>
    </row>
    <row r="15408" spans="5:8">
      <c r="E15408"/>
      <c r="H15408" s="48"/>
    </row>
    <row r="15409" spans="5:8">
      <c r="E15409"/>
      <c r="H15409" s="48"/>
    </row>
    <row r="15410" spans="5:8">
      <c r="E15410"/>
      <c r="H15410" s="48"/>
    </row>
    <row r="15411" spans="5:8">
      <c r="E15411"/>
      <c r="H15411" s="48"/>
    </row>
    <row r="15412" spans="5:8">
      <c r="E15412"/>
      <c r="H15412" s="48"/>
    </row>
    <row r="15413" spans="5:8">
      <c r="E15413"/>
      <c r="H15413" s="48"/>
    </row>
    <row r="15414" spans="5:8">
      <c r="E15414"/>
      <c r="H15414" s="48"/>
    </row>
    <row r="15415" spans="5:8">
      <c r="E15415"/>
      <c r="H15415" s="48"/>
    </row>
    <row r="15416" spans="5:8">
      <c r="E15416"/>
      <c r="H15416" s="48"/>
    </row>
    <row r="15417" spans="5:8">
      <c r="E15417"/>
      <c r="H15417" s="48"/>
    </row>
    <row r="15418" spans="5:8">
      <c r="E15418"/>
      <c r="H15418" s="48"/>
    </row>
    <row r="15419" spans="5:8">
      <c r="E15419"/>
      <c r="H15419" s="48"/>
    </row>
    <row r="15420" spans="5:8">
      <c r="E15420"/>
      <c r="H15420" s="48"/>
    </row>
    <row r="15421" spans="5:8">
      <c r="E15421"/>
      <c r="H15421" s="48"/>
    </row>
    <row r="15422" spans="5:8">
      <c r="E15422"/>
      <c r="H15422" s="48"/>
    </row>
    <row r="15423" spans="5:8">
      <c r="E15423"/>
      <c r="H15423" s="48"/>
    </row>
    <row r="15424" spans="5:8">
      <c r="E15424"/>
      <c r="H15424" s="48"/>
    </row>
    <row r="15425" spans="5:8">
      <c r="E15425"/>
      <c r="H15425" s="48"/>
    </row>
    <row r="15426" spans="5:8">
      <c r="E15426"/>
      <c r="H15426" s="48"/>
    </row>
    <row r="15427" spans="5:8">
      <c r="E15427"/>
      <c r="H15427" s="48"/>
    </row>
    <row r="15428" spans="5:8">
      <c r="E15428"/>
      <c r="H15428" s="48"/>
    </row>
    <row r="15429" spans="5:8">
      <c r="E15429"/>
      <c r="H15429" s="48"/>
    </row>
    <row r="15430" spans="5:8">
      <c r="E15430"/>
      <c r="H15430" s="48"/>
    </row>
    <row r="15431" spans="5:8">
      <c r="E15431"/>
      <c r="H15431" s="48"/>
    </row>
    <row r="15432" spans="5:8">
      <c r="E15432"/>
      <c r="H15432" s="48"/>
    </row>
    <row r="15433" spans="5:8">
      <c r="E15433"/>
      <c r="H15433" s="48"/>
    </row>
    <row r="15434" spans="5:8">
      <c r="E15434"/>
      <c r="H15434" s="48"/>
    </row>
    <row r="15435" spans="5:8">
      <c r="E15435"/>
      <c r="H15435" s="48"/>
    </row>
    <row r="15436" spans="5:8">
      <c r="E15436"/>
      <c r="H15436" s="48"/>
    </row>
    <row r="15437" spans="5:8">
      <c r="E15437"/>
      <c r="H15437" s="48"/>
    </row>
    <row r="15438" spans="5:8">
      <c r="E15438"/>
      <c r="H15438" s="48"/>
    </row>
    <row r="15439" spans="5:8">
      <c r="E15439"/>
      <c r="H15439" s="48"/>
    </row>
    <row r="15440" spans="5:8">
      <c r="E15440"/>
      <c r="H15440" s="48"/>
    </row>
    <row r="15441" spans="5:8">
      <c r="E15441"/>
      <c r="H15441" s="48"/>
    </row>
    <row r="15442" spans="5:8">
      <c r="E15442"/>
      <c r="H15442" s="48"/>
    </row>
    <row r="15443" spans="5:8">
      <c r="E15443"/>
      <c r="H15443" s="48"/>
    </row>
    <row r="15444" spans="5:8">
      <c r="E15444"/>
      <c r="H15444" s="48"/>
    </row>
    <row r="15445" spans="5:8">
      <c r="E15445"/>
      <c r="H15445" s="48"/>
    </row>
    <row r="15446" spans="5:8">
      <c r="E15446"/>
      <c r="H15446" s="48"/>
    </row>
    <row r="15447" spans="5:8">
      <c r="E15447"/>
      <c r="H15447" s="48"/>
    </row>
    <row r="15448" spans="5:8">
      <c r="E15448"/>
      <c r="H15448" s="48"/>
    </row>
    <row r="15449" spans="5:8">
      <c r="E15449"/>
      <c r="H15449" s="48"/>
    </row>
    <row r="15450" spans="5:8">
      <c r="E15450"/>
      <c r="H15450" s="48"/>
    </row>
    <row r="15451" spans="5:8">
      <c r="E15451"/>
      <c r="H15451" s="48"/>
    </row>
    <row r="15452" spans="5:8">
      <c r="E15452"/>
      <c r="H15452" s="48"/>
    </row>
    <row r="15453" spans="5:8">
      <c r="E15453"/>
      <c r="H15453" s="48"/>
    </row>
    <row r="15454" spans="5:8">
      <c r="E15454"/>
      <c r="H15454" s="48"/>
    </row>
    <row r="15455" spans="5:8">
      <c r="E15455"/>
      <c r="H15455" s="48"/>
    </row>
    <row r="15456" spans="5:8">
      <c r="E15456"/>
      <c r="H15456" s="48"/>
    </row>
    <row r="15457" spans="5:8">
      <c r="E15457"/>
      <c r="H15457" s="48"/>
    </row>
    <row r="15458" spans="5:8">
      <c r="E15458"/>
      <c r="H15458" s="48"/>
    </row>
    <row r="15459" spans="5:8">
      <c r="E15459"/>
      <c r="H15459" s="48"/>
    </row>
    <row r="15460" spans="5:8">
      <c r="E15460"/>
      <c r="H15460" s="48"/>
    </row>
    <row r="15461" spans="5:8">
      <c r="E15461"/>
      <c r="H15461" s="48"/>
    </row>
    <row r="15462" spans="5:8">
      <c r="E15462"/>
      <c r="H15462" s="48"/>
    </row>
    <row r="15463" spans="5:8">
      <c r="E15463"/>
      <c r="H15463" s="48"/>
    </row>
    <row r="15464" spans="5:8">
      <c r="E15464"/>
      <c r="H15464" s="48"/>
    </row>
    <row r="15465" spans="5:8">
      <c r="E15465"/>
      <c r="H15465" s="48"/>
    </row>
    <row r="15466" spans="5:8">
      <c r="E15466"/>
      <c r="H15466" s="48"/>
    </row>
    <row r="15467" spans="5:8">
      <c r="E15467"/>
      <c r="H15467" s="48"/>
    </row>
    <row r="15468" spans="5:8">
      <c r="E15468"/>
      <c r="H15468" s="48"/>
    </row>
    <row r="15469" spans="5:8">
      <c r="E15469"/>
      <c r="H15469" s="48"/>
    </row>
    <row r="15470" spans="5:8">
      <c r="E15470"/>
      <c r="H15470" s="48"/>
    </row>
    <row r="15471" spans="5:8">
      <c r="E15471"/>
      <c r="H15471" s="48"/>
    </row>
    <row r="15472" spans="5:8">
      <c r="E15472"/>
      <c r="H15472" s="48"/>
    </row>
    <row r="15473" spans="5:8">
      <c r="E15473"/>
      <c r="H15473" s="48"/>
    </row>
    <row r="15474" spans="5:8">
      <c r="E15474"/>
      <c r="H15474" s="48"/>
    </row>
    <row r="15475" spans="5:8">
      <c r="E15475"/>
      <c r="H15475" s="48"/>
    </row>
    <row r="15476" spans="5:8">
      <c r="E15476"/>
      <c r="H15476" s="48"/>
    </row>
    <row r="15477" spans="5:8">
      <c r="E15477"/>
      <c r="H15477" s="48"/>
    </row>
    <row r="15478" spans="5:8">
      <c r="E15478"/>
      <c r="H15478" s="48"/>
    </row>
    <row r="15479" spans="5:8">
      <c r="E15479"/>
      <c r="H15479" s="48"/>
    </row>
    <row r="15480" spans="5:8">
      <c r="E15480"/>
      <c r="H15480" s="48"/>
    </row>
    <row r="15481" spans="5:8">
      <c r="E15481"/>
      <c r="H15481" s="48"/>
    </row>
    <row r="15482" spans="5:8">
      <c r="E15482"/>
      <c r="H15482" s="48"/>
    </row>
    <row r="15483" spans="5:8">
      <c r="E15483"/>
      <c r="H15483" s="48"/>
    </row>
    <row r="15484" spans="5:8">
      <c r="E15484"/>
      <c r="H15484" s="48"/>
    </row>
    <row r="15485" spans="5:8">
      <c r="E15485"/>
      <c r="H15485" s="48"/>
    </row>
    <row r="15486" spans="5:8">
      <c r="E15486"/>
      <c r="H15486" s="48"/>
    </row>
    <row r="15487" spans="5:8">
      <c r="E15487"/>
      <c r="H15487" s="48"/>
    </row>
    <row r="15488" spans="5:8">
      <c r="E15488"/>
      <c r="H15488" s="48"/>
    </row>
    <row r="15489" spans="5:8">
      <c r="E15489"/>
      <c r="H15489" s="48"/>
    </row>
    <row r="15490" spans="5:8">
      <c r="E15490"/>
      <c r="H15490" s="48"/>
    </row>
    <row r="15491" spans="5:8">
      <c r="E15491"/>
      <c r="H15491" s="48"/>
    </row>
    <row r="15492" spans="5:8">
      <c r="E15492"/>
      <c r="H15492" s="48"/>
    </row>
    <row r="15493" spans="5:8">
      <c r="E15493"/>
      <c r="H15493" s="48"/>
    </row>
    <row r="15494" spans="5:8">
      <c r="E15494"/>
      <c r="H15494" s="48"/>
    </row>
    <row r="15495" spans="5:8">
      <c r="E15495"/>
      <c r="H15495" s="48"/>
    </row>
    <row r="15496" spans="5:8">
      <c r="E15496"/>
      <c r="H15496" s="48"/>
    </row>
    <row r="15497" spans="5:8">
      <c r="E15497"/>
      <c r="H15497" s="48"/>
    </row>
    <row r="15498" spans="5:8">
      <c r="E15498"/>
      <c r="H15498" s="48"/>
    </row>
    <row r="15499" spans="5:8">
      <c r="E15499"/>
      <c r="H15499" s="48"/>
    </row>
    <row r="15500" spans="5:8">
      <c r="E15500"/>
      <c r="H15500" s="48"/>
    </row>
    <row r="15501" spans="5:8">
      <c r="E15501"/>
      <c r="H15501" s="48"/>
    </row>
    <row r="15502" spans="5:8">
      <c r="E15502"/>
      <c r="H15502" s="48"/>
    </row>
    <row r="15503" spans="5:8">
      <c r="E15503"/>
      <c r="H15503" s="48"/>
    </row>
    <row r="15504" spans="5:8">
      <c r="E15504"/>
      <c r="H15504" s="48"/>
    </row>
    <row r="15505" spans="5:8">
      <c r="E15505"/>
      <c r="H15505" s="48"/>
    </row>
    <row r="15506" spans="5:8">
      <c r="E15506"/>
      <c r="H15506" s="48"/>
    </row>
    <row r="15507" spans="5:8">
      <c r="E15507"/>
      <c r="H15507" s="48"/>
    </row>
    <row r="15508" spans="5:8">
      <c r="E15508"/>
      <c r="H15508" s="48"/>
    </row>
    <row r="15509" spans="5:8">
      <c r="E15509"/>
      <c r="H15509" s="48"/>
    </row>
    <row r="15510" spans="5:8">
      <c r="E15510"/>
      <c r="H15510" s="48"/>
    </row>
    <row r="15511" spans="5:8">
      <c r="E15511"/>
      <c r="H15511" s="48"/>
    </row>
    <row r="15512" spans="5:8">
      <c r="E15512"/>
      <c r="H15512" s="48"/>
    </row>
    <row r="15513" spans="5:8">
      <c r="E15513"/>
      <c r="H15513" s="48"/>
    </row>
    <row r="15514" spans="5:8">
      <c r="E15514"/>
      <c r="H15514" s="48"/>
    </row>
    <row r="15515" spans="5:8">
      <c r="E15515"/>
      <c r="H15515" s="48"/>
    </row>
    <row r="15516" spans="5:8">
      <c r="E15516"/>
      <c r="H15516" s="48"/>
    </row>
    <row r="15517" spans="5:8">
      <c r="E15517"/>
      <c r="H15517" s="48"/>
    </row>
    <row r="15518" spans="5:8">
      <c r="E15518"/>
      <c r="H15518" s="48"/>
    </row>
    <row r="15519" spans="5:8">
      <c r="E15519"/>
      <c r="H15519" s="48"/>
    </row>
    <row r="15520" spans="5:8">
      <c r="E15520"/>
      <c r="H15520" s="48"/>
    </row>
    <row r="15521" spans="5:8">
      <c r="E15521"/>
      <c r="H15521" s="48"/>
    </row>
    <row r="15522" spans="5:8">
      <c r="E15522"/>
      <c r="H15522" s="48"/>
    </row>
    <row r="15523" spans="5:8">
      <c r="E15523"/>
      <c r="H15523" s="48"/>
    </row>
    <row r="15524" spans="5:8">
      <c r="E15524"/>
      <c r="H15524" s="48"/>
    </row>
    <row r="15525" spans="5:8">
      <c r="E15525"/>
      <c r="H15525" s="48"/>
    </row>
    <row r="15526" spans="5:8">
      <c r="E15526"/>
      <c r="H15526" s="48"/>
    </row>
    <row r="15527" spans="5:8">
      <c r="E15527"/>
      <c r="H15527" s="48"/>
    </row>
    <row r="15528" spans="5:8">
      <c r="E15528"/>
      <c r="H15528" s="48"/>
    </row>
    <row r="15529" spans="5:8">
      <c r="E15529"/>
      <c r="H15529" s="48"/>
    </row>
    <row r="15530" spans="5:8">
      <c r="E15530"/>
      <c r="H15530" s="48"/>
    </row>
    <row r="15531" spans="5:8">
      <c r="E15531"/>
      <c r="H15531" s="48"/>
    </row>
    <row r="15532" spans="5:8">
      <c r="E15532"/>
      <c r="H15532" s="48"/>
    </row>
    <row r="15533" spans="5:8">
      <c r="E15533"/>
      <c r="H15533" s="48"/>
    </row>
    <row r="15534" spans="5:8">
      <c r="E15534"/>
      <c r="H15534" s="48"/>
    </row>
    <row r="15535" spans="5:8">
      <c r="E15535"/>
      <c r="H15535" s="48"/>
    </row>
    <row r="15536" spans="5:8">
      <c r="E15536"/>
      <c r="H15536" s="48"/>
    </row>
    <row r="15537" spans="5:8">
      <c r="E15537"/>
      <c r="H15537" s="48"/>
    </row>
    <row r="15538" spans="5:8">
      <c r="E15538"/>
      <c r="H15538" s="48"/>
    </row>
    <row r="15539" spans="5:8">
      <c r="E15539"/>
      <c r="H15539" s="48"/>
    </row>
    <row r="15540" spans="5:8">
      <c r="E15540"/>
      <c r="H15540" s="48"/>
    </row>
    <row r="15541" spans="5:8">
      <c r="E15541"/>
      <c r="H15541" s="48"/>
    </row>
    <row r="15542" spans="5:8">
      <c r="E15542"/>
      <c r="H15542" s="48"/>
    </row>
    <row r="15543" spans="5:8">
      <c r="E15543"/>
      <c r="H15543" s="48"/>
    </row>
    <row r="15544" spans="5:8">
      <c r="E15544"/>
      <c r="H15544" s="48"/>
    </row>
    <row r="15545" spans="5:8">
      <c r="E15545"/>
      <c r="H15545" s="48"/>
    </row>
    <row r="15546" spans="5:8">
      <c r="E15546"/>
      <c r="H15546" s="48"/>
    </row>
    <row r="15547" spans="5:8">
      <c r="E15547"/>
      <c r="H15547" s="48"/>
    </row>
    <row r="15548" spans="5:8">
      <c r="E15548"/>
      <c r="H15548" s="48"/>
    </row>
    <row r="15549" spans="5:8">
      <c r="E15549"/>
      <c r="H15549" s="48"/>
    </row>
    <row r="15550" spans="5:8">
      <c r="E15550"/>
      <c r="H15550" s="48"/>
    </row>
    <row r="15551" spans="5:8">
      <c r="E15551"/>
      <c r="H15551" s="48"/>
    </row>
    <row r="15552" spans="5:8">
      <c r="E15552"/>
      <c r="H15552" s="48"/>
    </row>
    <row r="15553" spans="5:8">
      <c r="E15553"/>
      <c r="H15553" s="48"/>
    </row>
    <row r="15554" spans="5:8">
      <c r="E15554"/>
      <c r="H15554" s="48"/>
    </row>
    <row r="15555" spans="5:8">
      <c r="E15555"/>
      <c r="H15555" s="48"/>
    </row>
    <row r="15556" spans="5:8">
      <c r="E15556"/>
      <c r="H15556" s="48"/>
    </row>
    <row r="15557" spans="5:8">
      <c r="E15557"/>
      <c r="H15557" s="48"/>
    </row>
    <row r="15558" spans="5:8">
      <c r="E15558"/>
      <c r="H15558" s="48"/>
    </row>
    <row r="15559" spans="5:8">
      <c r="E15559"/>
      <c r="H15559" s="48"/>
    </row>
    <row r="15560" spans="5:8">
      <c r="E15560"/>
      <c r="H15560" s="48"/>
    </row>
    <row r="15561" spans="5:8">
      <c r="E15561"/>
      <c r="H15561" s="48"/>
    </row>
    <row r="15562" spans="5:8">
      <c r="E15562"/>
      <c r="H15562" s="48"/>
    </row>
    <row r="15563" spans="5:8">
      <c r="E15563"/>
      <c r="H15563" s="48"/>
    </row>
    <row r="15564" spans="5:8">
      <c r="E15564"/>
      <c r="H15564" s="48"/>
    </row>
    <row r="15565" spans="5:8">
      <c r="E15565"/>
      <c r="H15565" s="48"/>
    </row>
    <row r="15566" spans="5:8">
      <c r="E15566"/>
      <c r="H15566" s="48"/>
    </row>
    <row r="15567" spans="5:8">
      <c r="E15567"/>
      <c r="H15567" s="48"/>
    </row>
    <row r="15568" spans="5:8">
      <c r="E15568"/>
      <c r="H15568" s="48"/>
    </row>
    <row r="15569" spans="5:8">
      <c r="E15569"/>
      <c r="H15569" s="48"/>
    </row>
    <row r="15570" spans="5:8">
      <c r="E15570"/>
      <c r="H15570" s="48"/>
    </row>
    <row r="15571" spans="5:8">
      <c r="E15571"/>
      <c r="H15571" s="48"/>
    </row>
    <row r="15572" spans="5:8">
      <c r="E15572"/>
      <c r="H15572" s="48"/>
    </row>
    <row r="15573" spans="5:8">
      <c r="E15573"/>
      <c r="H15573" s="48"/>
    </row>
    <row r="15574" spans="5:8">
      <c r="E15574"/>
      <c r="H15574" s="48"/>
    </row>
    <row r="15575" spans="5:8">
      <c r="E15575"/>
      <c r="H15575" s="48"/>
    </row>
    <row r="15576" spans="5:8">
      <c r="E15576"/>
      <c r="H15576" s="48"/>
    </row>
    <row r="15577" spans="5:8">
      <c r="E15577"/>
      <c r="H15577" s="48"/>
    </row>
    <row r="15578" spans="5:8">
      <c r="E15578"/>
      <c r="H15578" s="48"/>
    </row>
    <row r="15579" spans="5:8">
      <c r="E15579"/>
      <c r="H15579" s="48"/>
    </row>
    <row r="15580" spans="5:8">
      <c r="E15580"/>
      <c r="H15580" s="48"/>
    </row>
    <row r="15581" spans="5:8">
      <c r="E15581"/>
      <c r="H15581" s="48"/>
    </row>
    <row r="15582" spans="5:8">
      <c r="E15582"/>
      <c r="H15582" s="48"/>
    </row>
    <row r="15583" spans="5:8">
      <c r="E15583"/>
      <c r="H15583" s="48"/>
    </row>
    <row r="15584" spans="5:8">
      <c r="E15584"/>
      <c r="H15584" s="48"/>
    </row>
    <row r="15585" spans="5:8">
      <c r="E15585"/>
      <c r="H15585" s="48"/>
    </row>
    <row r="15586" spans="5:8">
      <c r="E15586"/>
      <c r="H15586" s="48"/>
    </row>
    <row r="15587" spans="5:8">
      <c r="E15587"/>
      <c r="H15587" s="48"/>
    </row>
    <row r="15588" spans="5:8">
      <c r="E15588"/>
      <c r="H15588" s="48"/>
    </row>
    <row r="15589" spans="5:8">
      <c r="E15589"/>
      <c r="H15589" s="48"/>
    </row>
    <row r="15590" spans="5:8">
      <c r="E15590"/>
      <c r="H15590" s="48"/>
    </row>
    <row r="15591" spans="5:8">
      <c r="E15591"/>
      <c r="H15591" s="48"/>
    </row>
    <row r="15592" spans="5:8">
      <c r="E15592"/>
      <c r="H15592" s="48"/>
    </row>
    <row r="15593" spans="5:8">
      <c r="E15593"/>
      <c r="H15593" s="48"/>
    </row>
    <row r="15594" spans="5:8">
      <c r="E15594"/>
      <c r="H15594" s="48"/>
    </row>
    <row r="15595" spans="5:8">
      <c r="E15595"/>
      <c r="H15595" s="48"/>
    </row>
    <row r="15596" spans="5:8">
      <c r="E15596"/>
      <c r="H15596" s="48"/>
    </row>
    <row r="15597" spans="5:8">
      <c r="E15597"/>
      <c r="H15597" s="48"/>
    </row>
    <row r="15598" spans="5:8">
      <c r="E15598"/>
      <c r="H15598" s="48"/>
    </row>
    <row r="15599" spans="5:8">
      <c r="E15599"/>
      <c r="H15599" s="48"/>
    </row>
    <row r="15600" spans="5:8">
      <c r="E15600"/>
      <c r="H15600" s="48"/>
    </row>
    <row r="15601" spans="5:8">
      <c r="E15601"/>
      <c r="H15601" s="48"/>
    </row>
    <row r="15602" spans="5:8">
      <c r="E15602"/>
      <c r="H15602" s="48"/>
    </row>
    <row r="15603" spans="5:8">
      <c r="E15603"/>
      <c r="H15603" s="48"/>
    </row>
    <row r="15604" spans="5:8">
      <c r="E15604"/>
      <c r="H15604" s="48"/>
    </row>
    <row r="15605" spans="5:8">
      <c r="E15605"/>
      <c r="H15605" s="48"/>
    </row>
    <row r="15606" spans="5:8">
      <c r="E15606"/>
      <c r="H15606" s="48"/>
    </row>
    <row r="15607" spans="5:8">
      <c r="E15607"/>
      <c r="H15607" s="48"/>
    </row>
    <row r="15608" spans="5:8">
      <c r="E15608"/>
      <c r="H15608" s="48"/>
    </row>
    <row r="15609" spans="5:8">
      <c r="E15609"/>
      <c r="H15609" s="48"/>
    </row>
    <row r="15610" spans="5:8">
      <c r="E15610"/>
      <c r="H15610" s="48"/>
    </row>
    <row r="15611" spans="5:8">
      <c r="E15611"/>
      <c r="H15611" s="48"/>
    </row>
    <row r="15612" spans="5:8">
      <c r="E15612"/>
      <c r="H15612" s="48"/>
    </row>
    <row r="15613" spans="5:8">
      <c r="E15613"/>
      <c r="H15613" s="48"/>
    </row>
    <row r="15614" spans="5:8">
      <c r="E15614"/>
      <c r="H15614" s="48"/>
    </row>
    <row r="15615" spans="5:8">
      <c r="E15615"/>
      <c r="H15615" s="48"/>
    </row>
    <row r="15616" spans="5:8">
      <c r="E15616"/>
      <c r="H15616" s="48"/>
    </row>
    <row r="15617" spans="5:8">
      <c r="E15617"/>
      <c r="H15617" s="48"/>
    </row>
    <row r="15618" spans="5:8">
      <c r="E15618"/>
      <c r="H15618" s="48"/>
    </row>
    <row r="15619" spans="5:8">
      <c r="E15619"/>
      <c r="H15619" s="48"/>
    </row>
    <row r="15620" spans="5:8">
      <c r="E15620"/>
      <c r="H15620" s="48"/>
    </row>
    <row r="15621" spans="5:8">
      <c r="E15621"/>
      <c r="H15621" s="48"/>
    </row>
    <row r="15622" spans="5:8">
      <c r="E15622"/>
      <c r="H15622" s="48"/>
    </row>
    <row r="15623" spans="5:8">
      <c r="E15623"/>
      <c r="H15623" s="48"/>
    </row>
    <row r="15624" spans="5:8">
      <c r="E15624"/>
      <c r="H15624" s="48"/>
    </row>
    <row r="15625" spans="5:8">
      <c r="E15625"/>
      <c r="H15625" s="48"/>
    </row>
    <row r="15626" spans="5:8">
      <c r="E15626"/>
      <c r="H15626" s="48"/>
    </row>
    <row r="15627" spans="5:8">
      <c r="E15627"/>
      <c r="H15627" s="48"/>
    </row>
    <row r="15628" spans="5:8">
      <c r="E15628"/>
      <c r="H15628" s="48"/>
    </row>
    <row r="15629" spans="5:8">
      <c r="E15629"/>
      <c r="H15629" s="48"/>
    </row>
    <row r="15630" spans="5:8">
      <c r="E15630"/>
      <c r="H15630" s="48"/>
    </row>
    <row r="15631" spans="5:8">
      <c r="E15631"/>
      <c r="H15631" s="48"/>
    </row>
    <row r="15632" spans="5:8">
      <c r="E15632"/>
      <c r="H15632" s="48"/>
    </row>
    <row r="15633" spans="5:8">
      <c r="E15633"/>
      <c r="H15633" s="48"/>
    </row>
    <row r="15634" spans="5:8">
      <c r="E15634"/>
      <c r="H15634" s="48"/>
    </row>
    <row r="15635" spans="5:8">
      <c r="E15635"/>
      <c r="H15635" s="48"/>
    </row>
    <row r="15636" spans="5:8">
      <c r="E15636"/>
      <c r="H15636" s="48"/>
    </row>
    <row r="15637" spans="5:8">
      <c r="E15637"/>
      <c r="H15637" s="48"/>
    </row>
    <row r="15638" spans="5:8">
      <c r="E15638"/>
      <c r="H15638" s="48"/>
    </row>
    <row r="15639" spans="5:8">
      <c r="E15639"/>
      <c r="H15639" s="48"/>
    </row>
    <row r="15640" spans="5:8">
      <c r="E15640"/>
      <c r="H15640" s="48"/>
    </row>
    <row r="15641" spans="5:8">
      <c r="E15641"/>
      <c r="H15641" s="48"/>
    </row>
    <row r="15642" spans="5:8">
      <c r="E15642"/>
      <c r="H15642" s="48"/>
    </row>
    <row r="15643" spans="5:8">
      <c r="E15643"/>
      <c r="H15643" s="48"/>
    </row>
    <row r="15644" spans="5:8">
      <c r="E15644"/>
      <c r="H15644" s="48"/>
    </row>
    <row r="15645" spans="5:8">
      <c r="E15645"/>
      <c r="H15645" s="48"/>
    </row>
    <row r="15646" spans="5:8">
      <c r="E15646"/>
      <c r="H15646" s="48"/>
    </row>
    <row r="15647" spans="5:8">
      <c r="E15647"/>
      <c r="H15647" s="48"/>
    </row>
    <row r="15648" spans="5:8">
      <c r="E15648"/>
      <c r="H15648" s="48"/>
    </row>
    <row r="15649" spans="5:8">
      <c r="E15649"/>
      <c r="H15649" s="48"/>
    </row>
    <row r="15650" spans="5:8">
      <c r="E15650"/>
      <c r="H15650" s="48"/>
    </row>
    <row r="15651" spans="5:8">
      <c r="E15651"/>
      <c r="H15651" s="48"/>
    </row>
    <row r="15652" spans="5:8">
      <c r="E15652"/>
      <c r="H15652" s="48"/>
    </row>
    <row r="15653" spans="5:8">
      <c r="E15653"/>
      <c r="H15653" s="48"/>
    </row>
    <row r="15654" spans="5:8">
      <c r="E15654"/>
      <c r="H15654" s="48"/>
    </row>
    <row r="15655" spans="5:8">
      <c r="E15655"/>
      <c r="H15655" s="48"/>
    </row>
    <row r="15656" spans="5:8">
      <c r="E15656"/>
      <c r="H15656" s="48"/>
    </row>
    <row r="15657" spans="5:8">
      <c r="E15657"/>
      <c r="H15657" s="48"/>
    </row>
    <row r="15658" spans="5:8">
      <c r="E15658"/>
      <c r="H15658" s="48"/>
    </row>
    <row r="15659" spans="5:8">
      <c r="E15659"/>
      <c r="H15659" s="48"/>
    </row>
    <row r="15660" spans="5:8">
      <c r="E15660"/>
      <c r="H15660" s="48"/>
    </row>
    <row r="15661" spans="5:8">
      <c r="E15661"/>
      <c r="H15661" s="48"/>
    </row>
    <row r="15662" spans="5:8">
      <c r="E15662"/>
      <c r="H15662" s="48"/>
    </row>
    <row r="15663" spans="5:8">
      <c r="E15663"/>
      <c r="H15663" s="48"/>
    </row>
    <row r="15664" spans="5:8">
      <c r="E15664"/>
      <c r="H15664" s="48"/>
    </row>
    <row r="15665" spans="5:8">
      <c r="E15665"/>
      <c r="H15665" s="48"/>
    </row>
    <row r="15666" spans="5:8">
      <c r="E15666"/>
      <c r="H15666" s="48"/>
    </row>
    <row r="15667" spans="5:8">
      <c r="E15667"/>
      <c r="H15667" s="48"/>
    </row>
    <row r="15668" spans="5:8">
      <c r="E15668"/>
      <c r="H15668" s="48"/>
    </row>
    <row r="15669" spans="5:8">
      <c r="E15669"/>
      <c r="H15669" s="48"/>
    </row>
    <row r="15670" spans="5:8">
      <c r="E15670"/>
      <c r="H15670" s="48"/>
    </row>
    <row r="15671" spans="5:8">
      <c r="E15671"/>
      <c r="H15671" s="48"/>
    </row>
    <row r="15672" spans="5:8">
      <c r="E15672"/>
      <c r="H15672" s="48"/>
    </row>
    <row r="15673" spans="5:8">
      <c r="E15673"/>
      <c r="H15673" s="48"/>
    </row>
    <row r="15674" spans="5:8">
      <c r="E15674"/>
      <c r="H15674" s="48"/>
    </row>
    <row r="15675" spans="5:8">
      <c r="E15675"/>
      <c r="H15675" s="48"/>
    </row>
    <row r="15676" spans="5:8">
      <c r="E15676"/>
      <c r="H15676" s="48"/>
    </row>
    <row r="15677" spans="5:8">
      <c r="E15677"/>
      <c r="H15677" s="48"/>
    </row>
    <row r="15678" spans="5:8">
      <c r="E15678"/>
      <c r="H15678" s="48"/>
    </row>
    <row r="15679" spans="5:8">
      <c r="E15679"/>
      <c r="H15679" s="48"/>
    </row>
    <row r="15680" spans="5:8">
      <c r="E15680"/>
      <c r="H15680" s="48"/>
    </row>
    <row r="15681" spans="5:8">
      <c r="E15681"/>
      <c r="H15681" s="48"/>
    </row>
    <row r="15682" spans="5:8">
      <c r="E15682"/>
      <c r="H15682" s="48"/>
    </row>
    <row r="15683" spans="5:8">
      <c r="E15683"/>
      <c r="H15683" s="48"/>
    </row>
    <row r="15684" spans="5:8">
      <c r="E15684"/>
      <c r="H15684" s="48"/>
    </row>
    <row r="15685" spans="5:8">
      <c r="E15685"/>
      <c r="H15685" s="48"/>
    </row>
    <row r="15686" spans="5:8">
      <c r="E15686"/>
      <c r="H15686" s="48"/>
    </row>
    <row r="15687" spans="5:8">
      <c r="E15687"/>
      <c r="H15687" s="48"/>
    </row>
    <row r="15688" spans="5:8">
      <c r="E15688"/>
      <c r="H15688" s="48"/>
    </row>
    <row r="15689" spans="5:8">
      <c r="E15689"/>
      <c r="H15689" s="48"/>
    </row>
    <row r="15690" spans="5:8">
      <c r="E15690"/>
      <c r="H15690" s="48"/>
    </row>
    <row r="15691" spans="5:8">
      <c r="E15691"/>
      <c r="H15691" s="48"/>
    </row>
    <row r="15692" spans="5:8">
      <c r="E15692"/>
      <c r="H15692" s="48"/>
    </row>
    <row r="15693" spans="5:8">
      <c r="E15693"/>
      <c r="H15693" s="48"/>
    </row>
    <row r="15694" spans="5:8">
      <c r="E15694"/>
      <c r="H15694" s="48"/>
    </row>
    <row r="15695" spans="5:8">
      <c r="E15695"/>
      <c r="H15695" s="48"/>
    </row>
    <row r="15696" spans="5:8">
      <c r="E15696"/>
      <c r="H15696" s="48"/>
    </row>
    <row r="15697" spans="5:8">
      <c r="E15697"/>
      <c r="H15697" s="48"/>
    </row>
    <row r="15698" spans="5:8">
      <c r="E15698"/>
      <c r="H15698" s="48"/>
    </row>
    <row r="15699" spans="5:8">
      <c r="E15699"/>
      <c r="H15699" s="48"/>
    </row>
    <row r="15700" spans="5:8">
      <c r="E15700"/>
      <c r="H15700" s="48"/>
    </row>
    <row r="15701" spans="5:8">
      <c r="E15701"/>
      <c r="H15701" s="48"/>
    </row>
    <row r="15702" spans="5:8">
      <c r="E15702"/>
      <c r="H15702" s="48"/>
    </row>
    <row r="15703" spans="5:8">
      <c r="E15703"/>
      <c r="H15703" s="48"/>
    </row>
    <row r="15704" spans="5:8">
      <c r="E15704"/>
      <c r="H15704" s="48"/>
    </row>
    <row r="15705" spans="5:8">
      <c r="E15705"/>
      <c r="H15705" s="48"/>
    </row>
    <row r="15706" spans="5:8">
      <c r="E15706"/>
      <c r="H15706" s="48"/>
    </row>
    <row r="15707" spans="5:8">
      <c r="E15707"/>
      <c r="H15707" s="48"/>
    </row>
    <row r="15708" spans="5:8">
      <c r="E15708"/>
      <c r="H15708" s="48"/>
    </row>
    <row r="15709" spans="5:8">
      <c r="E15709"/>
      <c r="H15709" s="48"/>
    </row>
    <row r="15710" spans="5:8">
      <c r="E15710"/>
      <c r="H15710" s="48"/>
    </row>
    <row r="15711" spans="5:8">
      <c r="E15711"/>
      <c r="H15711" s="48"/>
    </row>
    <row r="15712" spans="5:8">
      <c r="E15712"/>
      <c r="H15712" s="48"/>
    </row>
    <row r="15713" spans="5:8">
      <c r="E15713"/>
      <c r="H15713" s="48"/>
    </row>
    <row r="15714" spans="5:8">
      <c r="E15714"/>
      <c r="H15714" s="48"/>
    </row>
    <row r="15715" spans="5:8">
      <c r="E15715"/>
      <c r="H15715" s="48"/>
    </row>
    <row r="15716" spans="5:8">
      <c r="E15716"/>
      <c r="H15716" s="48"/>
    </row>
    <row r="15717" spans="5:8">
      <c r="E15717"/>
      <c r="H15717" s="48"/>
    </row>
    <row r="15718" spans="5:8">
      <c r="E15718"/>
      <c r="H15718" s="48"/>
    </row>
    <row r="15719" spans="5:8">
      <c r="E15719"/>
      <c r="H15719" s="48"/>
    </row>
    <row r="15720" spans="5:8">
      <c r="E15720"/>
      <c r="H15720" s="48"/>
    </row>
    <row r="15721" spans="5:8">
      <c r="E15721"/>
      <c r="H15721" s="48"/>
    </row>
    <row r="15722" spans="5:8">
      <c r="E15722"/>
      <c r="H15722" s="48"/>
    </row>
    <row r="15723" spans="5:8">
      <c r="E15723"/>
      <c r="H15723" s="48"/>
    </row>
    <row r="15724" spans="5:8">
      <c r="E15724"/>
      <c r="H15724" s="48"/>
    </row>
    <row r="15725" spans="5:8">
      <c r="E15725"/>
      <c r="H15725" s="48"/>
    </row>
    <row r="15726" spans="5:8">
      <c r="E15726"/>
      <c r="H15726" s="48"/>
    </row>
    <row r="15727" spans="5:8">
      <c r="E15727"/>
      <c r="H15727" s="48"/>
    </row>
    <row r="15728" spans="5:8">
      <c r="E15728"/>
      <c r="H15728" s="48"/>
    </row>
    <row r="15729" spans="5:8">
      <c r="E15729"/>
      <c r="H15729" s="48"/>
    </row>
    <row r="15730" spans="5:8">
      <c r="E15730"/>
      <c r="H15730" s="48"/>
    </row>
    <row r="15731" spans="5:8">
      <c r="E15731"/>
      <c r="H15731" s="48"/>
    </row>
    <row r="15732" spans="5:8">
      <c r="E15732"/>
      <c r="H15732" s="48"/>
    </row>
    <row r="15733" spans="5:8">
      <c r="E15733"/>
      <c r="H15733" s="48"/>
    </row>
    <row r="15734" spans="5:8">
      <c r="E15734"/>
      <c r="H15734" s="48"/>
    </row>
    <row r="15735" spans="5:8">
      <c r="E15735"/>
      <c r="H15735" s="48"/>
    </row>
    <row r="15736" spans="5:8">
      <c r="E15736"/>
      <c r="H15736" s="48"/>
    </row>
    <row r="15737" spans="5:8">
      <c r="E15737"/>
      <c r="H15737" s="48"/>
    </row>
    <row r="15738" spans="5:8">
      <c r="E15738"/>
      <c r="H15738" s="48"/>
    </row>
    <row r="15739" spans="5:8">
      <c r="E15739"/>
      <c r="H15739" s="48"/>
    </row>
    <row r="15740" spans="5:8">
      <c r="E15740"/>
      <c r="H15740" s="48"/>
    </row>
    <row r="15741" spans="5:8">
      <c r="E15741"/>
      <c r="H15741" s="48"/>
    </row>
    <row r="15742" spans="5:8">
      <c r="E15742"/>
      <c r="H15742" s="48"/>
    </row>
    <row r="15743" spans="5:8">
      <c r="E15743"/>
      <c r="H15743" s="48"/>
    </row>
    <row r="15744" spans="5:8">
      <c r="E15744"/>
      <c r="H15744" s="48"/>
    </row>
    <row r="15745" spans="5:8">
      <c r="E15745"/>
      <c r="H15745" s="48"/>
    </row>
    <row r="15746" spans="5:8">
      <c r="E15746"/>
      <c r="H15746" s="48"/>
    </row>
    <row r="15747" spans="5:8">
      <c r="E15747"/>
      <c r="H15747" s="48"/>
    </row>
    <row r="15748" spans="5:8">
      <c r="E15748"/>
      <c r="H15748" s="48"/>
    </row>
    <row r="15749" spans="5:8">
      <c r="E15749"/>
      <c r="H15749" s="48"/>
    </row>
    <row r="15750" spans="5:8">
      <c r="E15750"/>
      <c r="H15750" s="48"/>
    </row>
    <row r="15751" spans="5:8">
      <c r="E15751"/>
      <c r="H15751" s="48"/>
    </row>
    <row r="15752" spans="5:8">
      <c r="E15752"/>
      <c r="H15752" s="48"/>
    </row>
    <row r="15753" spans="5:8">
      <c r="E15753"/>
      <c r="H15753" s="48"/>
    </row>
    <row r="15754" spans="5:8">
      <c r="E15754"/>
      <c r="H15754" s="48"/>
    </row>
    <row r="15755" spans="5:8">
      <c r="E15755"/>
      <c r="H15755" s="48"/>
    </row>
    <row r="15756" spans="5:8">
      <c r="E15756"/>
      <c r="H15756" s="48"/>
    </row>
    <row r="15757" spans="5:8">
      <c r="E15757"/>
      <c r="H15757" s="48"/>
    </row>
    <row r="15758" spans="5:8">
      <c r="E15758"/>
      <c r="H15758" s="48"/>
    </row>
    <row r="15759" spans="5:8">
      <c r="E15759"/>
      <c r="H15759" s="48"/>
    </row>
    <row r="15760" spans="5:8">
      <c r="E15760"/>
      <c r="H15760" s="48"/>
    </row>
    <row r="15761" spans="5:8">
      <c r="E15761"/>
      <c r="H15761" s="48"/>
    </row>
    <row r="15762" spans="5:8">
      <c r="E15762"/>
      <c r="H15762" s="48"/>
    </row>
    <row r="15763" spans="5:8">
      <c r="E15763"/>
      <c r="H15763" s="48"/>
    </row>
    <row r="15764" spans="5:8">
      <c r="E15764"/>
      <c r="H15764" s="48"/>
    </row>
    <row r="15765" spans="5:8">
      <c r="E15765"/>
      <c r="H15765" s="48"/>
    </row>
    <row r="15766" spans="5:8">
      <c r="E15766"/>
      <c r="H15766" s="48"/>
    </row>
    <row r="15767" spans="5:8">
      <c r="E15767"/>
      <c r="H15767" s="48"/>
    </row>
    <row r="15768" spans="5:8">
      <c r="E15768"/>
      <c r="H15768" s="48"/>
    </row>
    <row r="15769" spans="5:8">
      <c r="E15769"/>
      <c r="H15769" s="48"/>
    </row>
    <row r="15770" spans="5:8">
      <c r="E15770"/>
      <c r="H15770" s="48"/>
    </row>
    <row r="15771" spans="5:8">
      <c r="E15771"/>
      <c r="H15771" s="48"/>
    </row>
    <row r="15772" spans="5:8">
      <c r="E15772"/>
      <c r="H15772" s="48"/>
    </row>
    <row r="15773" spans="5:8">
      <c r="E15773"/>
      <c r="H15773" s="48"/>
    </row>
    <row r="15774" spans="5:8">
      <c r="E15774"/>
      <c r="H15774" s="48"/>
    </row>
    <row r="15775" spans="5:8">
      <c r="E15775"/>
      <c r="H15775" s="48"/>
    </row>
    <row r="15776" spans="5:8">
      <c r="E15776"/>
      <c r="H15776" s="48"/>
    </row>
    <row r="15777" spans="5:8">
      <c r="E15777"/>
      <c r="H15777" s="48"/>
    </row>
    <row r="15778" spans="5:8">
      <c r="E15778"/>
      <c r="H15778" s="48"/>
    </row>
    <row r="15779" spans="5:8">
      <c r="E15779"/>
      <c r="H15779" s="48"/>
    </row>
    <row r="15780" spans="5:8">
      <c r="E15780"/>
      <c r="H15780" s="48"/>
    </row>
    <row r="15781" spans="5:8">
      <c r="E15781"/>
      <c r="H15781" s="48"/>
    </row>
    <row r="15782" spans="5:8">
      <c r="E15782"/>
      <c r="H15782" s="48"/>
    </row>
    <row r="15783" spans="5:8">
      <c r="E15783"/>
      <c r="H15783" s="48"/>
    </row>
    <row r="15784" spans="5:8">
      <c r="E15784"/>
      <c r="H15784" s="48"/>
    </row>
    <row r="15785" spans="5:8">
      <c r="E15785"/>
      <c r="H15785" s="48"/>
    </row>
    <row r="15786" spans="5:8">
      <c r="E15786"/>
      <c r="H15786" s="48"/>
    </row>
    <row r="15787" spans="5:8">
      <c r="E15787"/>
      <c r="H15787" s="48"/>
    </row>
    <row r="15788" spans="5:8">
      <c r="E15788"/>
      <c r="H15788" s="48"/>
    </row>
    <row r="15789" spans="5:8">
      <c r="E15789"/>
      <c r="H15789" s="48"/>
    </row>
    <row r="15790" spans="5:8">
      <c r="E15790"/>
      <c r="H15790" s="48"/>
    </row>
    <row r="15791" spans="5:8">
      <c r="E15791"/>
      <c r="H15791" s="48"/>
    </row>
    <row r="15792" spans="5:8">
      <c r="E15792"/>
      <c r="H15792" s="48"/>
    </row>
    <row r="15793" spans="5:8">
      <c r="E15793"/>
      <c r="H15793" s="48"/>
    </row>
    <row r="15794" spans="5:8">
      <c r="E15794"/>
      <c r="H15794" s="48"/>
    </row>
    <row r="15795" spans="5:8">
      <c r="E15795"/>
      <c r="H15795" s="48"/>
    </row>
    <row r="15796" spans="5:8">
      <c r="E15796"/>
      <c r="H15796" s="48"/>
    </row>
    <row r="15797" spans="5:8">
      <c r="E15797"/>
      <c r="H15797" s="48"/>
    </row>
    <row r="15798" spans="5:8">
      <c r="E15798"/>
      <c r="H15798" s="48"/>
    </row>
    <row r="15799" spans="5:8">
      <c r="E15799"/>
      <c r="H15799" s="48"/>
    </row>
    <row r="15800" spans="5:8">
      <c r="E15800"/>
      <c r="H15800" s="48"/>
    </row>
    <row r="15801" spans="5:8">
      <c r="E15801"/>
      <c r="H15801" s="48"/>
    </row>
    <row r="15802" spans="5:8">
      <c r="E15802"/>
      <c r="H15802" s="48"/>
    </row>
    <row r="15803" spans="5:8">
      <c r="E15803"/>
      <c r="H15803" s="48"/>
    </row>
    <row r="15804" spans="5:8">
      <c r="E15804"/>
      <c r="H15804" s="48"/>
    </row>
    <row r="15805" spans="5:8">
      <c r="E15805"/>
      <c r="H15805" s="48"/>
    </row>
    <row r="15806" spans="5:8">
      <c r="E15806"/>
      <c r="H15806" s="48"/>
    </row>
    <row r="15807" spans="5:8">
      <c r="E15807"/>
      <c r="H15807" s="48"/>
    </row>
    <row r="15808" spans="5:8">
      <c r="E15808"/>
      <c r="H15808" s="48"/>
    </row>
    <row r="15809" spans="5:8">
      <c r="E15809"/>
      <c r="H15809" s="48"/>
    </row>
    <row r="15810" spans="5:8">
      <c r="E15810"/>
      <c r="H15810" s="48"/>
    </row>
    <row r="15811" spans="5:8">
      <c r="E15811"/>
      <c r="H15811" s="48"/>
    </row>
    <row r="15812" spans="5:8">
      <c r="E15812"/>
      <c r="H15812" s="48"/>
    </row>
    <row r="15813" spans="5:8">
      <c r="E15813"/>
      <c r="H15813" s="48"/>
    </row>
    <row r="15814" spans="5:8">
      <c r="E15814"/>
      <c r="H15814" s="48"/>
    </row>
    <row r="15815" spans="5:8">
      <c r="E15815"/>
      <c r="H15815" s="48"/>
    </row>
    <row r="15816" spans="5:8">
      <c r="E15816"/>
      <c r="H15816" s="48"/>
    </row>
    <row r="15817" spans="5:8">
      <c r="E15817"/>
      <c r="H15817" s="48"/>
    </row>
    <row r="15818" spans="5:8">
      <c r="E15818"/>
      <c r="H15818" s="48"/>
    </row>
    <row r="15819" spans="5:8">
      <c r="E15819"/>
      <c r="H15819" s="48"/>
    </row>
    <row r="15820" spans="5:8">
      <c r="E15820"/>
      <c r="H15820" s="48"/>
    </row>
    <row r="15821" spans="5:8">
      <c r="E15821"/>
      <c r="H15821" s="48"/>
    </row>
    <row r="15822" spans="5:8">
      <c r="E15822"/>
      <c r="H15822" s="48"/>
    </row>
    <row r="15823" spans="5:8">
      <c r="E15823"/>
      <c r="H15823" s="48"/>
    </row>
    <row r="15824" spans="5:8">
      <c r="E15824"/>
      <c r="H15824" s="48"/>
    </row>
    <row r="15825" spans="5:8">
      <c r="E15825"/>
      <c r="H15825" s="48"/>
    </row>
    <row r="15826" spans="5:8">
      <c r="E15826"/>
      <c r="H15826" s="48"/>
    </row>
    <row r="15827" spans="5:8">
      <c r="E15827"/>
      <c r="H15827" s="48"/>
    </row>
    <row r="15828" spans="5:8">
      <c r="E15828"/>
      <c r="H15828" s="48"/>
    </row>
    <row r="15829" spans="5:8">
      <c r="E15829"/>
      <c r="H15829" s="48"/>
    </row>
    <row r="15830" spans="5:8">
      <c r="E15830"/>
      <c r="H15830" s="48"/>
    </row>
    <row r="15831" spans="5:8">
      <c r="E15831"/>
      <c r="H15831" s="48"/>
    </row>
    <row r="15832" spans="5:8">
      <c r="E15832"/>
      <c r="H15832" s="48"/>
    </row>
    <row r="15833" spans="5:8">
      <c r="E15833"/>
      <c r="H15833" s="48"/>
    </row>
    <row r="15834" spans="5:8">
      <c r="E15834"/>
      <c r="H15834" s="48"/>
    </row>
    <row r="15835" spans="5:8">
      <c r="E15835"/>
      <c r="H15835" s="48"/>
    </row>
    <row r="15836" spans="5:8">
      <c r="E15836"/>
      <c r="H15836" s="48"/>
    </row>
    <row r="15837" spans="5:8">
      <c r="E15837"/>
      <c r="H15837" s="48"/>
    </row>
    <row r="15838" spans="5:8">
      <c r="E15838"/>
      <c r="H15838" s="48"/>
    </row>
    <row r="15839" spans="5:8">
      <c r="E15839"/>
      <c r="H15839" s="48"/>
    </row>
    <row r="15840" spans="5:8">
      <c r="E15840"/>
      <c r="H15840" s="48"/>
    </row>
    <row r="15841" spans="5:8">
      <c r="E15841"/>
      <c r="H15841" s="48"/>
    </row>
    <row r="15842" spans="5:8">
      <c r="E15842"/>
      <c r="H15842" s="48"/>
    </row>
    <row r="15843" spans="5:8">
      <c r="E15843"/>
      <c r="H15843" s="48"/>
    </row>
    <row r="15844" spans="5:8">
      <c r="E15844"/>
      <c r="H15844" s="48"/>
    </row>
    <row r="15845" spans="5:8">
      <c r="E15845"/>
      <c r="H15845" s="48"/>
    </row>
    <row r="15846" spans="5:8">
      <c r="E15846"/>
      <c r="H15846" s="48"/>
    </row>
    <row r="15847" spans="5:8">
      <c r="E15847"/>
      <c r="H15847" s="48"/>
    </row>
    <row r="15848" spans="5:8">
      <c r="E15848"/>
      <c r="H15848" s="48"/>
    </row>
    <row r="15849" spans="5:8">
      <c r="E15849"/>
      <c r="H15849" s="48"/>
    </row>
    <row r="15850" spans="5:8">
      <c r="E15850"/>
      <c r="H15850" s="48"/>
    </row>
    <row r="15851" spans="5:8">
      <c r="E15851"/>
      <c r="H15851" s="48"/>
    </row>
    <row r="15852" spans="5:8">
      <c r="E15852"/>
      <c r="H15852" s="48"/>
    </row>
    <row r="15853" spans="5:8">
      <c r="E15853"/>
      <c r="H15853" s="48"/>
    </row>
    <row r="15854" spans="5:8">
      <c r="E15854"/>
      <c r="H15854" s="48"/>
    </row>
    <row r="15855" spans="5:8">
      <c r="E15855"/>
      <c r="H15855" s="48"/>
    </row>
    <row r="15856" spans="5:8">
      <c r="E15856"/>
      <c r="H15856" s="48"/>
    </row>
    <row r="15857" spans="5:8">
      <c r="E15857"/>
      <c r="H15857" s="48"/>
    </row>
    <row r="15858" spans="5:8">
      <c r="E15858"/>
      <c r="H15858" s="48"/>
    </row>
    <row r="15859" spans="5:8">
      <c r="E15859"/>
      <c r="H15859" s="48"/>
    </row>
    <row r="15860" spans="5:8">
      <c r="E15860"/>
      <c r="H15860" s="48"/>
    </row>
    <row r="15861" spans="5:8">
      <c r="E15861"/>
      <c r="H15861" s="48"/>
    </row>
    <row r="15862" spans="5:8">
      <c r="E15862"/>
      <c r="H15862" s="48"/>
    </row>
    <row r="15863" spans="5:8">
      <c r="E15863"/>
      <c r="H15863" s="48"/>
    </row>
    <row r="15864" spans="5:8">
      <c r="E15864"/>
      <c r="H15864" s="48"/>
    </row>
    <row r="15865" spans="5:8">
      <c r="E15865"/>
      <c r="H15865" s="48"/>
    </row>
    <row r="15866" spans="5:8">
      <c r="E15866"/>
      <c r="H15866" s="48"/>
    </row>
    <row r="15867" spans="5:8">
      <c r="E15867"/>
      <c r="H15867" s="48"/>
    </row>
    <row r="15868" spans="5:8">
      <c r="E15868"/>
      <c r="H15868" s="48"/>
    </row>
    <row r="15869" spans="5:8">
      <c r="E15869"/>
      <c r="H15869" s="48"/>
    </row>
    <row r="15870" spans="5:8">
      <c r="E15870"/>
      <c r="H15870" s="48"/>
    </row>
    <row r="15871" spans="5:8">
      <c r="E15871"/>
      <c r="H15871" s="48"/>
    </row>
    <row r="15872" spans="5:8">
      <c r="E15872"/>
      <c r="H15872" s="48"/>
    </row>
    <row r="15873" spans="5:8">
      <c r="E15873"/>
      <c r="H15873" s="48"/>
    </row>
    <row r="15874" spans="5:8">
      <c r="E15874"/>
      <c r="H15874" s="48"/>
    </row>
    <row r="15875" spans="5:8">
      <c r="E15875"/>
      <c r="H15875" s="48"/>
    </row>
    <row r="15876" spans="5:8">
      <c r="E15876"/>
      <c r="H15876" s="48"/>
    </row>
    <row r="15877" spans="5:8">
      <c r="E15877"/>
      <c r="H15877" s="48"/>
    </row>
    <row r="15878" spans="5:8">
      <c r="E15878"/>
      <c r="H15878" s="48"/>
    </row>
    <row r="15879" spans="5:8">
      <c r="E15879"/>
      <c r="H15879" s="48"/>
    </row>
    <row r="15880" spans="5:8">
      <c r="E15880"/>
      <c r="H15880" s="48"/>
    </row>
    <row r="15881" spans="5:8">
      <c r="E15881"/>
      <c r="H15881" s="48"/>
    </row>
    <row r="15882" spans="5:8">
      <c r="E15882"/>
      <c r="H15882" s="48"/>
    </row>
    <row r="15883" spans="5:8">
      <c r="E15883"/>
      <c r="H15883" s="48"/>
    </row>
    <row r="15884" spans="5:8">
      <c r="E15884"/>
      <c r="H15884" s="48"/>
    </row>
    <row r="15885" spans="5:8">
      <c r="E15885"/>
      <c r="H15885" s="48"/>
    </row>
    <row r="15886" spans="5:8">
      <c r="E15886"/>
      <c r="H15886" s="48"/>
    </row>
    <row r="15887" spans="5:8">
      <c r="E15887"/>
      <c r="H15887" s="48"/>
    </row>
    <row r="15888" spans="5:8">
      <c r="E15888"/>
      <c r="H15888" s="48"/>
    </row>
    <row r="15889" spans="5:8">
      <c r="E15889"/>
      <c r="H15889" s="48"/>
    </row>
    <row r="15890" spans="5:8">
      <c r="E15890"/>
      <c r="H15890" s="48"/>
    </row>
    <row r="15891" spans="5:8">
      <c r="E15891"/>
      <c r="H15891" s="48"/>
    </row>
    <row r="15892" spans="5:8">
      <c r="E15892"/>
      <c r="H15892" s="48"/>
    </row>
    <row r="15893" spans="5:8">
      <c r="E15893"/>
      <c r="H15893" s="48"/>
    </row>
    <row r="15894" spans="5:8">
      <c r="E15894"/>
      <c r="H15894" s="48"/>
    </row>
    <row r="15895" spans="5:8">
      <c r="E15895"/>
      <c r="H15895" s="48"/>
    </row>
    <row r="15896" spans="5:8">
      <c r="E15896"/>
      <c r="H15896" s="48"/>
    </row>
    <row r="15897" spans="5:8">
      <c r="E15897"/>
      <c r="H15897" s="48"/>
    </row>
    <row r="15898" spans="5:8">
      <c r="E15898"/>
      <c r="H15898" s="48"/>
    </row>
    <row r="15899" spans="5:8">
      <c r="E15899"/>
      <c r="H15899" s="48"/>
    </row>
    <row r="15900" spans="5:8">
      <c r="E15900"/>
      <c r="H15900" s="48"/>
    </row>
    <row r="15901" spans="5:8">
      <c r="E15901"/>
      <c r="H15901" s="48"/>
    </row>
    <row r="15902" spans="5:8">
      <c r="E15902"/>
      <c r="H15902" s="48"/>
    </row>
    <row r="15903" spans="5:8">
      <c r="E15903"/>
      <c r="H15903" s="48"/>
    </row>
    <row r="15904" spans="5:8">
      <c r="E15904"/>
      <c r="H15904" s="48"/>
    </row>
    <row r="15905" spans="5:8">
      <c r="E15905"/>
      <c r="H15905" s="48"/>
    </row>
    <row r="15906" spans="5:8">
      <c r="E15906"/>
      <c r="H15906" s="48"/>
    </row>
    <row r="15907" spans="5:8">
      <c r="E15907"/>
      <c r="H15907" s="48"/>
    </row>
    <row r="15908" spans="5:8">
      <c r="E15908"/>
      <c r="H15908" s="48"/>
    </row>
    <row r="15909" spans="5:8">
      <c r="E15909"/>
      <c r="H15909" s="48"/>
    </row>
    <row r="15910" spans="5:8">
      <c r="E15910"/>
      <c r="H15910" s="48"/>
    </row>
    <row r="15911" spans="5:8">
      <c r="E15911"/>
      <c r="H15911" s="48"/>
    </row>
    <row r="15912" spans="5:8">
      <c r="E15912"/>
      <c r="H15912" s="48"/>
    </row>
    <row r="15913" spans="5:8">
      <c r="E15913"/>
      <c r="H15913" s="48"/>
    </row>
    <row r="15914" spans="5:8">
      <c r="E15914"/>
      <c r="H15914" s="48"/>
    </row>
    <row r="15915" spans="5:8">
      <c r="E15915"/>
      <c r="H15915" s="48"/>
    </row>
    <row r="15916" spans="5:8">
      <c r="E15916"/>
      <c r="H15916" s="48"/>
    </row>
    <row r="15917" spans="5:8">
      <c r="E15917"/>
      <c r="H15917" s="48"/>
    </row>
    <row r="15918" spans="5:8">
      <c r="E15918"/>
      <c r="H15918" s="48"/>
    </row>
    <row r="15919" spans="5:8">
      <c r="E15919"/>
      <c r="H15919" s="48"/>
    </row>
    <row r="15920" spans="5:8">
      <c r="E15920"/>
      <c r="H15920" s="48"/>
    </row>
    <row r="15921" spans="5:8">
      <c r="E15921"/>
      <c r="H15921" s="48"/>
    </row>
    <row r="15922" spans="5:8">
      <c r="E15922"/>
      <c r="H15922" s="48"/>
    </row>
    <row r="15923" spans="5:8">
      <c r="E15923"/>
      <c r="H15923" s="48"/>
    </row>
    <row r="15924" spans="5:8">
      <c r="E15924"/>
      <c r="H15924" s="48"/>
    </row>
    <row r="15925" spans="5:8">
      <c r="E15925"/>
      <c r="H15925" s="48"/>
    </row>
    <row r="15926" spans="5:8">
      <c r="E15926"/>
      <c r="H15926" s="48"/>
    </row>
    <row r="15927" spans="5:8">
      <c r="E15927"/>
      <c r="H15927" s="48"/>
    </row>
    <row r="15928" spans="5:8">
      <c r="E15928"/>
      <c r="H15928" s="48"/>
    </row>
    <row r="15929" spans="5:8">
      <c r="E15929"/>
      <c r="H15929" s="48"/>
    </row>
    <row r="15930" spans="5:8">
      <c r="E15930"/>
      <c r="H15930" s="48"/>
    </row>
    <row r="15931" spans="5:8">
      <c r="E15931"/>
      <c r="H15931" s="48"/>
    </row>
    <row r="15932" spans="5:8">
      <c r="E15932"/>
      <c r="H15932" s="48"/>
    </row>
    <row r="15933" spans="5:8">
      <c r="E15933"/>
      <c r="H15933" s="48"/>
    </row>
    <row r="15934" spans="5:8">
      <c r="E15934"/>
      <c r="H15934" s="48"/>
    </row>
    <row r="15935" spans="5:8">
      <c r="E15935"/>
      <c r="H15935" s="48"/>
    </row>
    <row r="15936" spans="5:8">
      <c r="E15936"/>
      <c r="H15936" s="48"/>
    </row>
    <row r="15937" spans="5:8">
      <c r="E15937"/>
      <c r="H15937" s="48"/>
    </row>
    <row r="15938" spans="5:8">
      <c r="E15938"/>
      <c r="H15938" s="48"/>
    </row>
    <row r="15939" spans="5:8">
      <c r="E15939"/>
      <c r="H15939" s="48"/>
    </row>
    <row r="15940" spans="5:8">
      <c r="E15940"/>
      <c r="H15940" s="48"/>
    </row>
    <row r="15941" spans="5:8">
      <c r="E15941"/>
      <c r="H15941" s="48"/>
    </row>
    <row r="15942" spans="5:8">
      <c r="E15942"/>
      <c r="H15942" s="48"/>
    </row>
    <row r="15943" spans="5:8">
      <c r="E15943"/>
      <c r="H15943" s="48"/>
    </row>
    <row r="15944" spans="5:8">
      <c r="E15944"/>
      <c r="H15944" s="48"/>
    </row>
    <row r="15945" spans="5:8">
      <c r="E15945"/>
      <c r="H15945" s="48"/>
    </row>
    <row r="15946" spans="5:8">
      <c r="E15946"/>
      <c r="H15946" s="48"/>
    </row>
    <row r="15947" spans="5:8">
      <c r="E15947"/>
      <c r="H15947" s="48"/>
    </row>
    <row r="15948" spans="5:8">
      <c r="E15948"/>
      <c r="H15948" s="48"/>
    </row>
    <row r="15949" spans="5:8">
      <c r="E15949"/>
      <c r="H15949" s="48"/>
    </row>
    <row r="15950" spans="5:8">
      <c r="E15950"/>
      <c r="H15950" s="48"/>
    </row>
    <row r="15951" spans="5:8">
      <c r="E15951"/>
      <c r="H15951" s="48"/>
    </row>
    <row r="15952" spans="5:8">
      <c r="E15952"/>
      <c r="H15952" s="48"/>
    </row>
    <row r="15953" spans="5:8">
      <c r="E15953"/>
      <c r="H15953" s="48"/>
    </row>
    <row r="15954" spans="5:8">
      <c r="E15954"/>
      <c r="H15954" s="48"/>
    </row>
    <row r="15955" spans="5:8">
      <c r="E15955"/>
      <c r="H15955" s="48"/>
    </row>
    <row r="15956" spans="5:8">
      <c r="E15956"/>
      <c r="H15956" s="48"/>
    </row>
    <row r="15957" spans="5:8">
      <c r="E15957"/>
      <c r="H15957" s="48"/>
    </row>
    <row r="15958" spans="5:8">
      <c r="E15958"/>
      <c r="H15958" s="48"/>
    </row>
    <row r="15959" spans="5:8">
      <c r="E15959"/>
      <c r="H15959" s="48"/>
    </row>
    <row r="15960" spans="5:8">
      <c r="E15960"/>
      <c r="H15960" s="48"/>
    </row>
    <row r="15961" spans="5:8">
      <c r="E15961"/>
      <c r="H15961" s="48"/>
    </row>
    <row r="15962" spans="5:8">
      <c r="E15962"/>
      <c r="H15962" s="48"/>
    </row>
    <row r="15963" spans="5:8">
      <c r="E15963"/>
      <c r="H15963" s="48"/>
    </row>
    <row r="15964" spans="5:8">
      <c r="E15964"/>
      <c r="H15964" s="48"/>
    </row>
    <row r="15965" spans="5:8">
      <c r="E15965"/>
      <c r="H15965" s="48"/>
    </row>
    <row r="15966" spans="5:8">
      <c r="E15966"/>
      <c r="H15966" s="48"/>
    </row>
    <row r="15967" spans="5:8">
      <c r="E15967"/>
      <c r="H15967" s="48"/>
    </row>
    <row r="15968" spans="5:8">
      <c r="E15968"/>
      <c r="H15968" s="48"/>
    </row>
    <row r="15969" spans="5:8">
      <c r="E15969"/>
      <c r="H15969" s="48"/>
    </row>
    <row r="15970" spans="5:8">
      <c r="E15970"/>
      <c r="H15970" s="48"/>
    </row>
    <row r="15971" spans="5:8">
      <c r="E15971"/>
      <c r="H15971" s="48"/>
    </row>
    <row r="15972" spans="5:8">
      <c r="E15972"/>
      <c r="H15972" s="48"/>
    </row>
    <row r="15973" spans="5:8">
      <c r="E15973"/>
      <c r="H15973" s="48"/>
    </row>
    <row r="15974" spans="5:8">
      <c r="E15974"/>
      <c r="H15974" s="48"/>
    </row>
    <row r="15975" spans="5:8">
      <c r="E15975"/>
      <c r="H15975" s="48"/>
    </row>
    <row r="15976" spans="5:8">
      <c r="E15976"/>
      <c r="H15976" s="48"/>
    </row>
    <row r="15977" spans="5:8">
      <c r="E15977"/>
      <c r="H15977" s="48"/>
    </row>
    <row r="15978" spans="5:8">
      <c r="E15978"/>
      <c r="H15978" s="48"/>
    </row>
    <row r="15979" spans="5:8">
      <c r="E15979"/>
      <c r="H15979" s="48"/>
    </row>
    <row r="15980" spans="5:8">
      <c r="E15980"/>
      <c r="H15980" s="48"/>
    </row>
    <row r="15981" spans="5:8">
      <c r="E15981"/>
      <c r="H15981" s="48"/>
    </row>
    <row r="15982" spans="5:8">
      <c r="E15982"/>
      <c r="H15982" s="48"/>
    </row>
    <row r="15983" spans="5:8">
      <c r="E15983"/>
      <c r="H15983" s="48"/>
    </row>
    <row r="15984" spans="5:8">
      <c r="E15984"/>
      <c r="H15984" s="48"/>
    </row>
    <row r="15985" spans="5:8">
      <c r="E15985"/>
      <c r="H15985" s="48"/>
    </row>
    <row r="15986" spans="5:8">
      <c r="E15986"/>
      <c r="H15986" s="48"/>
    </row>
    <row r="15987" spans="5:8">
      <c r="E15987"/>
      <c r="H15987" s="48"/>
    </row>
    <row r="15988" spans="5:8">
      <c r="E15988"/>
      <c r="H15988" s="48"/>
    </row>
    <row r="15989" spans="5:8">
      <c r="E15989"/>
      <c r="H15989" s="48"/>
    </row>
    <row r="15990" spans="5:8">
      <c r="E15990"/>
      <c r="H15990" s="48"/>
    </row>
    <row r="15991" spans="5:8">
      <c r="E15991"/>
      <c r="H15991" s="48"/>
    </row>
    <row r="15992" spans="5:8">
      <c r="E15992"/>
      <c r="H15992" s="48"/>
    </row>
    <row r="15993" spans="5:8">
      <c r="E15993"/>
      <c r="H15993" s="48"/>
    </row>
    <row r="15994" spans="5:8">
      <c r="E15994"/>
      <c r="H15994" s="48"/>
    </row>
    <row r="15995" spans="5:8">
      <c r="E15995"/>
      <c r="H15995" s="48"/>
    </row>
    <row r="15996" spans="5:8">
      <c r="E15996"/>
      <c r="H15996" s="48"/>
    </row>
    <row r="15997" spans="5:8">
      <c r="E15997"/>
      <c r="H15997" s="48"/>
    </row>
    <row r="15998" spans="5:8">
      <c r="E15998"/>
      <c r="H15998" s="48"/>
    </row>
    <row r="15999" spans="5:8">
      <c r="E15999"/>
      <c r="H15999" s="48"/>
    </row>
    <row r="16000" spans="5:8">
      <c r="E16000"/>
      <c r="H16000" s="48"/>
    </row>
    <row r="16001" spans="5:8">
      <c r="E16001"/>
      <c r="H16001" s="48"/>
    </row>
    <row r="16002" spans="5:8">
      <c r="E16002"/>
      <c r="H16002" s="48"/>
    </row>
    <row r="16003" spans="5:8">
      <c r="E16003"/>
      <c r="H16003" s="48"/>
    </row>
    <row r="16004" spans="5:8">
      <c r="E16004"/>
      <c r="H16004" s="48"/>
    </row>
    <row r="16005" spans="5:8">
      <c r="E16005"/>
      <c r="H16005" s="48"/>
    </row>
    <row r="16006" spans="5:8">
      <c r="E16006"/>
      <c r="H16006" s="48"/>
    </row>
    <row r="16007" spans="5:8">
      <c r="E16007"/>
      <c r="H16007" s="48"/>
    </row>
    <row r="16008" spans="5:8">
      <c r="E16008"/>
      <c r="H16008" s="48"/>
    </row>
    <row r="16009" spans="5:8">
      <c r="E16009"/>
      <c r="H16009" s="48"/>
    </row>
    <row r="16010" spans="5:8">
      <c r="E16010"/>
      <c r="H16010" s="48"/>
    </row>
    <row r="16011" spans="5:8">
      <c r="E16011"/>
      <c r="H16011" s="48"/>
    </row>
    <row r="16012" spans="5:8">
      <c r="E16012"/>
      <c r="H16012" s="48"/>
    </row>
    <row r="16013" spans="5:8">
      <c r="E16013"/>
      <c r="H16013" s="48"/>
    </row>
    <row r="16014" spans="5:8">
      <c r="E16014"/>
      <c r="H16014" s="48"/>
    </row>
    <row r="16015" spans="5:8">
      <c r="E16015"/>
      <c r="H16015" s="48"/>
    </row>
    <row r="16016" spans="5:8">
      <c r="E16016"/>
      <c r="H16016" s="48"/>
    </row>
    <row r="16017" spans="5:8">
      <c r="E16017"/>
      <c r="H16017" s="48"/>
    </row>
    <row r="16018" spans="5:8">
      <c r="E16018"/>
      <c r="H16018" s="48"/>
    </row>
    <row r="16019" spans="5:8">
      <c r="E16019"/>
      <c r="H16019" s="48"/>
    </row>
    <row r="16020" spans="5:8">
      <c r="E16020"/>
      <c r="H16020" s="48"/>
    </row>
    <row r="16021" spans="5:8">
      <c r="E16021"/>
      <c r="H16021" s="48"/>
    </row>
    <row r="16022" spans="5:8">
      <c r="E16022"/>
      <c r="H16022" s="48"/>
    </row>
    <row r="16023" spans="5:8">
      <c r="E16023"/>
      <c r="H16023" s="48"/>
    </row>
    <row r="16024" spans="5:8">
      <c r="E16024"/>
      <c r="H16024" s="48"/>
    </row>
    <row r="16025" spans="5:8">
      <c r="E16025"/>
      <c r="H16025" s="48"/>
    </row>
    <row r="16026" spans="5:8">
      <c r="E16026"/>
      <c r="H16026" s="48"/>
    </row>
    <row r="16027" spans="5:8">
      <c r="E16027"/>
      <c r="H16027" s="48"/>
    </row>
    <row r="16028" spans="5:8">
      <c r="E16028"/>
      <c r="H16028" s="48"/>
    </row>
    <row r="16029" spans="5:8">
      <c r="E16029"/>
      <c r="H16029" s="48"/>
    </row>
    <row r="16030" spans="5:8">
      <c r="E16030"/>
      <c r="H16030" s="48"/>
    </row>
    <row r="16031" spans="5:8">
      <c r="E16031"/>
      <c r="H16031" s="48"/>
    </row>
    <row r="16032" spans="5:8">
      <c r="E16032"/>
      <c r="H16032" s="48"/>
    </row>
    <row r="16033" spans="5:8">
      <c r="E16033"/>
      <c r="H16033" s="48"/>
    </row>
    <row r="16034" spans="5:8">
      <c r="E16034"/>
      <c r="H16034" s="48"/>
    </row>
    <row r="16035" spans="5:8">
      <c r="E16035"/>
      <c r="H16035" s="48"/>
    </row>
    <row r="16036" spans="5:8">
      <c r="E16036"/>
      <c r="H16036" s="48"/>
    </row>
    <row r="16037" spans="5:8">
      <c r="E16037"/>
      <c r="H16037" s="48"/>
    </row>
    <row r="16038" spans="5:8">
      <c r="E16038"/>
      <c r="H16038" s="48"/>
    </row>
    <row r="16039" spans="5:8">
      <c r="E16039"/>
      <c r="H16039" s="48"/>
    </row>
    <row r="16040" spans="5:8">
      <c r="E16040"/>
      <c r="H16040" s="48"/>
    </row>
    <row r="16041" spans="5:8">
      <c r="E16041"/>
      <c r="H16041" s="48"/>
    </row>
    <row r="16042" spans="5:8">
      <c r="E16042"/>
      <c r="H16042" s="48"/>
    </row>
    <row r="16043" spans="5:8">
      <c r="E16043"/>
      <c r="H16043" s="48"/>
    </row>
    <row r="16044" spans="5:8">
      <c r="E16044"/>
      <c r="H16044" s="48"/>
    </row>
    <row r="16045" spans="5:8">
      <c r="E16045"/>
      <c r="H16045" s="48"/>
    </row>
    <row r="16046" spans="5:8">
      <c r="E16046"/>
      <c r="H16046" s="48"/>
    </row>
    <row r="16047" spans="5:8">
      <c r="E16047"/>
      <c r="H16047" s="48"/>
    </row>
    <row r="16048" spans="5:8">
      <c r="E16048"/>
      <c r="H16048" s="48"/>
    </row>
    <row r="16049" spans="5:8">
      <c r="E16049"/>
      <c r="H16049" s="48"/>
    </row>
    <row r="16050" spans="5:8">
      <c r="E16050"/>
      <c r="H16050" s="48"/>
    </row>
    <row r="16051" spans="5:8">
      <c r="E16051"/>
      <c r="H16051" s="48"/>
    </row>
    <row r="16052" spans="5:8">
      <c r="E16052"/>
      <c r="H16052" s="48"/>
    </row>
    <row r="16053" spans="5:8">
      <c r="E16053"/>
      <c r="H16053" s="48"/>
    </row>
    <row r="16054" spans="5:8">
      <c r="E16054"/>
      <c r="H16054" s="48"/>
    </row>
    <row r="16055" spans="5:8">
      <c r="E16055"/>
      <c r="H16055" s="48"/>
    </row>
    <row r="16056" spans="5:8">
      <c r="E16056"/>
      <c r="H16056" s="48"/>
    </row>
    <row r="16057" spans="5:8">
      <c r="E16057"/>
      <c r="H16057" s="48"/>
    </row>
    <row r="16058" spans="5:8">
      <c r="E16058"/>
      <c r="H16058" s="48"/>
    </row>
    <row r="16059" spans="5:8">
      <c r="E16059"/>
      <c r="H16059" s="48"/>
    </row>
    <row r="16060" spans="5:8">
      <c r="E16060"/>
      <c r="H16060" s="48"/>
    </row>
    <row r="16061" spans="5:8">
      <c r="E16061"/>
      <c r="H16061" s="48"/>
    </row>
    <row r="16062" spans="5:8">
      <c r="E16062"/>
      <c r="H16062" s="48"/>
    </row>
    <row r="16063" spans="5:8">
      <c r="E16063"/>
      <c r="H16063" s="48"/>
    </row>
    <row r="16064" spans="5:8">
      <c r="E16064"/>
      <c r="H16064" s="48"/>
    </row>
    <row r="16065" spans="5:8">
      <c r="E16065"/>
      <c r="H16065" s="48"/>
    </row>
    <row r="16066" spans="5:8">
      <c r="E16066"/>
      <c r="H16066" s="48"/>
    </row>
    <row r="16067" spans="5:8">
      <c r="E16067"/>
      <c r="H16067" s="48"/>
    </row>
    <row r="16068" spans="5:8">
      <c r="E16068"/>
      <c r="H16068" s="48"/>
    </row>
    <row r="16069" spans="5:8">
      <c r="E16069"/>
      <c r="H16069" s="48"/>
    </row>
    <row r="16070" spans="5:8">
      <c r="E16070"/>
      <c r="H16070" s="48"/>
    </row>
    <row r="16071" spans="5:8">
      <c r="E16071"/>
      <c r="H16071" s="48"/>
    </row>
    <row r="16072" spans="5:8">
      <c r="E16072"/>
      <c r="H16072" s="48"/>
    </row>
    <row r="16073" spans="5:8">
      <c r="E16073"/>
      <c r="H16073" s="48"/>
    </row>
    <row r="16074" spans="5:8">
      <c r="E16074"/>
      <c r="H16074" s="48"/>
    </row>
    <row r="16075" spans="5:8">
      <c r="E16075"/>
      <c r="H16075" s="48"/>
    </row>
    <row r="16076" spans="5:8">
      <c r="E16076"/>
      <c r="H16076" s="48"/>
    </row>
    <row r="16077" spans="5:8">
      <c r="E16077"/>
      <c r="H16077" s="48"/>
    </row>
    <row r="16078" spans="5:8">
      <c r="E16078"/>
      <c r="H16078" s="48"/>
    </row>
    <row r="16079" spans="5:8">
      <c r="E16079"/>
      <c r="H16079" s="48"/>
    </row>
    <row r="16080" spans="5:8">
      <c r="E16080"/>
      <c r="H16080" s="48"/>
    </row>
    <row r="16081" spans="5:8">
      <c r="E16081"/>
      <c r="H16081" s="48"/>
    </row>
    <row r="16082" spans="5:8">
      <c r="E16082"/>
      <c r="H16082" s="48"/>
    </row>
    <row r="16083" spans="5:8">
      <c r="E16083"/>
      <c r="H16083" s="48"/>
    </row>
    <row r="16084" spans="5:8">
      <c r="E16084"/>
      <c r="H16084" s="48"/>
    </row>
    <row r="16085" spans="5:8">
      <c r="E16085"/>
      <c r="H16085" s="48"/>
    </row>
    <row r="16086" spans="5:8">
      <c r="E16086"/>
      <c r="H16086" s="48"/>
    </row>
    <row r="16087" spans="5:8">
      <c r="E16087"/>
      <c r="H16087" s="48"/>
    </row>
    <row r="16088" spans="5:8">
      <c r="E16088"/>
      <c r="H16088" s="48"/>
    </row>
    <row r="16089" spans="5:8">
      <c r="E16089"/>
      <c r="H16089" s="48"/>
    </row>
    <row r="16090" spans="5:8">
      <c r="E16090"/>
      <c r="H16090" s="48"/>
    </row>
    <row r="16091" spans="5:8">
      <c r="E16091"/>
      <c r="H16091" s="48"/>
    </row>
    <row r="16092" spans="5:8">
      <c r="E16092"/>
      <c r="H16092" s="48"/>
    </row>
    <row r="16093" spans="5:8">
      <c r="E16093"/>
      <c r="H16093" s="48"/>
    </row>
    <row r="16094" spans="5:8">
      <c r="E16094"/>
      <c r="H16094" s="48"/>
    </row>
    <row r="16095" spans="5:8">
      <c r="E16095"/>
      <c r="H16095" s="48"/>
    </row>
    <row r="16096" spans="5:8">
      <c r="E16096"/>
      <c r="H16096" s="48"/>
    </row>
    <row r="16097" spans="5:8">
      <c r="E16097"/>
      <c r="H16097" s="48"/>
    </row>
    <row r="16098" spans="5:8">
      <c r="E16098"/>
      <c r="H16098" s="48"/>
    </row>
    <row r="16099" spans="5:8">
      <c r="E16099"/>
      <c r="H16099" s="48"/>
    </row>
    <row r="16100" spans="5:8">
      <c r="E16100"/>
      <c r="H16100" s="48"/>
    </row>
    <row r="16101" spans="5:8">
      <c r="E16101"/>
      <c r="H16101" s="48"/>
    </row>
    <row r="16102" spans="5:8">
      <c r="E16102"/>
      <c r="H16102" s="48"/>
    </row>
    <row r="16103" spans="5:8">
      <c r="E16103"/>
      <c r="H16103" s="48"/>
    </row>
    <row r="16104" spans="5:8">
      <c r="E16104"/>
      <c r="H16104" s="48"/>
    </row>
    <row r="16105" spans="5:8">
      <c r="E16105"/>
      <c r="H16105" s="48"/>
    </row>
    <row r="16106" spans="5:8">
      <c r="E16106"/>
      <c r="H16106" s="48"/>
    </row>
    <row r="16107" spans="5:8">
      <c r="E16107"/>
      <c r="H16107" s="48"/>
    </row>
    <row r="16108" spans="5:8">
      <c r="E16108"/>
      <c r="H16108" s="48"/>
    </row>
    <row r="16109" spans="5:8">
      <c r="E16109"/>
      <c r="H16109" s="48"/>
    </row>
    <row r="16110" spans="5:8">
      <c r="E16110"/>
      <c r="H16110" s="48"/>
    </row>
    <row r="16111" spans="5:8">
      <c r="E16111"/>
      <c r="H16111" s="48"/>
    </row>
    <row r="16112" spans="5:8">
      <c r="E16112"/>
      <c r="H16112" s="48"/>
    </row>
    <row r="16113" spans="5:8">
      <c r="E16113"/>
      <c r="H16113" s="48"/>
    </row>
    <row r="16114" spans="5:8">
      <c r="E16114"/>
      <c r="H16114" s="48"/>
    </row>
    <row r="16115" spans="5:8">
      <c r="E16115"/>
      <c r="H16115" s="48"/>
    </row>
    <row r="16116" spans="5:8">
      <c r="E16116"/>
      <c r="H16116" s="48"/>
    </row>
    <row r="16117" spans="5:8">
      <c r="E16117"/>
      <c r="H16117" s="48"/>
    </row>
    <row r="16118" spans="5:8">
      <c r="E16118"/>
      <c r="H16118" s="48"/>
    </row>
    <row r="16119" spans="5:8">
      <c r="E16119"/>
      <c r="H16119" s="48"/>
    </row>
    <row r="16120" spans="5:8">
      <c r="E16120"/>
      <c r="H16120" s="48"/>
    </row>
    <row r="16121" spans="5:8">
      <c r="E16121"/>
      <c r="H16121" s="48"/>
    </row>
    <row r="16122" spans="5:8">
      <c r="E16122"/>
      <c r="H16122" s="48"/>
    </row>
    <row r="16123" spans="5:8">
      <c r="E16123"/>
      <c r="H16123" s="48"/>
    </row>
    <row r="16124" spans="5:8">
      <c r="E16124"/>
      <c r="H16124" s="48"/>
    </row>
    <row r="16125" spans="5:8">
      <c r="E16125"/>
      <c r="H16125" s="48"/>
    </row>
    <row r="16126" spans="5:8">
      <c r="E16126"/>
      <c r="H16126" s="48"/>
    </row>
    <row r="16127" spans="5:8">
      <c r="E16127"/>
      <c r="H16127" s="48"/>
    </row>
    <row r="16128" spans="5:8">
      <c r="E16128"/>
      <c r="H16128" s="48"/>
    </row>
    <row r="16129" spans="5:8">
      <c r="E16129"/>
      <c r="H16129" s="48"/>
    </row>
    <row r="16130" spans="5:8">
      <c r="E16130"/>
      <c r="H16130" s="48"/>
    </row>
    <row r="16131" spans="5:8">
      <c r="E16131"/>
      <c r="H16131" s="48"/>
    </row>
    <row r="16132" spans="5:8">
      <c r="E16132"/>
      <c r="H16132" s="48"/>
    </row>
    <row r="16133" spans="5:8">
      <c r="E16133"/>
      <c r="H16133" s="48"/>
    </row>
    <row r="16134" spans="5:8">
      <c r="E16134"/>
      <c r="H16134" s="48"/>
    </row>
    <row r="16135" spans="5:8">
      <c r="E16135"/>
      <c r="H16135" s="48"/>
    </row>
    <row r="16136" spans="5:8">
      <c r="E16136"/>
      <c r="H16136" s="48"/>
    </row>
    <row r="16137" spans="5:8">
      <c r="E16137"/>
      <c r="H16137" s="48"/>
    </row>
    <row r="16138" spans="5:8">
      <c r="E16138"/>
      <c r="H16138" s="48"/>
    </row>
    <row r="16139" spans="5:8">
      <c r="E16139"/>
      <c r="H16139" s="48"/>
    </row>
    <row r="16140" spans="5:8">
      <c r="E16140"/>
      <c r="H16140" s="48"/>
    </row>
    <row r="16141" spans="5:8">
      <c r="E16141"/>
      <c r="H16141" s="48"/>
    </row>
    <row r="16142" spans="5:8">
      <c r="E16142"/>
      <c r="H16142" s="48"/>
    </row>
    <row r="16143" spans="5:8">
      <c r="E16143"/>
      <c r="H16143" s="48"/>
    </row>
    <row r="16144" spans="5:8">
      <c r="E16144"/>
      <c r="H16144" s="48"/>
    </row>
    <row r="16145" spans="5:8">
      <c r="E16145"/>
      <c r="H16145" s="48"/>
    </row>
    <row r="16146" spans="5:8">
      <c r="E16146"/>
      <c r="H16146" s="48"/>
    </row>
    <row r="16147" spans="5:8">
      <c r="E16147"/>
      <c r="H16147" s="48"/>
    </row>
    <row r="16148" spans="5:8">
      <c r="E16148"/>
      <c r="H16148" s="48"/>
    </row>
    <row r="16149" spans="5:8">
      <c r="E16149"/>
      <c r="H16149" s="48"/>
    </row>
    <row r="16150" spans="5:8">
      <c r="E16150"/>
      <c r="H16150" s="48"/>
    </row>
    <row r="16151" spans="5:8">
      <c r="E16151"/>
      <c r="H16151" s="48"/>
    </row>
    <row r="16152" spans="5:8">
      <c r="E16152"/>
      <c r="H16152" s="48"/>
    </row>
    <row r="16153" spans="5:8">
      <c r="E16153"/>
      <c r="H16153" s="48"/>
    </row>
    <row r="16154" spans="5:8">
      <c r="E16154"/>
      <c r="H16154" s="48"/>
    </row>
    <row r="16155" spans="5:8">
      <c r="E16155"/>
      <c r="H16155" s="48"/>
    </row>
    <row r="16156" spans="5:8">
      <c r="E16156"/>
      <c r="H16156" s="48"/>
    </row>
    <row r="16157" spans="5:8">
      <c r="E16157"/>
      <c r="H16157" s="48"/>
    </row>
    <row r="16158" spans="5:8">
      <c r="E16158"/>
      <c r="H16158" s="48"/>
    </row>
    <row r="16159" spans="5:8">
      <c r="E16159"/>
      <c r="H16159" s="48"/>
    </row>
    <row r="16160" spans="5:8">
      <c r="E16160"/>
      <c r="H16160" s="48"/>
    </row>
    <row r="16161" spans="5:8">
      <c r="E16161"/>
      <c r="H16161" s="48"/>
    </row>
    <row r="16162" spans="5:8">
      <c r="E16162"/>
      <c r="H16162" s="48"/>
    </row>
    <row r="16163" spans="5:8">
      <c r="E16163"/>
      <c r="H16163" s="48"/>
    </row>
    <row r="16164" spans="5:8">
      <c r="E16164"/>
      <c r="H16164" s="48"/>
    </row>
    <row r="16165" spans="5:8">
      <c r="E16165"/>
      <c r="H16165" s="48"/>
    </row>
    <row r="16166" spans="5:8">
      <c r="E16166"/>
      <c r="H16166" s="48"/>
    </row>
    <row r="16167" spans="5:8">
      <c r="E16167"/>
      <c r="H16167" s="48"/>
    </row>
    <row r="16168" spans="5:8">
      <c r="E16168"/>
      <c r="H16168" s="48"/>
    </row>
    <row r="16169" spans="5:8">
      <c r="E16169"/>
      <c r="H16169" s="48"/>
    </row>
    <row r="16170" spans="5:8">
      <c r="E16170"/>
      <c r="H16170" s="48"/>
    </row>
    <row r="16171" spans="5:8">
      <c r="E16171"/>
      <c r="H16171" s="48"/>
    </row>
    <row r="16172" spans="5:8">
      <c r="E16172"/>
      <c r="H16172" s="48"/>
    </row>
    <row r="16173" spans="5:8">
      <c r="E16173"/>
      <c r="H16173" s="48"/>
    </row>
    <row r="16174" spans="5:8">
      <c r="E16174"/>
      <c r="H16174" s="48"/>
    </row>
    <row r="16175" spans="5:8">
      <c r="E16175"/>
      <c r="H16175" s="48"/>
    </row>
    <row r="16176" spans="5:8">
      <c r="E16176"/>
      <c r="H16176" s="48"/>
    </row>
  </sheetData>
  <mergeCells count="4">
    <mergeCell ref="J11:L11"/>
    <mergeCell ref="B1:D1"/>
    <mergeCell ref="J20:L20"/>
    <mergeCell ref="J29:L29"/>
  </mergeCells>
  <phoneticPr fontId="18"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DD60-8BD4-EC47-B156-E37DE25E10E8}">
  <dimension ref="A1:AN250"/>
  <sheetViews>
    <sheetView topLeftCell="A33" workbookViewId="0">
      <selection activeCell="C83" sqref="C83"/>
    </sheetView>
  </sheetViews>
  <sheetFormatPr baseColWidth="10" defaultColWidth="19.33203125" defaultRowHeight="16"/>
  <cols>
    <col min="1" max="1" width="40.83203125" customWidth="1"/>
    <col min="2" max="2" width="19" customWidth="1"/>
    <col min="4" max="4" width="35.33203125" customWidth="1"/>
    <col min="9" max="10" width="19.33203125" style="3"/>
    <col min="11" max="11" width="19.33203125" style="4"/>
    <col min="12" max="12" width="16.33203125" customWidth="1"/>
    <col min="13" max="13" width="29.83203125" customWidth="1"/>
    <col min="15" max="15" width="29.6640625" style="3" customWidth="1"/>
    <col min="16" max="16" width="18.33203125" style="5" customWidth="1"/>
    <col min="17" max="17" width="16.83203125" style="5" customWidth="1"/>
    <col min="18" max="18" width="19.33203125" style="5"/>
    <col min="26" max="26" width="19.33203125" style="3"/>
    <col min="30" max="30" width="51.6640625" customWidth="1"/>
  </cols>
  <sheetData>
    <row r="1" spans="1:40" ht="34" customHeight="1">
      <c r="A1" s="39" t="s">
        <v>49</v>
      </c>
    </row>
    <row r="2" spans="1:40" ht="32" customHeight="1">
      <c r="A2" s="2" t="s">
        <v>50</v>
      </c>
      <c r="AA2" s="2"/>
      <c r="AE2" s="2"/>
      <c r="AG2" s="2" t="s">
        <v>51</v>
      </c>
    </row>
    <row r="3" spans="1:40" s="7" customFormat="1" ht="68">
      <c r="A3" s="97" t="s">
        <v>52</v>
      </c>
      <c r="B3" s="97" t="s">
        <v>53</v>
      </c>
      <c r="C3" s="97" t="s">
        <v>54</v>
      </c>
      <c r="D3" s="97" t="s">
        <v>55</v>
      </c>
      <c r="E3" s="97" t="s">
        <v>56</v>
      </c>
      <c r="F3" s="97" t="s">
        <v>57</v>
      </c>
      <c r="G3" s="98" t="s">
        <v>58</v>
      </c>
      <c r="H3" s="98" t="s">
        <v>59</v>
      </c>
      <c r="I3" s="97" t="s">
        <v>60</v>
      </c>
      <c r="J3" s="99" t="s">
        <v>61</v>
      </c>
      <c r="K3" s="99" t="s">
        <v>62</v>
      </c>
      <c r="L3" s="97" t="s">
        <v>63</v>
      </c>
      <c r="M3" s="97" t="s">
        <v>64</v>
      </c>
      <c r="N3" s="97" t="s">
        <v>65</v>
      </c>
      <c r="O3" s="76" t="s">
        <v>66</v>
      </c>
      <c r="P3" s="97" t="s">
        <v>67</v>
      </c>
      <c r="Q3" s="97" t="s">
        <v>68</v>
      </c>
      <c r="R3" s="97" t="s">
        <v>69</v>
      </c>
      <c r="S3" s="76" t="s">
        <v>70</v>
      </c>
      <c r="T3" s="98" t="s">
        <v>71</v>
      </c>
      <c r="U3" s="100" t="s">
        <v>72</v>
      </c>
      <c r="V3" s="100" t="s">
        <v>73</v>
      </c>
      <c r="W3" s="100" t="s">
        <v>74</v>
      </c>
      <c r="X3" s="100" t="s">
        <v>75</v>
      </c>
      <c r="Y3" s="97" t="s">
        <v>76</v>
      </c>
      <c r="Z3" s="97" t="s">
        <v>77</v>
      </c>
      <c r="AA3" s="101" t="s">
        <v>78</v>
      </c>
      <c r="AB3" s="97" t="s">
        <v>79</v>
      </c>
      <c r="AC3" s="97" t="s">
        <v>80</v>
      </c>
      <c r="AD3" s="97" t="s">
        <v>81</v>
      </c>
      <c r="AE3" s="102" t="s">
        <v>82</v>
      </c>
      <c r="AF3" s="102" t="s">
        <v>83</v>
      </c>
      <c r="AG3" s="60" t="s">
        <v>84</v>
      </c>
      <c r="AH3" s="16" t="s">
        <v>85</v>
      </c>
      <c r="AI3" s="16" t="s">
        <v>86</v>
      </c>
      <c r="AJ3" s="16" t="s">
        <v>87</v>
      </c>
      <c r="AK3" s="16" t="s">
        <v>88</v>
      </c>
      <c r="AL3" s="16" t="s">
        <v>89</v>
      </c>
      <c r="AM3" s="16" t="s">
        <v>90</v>
      </c>
      <c r="AN3" s="16" t="s">
        <v>91</v>
      </c>
    </row>
    <row r="4" spans="1:40" s="7" customFormat="1" ht="16" customHeight="1">
      <c r="A4" s="103" t="s">
        <v>92</v>
      </c>
      <c r="B4" s="103" t="s">
        <v>93</v>
      </c>
      <c r="C4" s="103" t="s">
        <v>94</v>
      </c>
      <c r="D4" s="104" t="s">
        <v>95</v>
      </c>
      <c r="E4" s="8" t="s">
        <v>96</v>
      </c>
      <c r="F4" s="103" t="s">
        <v>97</v>
      </c>
      <c r="G4" s="103">
        <v>31.215972000000001</v>
      </c>
      <c r="H4" s="103">
        <v>70.969943999999998</v>
      </c>
      <c r="I4" s="105">
        <v>38672</v>
      </c>
      <c r="J4" s="105">
        <v>39187</v>
      </c>
      <c r="K4" s="103" t="s">
        <v>98</v>
      </c>
      <c r="L4" s="103">
        <v>2</v>
      </c>
      <c r="M4" s="106" t="s">
        <v>99</v>
      </c>
      <c r="N4" s="107">
        <v>0.48</v>
      </c>
      <c r="O4" s="58">
        <f>N4/1.724</f>
        <v>0.27842227378190254</v>
      </c>
      <c r="P4" s="58">
        <f t="shared" ref="P4:P10" si="0">10000*W4*U4*(O4/100)</f>
        <v>12.445475638051043</v>
      </c>
      <c r="Q4" s="106" t="s">
        <v>100</v>
      </c>
      <c r="R4" s="108">
        <v>0.46</v>
      </c>
      <c r="S4" s="58">
        <f>R4/1.724</f>
        <v>0.26682134570765664</v>
      </c>
      <c r="T4" s="58">
        <f t="shared" ref="T4:T10" si="1">10000*U4*X4*(S4/100)</f>
        <v>11.206496519721579</v>
      </c>
      <c r="U4" s="103">
        <v>0.3</v>
      </c>
      <c r="V4" s="103" t="s">
        <v>101</v>
      </c>
      <c r="W4" s="103">
        <v>1.49</v>
      </c>
      <c r="X4" s="103">
        <v>1.4</v>
      </c>
      <c r="Y4" s="109" t="s">
        <v>102</v>
      </c>
      <c r="Z4" s="110"/>
      <c r="AA4" s="111" t="s">
        <v>103</v>
      </c>
      <c r="AB4" s="112">
        <v>16</v>
      </c>
      <c r="AC4" s="109" t="s">
        <v>102</v>
      </c>
      <c r="AD4" s="77" t="s">
        <v>104</v>
      </c>
      <c r="AE4" s="8">
        <v>4.6669999999999998</v>
      </c>
      <c r="AF4" s="8">
        <v>3</v>
      </c>
      <c r="AG4" s="71">
        <f t="shared" ref="AG4:AG16" si="2">T4-P4</f>
        <v>-1.2389791183294641</v>
      </c>
      <c r="AH4" s="21">
        <f t="shared" ref="AH4:AH16" si="3">AG4/L4</f>
        <v>-0.61948955916473203</v>
      </c>
      <c r="AI4">
        <v>12.0021522190686</v>
      </c>
      <c r="AJ4" s="21">
        <f t="shared" ref="AJ4:AJ16" si="4">AI4-P4</f>
        <v>-0.44332341898244287</v>
      </c>
      <c r="AK4" s="21">
        <f t="shared" ref="AK4:AK16" si="5">AJ4/L4</f>
        <v>-0.22166170949122144</v>
      </c>
      <c r="AL4" s="33">
        <f>AJ4-AG4</f>
        <v>0.79565569934702118</v>
      </c>
      <c r="AM4" s="33">
        <f>AK4-AH4</f>
        <v>0.39782784967351059</v>
      </c>
      <c r="AN4" s="33">
        <f t="shared" ref="AN4:AN16" si="6">AM4-AVERAGE($AM$4:$AM$16)</f>
        <v>0.31709131289591275</v>
      </c>
    </row>
    <row r="5" spans="1:40" ht="16" customHeight="1">
      <c r="A5" s="103" t="s">
        <v>105</v>
      </c>
      <c r="B5" s="103" t="s">
        <v>106</v>
      </c>
      <c r="C5" s="103" t="s">
        <v>107</v>
      </c>
      <c r="D5" s="104" t="s">
        <v>95</v>
      </c>
      <c r="E5" s="8" t="s">
        <v>108</v>
      </c>
      <c r="F5" s="103" t="s">
        <v>109</v>
      </c>
      <c r="G5" s="103">
        <v>-9.0791999999999998E-2</v>
      </c>
      <c r="H5" s="103">
        <v>34.685281000000003</v>
      </c>
      <c r="I5" s="105">
        <v>41334</v>
      </c>
      <c r="J5" s="105">
        <v>41517</v>
      </c>
      <c r="K5" s="103" t="s">
        <v>110</v>
      </c>
      <c r="L5" s="103">
        <v>1</v>
      </c>
      <c r="M5" s="103"/>
      <c r="N5" s="113"/>
      <c r="O5" s="114">
        <v>1.32</v>
      </c>
      <c r="P5" s="58">
        <f t="shared" si="0"/>
        <v>34.214399999999998</v>
      </c>
      <c r="Q5" s="115"/>
      <c r="R5" s="116"/>
      <c r="S5" s="78">
        <v>1.325</v>
      </c>
      <c r="T5" s="58">
        <f t="shared" si="1"/>
        <v>34.344000000000001</v>
      </c>
      <c r="U5" s="103">
        <v>0.2</v>
      </c>
      <c r="V5" s="103" t="s">
        <v>111</v>
      </c>
      <c r="W5" s="117">
        <v>1.296</v>
      </c>
      <c r="X5" s="117">
        <v>1.296</v>
      </c>
      <c r="Y5" s="118" t="s">
        <v>112</v>
      </c>
      <c r="Z5" s="110"/>
      <c r="AA5" s="111" t="s">
        <v>113</v>
      </c>
      <c r="AB5" s="112">
        <v>66.88</v>
      </c>
      <c r="AC5" s="109" t="s">
        <v>102</v>
      </c>
      <c r="AD5" s="59" t="s">
        <v>114</v>
      </c>
      <c r="AE5" s="8">
        <v>2.3419376592898402</v>
      </c>
      <c r="AF5" s="8">
        <v>2</v>
      </c>
      <c r="AG5" s="71">
        <f t="shared" si="2"/>
        <v>0.12960000000000349</v>
      </c>
      <c r="AH5" s="21">
        <f t="shared" si="3"/>
        <v>0.12960000000000349</v>
      </c>
      <c r="AI5">
        <v>33.403199072060197</v>
      </c>
      <c r="AJ5" s="21">
        <f t="shared" si="4"/>
        <v>-0.81120092793980092</v>
      </c>
      <c r="AK5" s="21">
        <f t="shared" si="5"/>
        <v>-0.81120092793980092</v>
      </c>
      <c r="AL5" s="33">
        <f t="shared" ref="AL5:AM8" si="7">AJ5-AG5</f>
        <v>-0.94080092793980441</v>
      </c>
      <c r="AM5" s="33">
        <f t="shared" si="7"/>
        <v>-0.94080092793980441</v>
      </c>
      <c r="AN5" s="33">
        <f t="shared" si="6"/>
        <v>-1.0215374647174023</v>
      </c>
    </row>
    <row r="6" spans="1:40" ht="16" customHeight="1">
      <c r="A6" s="103" t="s">
        <v>105</v>
      </c>
      <c r="B6" s="103" t="s">
        <v>106</v>
      </c>
      <c r="C6" s="103" t="s">
        <v>115</v>
      </c>
      <c r="D6" s="104" t="s">
        <v>95</v>
      </c>
      <c r="E6" s="8" t="s">
        <v>116</v>
      </c>
      <c r="F6" s="103" t="s">
        <v>109</v>
      </c>
      <c r="G6" s="103">
        <v>0.281449</v>
      </c>
      <c r="H6" s="103">
        <v>34.767664000000003</v>
      </c>
      <c r="I6" s="105">
        <v>41699</v>
      </c>
      <c r="J6" s="105">
        <v>41882</v>
      </c>
      <c r="K6" s="103" t="s">
        <v>110</v>
      </c>
      <c r="L6" s="103">
        <v>1</v>
      </c>
      <c r="M6" s="103"/>
      <c r="N6" s="113"/>
      <c r="O6" s="114">
        <v>2.66</v>
      </c>
      <c r="P6" s="58">
        <f t="shared" si="0"/>
        <v>70.543199999999999</v>
      </c>
      <c r="Q6" s="103"/>
      <c r="R6" s="113"/>
      <c r="S6" s="78">
        <v>2.54</v>
      </c>
      <c r="T6" s="58">
        <f t="shared" si="1"/>
        <v>67.360799999999998</v>
      </c>
      <c r="U6" s="103">
        <v>0.2</v>
      </c>
      <c r="V6" s="103" t="s">
        <v>111</v>
      </c>
      <c r="W6" s="117">
        <v>1.3260000000000001</v>
      </c>
      <c r="X6" s="117">
        <v>1.3260000000000001</v>
      </c>
      <c r="Y6" s="119" t="s">
        <v>112</v>
      </c>
      <c r="Z6" s="110"/>
      <c r="AA6" s="111" t="s">
        <v>113</v>
      </c>
      <c r="AB6" s="112">
        <v>18.16</v>
      </c>
      <c r="AC6" s="109" t="s">
        <v>102</v>
      </c>
      <c r="AD6" s="80" t="s">
        <v>114</v>
      </c>
      <c r="AE6" s="8">
        <v>2.3419376592898402</v>
      </c>
      <c r="AF6" s="8">
        <v>2</v>
      </c>
      <c r="AG6" s="71">
        <f t="shared" si="2"/>
        <v>-3.1824000000000012</v>
      </c>
      <c r="AH6" s="21">
        <f t="shared" si="3"/>
        <v>-3.1824000000000012</v>
      </c>
      <c r="AI6">
        <v>67.537859263138301</v>
      </c>
      <c r="AJ6" s="21">
        <f t="shared" si="4"/>
        <v>-3.0053407368616973</v>
      </c>
      <c r="AK6" s="21">
        <f t="shared" si="5"/>
        <v>-3.0053407368616973</v>
      </c>
      <c r="AL6" s="33">
        <f t="shared" si="7"/>
        <v>0.17705926313830389</v>
      </c>
      <c r="AM6" s="33">
        <f t="shared" si="7"/>
        <v>0.17705926313830389</v>
      </c>
      <c r="AN6" s="33">
        <f t="shared" si="6"/>
        <v>9.6322726360706032E-2</v>
      </c>
    </row>
    <row r="7" spans="1:40" ht="16" customHeight="1">
      <c r="A7" s="8" t="s">
        <v>117</v>
      </c>
      <c r="B7" s="103" t="s">
        <v>118</v>
      </c>
      <c r="C7" s="103" t="s">
        <v>119</v>
      </c>
      <c r="D7" s="104" t="s">
        <v>95</v>
      </c>
      <c r="E7" s="103" t="s">
        <v>120</v>
      </c>
      <c r="F7" s="103" t="s">
        <v>121</v>
      </c>
      <c r="G7" s="103">
        <v>11.482675</v>
      </c>
      <c r="H7" s="103">
        <v>77.136517999999995</v>
      </c>
      <c r="I7" s="105">
        <v>40299</v>
      </c>
      <c r="J7" s="105">
        <v>40663</v>
      </c>
      <c r="K7" s="103" t="s">
        <v>122</v>
      </c>
      <c r="L7" s="103">
        <v>1</v>
      </c>
      <c r="M7" s="103"/>
      <c r="N7" s="113"/>
      <c r="O7" s="78">
        <v>0.51</v>
      </c>
      <c r="P7" s="58">
        <f t="shared" si="0"/>
        <v>13.770000000000001</v>
      </c>
      <c r="Q7" s="103"/>
      <c r="R7" s="113"/>
      <c r="S7" s="113">
        <v>0.5</v>
      </c>
      <c r="T7" s="58">
        <f t="shared" si="1"/>
        <v>12.8</v>
      </c>
      <c r="U7" s="103">
        <v>0.2</v>
      </c>
      <c r="V7" s="103" t="s">
        <v>111</v>
      </c>
      <c r="W7" s="103">
        <v>1.35</v>
      </c>
      <c r="X7" s="103">
        <v>1.28</v>
      </c>
      <c r="Y7" s="119" t="s">
        <v>102</v>
      </c>
      <c r="Z7" s="110"/>
      <c r="AA7" s="111" t="s">
        <v>123</v>
      </c>
      <c r="AB7" s="120">
        <v>35.704999999999998</v>
      </c>
      <c r="AC7" s="109" t="s">
        <v>112</v>
      </c>
      <c r="AD7" s="121" t="s">
        <v>124</v>
      </c>
      <c r="AE7" s="8">
        <v>4.6669999999999998</v>
      </c>
      <c r="AF7" s="8">
        <v>1</v>
      </c>
      <c r="AG7" s="71">
        <f t="shared" si="2"/>
        <v>-0.97000000000000064</v>
      </c>
      <c r="AH7" s="21">
        <f t="shared" si="3"/>
        <v>-0.97000000000000064</v>
      </c>
      <c r="AI7">
        <v>13.042309807725299</v>
      </c>
      <c r="AJ7" s="21">
        <f t="shared" si="4"/>
        <v>-0.72769019227470189</v>
      </c>
      <c r="AK7" s="21">
        <f t="shared" si="5"/>
        <v>-0.72769019227470189</v>
      </c>
      <c r="AL7" s="33">
        <f t="shared" si="7"/>
        <v>0.24230980772529875</v>
      </c>
      <c r="AM7" s="33">
        <f t="shared" si="7"/>
        <v>0.24230980772529875</v>
      </c>
      <c r="AN7" s="33">
        <f t="shared" si="6"/>
        <v>0.16157327094770091</v>
      </c>
    </row>
    <row r="8" spans="1:40" ht="16" customHeight="1">
      <c r="A8" s="103" t="s">
        <v>125</v>
      </c>
      <c r="B8" s="103" t="s">
        <v>126</v>
      </c>
      <c r="C8" s="103" t="s">
        <v>127</v>
      </c>
      <c r="D8" s="104" t="s">
        <v>95</v>
      </c>
      <c r="E8" s="103" t="s">
        <v>128</v>
      </c>
      <c r="F8" s="103" t="s">
        <v>109</v>
      </c>
      <c r="G8" s="103">
        <v>-1.0891109999999999</v>
      </c>
      <c r="H8" s="103">
        <v>37.009777999999997</v>
      </c>
      <c r="I8" s="105">
        <v>42309</v>
      </c>
      <c r="J8" s="105">
        <v>42917</v>
      </c>
      <c r="K8" s="103" t="s">
        <v>98</v>
      </c>
      <c r="L8" s="103">
        <v>2</v>
      </c>
      <c r="M8" s="103" t="s">
        <v>129</v>
      </c>
      <c r="N8" s="107">
        <v>14.45</v>
      </c>
      <c r="O8" s="113">
        <f>N8/10</f>
        <v>1.4449999999999998</v>
      </c>
      <c r="P8" s="58">
        <f t="shared" si="0"/>
        <v>62.857499999999987</v>
      </c>
      <c r="Q8" s="103" t="s">
        <v>129</v>
      </c>
      <c r="R8" s="113">
        <v>14</v>
      </c>
      <c r="S8" s="113">
        <f>R8/10</f>
        <v>1.4</v>
      </c>
      <c r="T8" s="58">
        <f t="shared" si="1"/>
        <v>61.949999999999996</v>
      </c>
      <c r="U8" s="103">
        <v>0.3</v>
      </c>
      <c r="V8" s="103" t="s">
        <v>101</v>
      </c>
      <c r="W8" s="103">
        <v>1.45</v>
      </c>
      <c r="X8" s="103">
        <v>1.4750000000000001</v>
      </c>
      <c r="Y8" s="109" t="s">
        <v>102</v>
      </c>
      <c r="Z8" s="110"/>
      <c r="AA8" s="111" t="s">
        <v>113</v>
      </c>
      <c r="AB8" s="112">
        <v>58.3</v>
      </c>
      <c r="AC8" s="109" t="s">
        <v>102</v>
      </c>
      <c r="AD8" t="s">
        <v>130</v>
      </c>
      <c r="AE8" s="8">
        <v>4.6669999999999998</v>
      </c>
      <c r="AF8" s="8">
        <v>1</v>
      </c>
      <c r="AG8" s="71">
        <f t="shared" si="2"/>
        <v>-0.90749999999999176</v>
      </c>
      <c r="AH8" s="21">
        <f t="shared" si="3"/>
        <v>-0.45374999999999588</v>
      </c>
      <c r="AI8">
        <v>62.439632956043198</v>
      </c>
      <c r="AJ8" s="21">
        <f t="shared" si="4"/>
        <v>-0.41786704395678953</v>
      </c>
      <c r="AK8" s="21">
        <f t="shared" si="5"/>
        <v>-0.20893352197839477</v>
      </c>
      <c r="AL8" s="33">
        <f t="shared" si="7"/>
        <v>0.48963295604320223</v>
      </c>
      <c r="AM8" s="33">
        <f t="shared" si="7"/>
        <v>0.24481647802160111</v>
      </c>
      <c r="AN8" s="33">
        <f t="shared" si="6"/>
        <v>0.16407994124400327</v>
      </c>
    </row>
    <row r="9" spans="1:40" s="82" customFormat="1" ht="16" customHeight="1">
      <c r="A9" s="103" t="s">
        <v>131</v>
      </c>
      <c r="B9" s="103" t="s">
        <v>132</v>
      </c>
      <c r="C9" s="103" t="s">
        <v>133</v>
      </c>
      <c r="D9" s="104" t="s">
        <v>95</v>
      </c>
      <c r="E9" s="103" t="s">
        <v>134</v>
      </c>
      <c r="F9" s="103" t="s">
        <v>121</v>
      </c>
      <c r="G9" s="103">
        <v>28.5</v>
      </c>
      <c r="H9" s="103">
        <v>79.5</v>
      </c>
      <c r="I9" s="105">
        <v>40817</v>
      </c>
      <c r="J9" s="105">
        <v>41365</v>
      </c>
      <c r="K9" s="103" t="s">
        <v>98</v>
      </c>
      <c r="L9" s="103">
        <v>2</v>
      </c>
      <c r="M9" s="103"/>
      <c r="N9" s="113"/>
      <c r="O9" s="113">
        <v>0.73</v>
      </c>
      <c r="P9" s="58">
        <f t="shared" si="0"/>
        <v>15.439500000000001</v>
      </c>
      <c r="Q9" s="103"/>
      <c r="R9" s="113"/>
      <c r="S9" s="113">
        <v>0.76</v>
      </c>
      <c r="T9" s="58">
        <f t="shared" si="1"/>
        <v>15.504000000000001</v>
      </c>
      <c r="U9" s="103">
        <v>0.15</v>
      </c>
      <c r="V9" s="103" t="s">
        <v>135</v>
      </c>
      <c r="W9" s="103">
        <v>1.41</v>
      </c>
      <c r="X9" s="103">
        <v>1.36</v>
      </c>
      <c r="Y9" s="109" t="s">
        <v>102</v>
      </c>
      <c r="Z9" s="110" t="s">
        <v>136</v>
      </c>
      <c r="AA9" s="111" t="s">
        <v>123</v>
      </c>
      <c r="AB9" s="120">
        <v>28.4444444444444</v>
      </c>
      <c r="AC9" s="122" t="s">
        <v>112</v>
      </c>
      <c r="AD9" s="109" t="s">
        <v>137</v>
      </c>
      <c r="AE9" s="8">
        <v>4.6669999999999998</v>
      </c>
      <c r="AF9" s="8">
        <v>1</v>
      </c>
      <c r="AG9" s="71">
        <f t="shared" si="2"/>
        <v>6.4500000000000668E-2</v>
      </c>
      <c r="AH9" s="21">
        <f t="shared" si="3"/>
        <v>3.2250000000000334E-2</v>
      </c>
      <c r="AI9">
        <v>14.3515211352201</v>
      </c>
      <c r="AJ9" s="21">
        <f t="shared" si="4"/>
        <v>-1.0879788647799007</v>
      </c>
      <c r="AK9" s="21">
        <f t="shared" si="5"/>
        <v>-0.54398943238995034</v>
      </c>
      <c r="AL9" s="33">
        <f t="shared" ref="AL9:AL16" si="8">AJ9-AG9</f>
        <v>-1.1524788647799014</v>
      </c>
      <c r="AM9" s="33">
        <f t="shared" ref="AM9:AM16" si="9">AK9-AH9</f>
        <v>-0.57623943238995068</v>
      </c>
      <c r="AN9" s="33">
        <f t="shared" si="6"/>
        <v>-0.65697596916754852</v>
      </c>
    </row>
    <row r="10" spans="1:40" s="82" customFormat="1" ht="16" customHeight="1">
      <c r="A10" s="103" t="s">
        <v>138</v>
      </c>
      <c r="B10" s="103" t="s">
        <v>139</v>
      </c>
      <c r="C10" s="103" t="s">
        <v>140</v>
      </c>
      <c r="D10" s="104" t="s">
        <v>95</v>
      </c>
      <c r="E10" s="103" t="s">
        <v>141</v>
      </c>
      <c r="F10" s="103" t="s">
        <v>97</v>
      </c>
      <c r="G10" s="103">
        <v>37.627827000000003</v>
      </c>
      <c r="H10" s="103">
        <v>13.715096000000001</v>
      </c>
      <c r="I10" s="105">
        <v>35796</v>
      </c>
      <c r="J10" s="105">
        <v>40330</v>
      </c>
      <c r="K10" s="123" t="s">
        <v>98</v>
      </c>
      <c r="L10" s="104">
        <v>12</v>
      </c>
      <c r="M10" s="103" t="s">
        <v>129</v>
      </c>
      <c r="N10" s="113">
        <v>16.399999999999999</v>
      </c>
      <c r="O10" s="113">
        <f>N10/10</f>
        <v>1.64</v>
      </c>
      <c r="P10" s="58">
        <f t="shared" si="0"/>
        <v>71.733599999999996</v>
      </c>
      <c r="Q10" s="103" t="s">
        <v>129</v>
      </c>
      <c r="R10" s="113">
        <v>16.14</v>
      </c>
      <c r="S10" s="113">
        <f>R10/10</f>
        <v>1.6140000000000001</v>
      </c>
      <c r="T10" s="58">
        <f t="shared" si="1"/>
        <v>70.596360000000004</v>
      </c>
      <c r="U10" s="103">
        <v>0.3</v>
      </c>
      <c r="V10" s="103" t="s">
        <v>101</v>
      </c>
      <c r="W10" s="103">
        <v>1.458</v>
      </c>
      <c r="X10" s="103">
        <v>1.458</v>
      </c>
      <c r="Y10" s="109" t="s">
        <v>112</v>
      </c>
      <c r="Z10" s="110"/>
      <c r="AA10" s="111" t="s">
        <v>123</v>
      </c>
      <c r="AB10" s="124">
        <v>57.7</v>
      </c>
      <c r="AC10" s="109" t="s">
        <v>102</v>
      </c>
      <c r="AD10" s="81" t="s">
        <v>142</v>
      </c>
      <c r="AE10" s="8">
        <v>4.6669999999999998</v>
      </c>
      <c r="AF10" s="8">
        <v>1</v>
      </c>
      <c r="AG10" s="71">
        <f t="shared" si="2"/>
        <v>-1.1372399999999914</v>
      </c>
      <c r="AH10" s="21">
        <f t="shared" si="3"/>
        <v>-9.4769999999999285E-2</v>
      </c>
      <c r="AI10">
        <v>69.952499191447203</v>
      </c>
      <c r="AJ10" s="21">
        <f t="shared" si="4"/>
        <v>-1.7811008085527931</v>
      </c>
      <c r="AK10" s="21">
        <f t="shared" si="5"/>
        <v>-0.14842506737939942</v>
      </c>
      <c r="AL10" s="33">
        <f t="shared" si="8"/>
        <v>-0.6438608085528017</v>
      </c>
      <c r="AM10" s="33">
        <f t="shared" si="9"/>
        <v>-5.3655067379400137E-2</v>
      </c>
      <c r="AN10" s="33">
        <f t="shared" si="6"/>
        <v>-0.134391604156998</v>
      </c>
    </row>
    <row r="11" spans="1:40" s="82" customFormat="1" ht="16" customHeight="1">
      <c r="A11" s="103" t="s">
        <v>143</v>
      </c>
      <c r="B11" s="103" t="s">
        <v>144</v>
      </c>
      <c r="C11" s="103" t="s">
        <v>145</v>
      </c>
      <c r="D11" s="104" t="s">
        <v>95</v>
      </c>
      <c r="E11" s="8" t="s">
        <v>146</v>
      </c>
      <c r="F11" s="103" t="s">
        <v>109</v>
      </c>
      <c r="G11" s="103">
        <v>-19.582999999999998</v>
      </c>
      <c r="H11" s="103">
        <v>31.233000000000001</v>
      </c>
      <c r="I11" s="105">
        <v>36800</v>
      </c>
      <c r="J11" s="105">
        <v>37530</v>
      </c>
      <c r="K11" s="103" t="s">
        <v>147</v>
      </c>
      <c r="L11" s="103">
        <v>2</v>
      </c>
      <c r="M11" s="103"/>
      <c r="N11" s="113"/>
      <c r="O11" s="78"/>
      <c r="P11" s="58">
        <v>16.899999999999999</v>
      </c>
      <c r="Q11" s="103"/>
      <c r="R11" s="113"/>
      <c r="S11" s="58"/>
      <c r="T11" s="58">
        <v>16.8</v>
      </c>
      <c r="U11" s="103">
        <v>0.2</v>
      </c>
      <c r="V11" s="103" t="s">
        <v>101</v>
      </c>
      <c r="W11" s="103">
        <v>1.4</v>
      </c>
      <c r="X11" s="103">
        <v>1.43</v>
      </c>
      <c r="Y11" s="119" t="s">
        <v>102</v>
      </c>
      <c r="Z11" s="110"/>
      <c r="AA11" s="111" t="s">
        <v>148</v>
      </c>
      <c r="AB11" s="112">
        <v>22</v>
      </c>
      <c r="AC11" s="109" t="s">
        <v>102</v>
      </c>
      <c r="AD11" s="79" t="s">
        <v>149</v>
      </c>
      <c r="AE11" s="8">
        <v>4.6669999999999998</v>
      </c>
      <c r="AF11" s="8">
        <v>3</v>
      </c>
      <c r="AG11" s="71">
        <f t="shared" si="2"/>
        <v>-9.9999999999997868E-2</v>
      </c>
      <c r="AH11" s="21">
        <f t="shared" si="3"/>
        <v>-4.9999999999998934E-2</v>
      </c>
      <c r="AI11">
        <v>16.534385109090799</v>
      </c>
      <c r="AJ11" s="21">
        <f t="shared" si="4"/>
        <v>-0.36561489090919963</v>
      </c>
      <c r="AK11" s="21">
        <f t="shared" si="5"/>
        <v>-0.18280744545459982</v>
      </c>
      <c r="AL11" s="33">
        <f t="shared" si="8"/>
        <v>-0.26561489090920176</v>
      </c>
      <c r="AM11" s="33">
        <f t="shared" si="9"/>
        <v>-0.13280744545460088</v>
      </c>
      <c r="AN11" s="33">
        <f t="shared" si="6"/>
        <v>-0.21354398223219873</v>
      </c>
    </row>
    <row r="12" spans="1:40" s="82" customFormat="1" ht="16" customHeight="1">
      <c r="A12" s="103" t="s">
        <v>150</v>
      </c>
      <c r="B12" s="103" t="s">
        <v>151</v>
      </c>
      <c r="C12" s="103" t="s">
        <v>152</v>
      </c>
      <c r="D12" s="104" t="s">
        <v>95</v>
      </c>
      <c r="E12" s="8" t="s">
        <v>153</v>
      </c>
      <c r="F12" s="103" t="s">
        <v>121</v>
      </c>
      <c r="G12" s="103">
        <v>13.0785</v>
      </c>
      <c r="H12" s="103">
        <v>77.570115999999999</v>
      </c>
      <c r="I12" s="105">
        <v>39288</v>
      </c>
      <c r="J12" s="105">
        <v>39387</v>
      </c>
      <c r="K12" s="103" t="s">
        <v>110</v>
      </c>
      <c r="L12" s="103">
        <v>1</v>
      </c>
      <c r="M12" s="103"/>
      <c r="N12" s="113"/>
      <c r="O12" s="125">
        <v>0.56000000000000005</v>
      </c>
      <c r="P12" s="58">
        <f>10000*W12*U12*(O12/100)</f>
        <v>11.491200000000001</v>
      </c>
      <c r="Q12" s="103"/>
      <c r="R12" s="113"/>
      <c r="S12" s="108">
        <v>0.54</v>
      </c>
      <c r="T12" s="58">
        <f>10000*U12*X12*(S12/100)</f>
        <v>11.0808</v>
      </c>
      <c r="U12" s="103">
        <v>0.15</v>
      </c>
      <c r="V12" s="103" t="s">
        <v>101</v>
      </c>
      <c r="W12" s="126">
        <v>1.3680000000000001</v>
      </c>
      <c r="X12" s="126">
        <v>1.3680000000000001</v>
      </c>
      <c r="Y12" s="109" t="s">
        <v>112</v>
      </c>
      <c r="Z12" s="110"/>
      <c r="AA12" s="111" t="s">
        <v>148</v>
      </c>
      <c r="AB12" s="112">
        <v>17.399999999999999</v>
      </c>
      <c r="AC12" s="109" t="s">
        <v>102</v>
      </c>
      <c r="AD12" t="s">
        <v>154</v>
      </c>
      <c r="AE12" s="8">
        <v>4.6669999999999998</v>
      </c>
      <c r="AF12" s="8">
        <v>1</v>
      </c>
      <c r="AG12" s="71">
        <f t="shared" si="2"/>
        <v>-0.41040000000000099</v>
      </c>
      <c r="AH12" s="21">
        <f t="shared" si="3"/>
        <v>-0.41040000000000099</v>
      </c>
      <c r="AI12">
        <v>11.3009976435004</v>
      </c>
      <c r="AJ12" s="21">
        <f t="shared" si="4"/>
        <v>-0.19020235649960071</v>
      </c>
      <c r="AK12" s="21">
        <f t="shared" si="5"/>
        <v>-0.19020235649960071</v>
      </c>
      <c r="AL12" s="33">
        <f t="shared" si="8"/>
        <v>0.22019764350040028</v>
      </c>
      <c r="AM12" s="33">
        <f t="shared" si="9"/>
        <v>0.22019764350040028</v>
      </c>
      <c r="AN12" s="33">
        <f t="shared" si="6"/>
        <v>0.13946110672280243</v>
      </c>
    </row>
    <row r="13" spans="1:40" s="27" customFormat="1" ht="16" customHeight="1">
      <c r="A13" s="103" t="s">
        <v>155</v>
      </c>
      <c r="B13" s="103" t="s">
        <v>156</v>
      </c>
      <c r="C13" s="103" t="s">
        <v>157</v>
      </c>
      <c r="D13" s="104" t="s">
        <v>95</v>
      </c>
      <c r="E13" s="103" t="s">
        <v>158</v>
      </c>
      <c r="F13" s="103" t="s">
        <v>97</v>
      </c>
      <c r="G13" s="103">
        <v>-37.865299999999998</v>
      </c>
      <c r="H13" s="103">
        <v>-63.022199999999998</v>
      </c>
      <c r="I13" s="105">
        <v>30437</v>
      </c>
      <c r="J13" s="105">
        <v>35034</v>
      </c>
      <c r="K13" s="103" t="s">
        <v>98</v>
      </c>
      <c r="L13" s="103">
        <v>12</v>
      </c>
      <c r="M13" s="103"/>
      <c r="N13" s="113"/>
      <c r="O13" s="113">
        <v>1.28</v>
      </c>
      <c r="P13" s="58">
        <f>10000*W13*U13*(O13/100)</f>
        <v>26.495999999999995</v>
      </c>
      <c r="Q13" s="103"/>
      <c r="R13" s="113"/>
      <c r="S13" s="58">
        <v>0.95</v>
      </c>
      <c r="T13" s="58">
        <f>10000*U13*X13*(S13/100)</f>
        <v>19.664999999999999</v>
      </c>
      <c r="U13" s="103">
        <v>0.15</v>
      </c>
      <c r="V13" s="103" t="s">
        <v>135</v>
      </c>
      <c r="W13" s="103">
        <v>1.38</v>
      </c>
      <c r="X13" s="103">
        <v>1.38</v>
      </c>
      <c r="Y13" s="109" t="s">
        <v>112</v>
      </c>
      <c r="Z13" s="110"/>
      <c r="AA13" s="111" t="s">
        <v>123</v>
      </c>
      <c r="AB13" s="112">
        <v>10.1</v>
      </c>
      <c r="AC13" s="109" t="s">
        <v>102</v>
      </c>
      <c r="AD13" s="121" t="s">
        <v>159</v>
      </c>
      <c r="AE13" s="8">
        <v>4.6669999999999998</v>
      </c>
      <c r="AF13" s="8">
        <v>1</v>
      </c>
      <c r="AG13" s="71">
        <f t="shared" si="2"/>
        <v>-6.830999999999996</v>
      </c>
      <c r="AH13" s="21">
        <f t="shared" si="3"/>
        <v>-0.5692499999999997</v>
      </c>
      <c r="AI13">
        <v>25.767991988318201</v>
      </c>
      <c r="AJ13" s="21">
        <f t="shared" si="4"/>
        <v>-0.72800801168179419</v>
      </c>
      <c r="AK13" s="21">
        <f t="shared" si="5"/>
        <v>-6.066733430681618E-2</v>
      </c>
      <c r="AL13" s="33">
        <f t="shared" si="8"/>
        <v>6.1029919883182018</v>
      </c>
      <c r="AM13" s="33">
        <f t="shared" si="9"/>
        <v>0.50858266569318356</v>
      </c>
      <c r="AN13" s="33">
        <f t="shared" si="6"/>
        <v>0.42784612891558571</v>
      </c>
    </row>
    <row r="14" spans="1:40" s="27" customFormat="1" ht="16" customHeight="1">
      <c r="A14" s="103" t="s">
        <v>160</v>
      </c>
      <c r="B14" s="103" t="s">
        <v>161</v>
      </c>
      <c r="C14" s="103" t="s">
        <v>162</v>
      </c>
      <c r="D14" s="104" t="s">
        <v>95</v>
      </c>
      <c r="E14" s="8" t="s">
        <v>163</v>
      </c>
      <c r="F14" s="103" t="s">
        <v>97</v>
      </c>
      <c r="G14" s="103">
        <v>-26.495000000000001</v>
      </c>
      <c r="H14" s="103">
        <v>26.601944</v>
      </c>
      <c r="I14" s="105">
        <v>39753</v>
      </c>
      <c r="J14" s="105">
        <v>41759</v>
      </c>
      <c r="K14" s="103" t="s">
        <v>147</v>
      </c>
      <c r="L14" s="103">
        <v>6</v>
      </c>
      <c r="M14" s="103"/>
      <c r="N14" s="113"/>
      <c r="O14" s="58">
        <v>0.43</v>
      </c>
      <c r="P14" s="58">
        <f>10000*W14*U14*(O14/100)</f>
        <v>20.64</v>
      </c>
      <c r="Q14" s="103"/>
      <c r="R14" s="113"/>
      <c r="S14" s="58">
        <v>0.34</v>
      </c>
      <c r="T14" s="58">
        <f>10000*U14*X14*(S14/100)</f>
        <v>16.32</v>
      </c>
      <c r="U14" s="103">
        <v>0.3</v>
      </c>
      <c r="V14" s="103" t="s">
        <v>101</v>
      </c>
      <c r="W14" s="103">
        <v>1.6</v>
      </c>
      <c r="X14" s="103">
        <v>1.6</v>
      </c>
      <c r="Y14" s="109" t="s">
        <v>102</v>
      </c>
      <c r="Z14" s="110"/>
      <c r="AA14" s="111" t="s">
        <v>148</v>
      </c>
      <c r="AB14" s="112">
        <v>16</v>
      </c>
      <c r="AC14" s="109" t="s">
        <v>102</v>
      </c>
      <c r="AD14" s="79" t="s">
        <v>164</v>
      </c>
      <c r="AE14" s="8">
        <v>4.6669999999999998</v>
      </c>
      <c r="AF14" s="8">
        <v>3</v>
      </c>
      <c r="AG14" s="71">
        <f t="shared" si="2"/>
        <v>-4.32</v>
      </c>
      <c r="AH14" s="21">
        <f t="shared" si="3"/>
        <v>-0.72000000000000008</v>
      </c>
      <c r="AI14">
        <v>20.0580844517484</v>
      </c>
      <c r="AJ14" s="21">
        <f t="shared" si="4"/>
        <v>-0.58191554825160097</v>
      </c>
      <c r="AK14" s="21">
        <f t="shared" si="5"/>
        <v>-9.6985924708600166E-2</v>
      </c>
      <c r="AL14" s="33">
        <f t="shared" si="8"/>
        <v>3.7380844517483993</v>
      </c>
      <c r="AM14" s="33">
        <f t="shared" si="9"/>
        <v>0.62301407529139996</v>
      </c>
      <c r="AN14" s="33">
        <f t="shared" si="6"/>
        <v>0.54227753851380212</v>
      </c>
    </row>
    <row r="15" spans="1:40" s="27" customFormat="1" ht="16" customHeight="1">
      <c r="A15" s="103" t="s">
        <v>160</v>
      </c>
      <c r="B15" s="103" t="s">
        <v>161</v>
      </c>
      <c r="C15" s="103" t="s">
        <v>165</v>
      </c>
      <c r="D15" s="104" t="s">
        <v>95</v>
      </c>
      <c r="E15" s="8" t="s">
        <v>166</v>
      </c>
      <c r="F15" s="103" t="s">
        <v>167</v>
      </c>
      <c r="G15" s="103">
        <v>-25.615278</v>
      </c>
      <c r="H15" s="103">
        <v>28.315556000000001</v>
      </c>
      <c r="I15" s="105">
        <v>39753</v>
      </c>
      <c r="J15" s="105">
        <v>41394</v>
      </c>
      <c r="K15" s="103" t="s">
        <v>147</v>
      </c>
      <c r="L15" s="103">
        <v>5</v>
      </c>
      <c r="M15" s="103"/>
      <c r="N15" s="113"/>
      <c r="O15" s="127">
        <v>1.24</v>
      </c>
      <c r="P15" s="58">
        <f>10000*W15*U15*(O15/100)</f>
        <v>53.94</v>
      </c>
      <c r="Q15" s="103"/>
      <c r="R15" s="113"/>
      <c r="S15" s="58">
        <v>1.2250000000000001</v>
      </c>
      <c r="T15" s="58">
        <f>10000*U15*X15*(S15/100)</f>
        <v>53.287500000000001</v>
      </c>
      <c r="U15" s="103">
        <v>0.3</v>
      </c>
      <c r="V15" s="103" t="s">
        <v>101</v>
      </c>
      <c r="W15" s="103">
        <v>1.45</v>
      </c>
      <c r="X15" s="103">
        <v>1.45</v>
      </c>
      <c r="Y15" s="109" t="s">
        <v>102</v>
      </c>
      <c r="Z15" s="110"/>
      <c r="AA15" s="111" t="s">
        <v>148</v>
      </c>
      <c r="AB15" s="112">
        <v>44.5</v>
      </c>
      <c r="AC15" s="109" t="s">
        <v>102</v>
      </c>
      <c r="AD15" s="79" t="s">
        <v>164</v>
      </c>
      <c r="AE15" s="8">
        <v>4.6669999999999998</v>
      </c>
      <c r="AF15" s="8">
        <v>3</v>
      </c>
      <c r="AG15" s="71">
        <f t="shared" si="2"/>
        <v>-0.65249999999999631</v>
      </c>
      <c r="AH15" s="21">
        <f t="shared" si="3"/>
        <v>-0.13049999999999926</v>
      </c>
      <c r="AI15">
        <v>53.346019142306403</v>
      </c>
      <c r="AJ15" s="21">
        <f t="shared" si="4"/>
        <v>-0.59398085769359454</v>
      </c>
      <c r="AK15" s="21">
        <f t="shared" si="5"/>
        <v>-0.11879617153871891</v>
      </c>
      <c r="AL15" s="33">
        <f t="shared" si="8"/>
        <v>5.8519142306401761E-2</v>
      </c>
      <c r="AM15" s="33">
        <f t="shared" si="9"/>
        <v>1.1703828461280347E-2</v>
      </c>
      <c r="AN15" s="33">
        <f t="shared" si="6"/>
        <v>-6.9032708316317512E-2</v>
      </c>
    </row>
    <row r="16" spans="1:40" s="27" customFormat="1" ht="16" customHeight="1">
      <c r="A16" s="103" t="s">
        <v>168</v>
      </c>
      <c r="B16" s="103" t="s">
        <v>169</v>
      </c>
      <c r="C16" s="103" t="s">
        <v>170</v>
      </c>
      <c r="D16" s="104" t="s">
        <v>95</v>
      </c>
      <c r="E16" s="8" t="s">
        <v>171</v>
      </c>
      <c r="F16" s="103" t="s">
        <v>97</v>
      </c>
      <c r="G16" s="103">
        <v>36.81306</v>
      </c>
      <c r="H16" s="103">
        <v>120.50472000000001</v>
      </c>
      <c r="I16" s="105">
        <v>42856</v>
      </c>
      <c r="J16" s="105">
        <v>44378</v>
      </c>
      <c r="K16" s="103" t="s">
        <v>110</v>
      </c>
      <c r="L16" s="103">
        <v>4</v>
      </c>
      <c r="M16" s="117" t="s">
        <v>172</v>
      </c>
      <c r="N16" s="114">
        <v>11.9</v>
      </c>
      <c r="O16" s="58">
        <f>(N16/1.724)/10</f>
        <v>0.69025522041763343</v>
      </c>
      <c r="P16" s="58">
        <f>10000*W16*U16*(O16/100)</f>
        <v>28.63868909512761</v>
      </c>
      <c r="Q16" s="103" t="s">
        <v>129</v>
      </c>
      <c r="R16" s="108">
        <v>6.47</v>
      </c>
      <c r="S16" s="113">
        <f>R16/10</f>
        <v>0.64700000000000002</v>
      </c>
      <c r="T16" s="58">
        <f>10000*U16*X16*(S16/100)</f>
        <v>26.84403</v>
      </c>
      <c r="U16" s="103">
        <v>0.3</v>
      </c>
      <c r="V16" s="103" t="s">
        <v>101</v>
      </c>
      <c r="W16" s="117">
        <v>1.383</v>
      </c>
      <c r="X16" s="117">
        <v>1.383</v>
      </c>
      <c r="Y16" s="118" t="s">
        <v>112</v>
      </c>
      <c r="Z16" s="110"/>
      <c r="AA16" s="111" t="s">
        <v>103</v>
      </c>
      <c r="AB16" s="120">
        <v>18.86976744</v>
      </c>
      <c r="AC16" s="122" t="s">
        <v>112</v>
      </c>
      <c r="AD16" s="59" t="s">
        <v>173</v>
      </c>
      <c r="AE16" s="8">
        <v>4.6669999999999998</v>
      </c>
      <c r="AF16" s="8">
        <v>1</v>
      </c>
      <c r="AG16" s="71">
        <f t="shared" si="2"/>
        <v>-1.79465909512761</v>
      </c>
      <c r="AH16" s="21">
        <f t="shared" si="3"/>
        <v>-0.4486647737819025</v>
      </c>
      <c r="AI16">
        <v>28.154294959070199</v>
      </c>
      <c r="AJ16" s="21">
        <f t="shared" si="4"/>
        <v>-0.48439413605741066</v>
      </c>
      <c r="AK16" s="21">
        <f t="shared" si="5"/>
        <v>-0.12109853401435267</v>
      </c>
      <c r="AL16" s="33">
        <f t="shared" si="8"/>
        <v>1.3102649590701994</v>
      </c>
      <c r="AM16" s="33">
        <f t="shared" si="9"/>
        <v>0.32756623976754984</v>
      </c>
      <c r="AN16" s="33">
        <f t="shared" si="6"/>
        <v>0.24682970298995199</v>
      </c>
    </row>
    <row r="17" spans="1:39">
      <c r="AA17" s="17"/>
      <c r="AB17" s="17"/>
      <c r="AC17" s="17"/>
      <c r="AD17" s="17"/>
      <c r="AE17" s="17"/>
      <c r="AF17" s="17"/>
      <c r="AG17" s="17"/>
      <c r="AH17" s="17"/>
      <c r="AI17" s="17"/>
      <c r="AJ17" s="17"/>
      <c r="AK17" s="17"/>
      <c r="AL17" s="17"/>
      <c r="AM17" s="17"/>
    </row>
    <row r="18" spans="1:39">
      <c r="AA18" s="17"/>
      <c r="AB18" s="17"/>
      <c r="AC18" s="17"/>
      <c r="AD18" s="17"/>
      <c r="AE18" s="17"/>
      <c r="AF18" s="17"/>
      <c r="AG18" s="17"/>
      <c r="AH18" s="17"/>
      <c r="AI18" s="17"/>
      <c r="AJ18" s="17"/>
      <c r="AK18" s="17"/>
      <c r="AL18" s="17"/>
    </row>
    <row r="19" spans="1:39" ht="28" customHeight="1">
      <c r="A19" s="9" t="s">
        <v>174</v>
      </c>
      <c r="G19" s="83"/>
      <c r="H19" s="83"/>
      <c r="I19" s="83"/>
      <c r="J19" s="84"/>
      <c r="K19" s="3"/>
      <c r="L19" s="4"/>
      <c r="M19" s="83"/>
      <c r="O19" s="83"/>
      <c r="P19" s="85"/>
      <c r="Q19" s="85"/>
      <c r="R19" s="83"/>
      <c r="S19" s="83"/>
      <c r="T19" s="85"/>
      <c r="U19" s="85"/>
      <c r="V19" s="86"/>
      <c r="W19" s="5"/>
      <c r="Y19" s="83"/>
      <c r="Z19" s="83"/>
      <c r="AA19" s="83"/>
      <c r="AB19" s="83"/>
      <c r="AC19" s="3"/>
    </row>
    <row r="20" spans="1:39" s="7" customFormat="1" ht="86" customHeight="1">
      <c r="A20" s="6" t="s">
        <v>53</v>
      </c>
      <c r="B20" s="10" t="s">
        <v>175</v>
      </c>
      <c r="C20" s="10" t="s">
        <v>176</v>
      </c>
      <c r="D20" s="129" t="s">
        <v>177</v>
      </c>
      <c r="E20" s="10" t="s">
        <v>178</v>
      </c>
      <c r="F20" s="10" t="s">
        <v>179</v>
      </c>
      <c r="G20" s="11"/>
      <c r="J20" s="12"/>
      <c r="K20" s="13"/>
      <c r="L20" s="13"/>
      <c r="M20" s="13"/>
      <c r="N20" s="13"/>
      <c r="O20" s="13"/>
      <c r="P20" s="87"/>
      <c r="Q20" s="87"/>
      <c r="R20" s="13"/>
      <c r="S20" s="13"/>
      <c r="T20" s="87"/>
      <c r="U20" s="87"/>
      <c r="V20" s="12"/>
      <c r="W20" s="12"/>
      <c r="X20" s="12"/>
    </row>
    <row r="21" spans="1:39" ht="15.75" customHeight="1">
      <c r="A21" s="103" t="s">
        <v>93</v>
      </c>
      <c r="B21" s="8">
        <v>3</v>
      </c>
      <c r="C21" s="110" t="s">
        <v>97</v>
      </c>
      <c r="D21" s="130">
        <v>4.6669999999999998</v>
      </c>
      <c r="E21" s="128">
        <f>L4</f>
        <v>2</v>
      </c>
      <c r="F21" s="88">
        <f>D21/E21</f>
        <v>2.3334999999999999</v>
      </c>
      <c r="G21" s="83"/>
      <c r="H21" s="83"/>
      <c r="I21"/>
      <c r="J21"/>
      <c r="K21"/>
      <c r="O21"/>
      <c r="P21"/>
      <c r="Q21"/>
      <c r="R21"/>
      <c r="Z21"/>
    </row>
    <row r="22" spans="1:39" ht="15" customHeight="1">
      <c r="A22" s="103" t="s">
        <v>106</v>
      </c>
      <c r="B22" s="8">
        <v>4</v>
      </c>
      <c r="C22" s="110" t="s">
        <v>109</v>
      </c>
      <c r="D22" s="130">
        <v>2.3419376592898402</v>
      </c>
      <c r="E22" s="128">
        <f>AVERAGE(L5:L6)</f>
        <v>1</v>
      </c>
      <c r="F22" s="88">
        <f>SQRT(AVERAGE(((AE5/L5)^2),((AE6/L6)^2)))</f>
        <v>2.3419376592898402</v>
      </c>
      <c r="G22" s="83"/>
      <c r="H22" s="83"/>
      <c r="I22"/>
      <c r="J22"/>
      <c r="K22"/>
      <c r="O22"/>
      <c r="P22"/>
      <c r="Q22"/>
      <c r="R22"/>
      <c r="Z22"/>
    </row>
    <row r="23" spans="1:39" ht="15.75" customHeight="1">
      <c r="A23" s="103" t="s">
        <v>118</v>
      </c>
      <c r="B23" s="8">
        <v>1</v>
      </c>
      <c r="C23" s="110" t="s">
        <v>121</v>
      </c>
      <c r="D23" s="130">
        <v>4.6669999999999998</v>
      </c>
      <c r="E23" s="128">
        <f t="shared" ref="E23:E29" si="10">L7</f>
        <v>1</v>
      </c>
      <c r="F23" s="88">
        <f t="shared" ref="F23:F29" si="11">D23/E23</f>
        <v>4.6669999999999998</v>
      </c>
      <c r="G23" s="83"/>
      <c r="H23" s="83"/>
      <c r="I23"/>
      <c r="J23"/>
      <c r="K23"/>
      <c r="O23"/>
      <c r="P23"/>
      <c r="Q23"/>
      <c r="R23"/>
      <c r="Z23"/>
    </row>
    <row r="24" spans="1:39" ht="15.75" customHeight="1">
      <c r="A24" s="103" t="s">
        <v>126</v>
      </c>
      <c r="B24" s="8">
        <v>1</v>
      </c>
      <c r="C24" s="110" t="s">
        <v>109</v>
      </c>
      <c r="D24" s="130">
        <v>4.6669999999999998</v>
      </c>
      <c r="E24" s="128">
        <f t="shared" si="10"/>
        <v>2</v>
      </c>
      <c r="F24" s="88">
        <f t="shared" si="11"/>
        <v>2.3334999999999999</v>
      </c>
      <c r="G24" s="83"/>
      <c r="H24" s="83"/>
      <c r="I24"/>
      <c r="J24"/>
      <c r="K24"/>
      <c r="O24"/>
      <c r="P24"/>
      <c r="Q24"/>
      <c r="R24"/>
      <c r="Z24"/>
    </row>
    <row r="25" spans="1:39" ht="15.75" customHeight="1">
      <c r="A25" s="103" t="s">
        <v>132</v>
      </c>
      <c r="B25" s="8">
        <v>1</v>
      </c>
      <c r="C25" s="110" t="s">
        <v>121</v>
      </c>
      <c r="D25" s="130">
        <v>4.6669999999999998</v>
      </c>
      <c r="E25" s="128">
        <f t="shared" si="10"/>
        <v>2</v>
      </c>
      <c r="F25" s="88">
        <f t="shared" si="11"/>
        <v>2.3334999999999999</v>
      </c>
      <c r="G25" s="83"/>
      <c r="H25" s="83"/>
      <c r="I25"/>
      <c r="J25"/>
      <c r="K25"/>
      <c r="O25"/>
      <c r="P25"/>
      <c r="Q25"/>
      <c r="R25"/>
      <c r="Z25"/>
    </row>
    <row r="26" spans="1:39" ht="15.75" customHeight="1">
      <c r="A26" s="103" t="s">
        <v>139</v>
      </c>
      <c r="B26" s="8">
        <v>1</v>
      </c>
      <c r="C26" s="110" t="s">
        <v>97</v>
      </c>
      <c r="D26" s="130">
        <v>4.6669999999999998</v>
      </c>
      <c r="E26" s="128">
        <f t="shared" si="10"/>
        <v>12</v>
      </c>
      <c r="F26" s="88">
        <f t="shared" si="11"/>
        <v>0.38891666666666663</v>
      </c>
      <c r="G26" s="83"/>
      <c r="H26" s="83"/>
      <c r="I26"/>
      <c r="J26"/>
      <c r="K26"/>
      <c r="O26"/>
      <c r="P26"/>
      <c r="Q26"/>
      <c r="R26"/>
      <c r="Z26"/>
    </row>
    <row r="27" spans="1:39" ht="15.75" customHeight="1">
      <c r="A27" s="103" t="s">
        <v>144</v>
      </c>
      <c r="B27" s="8">
        <v>3</v>
      </c>
      <c r="C27" s="110" t="s">
        <v>109</v>
      </c>
      <c r="D27" s="130">
        <v>4.6669999999999998</v>
      </c>
      <c r="E27" s="128">
        <f t="shared" si="10"/>
        <v>2</v>
      </c>
      <c r="F27" s="88">
        <f t="shared" si="11"/>
        <v>2.3334999999999999</v>
      </c>
      <c r="G27" s="83"/>
      <c r="H27" s="83"/>
      <c r="I27"/>
      <c r="J27"/>
      <c r="K27"/>
      <c r="O27"/>
      <c r="P27"/>
      <c r="Q27"/>
      <c r="R27"/>
      <c r="Z27"/>
    </row>
    <row r="28" spans="1:39" ht="15.75" customHeight="1">
      <c r="A28" s="103" t="s">
        <v>151</v>
      </c>
      <c r="B28" s="8">
        <v>1</v>
      </c>
      <c r="C28" s="110" t="s">
        <v>121</v>
      </c>
      <c r="D28" s="130">
        <v>4.6669999999999998</v>
      </c>
      <c r="E28" s="128">
        <f t="shared" si="10"/>
        <v>1</v>
      </c>
      <c r="F28" s="88">
        <f t="shared" si="11"/>
        <v>4.6669999999999998</v>
      </c>
      <c r="G28" s="83"/>
      <c r="H28" s="83"/>
      <c r="I28"/>
      <c r="J28"/>
      <c r="K28"/>
      <c r="O28"/>
      <c r="P28"/>
      <c r="Q28"/>
      <c r="R28"/>
      <c r="Z28"/>
    </row>
    <row r="29" spans="1:39" ht="15.75" customHeight="1">
      <c r="A29" s="103" t="s">
        <v>156</v>
      </c>
      <c r="B29" s="8">
        <v>1</v>
      </c>
      <c r="C29" s="110" t="s">
        <v>97</v>
      </c>
      <c r="D29" s="130">
        <v>4.6669999999999998</v>
      </c>
      <c r="E29" s="128">
        <f t="shared" si="10"/>
        <v>12</v>
      </c>
      <c r="F29" s="88">
        <f t="shared" si="11"/>
        <v>0.38891666666666663</v>
      </c>
      <c r="G29" s="83"/>
      <c r="H29" s="83"/>
      <c r="I29"/>
      <c r="J29"/>
      <c r="K29"/>
      <c r="O29"/>
      <c r="P29"/>
      <c r="Q29"/>
      <c r="R29"/>
      <c r="Z29"/>
    </row>
    <row r="30" spans="1:39" ht="15.75" customHeight="1">
      <c r="A30" s="103" t="s">
        <v>161</v>
      </c>
      <c r="B30" s="8">
        <v>6</v>
      </c>
      <c r="C30" s="110" t="s">
        <v>97</v>
      </c>
      <c r="D30" s="130">
        <v>4.6669999999999998</v>
      </c>
      <c r="E30" s="128">
        <f>AVERAGE(L14:L15)</f>
        <v>5.5</v>
      </c>
      <c r="F30" s="88">
        <f>SQRT(AVERAGE(((AE14/L14)^2),((AE15/L15)^2)))</f>
        <v>0.85914499778688236</v>
      </c>
      <c r="G30" s="83"/>
      <c r="H30" s="83"/>
      <c r="I30"/>
      <c r="J30"/>
      <c r="K30"/>
      <c r="O30"/>
      <c r="P30"/>
      <c r="Q30"/>
      <c r="R30"/>
      <c r="Z30"/>
    </row>
    <row r="31" spans="1:39" ht="15.75" customHeight="1">
      <c r="A31" s="103" t="s">
        <v>169</v>
      </c>
      <c r="B31" s="8">
        <v>1</v>
      </c>
      <c r="C31" s="110" t="s">
        <v>97</v>
      </c>
      <c r="D31" s="130">
        <v>4.6669999999999998</v>
      </c>
      <c r="E31" s="128">
        <f>L16</f>
        <v>4</v>
      </c>
      <c r="F31" s="88">
        <f>D31/E31</f>
        <v>1.16675</v>
      </c>
      <c r="G31" s="83"/>
      <c r="H31" s="83"/>
      <c r="I31"/>
      <c r="J31"/>
      <c r="K31"/>
      <c r="O31"/>
      <c r="P31"/>
      <c r="Q31"/>
      <c r="R31"/>
      <c r="Z31"/>
    </row>
    <row r="32" spans="1:39">
      <c r="AI32" s="17"/>
      <c r="AJ32" s="17"/>
      <c r="AK32" s="17"/>
      <c r="AL32" s="17"/>
    </row>
    <row r="33" spans="1:38">
      <c r="AI33" s="17"/>
      <c r="AJ33" s="17"/>
      <c r="AK33" s="17"/>
      <c r="AL33" s="17"/>
    </row>
    <row r="34" spans="1:38" ht="15.75" customHeight="1">
      <c r="A34" s="2" t="s">
        <v>180</v>
      </c>
      <c r="AI34" s="17"/>
      <c r="AJ34" s="17"/>
      <c r="AK34" s="17"/>
      <c r="AL34" s="17"/>
    </row>
    <row r="35" spans="1:38" s="7" customFormat="1" ht="72" customHeight="1">
      <c r="A35" s="14" t="s">
        <v>181</v>
      </c>
      <c r="H35" s="12"/>
      <c r="I35" s="12"/>
      <c r="J35" s="11"/>
      <c r="N35" s="12"/>
      <c r="O35" s="13"/>
      <c r="P35" s="13"/>
      <c r="Q35" s="13"/>
      <c r="Y35" s="12"/>
      <c r="AH35" s="18"/>
      <c r="AI35" s="18"/>
      <c r="AJ35" s="18"/>
      <c r="AK35" s="18"/>
    </row>
    <row r="36" spans="1:38" ht="35" customHeight="1">
      <c r="A36" s="10" cm="1">
        <f t="array" ref="A36">SQRT(SUM((F21:F31)^2 *( B21:B31 -1)) / (SUM(B21:B31 -1)))</f>
        <v>1.8691699502745203</v>
      </c>
      <c r="B36" s="15"/>
      <c r="C36" s="15"/>
      <c r="H36" s="3"/>
      <c r="J36" s="4"/>
      <c r="K36"/>
      <c r="N36" s="3"/>
      <c r="O36" s="5"/>
      <c r="R36"/>
      <c r="Y36" s="3"/>
      <c r="Z36"/>
      <c r="AH36" s="18"/>
      <c r="AI36" s="18"/>
      <c r="AJ36" s="18"/>
      <c r="AK36" s="18"/>
    </row>
    <row r="37" spans="1:38" ht="15.75" customHeight="1">
      <c r="B37" s="5"/>
      <c r="AI37" s="17"/>
      <c r="AJ37" s="17"/>
      <c r="AK37" s="17"/>
      <c r="AL37" s="17"/>
    </row>
    <row r="38" spans="1:38" ht="15.75" customHeight="1">
      <c r="B38" s="5"/>
      <c r="AI38" s="17"/>
      <c r="AJ38" s="17"/>
      <c r="AK38" s="17"/>
      <c r="AL38" s="17"/>
    </row>
    <row r="39" spans="1:38" ht="15.75" customHeight="1">
      <c r="B39" s="5"/>
      <c r="AI39" s="17"/>
      <c r="AJ39" s="17"/>
      <c r="AK39" s="17"/>
      <c r="AL39" s="17"/>
    </row>
    <row r="40" spans="1:38" ht="22">
      <c r="A40" s="2" t="s">
        <v>182</v>
      </c>
      <c r="G40" s="89"/>
      <c r="I40"/>
      <c r="J40"/>
      <c r="K40"/>
      <c r="O40"/>
      <c r="P40"/>
      <c r="Q40"/>
      <c r="R40"/>
      <c r="Z40"/>
    </row>
    <row r="41" spans="1:38" s="74" customFormat="1" ht="51">
      <c r="A41" s="90" t="s">
        <v>53</v>
      </c>
      <c r="B41" s="72" t="s">
        <v>183</v>
      </c>
      <c r="C41" s="72" t="s">
        <v>184</v>
      </c>
    </row>
    <row r="42" spans="1:38">
      <c r="A42" t="s">
        <v>93</v>
      </c>
      <c r="B42" s="92">
        <f>AVERAGE(AM4)</f>
        <v>0.39782784967351059</v>
      </c>
      <c r="C42" t="str">
        <f xml:space="preserve"> IF(ABS(B42)&lt;$A$36, "PASS", "FAIL")</f>
        <v>PASS</v>
      </c>
      <c r="I42"/>
      <c r="J42"/>
      <c r="K42"/>
      <c r="O42"/>
      <c r="P42"/>
      <c r="Q42"/>
      <c r="R42"/>
      <c r="Z42"/>
    </row>
    <row r="43" spans="1:38">
      <c r="A43" t="s">
        <v>106</v>
      </c>
      <c r="B43" s="92">
        <f>AVERAGE(AM5:AM6)</f>
        <v>-0.38187083240075026</v>
      </c>
      <c r="C43" t="str">
        <f t="shared" ref="C43:C51" si="12" xml:space="preserve"> IF(ABS(B43)&lt;$A$36, "PASS", "FAIL")</f>
        <v>PASS</v>
      </c>
      <c r="I43"/>
      <c r="J43"/>
      <c r="K43"/>
      <c r="O43"/>
      <c r="P43"/>
      <c r="Q43"/>
      <c r="R43"/>
      <c r="Z43"/>
    </row>
    <row r="44" spans="1:38">
      <c r="A44" t="s">
        <v>118</v>
      </c>
      <c r="B44" s="92">
        <f t="shared" ref="B44:B50" si="13">AVERAGE(AM7)</f>
        <v>0.24230980772529875</v>
      </c>
      <c r="C44" t="str">
        <f t="shared" si="12"/>
        <v>PASS</v>
      </c>
      <c r="I44"/>
      <c r="J44"/>
      <c r="K44"/>
      <c r="O44"/>
      <c r="P44"/>
      <c r="Q44"/>
      <c r="R44"/>
      <c r="Z44"/>
    </row>
    <row r="45" spans="1:38">
      <c r="A45" t="s">
        <v>126</v>
      </c>
      <c r="B45" s="92">
        <f t="shared" si="13"/>
        <v>0.24481647802160111</v>
      </c>
      <c r="C45" t="str">
        <f t="shared" si="12"/>
        <v>PASS</v>
      </c>
      <c r="I45"/>
      <c r="J45"/>
      <c r="K45"/>
      <c r="O45"/>
      <c r="P45"/>
      <c r="Q45"/>
      <c r="R45"/>
      <c r="Z45"/>
    </row>
    <row r="46" spans="1:38">
      <c r="A46" t="s">
        <v>132</v>
      </c>
      <c r="B46" s="92">
        <f t="shared" si="13"/>
        <v>-0.57623943238995068</v>
      </c>
      <c r="C46" t="str">
        <f t="shared" si="12"/>
        <v>PASS</v>
      </c>
      <c r="I46"/>
      <c r="J46"/>
      <c r="K46"/>
      <c r="O46"/>
      <c r="P46"/>
      <c r="Q46"/>
      <c r="R46"/>
      <c r="Z46"/>
    </row>
    <row r="47" spans="1:38">
      <c r="A47" t="s">
        <v>139</v>
      </c>
      <c r="B47" s="92">
        <f t="shared" si="13"/>
        <v>-5.3655067379400137E-2</v>
      </c>
      <c r="C47" t="str">
        <f t="shared" si="12"/>
        <v>PASS</v>
      </c>
      <c r="I47"/>
      <c r="J47"/>
      <c r="K47"/>
      <c r="O47"/>
      <c r="P47"/>
      <c r="Q47"/>
      <c r="R47"/>
      <c r="Z47"/>
    </row>
    <row r="48" spans="1:38">
      <c r="A48" t="s">
        <v>144</v>
      </c>
      <c r="B48" s="92">
        <f t="shared" si="13"/>
        <v>-0.13280744545460088</v>
      </c>
      <c r="C48" t="str">
        <f t="shared" si="12"/>
        <v>PASS</v>
      </c>
      <c r="I48"/>
      <c r="J48"/>
      <c r="K48"/>
      <c r="O48"/>
      <c r="P48"/>
      <c r="Q48"/>
      <c r="R48"/>
      <c r="Z48"/>
    </row>
    <row r="49" spans="1:38">
      <c r="A49" t="s">
        <v>151</v>
      </c>
      <c r="B49" s="92">
        <f t="shared" si="13"/>
        <v>0.22019764350040028</v>
      </c>
      <c r="C49" t="str">
        <f t="shared" si="12"/>
        <v>PASS</v>
      </c>
      <c r="I49"/>
      <c r="J49"/>
      <c r="K49"/>
      <c r="O49"/>
      <c r="P49"/>
      <c r="Q49"/>
      <c r="R49"/>
      <c r="Z49"/>
    </row>
    <row r="50" spans="1:38">
      <c r="A50" t="s">
        <v>156</v>
      </c>
      <c r="B50" s="92">
        <f t="shared" si="13"/>
        <v>0.50858266569318356</v>
      </c>
      <c r="C50" t="str">
        <f t="shared" si="12"/>
        <v>PASS</v>
      </c>
      <c r="I50"/>
      <c r="J50"/>
      <c r="K50"/>
      <c r="O50"/>
      <c r="P50"/>
      <c r="Q50"/>
      <c r="R50"/>
      <c r="Z50"/>
    </row>
    <row r="51" spans="1:38">
      <c r="A51" t="s">
        <v>161</v>
      </c>
      <c r="B51" s="92">
        <f>AVERAGE(AM14:AM15)</f>
        <v>0.31735895187634017</v>
      </c>
      <c r="C51" t="str">
        <f t="shared" si="12"/>
        <v>PASS</v>
      </c>
      <c r="I51"/>
      <c r="J51"/>
      <c r="K51"/>
      <c r="O51"/>
      <c r="P51"/>
      <c r="Q51"/>
      <c r="R51"/>
      <c r="Z51"/>
    </row>
    <row r="52" spans="1:38">
      <c r="A52" t="s">
        <v>169</v>
      </c>
      <c r="B52" s="92">
        <f>AVERAGE(AM16)</f>
        <v>0.32756623976754984</v>
      </c>
      <c r="C52" t="str">
        <f xml:space="preserve"> IF(ABS(B52)&lt;$A$36, "PASS", "FAIL")</f>
        <v>PASS</v>
      </c>
      <c r="I52"/>
      <c r="J52"/>
      <c r="K52"/>
      <c r="O52"/>
      <c r="P52"/>
      <c r="Q52"/>
      <c r="R52"/>
      <c r="Z52"/>
    </row>
    <row r="53" spans="1:38">
      <c r="A53" s="91" t="s">
        <v>185</v>
      </c>
      <c r="B53" s="131">
        <f>AVERAGE(B42:B52)</f>
        <v>0.10128062351210748</v>
      </c>
      <c r="C53" t="str">
        <f>IF(ABS(B53)&lt;$A$36,"PASS","FAIL")</f>
        <v>PASS</v>
      </c>
      <c r="I53"/>
      <c r="J53"/>
      <c r="K53"/>
      <c r="O53"/>
      <c r="P53"/>
      <c r="Q53"/>
      <c r="R53"/>
      <c r="Z53"/>
    </row>
    <row r="54" spans="1:38" ht="15.75" customHeight="1">
      <c r="B54" s="5"/>
      <c r="AI54" s="17"/>
      <c r="AJ54" s="17"/>
      <c r="AK54" s="17"/>
      <c r="AL54" s="17"/>
    </row>
    <row r="55" spans="1:38" ht="15.75" customHeight="1">
      <c r="B55" s="5"/>
      <c r="AI55" s="17"/>
      <c r="AJ55" s="17"/>
      <c r="AK55" s="17"/>
      <c r="AL55" s="17"/>
    </row>
    <row r="56" spans="1:38">
      <c r="A56" s="17"/>
      <c r="B56" s="17"/>
      <c r="C56" s="17"/>
      <c r="D56" s="17"/>
      <c r="E56" s="17"/>
      <c r="F56" s="17"/>
      <c r="G56" s="17"/>
      <c r="H56" s="17"/>
      <c r="I56" s="17"/>
      <c r="J56" s="17"/>
      <c r="K56" s="17"/>
      <c r="AI56" s="17"/>
      <c r="AJ56" s="17"/>
      <c r="AK56" s="17"/>
      <c r="AL56" s="17"/>
    </row>
    <row r="57" spans="1:38" ht="21">
      <c r="A57" s="19" t="s">
        <v>186</v>
      </c>
      <c r="B57" s="19"/>
      <c r="C57" s="19"/>
      <c r="D57" s="19"/>
      <c r="E57" s="19"/>
      <c r="F57" s="17"/>
      <c r="G57" s="17"/>
      <c r="H57" s="17"/>
      <c r="I57" s="17"/>
      <c r="J57" s="17"/>
      <c r="K57" s="17"/>
      <c r="AI57" s="17"/>
      <c r="AJ57" s="17"/>
      <c r="AK57" s="17"/>
      <c r="AL57" s="17"/>
    </row>
    <row r="58" spans="1:38" ht="34">
      <c r="A58" s="16" t="s">
        <v>187</v>
      </c>
      <c r="B58" s="18"/>
      <c r="C58" s="18"/>
      <c r="D58" s="18"/>
      <c r="E58" s="18"/>
      <c r="F58" s="18"/>
      <c r="G58" s="18"/>
      <c r="H58" s="18"/>
      <c r="I58" s="18"/>
      <c r="J58" s="18"/>
      <c r="K58"/>
      <c r="N58" s="3"/>
      <c r="O58" s="5"/>
      <c r="R58"/>
      <c r="Y58" s="3"/>
      <c r="Z58"/>
      <c r="AH58" s="17"/>
      <c r="AI58" s="17"/>
      <c r="AJ58" s="17"/>
      <c r="AK58" s="17"/>
    </row>
    <row r="59" spans="1:38">
      <c r="A59" s="7">
        <f>STDEVP(AM4:AM16)</f>
        <v>0.41731085305615684</v>
      </c>
      <c r="B59" s="18"/>
      <c r="C59" s="18"/>
      <c r="D59" s="18"/>
      <c r="E59" s="18"/>
      <c r="F59" s="18"/>
      <c r="G59" s="18"/>
      <c r="H59" s="18"/>
      <c r="I59" s="18"/>
      <c r="J59" s="18"/>
      <c r="K59"/>
      <c r="N59" s="3"/>
      <c r="O59" s="5"/>
      <c r="R59"/>
      <c r="Y59" s="3"/>
      <c r="Z59"/>
      <c r="AH59" s="17"/>
      <c r="AI59" s="17"/>
      <c r="AJ59" s="17"/>
      <c r="AK59" s="17"/>
    </row>
    <row r="60" spans="1:38">
      <c r="A60" s="17"/>
      <c r="B60" s="17"/>
      <c r="C60" s="17"/>
      <c r="D60" s="17"/>
      <c r="E60" s="17"/>
      <c r="F60" s="17"/>
      <c r="G60" s="17"/>
      <c r="H60" s="17"/>
      <c r="I60" s="17"/>
      <c r="J60" s="17"/>
      <c r="K60" s="17"/>
      <c r="AI60" s="17"/>
      <c r="AJ60" s="17"/>
      <c r="AK60" s="17"/>
      <c r="AL60" s="17"/>
    </row>
    <row r="61" spans="1:38" ht="85">
      <c r="A61" s="74" t="s">
        <v>54</v>
      </c>
      <c r="B61" s="74" t="s">
        <v>188</v>
      </c>
      <c r="C61" s="74" t="s">
        <v>189</v>
      </c>
      <c r="D61" s="74" t="s">
        <v>190</v>
      </c>
      <c r="E61" s="74" t="s">
        <v>191</v>
      </c>
      <c r="I61"/>
      <c r="J61"/>
      <c r="K61"/>
      <c r="O61"/>
      <c r="P61"/>
      <c r="Q61"/>
      <c r="R61"/>
      <c r="Z61"/>
    </row>
    <row r="62" spans="1:38">
      <c r="A62" t="s">
        <v>94</v>
      </c>
      <c r="B62" s="93">
        <f t="shared" ref="B62:B74" si="14">AVERAGE(AH4) - $A$59*1.64</f>
        <v>-1.3038793581768293</v>
      </c>
      <c r="C62" s="93">
        <f t="shared" ref="C62:C74" si="15">AVERAGE(AH4) + $A$59*1.64</f>
        <v>6.4900239847365149E-2</v>
      </c>
      <c r="D62">
        <f t="shared" ref="D62:D74" si="16">SUM(_xlfn.BITAND(AK4&gt;=B62, AK4&lt;=C62))</f>
        <v>1</v>
      </c>
      <c r="E62">
        <f t="shared" ref="E62:E74" si="17">SUM(_xlfn.BITOR(AK4&lt;B62, AK4&gt;C62))</f>
        <v>0</v>
      </c>
      <c r="I62"/>
      <c r="J62"/>
      <c r="K62"/>
      <c r="O62"/>
      <c r="P62"/>
      <c r="Q62"/>
      <c r="R62"/>
      <c r="Z62"/>
    </row>
    <row r="63" spans="1:38">
      <c r="A63" t="s">
        <v>107</v>
      </c>
      <c r="B63" s="93">
        <f t="shared" si="14"/>
        <v>-0.55478979901209369</v>
      </c>
      <c r="C63" s="93">
        <f t="shared" si="15"/>
        <v>0.81398979901210067</v>
      </c>
      <c r="D63">
        <f t="shared" si="16"/>
        <v>0</v>
      </c>
      <c r="E63">
        <f t="shared" si="17"/>
        <v>1</v>
      </c>
      <c r="I63"/>
      <c r="J63"/>
      <c r="K63"/>
      <c r="O63"/>
      <c r="P63"/>
      <c r="Q63"/>
      <c r="R63"/>
      <c r="Z63"/>
    </row>
    <row r="64" spans="1:38">
      <c r="A64" t="s">
        <v>115</v>
      </c>
      <c r="B64" s="93">
        <f t="shared" si="14"/>
        <v>-3.8667897990120985</v>
      </c>
      <c r="C64" s="93">
        <f t="shared" si="15"/>
        <v>-2.4980102009879039</v>
      </c>
      <c r="D64">
        <f t="shared" si="16"/>
        <v>1</v>
      </c>
      <c r="E64">
        <f t="shared" si="17"/>
        <v>0</v>
      </c>
      <c r="I64"/>
      <c r="J64"/>
      <c r="K64"/>
      <c r="O64"/>
      <c r="P64"/>
      <c r="Q64"/>
      <c r="R64"/>
      <c r="Z64"/>
    </row>
    <row r="65" spans="1:38">
      <c r="A65" t="s">
        <v>119</v>
      </c>
      <c r="B65" s="93">
        <f t="shared" si="14"/>
        <v>-1.6543897990120979</v>
      </c>
      <c r="C65" s="93">
        <f t="shared" si="15"/>
        <v>-0.28561020098790346</v>
      </c>
      <c r="D65">
        <f t="shared" si="16"/>
        <v>1</v>
      </c>
      <c r="E65">
        <f t="shared" si="17"/>
        <v>0</v>
      </c>
      <c r="I65"/>
      <c r="J65"/>
      <c r="K65"/>
      <c r="O65"/>
      <c r="P65"/>
      <c r="Q65"/>
      <c r="R65"/>
      <c r="Z65"/>
    </row>
    <row r="66" spans="1:38">
      <c r="A66" t="s">
        <v>127</v>
      </c>
      <c r="B66" s="93">
        <f t="shared" si="14"/>
        <v>-1.1381397990120932</v>
      </c>
      <c r="C66" s="93">
        <f t="shared" si="15"/>
        <v>0.2306397990121013</v>
      </c>
      <c r="D66">
        <f t="shared" si="16"/>
        <v>1</v>
      </c>
      <c r="E66">
        <f t="shared" si="17"/>
        <v>0</v>
      </c>
      <c r="I66"/>
      <c r="J66"/>
      <c r="K66"/>
      <c r="O66"/>
      <c r="P66"/>
      <c r="Q66"/>
      <c r="R66"/>
      <c r="Z66"/>
    </row>
    <row r="67" spans="1:38">
      <c r="A67" t="s">
        <v>133</v>
      </c>
      <c r="B67" s="93">
        <f t="shared" si="14"/>
        <v>-0.65213979901209684</v>
      </c>
      <c r="C67" s="93">
        <f t="shared" si="15"/>
        <v>0.71663979901209751</v>
      </c>
      <c r="D67">
        <f t="shared" si="16"/>
        <v>1</v>
      </c>
      <c r="E67">
        <f t="shared" si="17"/>
        <v>0</v>
      </c>
      <c r="I67"/>
      <c r="J67"/>
      <c r="K67"/>
      <c r="O67"/>
      <c r="P67"/>
      <c r="Q67"/>
      <c r="R67"/>
      <c r="Z67"/>
    </row>
    <row r="68" spans="1:38">
      <c r="A68" t="s">
        <v>140</v>
      </c>
      <c r="B68" s="93">
        <f t="shared" si="14"/>
        <v>-0.77915979901209642</v>
      </c>
      <c r="C68" s="93">
        <f t="shared" si="15"/>
        <v>0.58961979901209793</v>
      </c>
      <c r="D68">
        <f t="shared" si="16"/>
        <v>1</v>
      </c>
      <c r="E68">
        <f t="shared" si="17"/>
        <v>0</v>
      </c>
      <c r="I68"/>
      <c r="J68"/>
      <c r="K68"/>
      <c r="O68"/>
      <c r="P68"/>
      <c r="Q68"/>
      <c r="R68"/>
      <c r="Z68"/>
    </row>
    <row r="69" spans="1:38">
      <c r="A69" t="s">
        <v>145</v>
      </c>
      <c r="B69" s="93">
        <f t="shared" si="14"/>
        <v>-0.73438979901209611</v>
      </c>
      <c r="C69" s="93">
        <f t="shared" si="15"/>
        <v>0.63438979901209824</v>
      </c>
      <c r="D69">
        <f t="shared" si="16"/>
        <v>1</v>
      </c>
      <c r="E69">
        <f t="shared" si="17"/>
        <v>0</v>
      </c>
      <c r="I69"/>
      <c r="J69"/>
      <c r="K69"/>
      <c r="O69"/>
      <c r="P69"/>
      <c r="Q69"/>
      <c r="R69"/>
      <c r="Z69"/>
    </row>
    <row r="70" spans="1:38">
      <c r="A70" t="s">
        <v>152</v>
      </c>
      <c r="B70" s="93">
        <f t="shared" si="14"/>
        <v>-1.0947897990120983</v>
      </c>
      <c r="C70" s="93">
        <f t="shared" si="15"/>
        <v>0.27398979901209619</v>
      </c>
      <c r="D70">
        <f t="shared" si="16"/>
        <v>1</v>
      </c>
      <c r="E70">
        <f t="shared" si="17"/>
        <v>0</v>
      </c>
      <c r="I70"/>
      <c r="J70"/>
      <c r="K70"/>
      <c r="O70"/>
      <c r="P70"/>
      <c r="Q70"/>
      <c r="R70"/>
      <c r="Z70"/>
    </row>
    <row r="71" spans="1:38">
      <c r="A71" t="s">
        <v>157</v>
      </c>
      <c r="B71" s="93">
        <f t="shared" si="14"/>
        <v>-1.2536397990120969</v>
      </c>
      <c r="C71" s="93">
        <f t="shared" si="15"/>
        <v>0.11513979901209748</v>
      </c>
      <c r="D71">
        <f t="shared" si="16"/>
        <v>1</v>
      </c>
      <c r="E71">
        <f t="shared" si="17"/>
        <v>0</v>
      </c>
      <c r="I71"/>
      <c r="J71"/>
      <c r="K71"/>
      <c r="O71"/>
      <c r="P71"/>
      <c r="Q71"/>
      <c r="R71"/>
      <c r="Z71"/>
    </row>
    <row r="72" spans="1:38">
      <c r="A72" t="s">
        <v>162</v>
      </c>
      <c r="B72" s="93">
        <f t="shared" si="14"/>
        <v>-1.4043897990120973</v>
      </c>
      <c r="C72" s="93">
        <f t="shared" si="15"/>
        <v>-3.5610200987902907E-2</v>
      </c>
      <c r="D72">
        <f t="shared" si="16"/>
        <v>1</v>
      </c>
      <c r="E72">
        <f t="shared" si="17"/>
        <v>0</v>
      </c>
      <c r="I72"/>
      <c r="J72"/>
      <c r="K72"/>
      <c r="O72"/>
      <c r="P72"/>
      <c r="Q72"/>
      <c r="R72"/>
      <c r="Z72"/>
    </row>
    <row r="73" spans="1:38">
      <c r="A73" t="s">
        <v>165</v>
      </c>
      <c r="B73" s="93">
        <f t="shared" si="14"/>
        <v>-0.81488979901209646</v>
      </c>
      <c r="C73" s="93">
        <f t="shared" si="15"/>
        <v>0.55388979901209789</v>
      </c>
      <c r="D73">
        <f t="shared" si="16"/>
        <v>1</v>
      </c>
      <c r="E73">
        <f t="shared" si="17"/>
        <v>0</v>
      </c>
      <c r="I73"/>
      <c r="J73"/>
      <c r="K73"/>
      <c r="O73"/>
      <c r="P73"/>
      <c r="Q73"/>
      <c r="R73"/>
      <c r="Z73"/>
    </row>
    <row r="74" spans="1:38" ht="17" thickBot="1">
      <c r="A74" t="s">
        <v>170</v>
      </c>
      <c r="B74" s="93">
        <f t="shared" si="14"/>
        <v>-1.1330545727939998</v>
      </c>
      <c r="C74" s="93">
        <f t="shared" si="15"/>
        <v>0.23572502523019467</v>
      </c>
      <c r="D74">
        <f t="shared" si="16"/>
        <v>1</v>
      </c>
      <c r="E74">
        <f t="shared" si="17"/>
        <v>0</v>
      </c>
      <c r="I74"/>
      <c r="J74"/>
      <c r="K74"/>
      <c r="O74"/>
      <c r="P74"/>
      <c r="Q74"/>
      <c r="R74"/>
      <c r="Z74"/>
    </row>
    <row r="75" spans="1:38" ht="17" thickBot="1">
      <c r="C75" s="22" t="s">
        <v>185</v>
      </c>
      <c r="D75" s="23">
        <f>SUM(D62:D74)</f>
        <v>12</v>
      </c>
      <c r="E75" s="23">
        <f>SUM(E62:E74)</f>
        <v>1</v>
      </c>
      <c r="I75"/>
      <c r="J75"/>
      <c r="K75"/>
      <c r="O75"/>
      <c r="P75"/>
      <c r="Q75"/>
      <c r="R75"/>
      <c r="Z75"/>
    </row>
    <row r="76" spans="1:38" ht="17" thickBot="1">
      <c r="C76" s="22" t="s">
        <v>192</v>
      </c>
      <c r="D76" s="24">
        <f>SUM(D62:D74)/SUM(D62:E74)</f>
        <v>0.92307692307692313</v>
      </c>
      <c r="E76" s="25">
        <f>SUM(E62:E74)/SUM(D62:E74)</f>
        <v>7.6923076923076927E-2</v>
      </c>
      <c r="I76"/>
      <c r="J76"/>
      <c r="K76"/>
      <c r="O76"/>
      <c r="P76"/>
      <c r="Q76"/>
      <c r="R76"/>
      <c r="Z76"/>
    </row>
    <row r="77" spans="1:38">
      <c r="A77" s="17"/>
      <c r="B77" s="17"/>
      <c r="C77" s="17"/>
      <c r="D77" s="17"/>
      <c r="E77" s="17"/>
      <c r="F77" s="17"/>
      <c r="G77" s="17"/>
      <c r="H77" s="17"/>
      <c r="I77" s="17"/>
      <c r="J77" s="17"/>
      <c r="K77" s="17"/>
      <c r="AA77" s="17"/>
      <c r="AB77" s="17"/>
      <c r="AC77" s="17"/>
      <c r="AD77" s="17"/>
      <c r="AE77" s="17"/>
      <c r="AF77" s="17"/>
      <c r="AG77" s="17"/>
      <c r="AH77" s="17"/>
      <c r="AI77" s="17"/>
      <c r="AJ77" s="17"/>
      <c r="AK77" s="17"/>
      <c r="AL77" s="17"/>
    </row>
    <row r="78" spans="1:38">
      <c r="A78" s="17"/>
      <c r="B78" s="17"/>
      <c r="C78" s="17"/>
      <c r="D78" s="17"/>
      <c r="E78" s="17"/>
      <c r="F78" s="17"/>
      <c r="G78" s="17"/>
      <c r="H78" s="17"/>
      <c r="I78" s="17"/>
      <c r="J78" s="17"/>
      <c r="K78" s="17"/>
      <c r="AA78" s="17"/>
      <c r="AB78" s="17"/>
      <c r="AC78" s="17"/>
      <c r="AD78" s="17"/>
      <c r="AE78" s="17"/>
      <c r="AF78" s="17"/>
      <c r="AG78" s="17"/>
      <c r="AH78" s="17"/>
      <c r="AI78" s="17"/>
      <c r="AJ78" s="17"/>
      <c r="AK78" s="17"/>
      <c r="AL78" s="17"/>
    </row>
    <row r="79" spans="1:38" ht="21">
      <c r="A79" s="19" t="s">
        <v>193</v>
      </c>
      <c r="B79" s="19"/>
      <c r="C79" s="17"/>
      <c r="D79" s="17"/>
      <c r="E79" s="17"/>
      <c r="F79" s="17"/>
      <c r="G79" s="17"/>
      <c r="H79" s="17"/>
      <c r="I79" s="17"/>
      <c r="J79" s="17"/>
      <c r="K79" s="17"/>
      <c r="AA79" s="17"/>
      <c r="AB79" s="17"/>
      <c r="AC79" s="17"/>
      <c r="AD79" s="17"/>
      <c r="AE79" s="17"/>
      <c r="AF79" s="17"/>
      <c r="AG79" s="17"/>
      <c r="AH79" s="17"/>
      <c r="AI79" s="17"/>
      <c r="AJ79" s="17"/>
      <c r="AK79" s="17"/>
      <c r="AL79" s="17"/>
    </row>
    <row r="80" spans="1:38">
      <c r="A80" s="17" t="s">
        <v>194</v>
      </c>
      <c r="B80" s="20" cm="1">
        <f t="array" ref="B80">SQRT(AVERAGE((AN4:AN16)^2))</f>
        <v>0.41731085305615684</v>
      </c>
      <c r="C80" s="17"/>
      <c r="D80" s="17"/>
      <c r="E80" s="17"/>
      <c r="F80" s="17"/>
      <c r="G80" s="17"/>
      <c r="H80" s="17"/>
      <c r="I80" s="17"/>
      <c r="J80" s="17"/>
      <c r="K80" s="17"/>
      <c r="AA80" s="17"/>
      <c r="AB80" s="17"/>
      <c r="AC80" s="17"/>
      <c r="AD80" s="17"/>
      <c r="AE80" s="17"/>
      <c r="AF80" s="17"/>
      <c r="AG80" s="17"/>
      <c r="AH80" s="17"/>
      <c r="AI80" s="17"/>
      <c r="AJ80" s="17"/>
      <c r="AK80" s="17"/>
      <c r="AL80" s="17"/>
    </row>
    <row r="81" spans="1:38">
      <c r="A81" s="17"/>
      <c r="B81" s="17"/>
      <c r="C81" s="17"/>
      <c r="D81" s="17"/>
      <c r="E81" s="17"/>
      <c r="F81" s="17"/>
      <c r="G81" s="17"/>
      <c r="H81" s="17"/>
      <c r="I81" s="17"/>
      <c r="J81" s="17"/>
      <c r="K81" s="17"/>
      <c r="AA81" s="17"/>
      <c r="AB81" s="17"/>
      <c r="AC81" s="17"/>
      <c r="AD81" s="17"/>
      <c r="AE81" s="17"/>
      <c r="AF81" s="17"/>
      <c r="AG81" s="17"/>
      <c r="AH81" s="17"/>
      <c r="AI81" s="17"/>
      <c r="AJ81" s="17"/>
      <c r="AK81" s="17"/>
      <c r="AL81" s="17"/>
    </row>
    <row r="82" spans="1:38">
      <c r="A82" s="17"/>
      <c r="B82" s="17"/>
      <c r="C82" s="17"/>
      <c r="D82" s="17"/>
      <c r="E82" s="17"/>
      <c r="F82" s="17"/>
      <c r="G82" s="17"/>
      <c r="H82" s="17"/>
      <c r="I82" s="17"/>
      <c r="J82" s="17"/>
      <c r="K82" s="17"/>
      <c r="AA82" s="17"/>
      <c r="AB82" s="17"/>
      <c r="AC82" s="17"/>
      <c r="AD82" s="17"/>
      <c r="AE82" s="17"/>
      <c r="AF82" s="17"/>
      <c r="AG82" s="17"/>
      <c r="AH82" s="17"/>
      <c r="AI82" s="17"/>
      <c r="AJ82" s="17"/>
      <c r="AK82" s="17"/>
      <c r="AL82" s="17"/>
    </row>
    <row r="83" spans="1:38">
      <c r="C83" s="17"/>
      <c r="D83" s="17"/>
      <c r="E83" s="17"/>
      <c r="F83" s="17"/>
      <c r="G83" s="17"/>
      <c r="H83" s="17"/>
      <c r="I83" s="17"/>
      <c r="J83" s="17"/>
      <c r="K83" s="17"/>
      <c r="AA83" s="17"/>
      <c r="AB83" s="17"/>
      <c r="AC83" s="17"/>
      <c r="AD83" s="17"/>
      <c r="AE83" s="17"/>
      <c r="AF83" s="17"/>
      <c r="AG83" s="17"/>
      <c r="AH83" s="17"/>
      <c r="AI83" s="17"/>
      <c r="AJ83" s="17"/>
      <c r="AK83" s="17"/>
      <c r="AL83" s="17"/>
    </row>
    <row r="84" spans="1:38">
      <c r="A84" s="17"/>
      <c r="B84" s="17"/>
      <c r="C84" s="17"/>
      <c r="D84" s="17"/>
      <c r="E84" s="17"/>
      <c r="F84" s="17"/>
      <c r="G84" s="17"/>
      <c r="H84" s="17"/>
      <c r="I84" s="17"/>
      <c r="J84" s="17"/>
      <c r="K84" s="17"/>
      <c r="AA84" s="17"/>
      <c r="AB84" s="17"/>
      <c r="AC84" s="17"/>
      <c r="AD84" s="17"/>
      <c r="AE84" s="17"/>
      <c r="AF84" s="17"/>
      <c r="AG84" s="17"/>
      <c r="AH84" s="17"/>
      <c r="AI84" s="17"/>
      <c r="AJ84" s="17"/>
      <c r="AK84" s="17"/>
      <c r="AL84" s="17"/>
    </row>
    <row r="85" spans="1:38">
      <c r="A85" s="17"/>
      <c r="B85" s="17"/>
      <c r="C85" s="17"/>
      <c r="D85" s="17"/>
      <c r="E85" s="17"/>
      <c r="F85" s="17"/>
      <c r="G85" s="17"/>
      <c r="H85" s="17"/>
      <c r="I85" s="17"/>
      <c r="J85" s="17"/>
      <c r="K85" s="17"/>
      <c r="AA85" s="17"/>
      <c r="AB85" s="17"/>
      <c r="AC85" s="17"/>
      <c r="AD85" s="17"/>
      <c r="AE85" s="17"/>
      <c r="AF85" s="17"/>
      <c r="AG85" s="17"/>
      <c r="AH85" s="17"/>
      <c r="AI85" s="17"/>
      <c r="AJ85" s="17"/>
      <c r="AK85" s="17"/>
      <c r="AL85" s="17"/>
    </row>
    <row r="86" spans="1:38">
      <c r="A86" s="17"/>
      <c r="B86" s="17"/>
      <c r="C86" s="17"/>
      <c r="D86" s="17"/>
      <c r="E86" s="17"/>
      <c r="F86" s="17"/>
      <c r="G86" s="17"/>
      <c r="H86" s="17"/>
      <c r="I86" s="17"/>
      <c r="J86" s="17"/>
      <c r="K86" s="17"/>
      <c r="AA86" s="17"/>
      <c r="AB86" s="17"/>
      <c r="AC86" s="17"/>
      <c r="AD86" s="17"/>
      <c r="AE86" s="17"/>
      <c r="AF86" s="17"/>
      <c r="AG86" s="17"/>
      <c r="AH86" s="17"/>
      <c r="AI86" s="17"/>
      <c r="AJ86" s="17"/>
      <c r="AK86" s="17"/>
      <c r="AL86" s="17"/>
    </row>
    <row r="87" spans="1:38">
      <c r="AA87" s="17"/>
      <c r="AB87" s="17"/>
      <c r="AC87" s="17"/>
      <c r="AD87" s="17"/>
      <c r="AE87" s="17"/>
      <c r="AF87" s="17"/>
      <c r="AG87" s="17"/>
      <c r="AH87" s="17"/>
      <c r="AI87" s="17"/>
      <c r="AJ87" s="17"/>
      <c r="AK87" s="17"/>
      <c r="AL87" s="17"/>
    </row>
    <row r="88" spans="1:38">
      <c r="AA88" s="17"/>
      <c r="AB88" s="17"/>
      <c r="AC88" s="17"/>
      <c r="AD88" s="17"/>
      <c r="AE88" s="17"/>
      <c r="AF88" s="17"/>
      <c r="AG88" s="17"/>
      <c r="AH88" s="17"/>
      <c r="AI88" s="17"/>
      <c r="AJ88" s="17"/>
      <c r="AK88" s="17"/>
      <c r="AL88" s="17"/>
    </row>
    <row r="89" spans="1:38">
      <c r="AA89" s="17"/>
      <c r="AB89" s="17"/>
      <c r="AC89" s="17"/>
      <c r="AD89" s="17"/>
      <c r="AE89" s="17"/>
      <c r="AF89" s="17"/>
      <c r="AG89" s="17"/>
      <c r="AH89" s="17"/>
      <c r="AI89" s="17"/>
      <c r="AJ89" s="17"/>
      <c r="AK89" s="17"/>
      <c r="AL89" s="17"/>
    </row>
    <row r="90" spans="1:38">
      <c r="AA90" s="17"/>
      <c r="AB90" s="17"/>
      <c r="AC90" s="17"/>
      <c r="AD90" s="17"/>
      <c r="AE90" s="17"/>
      <c r="AF90" s="17"/>
      <c r="AG90" s="17"/>
      <c r="AH90" s="17"/>
      <c r="AI90" s="17"/>
      <c r="AJ90" s="17"/>
      <c r="AK90" s="17"/>
      <c r="AL90" s="17"/>
    </row>
    <row r="91" spans="1:38">
      <c r="AA91" s="17"/>
      <c r="AB91" s="17"/>
      <c r="AC91" s="17"/>
      <c r="AD91" s="17"/>
      <c r="AE91" s="17"/>
      <c r="AF91" s="17"/>
      <c r="AG91" s="17"/>
      <c r="AH91" s="17"/>
      <c r="AI91" s="17"/>
      <c r="AJ91" s="17"/>
      <c r="AK91" s="17"/>
      <c r="AL91" s="17"/>
    </row>
    <row r="92" spans="1:38">
      <c r="AA92" s="17"/>
      <c r="AB92" s="17"/>
      <c r="AC92" s="17"/>
      <c r="AD92" s="17"/>
      <c r="AE92" s="17"/>
      <c r="AF92" s="17"/>
      <c r="AG92" s="17"/>
      <c r="AH92" s="17"/>
      <c r="AI92" s="17"/>
      <c r="AJ92" s="17"/>
      <c r="AK92" s="17"/>
      <c r="AL92" s="17"/>
    </row>
    <row r="93" spans="1:38">
      <c r="AA93" s="17"/>
      <c r="AB93" s="17"/>
      <c r="AC93" s="17"/>
      <c r="AD93" s="17"/>
      <c r="AE93" s="17"/>
      <c r="AF93" s="17"/>
      <c r="AG93" s="17"/>
      <c r="AH93" s="17"/>
      <c r="AI93" s="17"/>
      <c r="AJ93" s="17"/>
      <c r="AK93" s="17"/>
      <c r="AL93" s="17"/>
    </row>
    <row r="94" spans="1:38">
      <c r="AA94" s="17"/>
      <c r="AB94" s="17"/>
      <c r="AC94" s="17"/>
      <c r="AD94" s="17"/>
      <c r="AE94" s="17"/>
      <c r="AF94" s="17"/>
      <c r="AG94" s="17"/>
      <c r="AH94" s="17"/>
      <c r="AI94" s="17"/>
      <c r="AJ94" s="17"/>
      <c r="AK94" s="17"/>
      <c r="AL94" s="17"/>
    </row>
    <row r="95" spans="1:38">
      <c r="AA95" s="17"/>
      <c r="AB95" s="17"/>
      <c r="AC95" s="17"/>
      <c r="AD95" s="17"/>
      <c r="AE95" s="17"/>
      <c r="AF95" s="17"/>
      <c r="AG95" s="17"/>
      <c r="AH95" s="17"/>
      <c r="AI95" s="17"/>
      <c r="AJ95" s="17"/>
      <c r="AK95" s="17"/>
      <c r="AL95" s="17"/>
    </row>
    <row r="96" spans="1:38">
      <c r="AA96" s="17"/>
      <c r="AB96" s="17"/>
      <c r="AC96" s="17"/>
      <c r="AD96" s="17"/>
      <c r="AE96" s="17"/>
      <c r="AF96" s="17"/>
      <c r="AG96" s="17"/>
      <c r="AH96" s="17"/>
      <c r="AI96" s="17"/>
      <c r="AJ96" s="17"/>
      <c r="AK96" s="17"/>
      <c r="AL96" s="17"/>
    </row>
    <row r="97" spans="27:38">
      <c r="AA97" s="17"/>
      <c r="AB97" s="17"/>
      <c r="AC97" s="17"/>
      <c r="AD97" s="17"/>
      <c r="AE97" s="17"/>
      <c r="AF97" s="17"/>
      <c r="AG97" s="17"/>
      <c r="AH97" s="17"/>
      <c r="AI97" s="17"/>
      <c r="AJ97" s="17"/>
      <c r="AK97" s="17"/>
      <c r="AL97" s="17"/>
    </row>
    <row r="98" spans="27:38">
      <c r="AA98" s="17"/>
      <c r="AB98" s="17"/>
      <c r="AC98" s="17"/>
      <c r="AD98" s="17"/>
      <c r="AE98" s="17"/>
      <c r="AF98" s="17"/>
      <c r="AG98" s="17"/>
      <c r="AH98" s="17"/>
      <c r="AI98" s="17"/>
      <c r="AJ98" s="17"/>
      <c r="AK98" s="17"/>
      <c r="AL98" s="17"/>
    </row>
    <row r="99" spans="27:38">
      <c r="AA99" s="17"/>
      <c r="AB99" s="17"/>
      <c r="AC99" s="17"/>
      <c r="AD99" s="17"/>
      <c r="AE99" s="17"/>
      <c r="AF99" s="17"/>
      <c r="AG99" s="17"/>
      <c r="AH99" s="17"/>
      <c r="AI99" s="17"/>
      <c r="AJ99" s="17"/>
      <c r="AK99" s="17"/>
      <c r="AL99" s="17"/>
    </row>
    <row r="100" spans="27:38">
      <c r="AA100" s="17"/>
      <c r="AB100" s="17"/>
      <c r="AC100" s="17"/>
      <c r="AD100" s="17"/>
      <c r="AE100" s="17"/>
      <c r="AF100" s="17"/>
      <c r="AG100" s="17"/>
      <c r="AH100" s="17"/>
      <c r="AI100" s="17"/>
      <c r="AJ100" s="17"/>
      <c r="AK100" s="17"/>
      <c r="AL100" s="17"/>
    </row>
    <row r="101" spans="27:38">
      <c r="AA101" s="17"/>
      <c r="AB101" s="17"/>
      <c r="AC101" s="17"/>
      <c r="AD101" s="17"/>
      <c r="AE101" s="17"/>
      <c r="AF101" s="17"/>
      <c r="AG101" s="17"/>
      <c r="AH101" s="17"/>
      <c r="AI101" s="17"/>
      <c r="AJ101" s="17"/>
      <c r="AK101" s="17"/>
      <c r="AL101" s="17"/>
    </row>
    <row r="102" spans="27:38">
      <c r="AA102" s="17"/>
      <c r="AB102" s="17"/>
      <c r="AC102" s="17"/>
      <c r="AD102" s="17"/>
      <c r="AE102" s="17"/>
      <c r="AF102" s="17"/>
      <c r="AG102" s="17"/>
      <c r="AH102" s="17"/>
      <c r="AI102" s="17"/>
      <c r="AJ102" s="17"/>
      <c r="AK102" s="17"/>
      <c r="AL102" s="17"/>
    </row>
    <row r="103" spans="27:38">
      <c r="AA103" s="17"/>
      <c r="AB103" s="17"/>
      <c r="AC103" s="17"/>
      <c r="AD103" s="17"/>
      <c r="AE103" s="17"/>
      <c r="AF103" s="17"/>
      <c r="AG103" s="17"/>
      <c r="AH103" s="17"/>
      <c r="AI103" s="17"/>
      <c r="AJ103" s="17"/>
      <c r="AK103" s="17"/>
      <c r="AL103" s="17"/>
    </row>
    <row r="104" spans="27:38">
      <c r="AA104" s="17"/>
      <c r="AB104" s="17"/>
      <c r="AC104" s="17"/>
      <c r="AD104" s="17"/>
      <c r="AE104" s="17"/>
      <c r="AF104" s="17"/>
      <c r="AG104" s="17"/>
      <c r="AH104" s="17"/>
      <c r="AI104" s="17"/>
      <c r="AJ104" s="17"/>
      <c r="AK104" s="17"/>
      <c r="AL104" s="17"/>
    </row>
    <row r="105" spans="27:38">
      <c r="AA105" s="17"/>
      <c r="AB105" s="17"/>
      <c r="AC105" s="17"/>
      <c r="AD105" s="17"/>
      <c r="AE105" s="17"/>
      <c r="AF105" s="17"/>
      <c r="AG105" s="17"/>
      <c r="AH105" s="17"/>
      <c r="AI105" s="17"/>
      <c r="AJ105" s="17"/>
      <c r="AK105" s="17"/>
      <c r="AL105" s="17"/>
    </row>
    <row r="106" spans="27:38">
      <c r="AA106" s="17"/>
      <c r="AB106" s="17"/>
      <c r="AC106" s="17"/>
      <c r="AD106" s="17"/>
      <c r="AE106" s="17"/>
      <c r="AF106" s="17"/>
      <c r="AG106" s="17"/>
      <c r="AH106" s="17"/>
      <c r="AI106" s="17"/>
      <c r="AJ106" s="17"/>
      <c r="AK106" s="17"/>
      <c r="AL106" s="17"/>
    </row>
    <row r="107" spans="27:38">
      <c r="AA107" s="17"/>
      <c r="AB107" s="17"/>
      <c r="AC107" s="17"/>
      <c r="AD107" s="17"/>
      <c r="AE107" s="17"/>
      <c r="AF107" s="17"/>
      <c r="AG107" s="17"/>
      <c r="AH107" s="17"/>
      <c r="AI107" s="17"/>
      <c r="AJ107" s="17"/>
      <c r="AK107" s="17"/>
      <c r="AL107" s="17"/>
    </row>
    <row r="108" spans="27:38">
      <c r="AA108" s="17"/>
      <c r="AB108" s="17"/>
      <c r="AC108" s="17"/>
      <c r="AD108" s="17"/>
      <c r="AE108" s="17"/>
      <c r="AF108" s="17"/>
      <c r="AG108" s="17"/>
      <c r="AH108" s="17"/>
      <c r="AI108" s="17"/>
      <c r="AJ108" s="17"/>
      <c r="AK108" s="17"/>
      <c r="AL108" s="17"/>
    </row>
    <row r="109" spans="27:38">
      <c r="AA109" s="17"/>
      <c r="AB109" s="17"/>
      <c r="AC109" s="17"/>
      <c r="AD109" s="17"/>
      <c r="AE109" s="17"/>
      <c r="AF109" s="17"/>
      <c r="AG109" s="17"/>
      <c r="AH109" s="17"/>
      <c r="AI109" s="17"/>
      <c r="AJ109" s="17"/>
      <c r="AK109" s="17"/>
      <c r="AL109" s="17"/>
    </row>
    <row r="110" spans="27:38">
      <c r="AA110" s="17"/>
      <c r="AB110" s="17"/>
      <c r="AC110" s="17"/>
      <c r="AD110" s="17"/>
      <c r="AE110" s="17"/>
      <c r="AF110" s="17"/>
      <c r="AG110" s="17"/>
      <c r="AH110" s="17"/>
      <c r="AI110" s="17"/>
      <c r="AJ110" s="17"/>
      <c r="AK110" s="17"/>
      <c r="AL110" s="17"/>
    </row>
    <row r="111" spans="27:38">
      <c r="AA111" s="17"/>
      <c r="AB111" s="17"/>
      <c r="AC111" s="17"/>
      <c r="AD111" s="17"/>
      <c r="AE111" s="17"/>
      <c r="AF111" s="17"/>
      <c r="AG111" s="17"/>
      <c r="AH111" s="17"/>
      <c r="AI111" s="17"/>
      <c r="AJ111" s="17"/>
      <c r="AK111" s="17"/>
      <c r="AL111" s="17"/>
    </row>
    <row r="112" spans="27:38">
      <c r="AA112" s="17"/>
      <c r="AB112" s="17"/>
      <c r="AC112" s="17"/>
      <c r="AD112" s="17"/>
      <c r="AE112" s="17"/>
      <c r="AF112" s="17"/>
      <c r="AG112" s="17"/>
      <c r="AH112" s="17"/>
      <c r="AI112" s="17"/>
      <c r="AJ112" s="17"/>
      <c r="AK112" s="17"/>
      <c r="AL112" s="17"/>
    </row>
    <row r="113" spans="27:38">
      <c r="AA113" s="17"/>
      <c r="AB113" s="17"/>
      <c r="AC113" s="17"/>
      <c r="AD113" s="17"/>
      <c r="AE113" s="17"/>
      <c r="AF113" s="17"/>
      <c r="AG113" s="17"/>
      <c r="AH113" s="17"/>
      <c r="AI113" s="17"/>
      <c r="AJ113" s="17"/>
      <c r="AK113" s="17"/>
      <c r="AL113" s="17"/>
    </row>
    <row r="114" spans="27:38">
      <c r="AA114" s="17"/>
      <c r="AB114" s="17"/>
      <c r="AC114" s="17"/>
      <c r="AD114" s="17"/>
      <c r="AE114" s="17"/>
      <c r="AF114" s="17"/>
      <c r="AG114" s="17"/>
      <c r="AH114" s="17"/>
      <c r="AI114" s="17"/>
      <c r="AJ114" s="17"/>
      <c r="AK114" s="17"/>
      <c r="AL114" s="17"/>
    </row>
    <row r="115" spans="27:38">
      <c r="AA115" s="17"/>
      <c r="AB115" s="17"/>
      <c r="AC115" s="17"/>
      <c r="AD115" s="17"/>
      <c r="AE115" s="17"/>
      <c r="AF115" s="17"/>
      <c r="AG115" s="17"/>
      <c r="AH115" s="17"/>
      <c r="AI115" s="17"/>
      <c r="AJ115" s="17"/>
      <c r="AK115" s="17"/>
      <c r="AL115" s="17"/>
    </row>
    <row r="116" spans="27:38">
      <c r="AA116" s="17"/>
      <c r="AB116" s="17"/>
      <c r="AC116" s="17"/>
      <c r="AD116" s="17"/>
      <c r="AE116" s="17"/>
      <c r="AF116" s="17"/>
      <c r="AG116" s="17"/>
      <c r="AH116" s="17"/>
      <c r="AI116" s="17"/>
      <c r="AJ116" s="17"/>
      <c r="AK116" s="17"/>
      <c r="AL116" s="17"/>
    </row>
    <row r="117" spans="27:38">
      <c r="AA117" s="17"/>
      <c r="AB117" s="17"/>
      <c r="AC117" s="17"/>
      <c r="AD117" s="17"/>
      <c r="AE117" s="17"/>
      <c r="AF117" s="17"/>
      <c r="AG117" s="17"/>
      <c r="AH117" s="17"/>
      <c r="AI117" s="17"/>
      <c r="AJ117" s="17"/>
      <c r="AK117" s="17"/>
      <c r="AL117" s="17"/>
    </row>
    <row r="118" spans="27:38">
      <c r="AA118" s="17"/>
      <c r="AB118" s="17"/>
      <c r="AC118" s="17"/>
      <c r="AD118" s="17"/>
      <c r="AE118" s="17"/>
      <c r="AF118" s="17"/>
      <c r="AG118" s="17"/>
      <c r="AH118" s="17"/>
      <c r="AI118" s="17"/>
      <c r="AJ118" s="17"/>
      <c r="AK118" s="17"/>
      <c r="AL118" s="17"/>
    </row>
    <row r="119" spans="27:38">
      <c r="AA119" s="17"/>
      <c r="AB119" s="17"/>
      <c r="AC119" s="17"/>
      <c r="AD119" s="17"/>
      <c r="AE119" s="17"/>
      <c r="AF119" s="17"/>
      <c r="AG119" s="17"/>
      <c r="AH119" s="17"/>
      <c r="AI119" s="17"/>
      <c r="AJ119" s="17"/>
      <c r="AK119" s="17"/>
      <c r="AL119" s="17"/>
    </row>
    <row r="120" spans="27:38">
      <c r="AA120" s="17"/>
      <c r="AB120" s="17"/>
      <c r="AC120" s="17"/>
      <c r="AD120" s="17"/>
      <c r="AE120" s="17"/>
      <c r="AF120" s="17"/>
      <c r="AG120" s="17"/>
      <c r="AH120" s="17"/>
      <c r="AI120" s="17"/>
      <c r="AJ120" s="17"/>
      <c r="AK120" s="17"/>
      <c r="AL120" s="17"/>
    </row>
    <row r="121" spans="27:38">
      <c r="AA121" s="17"/>
      <c r="AB121" s="17"/>
      <c r="AC121" s="17"/>
      <c r="AD121" s="17"/>
      <c r="AE121" s="17"/>
      <c r="AF121" s="17"/>
      <c r="AG121" s="17"/>
      <c r="AH121" s="17"/>
      <c r="AI121" s="17"/>
      <c r="AJ121" s="17"/>
      <c r="AK121" s="17"/>
      <c r="AL121" s="17"/>
    </row>
    <row r="122" spans="27:38">
      <c r="AA122" s="17"/>
      <c r="AB122" s="17"/>
      <c r="AC122" s="17"/>
      <c r="AD122" s="17"/>
      <c r="AE122" s="17"/>
      <c r="AF122" s="17"/>
      <c r="AG122" s="17"/>
      <c r="AH122" s="17"/>
      <c r="AI122" s="17"/>
      <c r="AJ122" s="17"/>
      <c r="AK122" s="17"/>
      <c r="AL122" s="17"/>
    </row>
    <row r="123" spans="27:38">
      <c r="AA123" s="17"/>
      <c r="AB123" s="17"/>
      <c r="AC123" s="17"/>
      <c r="AD123" s="17"/>
      <c r="AE123" s="17"/>
      <c r="AF123" s="17"/>
      <c r="AG123" s="17"/>
      <c r="AH123" s="17"/>
      <c r="AI123" s="17"/>
      <c r="AJ123" s="17"/>
      <c r="AK123" s="17"/>
      <c r="AL123" s="17"/>
    </row>
    <row r="124" spans="27:38">
      <c r="AA124" s="17"/>
      <c r="AB124" s="17"/>
      <c r="AC124" s="17"/>
      <c r="AD124" s="17"/>
      <c r="AE124" s="17"/>
      <c r="AF124" s="17"/>
      <c r="AG124" s="17"/>
      <c r="AH124" s="17"/>
      <c r="AI124" s="17"/>
      <c r="AJ124" s="17"/>
      <c r="AK124" s="17"/>
      <c r="AL124" s="17"/>
    </row>
    <row r="125" spans="27:38">
      <c r="AA125" s="17"/>
      <c r="AB125" s="17"/>
      <c r="AC125" s="17"/>
      <c r="AD125" s="17"/>
      <c r="AE125" s="17"/>
      <c r="AF125" s="17"/>
      <c r="AG125" s="17"/>
      <c r="AH125" s="17"/>
      <c r="AI125" s="17"/>
      <c r="AJ125" s="17"/>
      <c r="AK125" s="17"/>
      <c r="AL125" s="17"/>
    </row>
    <row r="126" spans="27:38">
      <c r="AA126" s="17"/>
      <c r="AB126" s="17"/>
      <c r="AC126" s="17"/>
      <c r="AD126" s="17"/>
      <c r="AE126" s="17"/>
      <c r="AF126" s="17"/>
      <c r="AG126" s="17"/>
      <c r="AH126" s="17"/>
      <c r="AI126" s="17"/>
      <c r="AJ126" s="17"/>
      <c r="AK126" s="17"/>
      <c r="AL126" s="17"/>
    </row>
    <row r="127" spans="27:38">
      <c r="AA127" s="17"/>
      <c r="AB127" s="17"/>
      <c r="AC127" s="17"/>
      <c r="AD127" s="17"/>
      <c r="AE127" s="17"/>
      <c r="AF127" s="17"/>
      <c r="AG127" s="17"/>
      <c r="AH127" s="17"/>
      <c r="AI127" s="17"/>
      <c r="AJ127" s="17"/>
      <c r="AK127" s="17"/>
      <c r="AL127" s="17"/>
    </row>
    <row r="128" spans="27:38">
      <c r="AA128" s="17"/>
      <c r="AB128" s="17"/>
      <c r="AC128" s="17"/>
      <c r="AD128" s="17"/>
      <c r="AE128" s="17"/>
      <c r="AF128" s="17"/>
      <c r="AG128" s="17"/>
      <c r="AH128" s="17"/>
      <c r="AI128" s="17"/>
      <c r="AJ128" s="17"/>
      <c r="AK128" s="17"/>
      <c r="AL128" s="17"/>
    </row>
    <row r="129" spans="27:38">
      <c r="AA129" s="17"/>
      <c r="AB129" s="17"/>
      <c r="AC129" s="17"/>
      <c r="AD129" s="17"/>
      <c r="AE129" s="17"/>
      <c r="AF129" s="17"/>
      <c r="AG129" s="17"/>
      <c r="AH129" s="17"/>
      <c r="AI129" s="17"/>
      <c r="AJ129" s="17"/>
      <c r="AK129" s="17"/>
      <c r="AL129" s="17"/>
    </row>
    <row r="130" spans="27:38">
      <c r="AA130" s="17"/>
      <c r="AB130" s="17"/>
      <c r="AC130" s="17"/>
      <c r="AD130" s="17"/>
      <c r="AE130" s="17"/>
      <c r="AF130" s="17"/>
      <c r="AG130" s="17"/>
      <c r="AH130" s="17"/>
      <c r="AI130" s="17"/>
      <c r="AJ130" s="17"/>
      <c r="AK130" s="17"/>
      <c r="AL130" s="17"/>
    </row>
    <row r="131" spans="27:38">
      <c r="AA131" s="17"/>
      <c r="AB131" s="17"/>
      <c r="AC131" s="17"/>
      <c r="AD131" s="17"/>
      <c r="AE131" s="17"/>
      <c r="AF131" s="17"/>
      <c r="AG131" s="17"/>
      <c r="AH131" s="17"/>
      <c r="AI131" s="17"/>
      <c r="AJ131" s="17"/>
      <c r="AK131" s="17"/>
      <c r="AL131" s="17"/>
    </row>
    <row r="132" spans="27:38">
      <c r="AA132" s="17"/>
      <c r="AB132" s="17"/>
      <c r="AC132" s="17"/>
      <c r="AD132" s="17"/>
      <c r="AE132" s="17"/>
      <c r="AF132" s="17"/>
      <c r="AG132" s="17"/>
      <c r="AH132" s="17"/>
      <c r="AI132" s="17"/>
      <c r="AJ132" s="17"/>
      <c r="AK132" s="17"/>
      <c r="AL132" s="17"/>
    </row>
    <row r="133" spans="27:38">
      <c r="AA133" s="17"/>
      <c r="AB133" s="17"/>
      <c r="AC133" s="17"/>
      <c r="AD133" s="17"/>
      <c r="AE133" s="17"/>
      <c r="AF133" s="17"/>
      <c r="AG133" s="17"/>
      <c r="AH133" s="17"/>
      <c r="AI133" s="17"/>
      <c r="AJ133" s="17"/>
      <c r="AK133" s="17"/>
      <c r="AL133" s="17"/>
    </row>
    <row r="134" spans="27:38">
      <c r="AA134" s="17"/>
      <c r="AB134" s="17"/>
      <c r="AC134" s="17"/>
      <c r="AD134" s="17"/>
      <c r="AE134" s="17"/>
      <c r="AF134" s="17"/>
      <c r="AG134" s="17"/>
      <c r="AH134" s="17"/>
      <c r="AI134" s="17"/>
      <c r="AJ134" s="17"/>
      <c r="AK134" s="17"/>
      <c r="AL134" s="17"/>
    </row>
    <row r="135" spans="27:38">
      <c r="AA135" s="17"/>
      <c r="AB135" s="17"/>
      <c r="AC135" s="17"/>
      <c r="AD135" s="17"/>
      <c r="AE135" s="17"/>
      <c r="AF135" s="17"/>
      <c r="AG135" s="17"/>
      <c r="AH135" s="17"/>
      <c r="AI135" s="17"/>
      <c r="AJ135" s="17"/>
      <c r="AK135" s="17"/>
      <c r="AL135" s="17"/>
    </row>
    <row r="136" spans="27:38">
      <c r="AA136" s="17"/>
      <c r="AB136" s="17"/>
      <c r="AC136" s="17"/>
      <c r="AD136" s="17"/>
      <c r="AE136" s="17"/>
      <c r="AF136" s="17"/>
      <c r="AG136" s="17"/>
      <c r="AH136" s="17"/>
      <c r="AI136" s="17"/>
      <c r="AJ136" s="17"/>
      <c r="AK136" s="17"/>
      <c r="AL136" s="17"/>
    </row>
    <row r="137" spans="27:38">
      <c r="AA137" s="17"/>
      <c r="AB137" s="17"/>
      <c r="AC137" s="17"/>
      <c r="AD137" s="17"/>
      <c r="AE137" s="17"/>
      <c r="AF137" s="17"/>
      <c r="AG137" s="17"/>
      <c r="AH137" s="17"/>
      <c r="AI137" s="17"/>
      <c r="AJ137" s="17"/>
      <c r="AK137" s="17"/>
      <c r="AL137" s="17"/>
    </row>
    <row r="138" spans="27:38">
      <c r="AA138" s="17"/>
      <c r="AB138" s="17"/>
      <c r="AC138" s="17"/>
      <c r="AD138" s="17"/>
      <c r="AE138" s="17"/>
      <c r="AF138" s="17"/>
      <c r="AG138" s="17"/>
      <c r="AH138" s="17"/>
      <c r="AI138" s="17"/>
      <c r="AJ138" s="17"/>
      <c r="AK138" s="17"/>
      <c r="AL138" s="17"/>
    </row>
    <row r="139" spans="27:38">
      <c r="AA139" s="17"/>
      <c r="AB139" s="17"/>
      <c r="AC139" s="17"/>
      <c r="AD139" s="17"/>
      <c r="AE139" s="17"/>
      <c r="AF139" s="17"/>
      <c r="AG139" s="17"/>
      <c r="AH139" s="17"/>
      <c r="AI139" s="17"/>
      <c r="AJ139" s="17"/>
      <c r="AK139" s="17"/>
      <c r="AL139" s="17"/>
    </row>
    <row r="140" spans="27:38">
      <c r="AA140" s="17"/>
      <c r="AB140" s="17"/>
      <c r="AC140" s="17"/>
      <c r="AD140" s="17"/>
      <c r="AE140" s="17"/>
      <c r="AF140" s="17"/>
      <c r="AG140" s="17"/>
      <c r="AH140" s="17"/>
      <c r="AI140" s="17"/>
      <c r="AJ140" s="17"/>
      <c r="AK140" s="17"/>
      <c r="AL140" s="17"/>
    </row>
    <row r="141" spans="27:38">
      <c r="AA141" s="17"/>
      <c r="AB141" s="17"/>
      <c r="AC141" s="17"/>
      <c r="AD141" s="17"/>
      <c r="AE141" s="17"/>
      <c r="AF141" s="17"/>
      <c r="AG141" s="17"/>
      <c r="AH141" s="17"/>
      <c r="AI141" s="17"/>
      <c r="AJ141" s="17"/>
      <c r="AK141" s="17"/>
      <c r="AL141" s="17"/>
    </row>
    <row r="142" spans="27:38">
      <c r="AA142" s="17"/>
      <c r="AB142" s="17"/>
      <c r="AC142" s="17"/>
      <c r="AD142" s="17"/>
      <c r="AE142" s="17"/>
      <c r="AF142" s="17"/>
      <c r="AG142" s="17"/>
      <c r="AH142" s="17"/>
      <c r="AI142" s="17"/>
      <c r="AJ142" s="17"/>
      <c r="AK142" s="17"/>
      <c r="AL142" s="17"/>
    </row>
    <row r="143" spans="27:38">
      <c r="AA143" s="17"/>
      <c r="AB143" s="17"/>
      <c r="AC143" s="17"/>
      <c r="AD143" s="17"/>
      <c r="AE143" s="17"/>
      <c r="AF143" s="17"/>
      <c r="AG143" s="17"/>
      <c r="AH143" s="17"/>
      <c r="AI143" s="17"/>
      <c r="AJ143" s="17"/>
      <c r="AK143" s="17"/>
      <c r="AL143" s="17"/>
    </row>
    <row r="144" spans="27:38">
      <c r="AA144" s="17"/>
      <c r="AB144" s="17"/>
      <c r="AC144" s="17"/>
      <c r="AD144" s="17"/>
      <c r="AE144" s="17"/>
      <c r="AF144" s="17"/>
      <c r="AG144" s="17"/>
      <c r="AH144" s="17"/>
      <c r="AI144" s="17"/>
      <c r="AJ144" s="17"/>
      <c r="AK144" s="17"/>
      <c r="AL144" s="17"/>
    </row>
    <row r="145" spans="27:38">
      <c r="AA145" s="17"/>
      <c r="AB145" s="17"/>
      <c r="AC145" s="17"/>
      <c r="AD145" s="17"/>
      <c r="AE145" s="17"/>
      <c r="AF145" s="17"/>
      <c r="AG145" s="17"/>
      <c r="AH145" s="17"/>
      <c r="AI145" s="17"/>
      <c r="AJ145" s="17"/>
      <c r="AK145" s="17"/>
      <c r="AL145" s="17"/>
    </row>
    <row r="146" spans="27:38">
      <c r="AA146" s="17"/>
      <c r="AB146" s="17"/>
      <c r="AC146" s="17"/>
      <c r="AD146" s="17"/>
      <c r="AE146" s="17"/>
      <c r="AF146" s="17"/>
      <c r="AG146" s="17"/>
      <c r="AH146" s="17"/>
      <c r="AI146" s="17"/>
      <c r="AJ146" s="17"/>
      <c r="AK146" s="17"/>
      <c r="AL146" s="17"/>
    </row>
    <row r="147" spans="27:38">
      <c r="AA147" s="17"/>
      <c r="AB147" s="17"/>
      <c r="AC147" s="17"/>
      <c r="AD147" s="17"/>
      <c r="AE147" s="17"/>
      <c r="AF147" s="17"/>
      <c r="AG147" s="17"/>
      <c r="AH147" s="17"/>
      <c r="AI147" s="17"/>
      <c r="AJ147" s="17"/>
      <c r="AK147" s="17"/>
      <c r="AL147" s="17"/>
    </row>
    <row r="148" spans="27:38">
      <c r="AA148" s="17"/>
      <c r="AB148" s="17"/>
      <c r="AC148" s="17"/>
      <c r="AD148" s="17"/>
      <c r="AE148" s="17"/>
      <c r="AF148" s="17"/>
      <c r="AG148" s="17"/>
      <c r="AH148" s="17"/>
      <c r="AI148" s="17"/>
      <c r="AJ148" s="17"/>
      <c r="AK148" s="17"/>
      <c r="AL148" s="17"/>
    </row>
    <row r="149" spans="27:38">
      <c r="AA149" s="17"/>
      <c r="AB149" s="17"/>
      <c r="AC149" s="17"/>
      <c r="AD149" s="17"/>
      <c r="AE149" s="17"/>
      <c r="AF149" s="17"/>
      <c r="AG149" s="17"/>
      <c r="AH149" s="17"/>
      <c r="AI149" s="17"/>
      <c r="AJ149" s="17"/>
      <c r="AK149" s="17"/>
      <c r="AL149" s="17"/>
    </row>
    <row r="150" spans="27:38">
      <c r="AA150" s="17"/>
      <c r="AB150" s="17"/>
      <c r="AC150" s="17"/>
      <c r="AD150" s="17"/>
      <c r="AE150" s="17"/>
      <c r="AF150" s="17"/>
      <c r="AG150" s="17"/>
      <c r="AH150" s="17"/>
      <c r="AI150" s="17"/>
      <c r="AJ150" s="17"/>
      <c r="AK150" s="17"/>
      <c r="AL150" s="17"/>
    </row>
    <row r="151" spans="27:38">
      <c r="AA151" s="17"/>
      <c r="AB151" s="17"/>
      <c r="AC151" s="17"/>
      <c r="AD151" s="17"/>
      <c r="AE151" s="17"/>
      <c r="AF151" s="17"/>
      <c r="AG151" s="17"/>
      <c r="AH151" s="17"/>
      <c r="AI151" s="17"/>
      <c r="AJ151" s="17"/>
      <c r="AK151" s="17"/>
      <c r="AL151" s="17"/>
    </row>
    <row r="152" spans="27:38">
      <c r="AA152" s="17"/>
      <c r="AB152" s="17"/>
      <c r="AC152" s="17"/>
      <c r="AD152" s="17"/>
      <c r="AE152" s="17"/>
      <c r="AF152" s="17"/>
      <c r="AG152" s="17"/>
      <c r="AH152" s="17"/>
      <c r="AI152" s="17"/>
      <c r="AJ152" s="17"/>
      <c r="AK152" s="17"/>
      <c r="AL152" s="17"/>
    </row>
    <row r="153" spans="27:38">
      <c r="AA153" s="17"/>
      <c r="AB153" s="17"/>
      <c r="AC153" s="17"/>
      <c r="AD153" s="17"/>
      <c r="AE153" s="17"/>
      <c r="AF153" s="17"/>
      <c r="AG153" s="17"/>
      <c r="AH153" s="17"/>
      <c r="AI153" s="17"/>
      <c r="AJ153" s="17"/>
      <c r="AK153" s="17"/>
      <c r="AL153" s="17"/>
    </row>
    <row r="154" spans="27:38">
      <c r="AA154" s="17"/>
      <c r="AB154" s="17"/>
      <c r="AC154" s="17"/>
      <c r="AD154" s="17"/>
      <c r="AE154" s="17"/>
      <c r="AF154" s="17"/>
      <c r="AG154" s="17"/>
      <c r="AH154" s="17"/>
      <c r="AI154" s="17"/>
      <c r="AJ154" s="17"/>
      <c r="AK154" s="17"/>
      <c r="AL154" s="17"/>
    </row>
    <row r="155" spans="27:38">
      <c r="AA155" s="17"/>
      <c r="AB155" s="17"/>
      <c r="AC155" s="17"/>
      <c r="AD155" s="17"/>
      <c r="AE155" s="17"/>
      <c r="AF155" s="17"/>
      <c r="AG155" s="17"/>
      <c r="AH155" s="17"/>
      <c r="AI155" s="17"/>
      <c r="AJ155" s="17"/>
      <c r="AK155" s="17"/>
      <c r="AL155" s="17"/>
    </row>
    <row r="156" spans="27:38">
      <c r="AA156" s="17"/>
      <c r="AB156" s="17"/>
      <c r="AC156" s="17"/>
      <c r="AD156" s="17"/>
      <c r="AE156" s="17"/>
      <c r="AF156" s="17"/>
      <c r="AG156" s="17"/>
      <c r="AH156" s="17"/>
      <c r="AI156" s="17"/>
      <c r="AJ156" s="17"/>
      <c r="AK156" s="17"/>
      <c r="AL156" s="17"/>
    </row>
    <row r="157" spans="27:38">
      <c r="AA157" s="17"/>
      <c r="AB157" s="17"/>
      <c r="AC157" s="17"/>
      <c r="AD157" s="17"/>
      <c r="AE157" s="17"/>
      <c r="AF157" s="17"/>
      <c r="AG157" s="17"/>
      <c r="AH157" s="17"/>
      <c r="AI157" s="17"/>
      <c r="AJ157" s="17"/>
      <c r="AK157" s="17"/>
      <c r="AL157" s="17"/>
    </row>
    <row r="158" spans="27:38">
      <c r="AA158" s="17"/>
      <c r="AB158" s="17"/>
      <c r="AC158" s="17"/>
      <c r="AD158" s="17"/>
      <c r="AE158" s="17"/>
      <c r="AF158" s="17"/>
      <c r="AG158" s="17"/>
      <c r="AH158" s="17"/>
      <c r="AI158" s="17"/>
      <c r="AJ158" s="17"/>
      <c r="AK158" s="17"/>
      <c r="AL158" s="17"/>
    </row>
    <row r="159" spans="27:38">
      <c r="AA159" s="17"/>
      <c r="AB159" s="17"/>
      <c r="AC159" s="17"/>
      <c r="AD159" s="17"/>
      <c r="AE159" s="17"/>
      <c r="AF159" s="17"/>
      <c r="AG159" s="17"/>
      <c r="AH159" s="17"/>
      <c r="AI159" s="17"/>
      <c r="AJ159" s="17"/>
      <c r="AK159" s="17"/>
      <c r="AL159" s="17"/>
    </row>
    <row r="160" spans="27:38">
      <c r="AA160" s="17"/>
      <c r="AB160" s="17"/>
      <c r="AC160" s="17"/>
      <c r="AD160" s="17"/>
      <c r="AE160" s="17"/>
      <c r="AF160" s="17"/>
      <c r="AG160" s="17"/>
      <c r="AH160" s="17"/>
      <c r="AI160" s="17"/>
      <c r="AJ160" s="17"/>
      <c r="AK160" s="17"/>
      <c r="AL160" s="17"/>
    </row>
    <row r="161" spans="27:38">
      <c r="AA161" s="17"/>
      <c r="AB161" s="17"/>
      <c r="AC161" s="17"/>
      <c r="AD161" s="17"/>
      <c r="AE161" s="17"/>
      <c r="AF161" s="17"/>
      <c r="AG161" s="17"/>
      <c r="AH161" s="17"/>
      <c r="AI161" s="17"/>
      <c r="AJ161" s="17"/>
      <c r="AK161" s="17"/>
      <c r="AL161" s="17"/>
    </row>
    <row r="162" spans="27:38">
      <c r="AA162" s="17"/>
      <c r="AB162" s="17"/>
      <c r="AC162" s="17"/>
      <c r="AD162" s="17"/>
      <c r="AE162" s="17"/>
      <c r="AF162" s="17"/>
      <c r="AG162" s="17"/>
      <c r="AH162" s="17"/>
      <c r="AI162" s="17"/>
      <c r="AJ162" s="17"/>
      <c r="AK162" s="17"/>
      <c r="AL162" s="17"/>
    </row>
    <row r="163" spans="27:38">
      <c r="AA163" s="17"/>
      <c r="AB163" s="17"/>
      <c r="AC163" s="17"/>
      <c r="AD163" s="17"/>
      <c r="AE163" s="17"/>
      <c r="AF163" s="17"/>
      <c r="AG163" s="17"/>
      <c r="AH163" s="17"/>
      <c r="AI163" s="17"/>
      <c r="AJ163" s="17"/>
      <c r="AK163" s="17"/>
      <c r="AL163" s="17"/>
    </row>
    <row r="164" spans="27:38">
      <c r="AA164" s="17"/>
      <c r="AB164" s="17"/>
      <c r="AC164" s="17"/>
      <c r="AD164" s="17"/>
      <c r="AE164" s="17"/>
      <c r="AF164" s="17"/>
      <c r="AG164" s="17"/>
      <c r="AH164" s="17"/>
      <c r="AI164" s="17"/>
      <c r="AJ164" s="17"/>
      <c r="AK164" s="17"/>
      <c r="AL164" s="17"/>
    </row>
    <row r="165" spans="27:38">
      <c r="AA165" s="17"/>
      <c r="AB165" s="17"/>
      <c r="AC165" s="17"/>
      <c r="AD165" s="17"/>
      <c r="AE165" s="17"/>
      <c r="AF165" s="17"/>
      <c r="AG165" s="17"/>
      <c r="AH165" s="17"/>
      <c r="AI165" s="17"/>
      <c r="AJ165" s="17"/>
      <c r="AK165" s="17"/>
      <c r="AL165" s="17"/>
    </row>
    <row r="166" spans="27:38">
      <c r="AA166" s="17"/>
      <c r="AB166" s="17"/>
      <c r="AC166" s="17"/>
      <c r="AD166" s="17"/>
      <c r="AE166" s="17"/>
      <c r="AF166" s="17"/>
      <c r="AG166" s="17"/>
      <c r="AH166" s="17"/>
      <c r="AI166" s="17"/>
      <c r="AJ166" s="17"/>
      <c r="AK166" s="17"/>
      <c r="AL166" s="17"/>
    </row>
    <row r="167" spans="27:38">
      <c r="AA167" s="17"/>
      <c r="AB167" s="17"/>
      <c r="AC167" s="17"/>
      <c r="AD167" s="17"/>
      <c r="AE167" s="17"/>
      <c r="AF167" s="17"/>
      <c r="AG167" s="17"/>
      <c r="AH167" s="17"/>
      <c r="AI167" s="17"/>
      <c r="AJ167" s="17"/>
      <c r="AK167" s="17"/>
      <c r="AL167" s="17"/>
    </row>
    <row r="168" spans="27:38">
      <c r="AA168" s="17"/>
      <c r="AB168" s="17"/>
      <c r="AC168" s="17"/>
      <c r="AD168" s="17"/>
      <c r="AE168" s="17"/>
      <c r="AF168" s="17"/>
      <c r="AG168" s="17"/>
      <c r="AH168" s="17"/>
      <c r="AI168" s="17"/>
      <c r="AJ168" s="17"/>
      <c r="AK168" s="17"/>
      <c r="AL168" s="17"/>
    </row>
    <row r="169" spans="27:38">
      <c r="AA169" s="17"/>
      <c r="AB169" s="17"/>
      <c r="AC169" s="17"/>
      <c r="AD169" s="17"/>
      <c r="AE169" s="17"/>
      <c r="AF169" s="17"/>
      <c r="AG169" s="17"/>
      <c r="AH169" s="17"/>
      <c r="AI169" s="17"/>
      <c r="AJ169" s="17"/>
      <c r="AK169" s="17"/>
      <c r="AL169" s="17"/>
    </row>
    <row r="170" spans="27:38">
      <c r="AA170" s="17"/>
      <c r="AB170" s="17"/>
      <c r="AC170" s="17"/>
      <c r="AD170" s="17"/>
      <c r="AE170" s="17"/>
      <c r="AF170" s="17"/>
      <c r="AG170" s="17"/>
      <c r="AH170" s="17"/>
      <c r="AI170" s="17"/>
      <c r="AJ170" s="17"/>
      <c r="AK170" s="17"/>
      <c r="AL170" s="17"/>
    </row>
    <row r="171" spans="27:38">
      <c r="AA171" s="17"/>
      <c r="AB171" s="17"/>
      <c r="AC171" s="17"/>
      <c r="AD171" s="17"/>
      <c r="AE171" s="17"/>
      <c r="AF171" s="17"/>
      <c r="AG171" s="17"/>
      <c r="AH171" s="17"/>
      <c r="AI171" s="17"/>
      <c r="AJ171" s="17"/>
      <c r="AK171" s="17"/>
      <c r="AL171" s="17"/>
    </row>
    <row r="172" spans="27:38">
      <c r="AA172" s="17"/>
      <c r="AB172" s="17"/>
      <c r="AC172" s="17"/>
      <c r="AD172" s="17"/>
      <c r="AE172" s="17"/>
      <c r="AF172" s="17"/>
      <c r="AG172" s="17"/>
      <c r="AH172" s="17"/>
      <c r="AI172" s="17"/>
      <c r="AJ172" s="17"/>
      <c r="AK172" s="17"/>
      <c r="AL172" s="17"/>
    </row>
    <row r="173" spans="27:38">
      <c r="AA173" s="17"/>
      <c r="AB173" s="17"/>
      <c r="AC173" s="17"/>
      <c r="AD173" s="17"/>
      <c r="AE173" s="17"/>
      <c r="AF173" s="17"/>
      <c r="AG173" s="17"/>
      <c r="AH173" s="17"/>
      <c r="AI173" s="17"/>
      <c r="AJ173" s="17"/>
      <c r="AK173" s="17"/>
      <c r="AL173" s="17"/>
    </row>
    <row r="174" spans="27:38">
      <c r="AA174" s="17"/>
      <c r="AB174" s="17"/>
      <c r="AC174" s="17"/>
      <c r="AD174" s="17"/>
      <c r="AE174" s="17"/>
      <c r="AF174" s="17"/>
      <c r="AG174" s="17"/>
      <c r="AH174" s="17"/>
      <c r="AI174" s="17"/>
      <c r="AJ174" s="17"/>
      <c r="AK174" s="17"/>
      <c r="AL174" s="17"/>
    </row>
    <row r="175" spans="27:38">
      <c r="AA175" s="17"/>
      <c r="AB175" s="17"/>
      <c r="AC175" s="17"/>
      <c r="AD175" s="17"/>
      <c r="AE175" s="17"/>
      <c r="AF175" s="17"/>
      <c r="AG175" s="17"/>
      <c r="AH175" s="17"/>
      <c r="AI175" s="17"/>
      <c r="AJ175" s="17"/>
      <c r="AK175" s="17"/>
      <c r="AL175" s="17"/>
    </row>
    <row r="176" spans="27:38">
      <c r="AA176" s="17"/>
      <c r="AB176" s="17"/>
      <c r="AC176" s="17"/>
      <c r="AD176" s="17"/>
      <c r="AE176" s="17"/>
      <c r="AF176" s="17"/>
      <c r="AG176" s="17"/>
      <c r="AH176" s="17"/>
      <c r="AI176" s="17"/>
      <c r="AJ176" s="17"/>
      <c r="AK176" s="17"/>
      <c r="AL176" s="17"/>
    </row>
    <row r="177" spans="27:38">
      <c r="AA177" s="17"/>
      <c r="AB177" s="17"/>
      <c r="AC177" s="17"/>
      <c r="AD177" s="17"/>
      <c r="AE177" s="17"/>
      <c r="AF177" s="17"/>
      <c r="AG177" s="17"/>
      <c r="AH177" s="17"/>
      <c r="AI177" s="17"/>
      <c r="AJ177" s="17"/>
      <c r="AK177" s="17"/>
      <c r="AL177" s="17"/>
    </row>
    <row r="178" spans="27:38">
      <c r="AA178" s="17"/>
      <c r="AB178" s="17"/>
      <c r="AC178" s="17"/>
      <c r="AD178" s="17"/>
      <c r="AE178" s="17"/>
      <c r="AF178" s="17"/>
      <c r="AG178" s="17"/>
      <c r="AH178" s="17"/>
      <c r="AI178" s="17"/>
      <c r="AJ178" s="17"/>
      <c r="AK178" s="17"/>
      <c r="AL178" s="17"/>
    </row>
    <row r="179" spans="27:38">
      <c r="AA179" s="17"/>
      <c r="AB179" s="17"/>
      <c r="AC179" s="17"/>
      <c r="AD179" s="17"/>
      <c r="AE179" s="17"/>
      <c r="AF179" s="17"/>
      <c r="AG179" s="17"/>
      <c r="AH179" s="17"/>
      <c r="AI179" s="17"/>
      <c r="AJ179" s="17"/>
      <c r="AK179" s="17"/>
      <c r="AL179" s="17"/>
    </row>
    <row r="180" spans="27:38">
      <c r="AA180" s="17"/>
      <c r="AB180" s="17"/>
      <c r="AC180" s="17"/>
      <c r="AD180" s="17"/>
      <c r="AE180" s="17"/>
      <c r="AF180" s="17"/>
      <c r="AG180" s="17"/>
      <c r="AH180" s="17"/>
      <c r="AI180" s="17"/>
      <c r="AJ180" s="17"/>
      <c r="AK180" s="17"/>
      <c r="AL180" s="17"/>
    </row>
    <row r="181" spans="27:38">
      <c r="AA181" s="17"/>
      <c r="AB181" s="17"/>
      <c r="AC181" s="17"/>
      <c r="AD181" s="17"/>
      <c r="AE181" s="17"/>
      <c r="AF181" s="17"/>
      <c r="AG181" s="17"/>
      <c r="AH181" s="17"/>
      <c r="AI181" s="17"/>
      <c r="AJ181" s="17"/>
      <c r="AK181" s="17"/>
      <c r="AL181" s="17"/>
    </row>
    <row r="182" spans="27:38">
      <c r="AA182" s="17"/>
      <c r="AB182" s="17"/>
      <c r="AC182" s="17"/>
      <c r="AD182" s="17"/>
      <c r="AE182" s="17"/>
      <c r="AF182" s="17"/>
      <c r="AG182" s="17"/>
      <c r="AH182" s="17"/>
      <c r="AI182" s="17"/>
      <c r="AJ182" s="17"/>
      <c r="AK182" s="17"/>
      <c r="AL182" s="17"/>
    </row>
    <row r="183" spans="27:38">
      <c r="AA183" s="17"/>
      <c r="AB183" s="17"/>
      <c r="AC183" s="17"/>
      <c r="AD183" s="17"/>
      <c r="AE183" s="17"/>
      <c r="AF183" s="17"/>
      <c r="AG183" s="17"/>
      <c r="AH183" s="17"/>
      <c r="AI183" s="17"/>
      <c r="AJ183" s="17"/>
      <c r="AK183" s="17"/>
      <c r="AL183" s="17"/>
    </row>
    <row r="184" spans="27:38">
      <c r="AA184" s="17"/>
      <c r="AB184" s="17"/>
      <c r="AC184" s="17"/>
      <c r="AD184" s="17"/>
      <c r="AE184" s="17"/>
      <c r="AF184" s="17"/>
      <c r="AG184" s="17"/>
      <c r="AH184" s="17"/>
      <c r="AI184" s="17"/>
      <c r="AJ184" s="17"/>
      <c r="AK184" s="17"/>
      <c r="AL184" s="17"/>
    </row>
    <row r="185" spans="27:38">
      <c r="AA185" s="17"/>
      <c r="AB185" s="17"/>
      <c r="AC185" s="17"/>
      <c r="AD185" s="17"/>
      <c r="AE185" s="17"/>
      <c r="AF185" s="17"/>
      <c r="AG185" s="17"/>
      <c r="AH185" s="17"/>
      <c r="AI185" s="17"/>
      <c r="AJ185" s="17"/>
      <c r="AK185" s="17"/>
      <c r="AL185" s="17"/>
    </row>
    <row r="186" spans="27:38">
      <c r="AA186" s="17"/>
      <c r="AB186" s="17"/>
      <c r="AC186" s="17"/>
      <c r="AD186" s="17"/>
      <c r="AE186" s="17"/>
      <c r="AF186" s="17"/>
      <c r="AG186" s="17"/>
      <c r="AH186" s="17"/>
      <c r="AI186" s="17"/>
      <c r="AJ186" s="17"/>
      <c r="AK186" s="17"/>
      <c r="AL186" s="17"/>
    </row>
    <row r="187" spans="27:38">
      <c r="AA187" s="17"/>
      <c r="AB187" s="17"/>
      <c r="AC187" s="17"/>
      <c r="AD187" s="17"/>
      <c r="AE187" s="17"/>
      <c r="AF187" s="17"/>
      <c r="AG187" s="17"/>
      <c r="AH187" s="17"/>
      <c r="AI187" s="17"/>
      <c r="AJ187" s="17"/>
      <c r="AK187" s="17"/>
      <c r="AL187" s="17"/>
    </row>
    <row r="188" spans="27:38">
      <c r="AA188" s="17"/>
      <c r="AB188" s="17"/>
      <c r="AC188" s="17"/>
      <c r="AD188" s="17"/>
      <c r="AE188" s="17"/>
      <c r="AF188" s="17"/>
      <c r="AG188" s="17"/>
      <c r="AH188" s="17"/>
      <c r="AI188" s="17"/>
      <c r="AJ188" s="17"/>
      <c r="AK188" s="17"/>
      <c r="AL188" s="17"/>
    </row>
    <row r="189" spans="27:38">
      <c r="AA189" s="17"/>
      <c r="AB189" s="17"/>
      <c r="AC189" s="17"/>
      <c r="AD189" s="17"/>
      <c r="AE189" s="17"/>
      <c r="AF189" s="17"/>
      <c r="AG189" s="17"/>
      <c r="AH189" s="17"/>
      <c r="AI189" s="17"/>
      <c r="AJ189" s="17"/>
      <c r="AK189" s="17"/>
      <c r="AL189" s="17"/>
    </row>
    <row r="190" spans="27:38">
      <c r="AA190" s="17"/>
      <c r="AB190" s="17"/>
      <c r="AC190" s="17"/>
      <c r="AD190" s="17"/>
      <c r="AE190" s="17"/>
      <c r="AF190" s="17"/>
      <c r="AG190" s="17"/>
      <c r="AH190" s="17"/>
      <c r="AI190" s="17"/>
      <c r="AJ190" s="17"/>
      <c r="AK190" s="17"/>
      <c r="AL190" s="17"/>
    </row>
    <row r="191" spans="27:38">
      <c r="AA191" s="17"/>
      <c r="AB191" s="17"/>
      <c r="AC191" s="17"/>
      <c r="AD191" s="17"/>
      <c r="AE191" s="17"/>
      <c r="AF191" s="17"/>
      <c r="AG191" s="17"/>
      <c r="AH191" s="17"/>
      <c r="AI191" s="17"/>
      <c r="AJ191" s="17"/>
      <c r="AK191" s="17"/>
      <c r="AL191" s="17"/>
    </row>
    <row r="192" spans="27:38">
      <c r="AA192" s="17"/>
      <c r="AB192" s="17"/>
      <c r="AC192" s="17"/>
      <c r="AD192" s="17"/>
      <c r="AE192" s="17"/>
      <c r="AF192" s="17"/>
      <c r="AG192" s="17"/>
      <c r="AH192" s="17"/>
      <c r="AI192" s="17"/>
      <c r="AJ192" s="17"/>
      <c r="AK192" s="17"/>
      <c r="AL192" s="17"/>
    </row>
    <row r="193" spans="27:38">
      <c r="AA193" s="17"/>
      <c r="AB193" s="17"/>
      <c r="AC193" s="17"/>
      <c r="AD193" s="17"/>
      <c r="AE193" s="17"/>
      <c r="AF193" s="17"/>
      <c r="AG193" s="17"/>
      <c r="AH193" s="17"/>
      <c r="AI193" s="17"/>
      <c r="AJ193" s="17"/>
      <c r="AK193" s="17"/>
      <c r="AL193" s="17"/>
    </row>
    <row r="194" spans="27:38">
      <c r="AA194" s="17"/>
      <c r="AB194" s="17"/>
      <c r="AC194" s="17"/>
      <c r="AD194" s="17"/>
      <c r="AE194" s="17"/>
      <c r="AF194" s="17"/>
      <c r="AG194" s="17"/>
      <c r="AH194" s="17"/>
      <c r="AI194" s="17"/>
      <c r="AJ194" s="17"/>
      <c r="AK194" s="17"/>
      <c r="AL194" s="17"/>
    </row>
    <row r="195" spans="27:38">
      <c r="AA195" s="17"/>
      <c r="AB195" s="17"/>
      <c r="AC195" s="17"/>
      <c r="AD195" s="17"/>
      <c r="AE195" s="17"/>
      <c r="AF195" s="17"/>
      <c r="AG195" s="17"/>
      <c r="AH195" s="17"/>
      <c r="AI195" s="17"/>
      <c r="AJ195" s="17"/>
      <c r="AK195" s="17"/>
      <c r="AL195" s="17"/>
    </row>
    <row r="196" spans="27:38">
      <c r="AA196" s="17"/>
      <c r="AB196" s="17"/>
      <c r="AC196" s="17"/>
      <c r="AD196" s="17"/>
      <c r="AE196" s="17"/>
      <c r="AF196" s="17"/>
      <c r="AG196" s="17"/>
      <c r="AH196" s="17"/>
      <c r="AI196" s="17"/>
      <c r="AJ196" s="17"/>
      <c r="AK196" s="17"/>
      <c r="AL196" s="17"/>
    </row>
    <row r="197" spans="27:38">
      <c r="AA197" s="17"/>
      <c r="AB197" s="17"/>
      <c r="AC197" s="17"/>
      <c r="AD197" s="17"/>
      <c r="AE197" s="17"/>
      <c r="AF197" s="17"/>
      <c r="AG197" s="17"/>
      <c r="AH197" s="17"/>
      <c r="AI197" s="17"/>
      <c r="AJ197" s="17"/>
      <c r="AK197" s="17"/>
      <c r="AL197" s="17"/>
    </row>
    <row r="198" spans="27:38">
      <c r="AA198" s="17"/>
      <c r="AB198" s="17"/>
      <c r="AC198" s="17"/>
      <c r="AD198" s="17"/>
      <c r="AE198" s="17"/>
      <c r="AF198" s="17"/>
      <c r="AG198" s="17"/>
      <c r="AH198" s="17"/>
      <c r="AI198" s="17"/>
      <c r="AJ198" s="17"/>
      <c r="AK198" s="17"/>
      <c r="AL198" s="17"/>
    </row>
    <row r="199" spans="27:38">
      <c r="AA199" s="17"/>
      <c r="AB199" s="17"/>
      <c r="AC199" s="17"/>
      <c r="AD199" s="17"/>
      <c r="AE199" s="17"/>
      <c r="AF199" s="17"/>
      <c r="AG199" s="17"/>
      <c r="AH199" s="17"/>
      <c r="AI199" s="17"/>
      <c r="AJ199" s="17"/>
      <c r="AK199" s="17"/>
      <c r="AL199" s="17"/>
    </row>
    <row r="200" spans="27:38">
      <c r="AA200" s="17"/>
      <c r="AB200" s="17"/>
      <c r="AC200" s="17"/>
      <c r="AD200" s="17"/>
      <c r="AE200" s="17"/>
      <c r="AF200" s="17"/>
      <c r="AG200" s="17"/>
      <c r="AH200" s="17"/>
      <c r="AI200" s="17"/>
      <c r="AJ200" s="17"/>
      <c r="AK200" s="17"/>
      <c r="AL200" s="17"/>
    </row>
    <row r="201" spans="27:38">
      <c r="AA201" s="17"/>
      <c r="AB201" s="17"/>
      <c r="AC201" s="17"/>
      <c r="AD201" s="17"/>
      <c r="AE201" s="17"/>
      <c r="AF201" s="17"/>
      <c r="AG201" s="17"/>
      <c r="AH201" s="17"/>
      <c r="AI201" s="17"/>
      <c r="AJ201" s="17"/>
      <c r="AK201" s="17"/>
      <c r="AL201" s="17"/>
    </row>
    <row r="202" spans="27:38">
      <c r="AA202" s="17"/>
      <c r="AB202" s="17"/>
      <c r="AC202" s="17"/>
      <c r="AD202" s="17"/>
      <c r="AE202" s="17"/>
      <c r="AF202" s="17"/>
      <c r="AG202" s="17"/>
      <c r="AH202" s="17"/>
      <c r="AI202" s="17"/>
      <c r="AJ202" s="17"/>
      <c r="AK202" s="17"/>
      <c r="AL202" s="17"/>
    </row>
    <row r="203" spans="27:38">
      <c r="AA203" s="17"/>
      <c r="AB203" s="17"/>
      <c r="AC203" s="17"/>
      <c r="AD203" s="17"/>
      <c r="AE203" s="17"/>
      <c r="AF203" s="17"/>
      <c r="AG203" s="17"/>
      <c r="AH203" s="17"/>
      <c r="AI203" s="17"/>
      <c r="AJ203" s="17"/>
      <c r="AK203" s="17"/>
      <c r="AL203" s="17"/>
    </row>
    <row r="204" spans="27:38">
      <c r="AA204" s="17"/>
      <c r="AB204" s="17"/>
      <c r="AC204" s="17"/>
      <c r="AD204" s="17"/>
      <c r="AE204" s="17"/>
      <c r="AF204" s="17"/>
      <c r="AG204" s="17"/>
      <c r="AH204" s="17"/>
      <c r="AI204" s="17"/>
      <c r="AJ204" s="17"/>
      <c r="AK204" s="17"/>
      <c r="AL204" s="17"/>
    </row>
    <row r="205" spans="27:38">
      <c r="AA205" s="17"/>
      <c r="AB205" s="17"/>
      <c r="AC205" s="17"/>
      <c r="AD205" s="17"/>
      <c r="AE205" s="17"/>
      <c r="AF205" s="17"/>
      <c r="AG205" s="17"/>
      <c r="AH205" s="17"/>
      <c r="AI205" s="17"/>
      <c r="AJ205" s="17"/>
      <c r="AK205" s="17"/>
      <c r="AL205" s="17"/>
    </row>
    <row r="206" spans="27:38">
      <c r="AA206" s="17"/>
      <c r="AB206" s="17"/>
      <c r="AC206" s="17"/>
      <c r="AD206" s="17"/>
      <c r="AE206" s="17"/>
      <c r="AF206" s="17"/>
      <c r="AG206" s="17"/>
      <c r="AH206" s="17"/>
      <c r="AI206" s="17"/>
      <c r="AJ206" s="17"/>
      <c r="AK206" s="17"/>
      <c r="AL206" s="17"/>
    </row>
    <row r="207" spans="27:38">
      <c r="AA207" s="17"/>
      <c r="AB207" s="17"/>
      <c r="AC207" s="17"/>
      <c r="AD207" s="17"/>
      <c r="AE207" s="17"/>
      <c r="AF207" s="17"/>
      <c r="AG207" s="17"/>
      <c r="AH207" s="17"/>
      <c r="AI207" s="17"/>
      <c r="AJ207" s="17"/>
      <c r="AK207" s="17"/>
      <c r="AL207" s="17"/>
    </row>
    <row r="208" spans="27:38">
      <c r="AA208" s="17"/>
      <c r="AB208" s="17"/>
      <c r="AC208" s="17"/>
      <c r="AD208" s="17"/>
      <c r="AE208" s="17"/>
      <c r="AF208" s="17"/>
      <c r="AG208" s="17"/>
      <c r="AH208" s="17"/>
      <c r="AI208" s="17"/>
      <c r="AJ208" s="17"/>
      <c r="AK208" s="17"/>
      <c r="AL208" s="17"/>
    </row>
    <row r="209" spans="27:38">
      <c r="AA209" s="17"/>
      <c r="AB209" s="17"/>
      <c r="AC209" s="17"/>
      <c r="AD209" s="17"/>
      <c r="AE209" s="17"/>
      <c r="AF209" s="17"/>
      <c r="AG209" s="17"/>
      <c r="AH209" s="17"/>
      <c r="AI209" s="17"/>
      <c r="AJ209" s="17"/>
      <c r="AK209" s="17"/>
      <c r="AL209" s="17"/>
    </row>
    <row r="210" spans="27:38">
      <c r="AA210" s="17"/>
      <c r="AB210" s="17"/>
      <c r="AC210" s="17"/>
      <c r="AD210" s="17"/>
      <c r="AE210" s="17"/>
      <c r="AF210" s="17"/>
      <c r="AG210" s="17"/>
      <c r="AH210" s="17"/>
      <c r="AI210" s="17"/>
      <c r="AJ210" s="17"/>
      <c r="AK210" s="17"/>
      <c r="AL210" s="17"/>
    </row>
    <row r="211" spans="27:38">
      <c r="AA211" s="17"/>
      <c r="AB211" s="17"/>
      <c r="AC211" s="17"/>
      <c r="AD211" s="17"/>
      <c r="AE211" s="17"/>
      <c r="AF211" s="17"/>
      <c r="AG211" s="17"/>
      <c r="AH211" s="17"/>
      <c r="AI211" s="17"/>
      <c r="AJ211" s="17"/>
      <c r="AK211" s="17"/>
      <c r="AL211" s="17"/>
    </row>
    <row r="212" spans="27:38">
      <c r="AA212" s="17"/>
      <c r="AB212" s="17"/>
      <c r="AC212" s="17"/>
      <c r="AD212" s="17"/>
      <c r="AE212" s="17"/>
      <c r="AF212" s="17"/>
      <c r="AG212" s="17"/>
      <c r="AH212" s="17"/>
      <c r="AI212" s="17"/>
      <c r="AJ212" s="17"/>
      <c r="AK212" s="17"/>
      <c r="AL212" s="17"/>
    </row>
    <row r="213" spans="27:38">
      <c r="AA213" s="17"/>
      <c r="AB213" s="17"/>
      <c r="AC213" s="17"/>
      <c r="AD213" s="17"/>
      <c r="AE213" s="17"/>
      <c r="AF213" s="17"/>
      <c r="AG213" s="17"/>
      <c r="AH213" s="17"/>
      <c r="AI213" s="17"/>
      <c r="AJ213" s="17"/>
      <c r="AK213" s="17"/>
      <c r="AL213" s="17"/>
    </row>
    <row r="214" spans="27:38">
      <c r="AA214" s="17"/>
      <c r="AB214" s="17"/>
      <c r="AC214" s="17"/>
      <c r="AD214" s="17"/>
      <c r="AE214" s="17"/>
      <c r="AF214" s="17"/>
      <c r="AG214" s="17"/>
      <c r="AH214" s="17"/>
      <c r="AI214" s="17"/>
      <c r="AJ214" s="17"/>
      <c r="AK214" s="17"/>
      <c r="AL214" s="17"/>
    </row>
    <row r="215" spans="27:38">
      <c r="AA215" s="17"/>
      <c r="AB215" s="17"/>
      <c r="AC215" s="17"/>
      <c r="AD215" s="17"/>
      <c r="AE215" s="17"/>
      <c r="AF215" s="17"/>
      <c r="AG215" s="17"/>
      <c r="AH215" s="17"/>
      <c r="AI215" s="17"/>
      <c r="AJ215" s="17"/>
      <c r="AK215" s="17"/>
      <c r="AL215" s="17"/>
    </row>
    <row r="216" spans="27:38">
      <c r="AA216" s="17"/>
      <c r="AB216" s="17"/>
      <c r="AC216" s="17"/>
      <c r="AD216" s="17"/>
      <c r="AE216" s="17"/>
      <c r="AF216" s="17"/>
      <c r="AG216" s="17"/>
      <c r="AH216" s="17"/>
      <c r="AI216" s="17"/>
      <c r="AJ216" s="17"/>
      <c r="AK216" s="17"/>
      <c r="AL216" s="17"/>
    </row>
    <row r="217" spans="27:38">
      <c r="AA217" s="17"/>
      <c r="AB217" s="17"/>
      <c r="AC217" s="17"/>
      <c r="AD217" s="17"/>
      <c r="AE217" s="17"/>
      <c r="AF217" s="17"/>
      <c r="AG217" s="17"/>
      <c r="AH217" s="17"/>
      <c r="AI217" s="17"/>
      <c r="AJ217" s="17"/>
      <c r="AK217" s="17"/>
      <c r="AL217" s="17"/>
    </row>
    <row r="218" spans="27:38">
      <c r="AA218" s="17"/>
      <c r="AB218" s="17"/>
      <c r="AC218" s="17"/>
      <c r="AD218" s="17"/>
      <c r="AE218" s="17"/>
      <c r="AF218" s="17"/>
      <c r="AG218" s="17"/>
      <c r="AH218" s="17"/>
      <c r="AI218" s="17"/>
      <c r="AJ218" s="17"/>
      <c r="AK218" s="17"/>
      <c r="AL218" s="17"/>
    </row>
    <row r="219" spans="27:38">
      <c r="AA219" s="17"/>
      <c r="AB219" s="17"/>
      <c r="AC219" s="17"/>
      <c r="AD219" s="17"/>
      <c r="AE219" s="17"/>
      <c r="AF219" s="17"/>
      <c r="AG219" s="17"/>
      <c r="AH219" s="17"/>
      <c r="AI219" s="17"/>
      <c r="AJ219" s="17"/>
      <c r="AK219" s="17"/>
      <c r="AL219" s="17"/>
    </row>
    <row r="220" spans="27:38">
      <c r="AA220" s="17"/>
      <c r="AB220" s="17"/>
      <c r="AC220" s="17"/>
      <c r="AD220" s="17"/>
      <c r="AE220" s="17"/>
      <c r="AF220" s="17"/>
      <c r="AG220" s="17"/>
      <c r="AH220" s="17"/>
      <c r="AI220" s="17"/>
      <c r="AJ220" s="17"/>
      <c r="AK220" s="17"/>
      <c r="AL220" s="17"/>
    </row>
    <row r="221" spans="27:38">
      <c r="AA221" s="17"/>
      <c r="AB221" s="17"/>
      <c r="AC221" s="17"/>
      <c r="AD221" s="17"/>
      <c r="AE221" s="17"/>
      <c r="AF221" s="17"/>
      <c r="AG221" s="17"/>
      <c r="AH221" s="17"/>
      <c r="AI221" s="17"/>
      <c r="AJ221" s="17"/>
      <c r="AK221" s="17"/>
      <c r="AL221" s="17"/>
    </row>
    <row r="222" spans="27:38">
      <c r="AA222" s="17"/>
      <c r="AB222" s="17"/>
      <c r="AC222" s="17"/>
      <c r="AD222" s="17"/>
      <c r="AE222" s="17"/>
      <c r="AF222" s="17"/>
      <c r="AG222" s="17"/>
      <c r="AH222" s="17"/>
      <c r="AI222" s="17"/>
      <c r="AJ222" s="17"/>
      <c r="AK222" s="17"/>
      <c r="AL222" s="17"/>
    </row>
    <row r="223" spans="27:38">
      <c r="AA223" s="17"/>
      <c r="AB223" s="17"/>
      <c r="AC223" s="17"/>
      <c r="AD223" s="17"/>
      <c r="AE223" s="17"/>
      <c r="AF223" s="17"/>
      <c r="AG223" s="17"/>
      <c r="AH223" s="17"/>
      <c r="AI223" s="17"/>
      <c r="AJ223" s="17"/>
      <c r="AK223" s="17"/>
      <c r="AL223" s="17"/>
    </row>
    <row r="224" spans="27:38">
      <c r="AA224" s="17"/>
      <c r="AB224" s="17"/>
      <c r="AC224" s="17"/>
      <c r="AD224" s="17"/>
      <c r="AE224" s="17"/>
      <c r="AF224" s="17"/>
      <c r="AG224" s="17"/>
      <c r="AH224" s="17"/>
      <c r="AI224" s="17"/>
      <c r="AJ224" s="17"/>
      <c r="AK224" s="17"/>
      <c r="AL224" s="17"/>
    </row>
    <row r="225" spans="27:38">
      <c r="AA225" s="17"/>
      <c r="AB225" s="17"/>
      <c r="AC225" s="17"/>
      <c r="AD225" s="17"/>
      <c r="AE225" s="17"/>
      <c r="AF225" s="17"/>
      <c r="AG225" s="17"/>
      <c r="AH225" s="17"/>
      <c r="AI225" s="17"/>
      <c r="AJ225" s="17"/>
      <c r="AK225" s="17"/>
      <c r="AL225" s="17"/>
    </row>
    <row r="226" spans="27:38">
      <c r="AA226" s="17"/>
      <c r="AB226" s="17"/>
      <c r="AC226" s="17"/>
      <c r="AD226" s="17"/>
      <c r="AE226" s="17"/>
      <c r="AF226" s="17"/>
      <c r="AG226" s="17"/>
      <c r="AH226" s="17"/>
      <c r="AI226" s="17"/>
      <c r="AJ226" s="17"/>
      <c r="AK226" s="17"/>
      <c r="AL226" s="17"/>
    </row>
    <row r="227" spans="27:38">
      <c r="AA227" s="17"/>
      <c r="AB227" s="17"/>
      <c r="AC227" s="17"/>
      <c r="AD227" s="17"/>
      <c r="AE227" s="17"/>
      <c r="AF227" s="17"/>
      <c r="AG227" s="17"/>
      <c r="AH227" s="17"/>
      <c r="AI227" s="17"/>
      <c r="AJ227" s="17"/>
      <c r="AK227" s="17"/>
      <c r="AL227" s="17"/>
    </row>
    <row r="228" spans="27:38">
      <c r="AA228" s="17"/>
      <c r="AB228" s="17"/>
      <c r="AC228" s="17"/>
      <c r="AD228" s="17"/>
      <c r="AE228" s="17"/>
      <c r="AF228" s="17"/>
      <c r="AG228" s="17"/>
      <c r="AH228" s="17"/>
      <c r="AI228" s="17"/>
      <c r="AJ228" s="17"/>
      <c r="AK228" s="17"/>
      <c r="AL228" s="17"/>
    </row>
    <row r="229" spans="27:38">
      <c r="AA229" s="17"/>
      <c r="AB229" s="17"/>
      <c r="AC229" s="17"/>
      <c r="AD229" s="17"/>
      <c r="AE229" s="17"/>
      <c r="AF229" s="17"/>
      <c r="AG229" s="17"/>
      <c r="AH229" s="17"/>
      <c r="AI229" s="17"/>
      <c r="AJ229" s="17"/>
      <c r="AK229" s="17"/>
      <c r="AL229" s="17"/>
    </row>
    <row r="230" spans="27:38">
      <c r="AA230" s="17"/>
      <c r="AB230" s="17"/>
      <c r="AC230" s="17"/>
      <c r="AD230" s="17"/>
      <c r="AE230" s="17"/>
      <c r="AF230" s="17"/>
      <c r="AG230" s="17"/>
      <c r="AH230" s="17"/>
      <c r="AI230" s="17"/>
      <c r="AJ230" s="17"/>
      <c r="AK230" s="17"/>
      <c r="AL230" s="17"/>
    </row>
    <row r="231" spans="27:38">
      <c r="AA231" s="17"/>
      <c r="AB231" s="17"/>
      <c r="AC231" s="17"/>
      <c r="AD231" s="17"/>
      <c r="AE231" s="17"/>
      <c r="AF231" s="17"/>
      <c r="AG231" s="17"/>
      <c r="AH231" s="17"/>
      <c r="AI231" s="17"/>
      <c r="AJ231" s="17"/>
      <c r="AK231" s="17"/>
      <c r="AL231" s="17"/>
    </row>
    <row r="232" spans="27:38">
      <c r="AA232" s="17"/>
      <c r="AB232" s="17"/>
      <c r="AC232" s="17"/>
      <c r="AD232" s="17"/>
      <c r="AE232" s="17"/>
      <c r="AF232" s="17"/>
      <c r="AG232" s="17"/>
      <c r="AH232" s="17"/>
      <c r="AI232" s="17"/>
      <c r="AJ232" s="17"/>
      <c r="AK232" s="17"/>
      <c r="AL232" s="17"/>
    </row>
    <row r="233" spans="27:38">
      <c r="AA233" s="17"/>
      <c r="AB233" s="17"/>
      <c r="AC233" s="17"/>
      <c r="AD233" s="17"/>
      <c r="AE233" s="17"/>
      <c r="AF233" s="17"/>
      <c r="AG233" s="17"/>
      <c r="AH233" s="17"/>
      <c r="AI233" s="17"/>
      <c r="AJ233" s="17"/>
      <c r="AK233" s="17"/>
      <c r="AL233" s="17"/>
    </row>
    <row r="234" spans="27:38">
      <c r="AA234" s="17"/>
      <c r="AB234" s="17"/>
      <c r="AC234" s="17"/>
      <c r="AD234" s="17"/>
      <c r="AE234" s="17"/>
      <c r="AF234" s="17"/>
      <c r="AG234" s="17"/>
      <c r="AH234" s="17"/>
      <c r="AI234" s="17"/>
      <c r="AJ234" s="17"/>
      <c r="AK234" s="17"/>
      <c r="AL234" s="17"/>
    </row>
    <row r="235" spans="27:38">
      <c r="AA235" s="17"/>
      <c r="AB235" s="17"/>
      <c r="AC235" s="17"/>
      <c r="AD235" s="17"/>
      <c r="AE235" s="17"/>
      <c r="AF235" s="17"/>
      <c r="AG235" s="17"/>
      <c r="AH235" s="17"/>
      <c r="AI235" s="17"/>
      <c r="AJ235" s="17"/>
      <c r="AK235" s="17"/>
      <c r="AL235" s="17"/>
    </row>
    <row r="236" spans="27:38">
      <c r="AA236" s="17"/>
      <c r="AB236" s="17"/>
      <c r="AC236" s="17"/>
      <c r="AD236" s="17"/>
      <c r="AE236" s="17"/>
      <c r="AF236" s="17"/>
      <c r="AG236" s="17"/>
      <c r="AH236" s="17"/>
      <c r="AI236" s="17"/>
      <c r="AJ236" s="17"/>
      <c r="AK236" s="17"/>
      <c r="AL236" s="17"/>
    </row>
    <row r="237" spans="27:38">
      <c r="AA237" s="17"/>
      <c r="AB237" s="17"/>
      <c r="AC237" s="17"/>
      <c r="AD237" s="17"/>
      <c r="AE237" s="17"/>
      <c r="AF237" s="17"/>
      <c r="AG237" s="17"/>
      <c r="AH237" s="17"/>
      <c r="AI237" s="17"/>
      <c r="AJ237" s="17"/>
      <c r="AK237" s="17"/>
      <c r="AL237" s="17"/>
    </row>
    <row r="238" spans="27:38">
      <c r="AA238" s="17"/>
      <c r="AB238" s="17"/>
      <c r="AC238" s="17"/>
      <c r="AD238" s="17"/>
      <c r="AE238" s="17"/>
      <c r="AF238" s="17"/>
      <c r="AG238" s="17"/>
      <c r="AH238" s="17"/>
      <c r="AI238" s="17"/>
      <c r="AJ238" s="17"/>
      <c r="AK238" s="17"/>
      <c r="AL238" s="17"/>
    </row>
    <row r="239" spans="27:38">
      <c r="AA239" s="17"/>
      <c r="AB239" s="17"/>
      <c r="AC239" s="17"/>
      <c r="AD239" s="17"/>
      <c r="AE239" s="17"/>
      <c r="AF239" s="17"/>
      <c r="AG239" s="17"/>
      <c r="AH239" s="17"/>
      <c r="AI239" s="17"/>
      <c r="AJ239" s="17"/>
      <c r="AK239" s="17"/>
      <c r="AL239" s="17"/>
    </row>
    <row r="240" spans="27:38">
      <c r="AA240" s="17"/>
      <c r="AB240" s="17"/>
      <c r="AC240" s="17"/>
      <c r="AD240" s="17"/>
      <c r="AE240" s="17"/>
      <c r="AF240" s="17"/>
      <c r="AG240" s="17"/>
      <c r="AH240" s="17"/>
      <c r="AI240" s="17"/>
      <c r="AJ240" s="17"/>
      <c r="AK240" s="17"/>
      <c r="AL240" s="17"/>
    </row>
    <row r="241" spans="27:38">
      <c r="AA241" s="17"/>
      <c r="AB241" s="17"/>
      <c r="AC241" s="17"/>
      <c r="AD241" s="17"/>
      <c r="AE241" s="17"/>
      <c r="AF241" s="17"/>
      <c r="AG241" s="17"/>
      <c r="AH241" s="17"/>
      <c r="AI241" s="17"/>
      <c r="AJ241" s="17"/>
      <c r="AK241" s="17"/>
      <c r="AL241" s="17"/>
    </row>
    <row r="242" spans="27:38">
      <c r="AA242" s="17"/>
      <c r="AB242" s="17"/>
      <c r="AC242" s="17"/>
      <c r="AD242" s="17"/>
      <c r="AE242" s="17"/>
      <c r="AF242" s="17"/>
      <c r="AG242" s="17"/>
      <c r="AH242" s="17"/>
      <c r="AI242" s="17"/>
      <c r="AJ242" s="17"/>
      <c r="AK242" s="17"/>
      <c r="AL242" s="17"/>
    </row>
    <row r="243" spans="27:38">
      <c r="AA243" s="17"/>
      <c r="AB243" s="17"/>
      <c r="AC243" s="17"/>
      <c r="AD243" s="17"/>
      <c r="AE243" s="17"/>
      <c r="AF243" s="17"/>
      <c r="AG243" s="17"/>
      <c r="AH243" s="17"/>
      <c r="AI243" s="17"/>
      <c r="AJ243" s="17"/>
      <c r="AK243" s="17"/>
      <c r="AL243" s="17"/>
    </row>
    <row r="244" spans="27:38">
      <c r="AA244" s="17"/>
      <c r="AB244" s="17"/>
      <c r="AC244" s="17"/>
      <c r="AD244" s="17"/>
      <c r="AE244" s="17"/>
      <c r="AF244" s="17"/>
      <c r="AG244" s="17"/>
      <c r="AH244" s="17"/>
      <c r="AI244" s="17"/>
      <c r="AJ244" s="17"/>
      <c r="AK244" s="17"/>
      <c r="AL244" s="17"/>
    </row>
    <row r="245" spans="27:38">
      <c r="AA245" s="17"/>
      <c r="AB245" s="17"/>
      <c r="AC245" s="17"/>
      <c r="AD245" s="17"/>
      <c r="AE245" s="17"/>
      <c r="AF245" s="17"/>
      <c r="AG245" s="17"/>
      <c r="AH245" s="17"/>
      <c r="AI245" s="17"/>
      <c r="AJ245" s="17"/>
      <c r="AK245" s="17"/>
      <c r="AL245" s="17"/>
    </row>
    <row r="246" spans="27:38">
      <c r="AA246" s="17"/>
      <c r="AB246" s="17"/>
      <c r="AC246" s="17"/>
      <c r="AD246" s="17"/>
      <c r="AE246" s="17"/>
      <c r="AF246" s="17"/>
      <c r="AG246" s="17"/>
      <c r="AH246" s="17"/>
      <c r="AI246" s="17"/>
      <c r="AJ246" s="17"/>
      <c r="AK246" s="17"/>
      <c r="AL246" s="17"/>
    </row>
    <row r="247" spans="27:38">
      <c r="AA247" s="17"/>
      <c r="AB247" s="17"/>
      <c r="AC247" s="17"/>
      <c r="AD247" s="17"/>
      <c r="AE247" s="17"/>
      <c r="AF247" s="17"/>
      <c r="AG247" s="17"/>
      <c r="AH247" s="17"/>
      <c r="AI247" s="17"/>
      <c r="AJ247" s="17"/>
      <c r="AK247" s="17"/>
      <c r="AL247" s="17"/>
    </row>
    <row r="248" spans="27:38">
      <c r="AA248" s="17"/>
      <c r="AB248" s="17"/>
      <c r="AC248" s="17"/>
      <c r="AD248" s="17"/>
      <c r="AE248" s="17"/>
      <c r="AF248" s="17"/>
      <c r="AG248" s="17"/>
      <c r="AH248" s="17"/>
      <c r="AI248" s="17"/>
      <c r="AJ248" s="17"/>
      <c r="AK248" s="17"/>
      <c r="AL248" s="17"/>
    </row>
    <row r="249" spans="27:38">
      <c r="AA249" s="17"/>
      <c r="AB249" s="17"/>
      <c r="AC249" s="17"/>
      <c r="AD249" s="17"/>
      <c r="AE249" s="17"/>
      <c r="AF249" s="17"/>
      <c r="AG249" s="17"/>
      <c r="AH249" s="17"/>
      <c r="AI249" s="17"/>
      <c r="AJ249" s="17"/>
      <c r="AK249" s="17"/>
      <c r="AL249" s="17"/>
    </row>
    <row r="250" spans="27:38">
      <c r="AA250" s="17"/>
      <c r="AB250" s="17"/>
      <c r="AC250" s="17"/>
      <c r="AD250" s="17"/>
      <c r="AE250" s="17"/>
      <c r="AF250" s="17"/>
      <c r="AG250" s="17"/>
      <c r="AH250" s="17"/>
      <c r="AI250" s="17"/>
      <c r="AJ250" s="17"/>
      <c r="AK250" s="17"/>
      <c r="AL250"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A437F-CB7E-974F-9249-E8AA133E56FA}">
  <dimension ref="A1:AR259"/>
  <sheetViews>
    <sheetView topLeftCell="A37" workbookViewId="0">
      <selection activeCell="AC23" sqref="AC23"/>
    </sheetView>
  </sheetViews>
  <sheetFormatPr baseColWidth="10" defaultColWidth="19.33203125" defaultRowHeight="16"/>
  <cols>
    <col min="1" max="1" width="40.83203125" customWidth="1"/>
    <col min="2" max="2" width="19" customWidth="1"/>
    <col min="4" max="4" width="35.33203125" customWidth="1"/>
    <col min="9" max="10" width="19.33203125" style="3"/>
    <col min="11" max="11" width="19.33203125" style="4"/>
    <col min="12" max="12" width="16.33203125" customWidth="1"/>
    <col min="13" max="13" width="29.83203125" customWidth="1"/>
    <col min="15" max="15" width="29.6640625" style="3" customWidth="1"/>
    <col min="16" max="16" width="18.33203125" style="5" customWidth="1"/>
    <col min="17" max="17" width="16.83203125" style="5" customWidth="1"/>
    <col min="18" max="18" width="19.33203125" style="5"/>
    <col min="30" max="30" width="47.1640625" customWidth="1"/>
  </cols>
  <sheetData>
    <row r="1" spans="1:44" ht="28" customHeight="1">
      <c r="A1" s="39" t="s">
        <v>195</v>
      </c>
    </row>
    <row r="2" spans="1:44" ht="32" customHeight="1">
      <c r="A2" s="2" t="s">
        <v>196</v>
      </c>
      <c r="B2" s="2"/>
      <c r="C2" s="27"/>
      <c r="D2" s="27"/>
      <c r="E2" s="27"/>
      <c r="F2" s="28"/>
      <c r="G2" s="28"/>
      <c r="H2" s="29"/>
      <c r="I2" s="27"/>
      <c r="J2" s="27"/>
      <c r="K2" s="27"/>
      <c r="L2" s="28"/>
      <c r="M2" s="30"/>
      <c r="N2" s="30"/>
      <c r="O2" s="30"/>
      <c r="P2" s="27"/>
      <c r="Q2" s="27"/>
      <c r="R2" s="27"/>
      <c r="S2" s="28"/>
      <c r="T2" s="27"/>
      <c r="U2" s="27"/>
      <c r="V2" s="27"/>
      <c r="W2" s="27"/>
      <c r="X2" s="27"/>
      <c r="Y2" s="27"/>
      <c r="Z2" s="27"/>
      <c r="AA2" s="27"/>
      <c r="AB2" s="27"/>
      <c r="AG2" s="2" t="s">
        <v>197</v>
      </c>
    </row>
    <row r="3" spans="1:44" s="7" customFormat="1" ht="68">
      <c r="A3" s="132" t="s">
        <v>52</v>
      </c>
      <c r="B3" s="132" t="s">
        <v>53</v>
      </c>
      <c r="C3" s="132" t="s">
        <v>54</v>
      </c>
      <c r="D3" s="132" t="s">
        <v>55</v>
      </c>
      <c r="E3" s="132" t="s">
        <v>56</v>
      </c>
      <c r="F3" s="132" t="s">
        <v>57</v>
      </c>
      <c r="G3" s="133" t="s">
        <v>58</v>
      </c>
      <c r="H3" s="133" t="s">
        <v>59</v>
      </c>
      <c r="I3" s="132" t="s">
        <v>60</v>
      </c>
      <c r="J3" s="134" t="s">
        <v>61</v>
      </c>
      <c r="K3" s="134" t="s">
        <v>62</v>
      </c>
      <c r="L3" s="132" t="s">
        <v>63</v>
      </c>
      <c r="M3" s="132" t="s">
        <v>64</v>
      </c>
      <c r="N3" s="132" t="s">
        <v>65</v>
      </c>
      <c r="O3" s="57" t="s">
        <v>66</v>
      </c>
      <c r="P3" s="132" t="s">
        <v>67</v>
      </c>
      <c r="Q3" s="132" t="s">
        <v>68</v>
      </c>
      <c r="R3" s="132" t="s">
        <v>69</v>
      </c>
      <c r="S3" s="57" t="s">
        <v>70</v>
      </c>
      <c r="T3" s="133" t="s">
        <v>71</v>
      </c>
      <c r="U3" s="135" t="s">
        <v>72</v>
      </c>
      <c r="V3" s="135" t="s">
        <v>73</v>
      </c>
      <c r="W3" s="135" t="s">
        <v>74</v>
      </c>
      <c r="X3" s="135" t="s">
        <v>75</v>
      </c>
      <c r="Y3" s="132" t="s">
        <v>76</v>
      </c>
      <c r="Z3" s="132" t="s">
        <v>77</v>
      </c>
      <c r="AA3" s="136" t="s">
        <v>78</v>
      </c>
      <c r="AB3" s="132" t="s">
        <v>79</v>
      </c>
      <c r="AC3" s="132" t="s">
        <v>80</v>
      </c>
      <c r="AD3" s="143" t="s">
        <v>81</v>
      </c>
      <c r="AE3" s="97" t="s">
        <v>82</v>
      </c>
      <c r="AF3" s="97" t="s">
        <v>83</v>
      </c>
      <c r="AG3" s="60" t="s">
        <v>84</v>
      </c>
      <c r="AH3" s="16" t="s">
        <v>85</v>
      </c>
      <c r="AI3" s="16" t="s">
        <v>86</v>
      </c>
      <c r="AJ3" s="16" t="s">
        <v>87</v>
      </c>
      <c r="AK3" s="16" t="s">
        <v>88</v>
      </c>
      <c r="AL3" s="16" t="s">
        <v>89</v>
      </c>
      <c r="AM3" s="16" t="s">
        <v>90</v>
      </c>
      <c r="AN3" s="16" t="s">
        <v>91</v>
      </c>
      <c r="AO3" s="17"/>
      <c r="AP3" s="16"/>
      <c r="AQ3" s="16"/>
      <c r="AR3" s="16"/>
    </row>
    <row r="4" spans="1:44" ht="17">
      <c r="A4" s="103" t="s">
        <v>198</v>
      </c>
      <c r="B4" s="103" t="s">
        <v>199</v>
      </c>
      <c r="C4" s="103" t="s">
        <v>200</v>
      </c>
      <c r="D4" s="117" t="s">
        <v>201</v>
      </c>
      <c r="E4" s="103" t="s">
        <v>202</v>
      </c>
      <c r="F4" s="103" t="s">
        <v>121</v>
      </c>
      <c r="G4" s="103">
        <v>14.7</v>
      </c>
      <c r="H4" s="103">
        <v>77.666700000000006</v>
      </c>
      <c r="I4" s="105">
        <v>31199</v>
      </c>
      <c r="J4" s="105">
        <v>41578</v>
      </c>
      <c r="K4" s="103" t="s">
        <v>110</v>
      </c>
      <c r="L4" s="103">
        <v>28</v>
      </c>
      <c r="M4" s="103"/>
      <c r="N4" s="113"/>
      <c r="O4" s="113">
        <v>0.3</v>
      </c>
      <c r="P4" s="58">
        <f>10000*W4*U4*(O4/100)</f>
        <v>9.18</v>
      </c>
      <c r="Q4" s="109"/>
      <c r="R4" s="113"/>
      <c r="S4" s="113">
        <v>0.55000000000000004</v>
      </c>
      <c r="T4" s="137">
        <f>10000*X4*U4*(S4/100)</f>
        <v>16.28</v>
      </c>
      <c r="U4" s="103">
        <v>0.2</v>
      </c>
      <c r="V4" s="103" t="s">
        <v>101</v>
      </c>
      <c r="W4" s="103">
        <v>1.53</v>
      </c>
      <c r="X4" s="103">
        <v>1.48</v>
      </c>
      <c r="Y4" s="103" t="s">
        <v>102</v>
      </c>
      <c r="Z4" s="110" t="s">
        <v>203</v>
      </c>
      <c r="AA4" s="111" t="s">
        <v>123</v>
      </c>
      <c r="AB4" s="138">
        <v>37.1159259259259</v>
      </c>
      <c r="AC4" s="103" t="s">
        <v>112</v>
      </c>
      <c r="AD4" s="126" t="s">
        <v>204</v>
      </c>
      <c r="AE4" s="103">
        <v>4.6669999999999998</v>
      </c>
      <c r="AF4" s="103">
        <v>1</v>
      </c>
      <c r="AG4" s="71">
        <f t="shared" ref="AG4:AG19" si="0">T4-P4</f>
        <v>7.1000000000000014</v>
      </c>
      <c r="AH4" s="21">
        <f t="shared" ref="AH4:AH19" si="1">AG4/L4</f>
        <v>0.25357142857142861</v>
      </c>
      <c r="AI4">
        <v>16.2800000000009</v>
      </c>
      <c r="AJ4" s="21">
        <f t="shared" ref="AJ4:AJ19" si="2">AI4-P4</f>
        <v>7.1000000000009003</v>
      </c>
      <c r="AK4" s="21">
        <f t="shared" ref="AK4:AK19" si="3">AJ4/L4</f>
        <v>0.2535714285714607</v>
      </c>
      <c r="AL4" s="33">
        <f>AJ4-AG4</f>
        <v>8.9883656073652674E-13</v>
      </c>
      <c r="AM4" s="33">
        <f>AK4-AH4</f>
        <v>3.2085445411667024E-14</v>
      </c>
      <c r="AN4" s="33">
        <f t="shared" ref="AN4:AN19" si="4">AM4-AVERAGE($AM$4:$AM$19)</f>
        <v>5.574880834746665E-14</v>
      </c>
      <c r="AO4" s="17"/>
      <c r="AP4" s="17"/>
      <c r="AQ4" s="17"/>
      <c r="AR4" s="18"/>
    </row>
    <row r="5" spans="1:44" ht="17">
      <c r="A5" s="103" t="s">
        <v>205</v>
      </c>
      <c r="B5" s="103" t="s">
        <v>206</v>
      </c>
      <c r="C5" s="103" t="s">
        <v>206</v>
      </c>
      <c r="D5" s="117" t="s">
        <v>201</v>
      </c>
      <c r="E5" s="103" t="s">
        <v>207</v>
      </c>
      <c r="F5" s="103" t="s">
        <v>121</v>
      </c>
      <c r="G5" s="103">
        <v>21.024895000000001</v>
      </c>
      <c r="H5" s="103">
        <v>75.531850000000006</v>
      </c>
      <c r="I5" s="105">
        <v>37408</v>
      </c>
      <c r="J5" s="105">
        <v>38473</v>
      </c>
      <c r="K5" s="103" t="s">
        <v>122</v>
      </c>
      <c r="L5" s="103">
        <v>3</v>
      </c>
      <c r="M5" s="103"/>
      <c r="N5" s="113"/>
      <c r="O5" s="113">
        <v>0.28000000000000003</v>
      </c>
      <c r="P5" s="58">
        <f>10000*W5*U5*(O5/100)</f>
        <v>13.322400000000002</v>
      </c>
      <c r="Q5" s="109"/>
      <c r="R5" s="113"/>
      <c r="S5" s="113">
        <v>0.49</v>
      </c>
      <c r="T5" s="137">
        <f>10000*X5*U5*(S5/100)</f>
        <v>23.3142</v>
      </c>
      <c r="U5" s="103">
        <v>0.3</v>
      </c>
      <c r="V5" s="126" t="s">
        <v>208</v>
      </c>
      <c r="W5" s="117">
        <v>1.5860000000000001</v>
      </c>
      <c r="X5" s="117">
        <v>1.5860000000000001</v>
      </c>
      <c r="Y5" s="103" t="s">
        <v>112</v>
      </c>
      <c r="Z5" s="110" t="s">
        <v>111</v>
      </c>
      <c r="AA5" s="111" t="s">
        <v>123</v>
      </c>
      <c r="AB5" s="112">
        <v>38.189843750000001</v>
      </c>
      <c r="AC5" s="103" t="s">
        <v>112</v>
      </c>
      <c r="AD5" s="126" t="s">
        <v>209</v>
      </c>
      <c r="AE5" s="103">
        <v>4.6669999999999998</v>
      </c>
      <c r="AF5" s="103">
        <v>1</v>
      </c>
      <c r="AG5" s="71">
        <f t="shared" si="0"/>
        <v>9.9917999999999978</v>
      </c>
      <c r="AH5" s="21">
        <f t="shared" si="1"/>
        <v>3.3305999999999991</v>
      </c>
      <c r="AI5">
        <v>23.3142</v>
      </c>
      <c r="AJ5" s="21">
        <f t="shared" si="2"/>
        <v>9.9917999999999978</v>
      </c>
      <c r="AK5" s="21">
        <f t="shared" si="3"/>
        <v>3.3305999999999991</v>
      </c>
      <c r="AL5" s="33">
        <f t="shared" ref="AL5:AL19" si="5">AJ5-AG5</f>
        <v>0</v>
      </c>
      <c r="AM5" s="33">
        <f t="shared" ref="AM5:AM19" si="6">AK5-AH5</f>
        <v>0</v>
      </c>
      <c r="AN5" s="33">
        <f t="shared" si="4"/>
        <v>2.3663362935799626E-14</v>
      </c>
      <c r="AO5" s="17"/>
      <c r="AP5" s="17"/>
      <c r="AQ5" s="17"/>
      <c r="AR5" s="17"/>
    </row>
    <row r="6" spans="1:44" ht="17">
      <c r="A6" s="103" t="s">
        <v>210</v>
      </c>
      <c r="B6" s="103" t="s">
        <v>211</v>
      </c>
      <c r="C6" s="103" t="s">
        <v>211</v>
      </c>
      <c r="D6" s="117" t="s">
        <v>201</v>
      </c>
      <c r="E6" s="103" t="s">
        <v>212</v>
      </c>
      <c r="F6" s="103" t="s">
        <v>97</v>
      </c>
      <c r="G6" s="103">
        <v>28.304400000000001</v>
      </c>
      <c r="H6" s="103">
        <v>30.577200000000001</v>
      </c>
      <c r="I6" s="105">
        <v>43101</v>
      </c>
      <c r="J6" s="105">
        <v>43235</v>
      </c>
      <c r="K6" s="103" t="s">
        <v>98</v>
      </c>
      <c r="L6" s="103">
        <v>1</v>
      </c>
      <c r="M6" s="103" t="s">
        <v>129</v>
      </c>
      <c r="N6" s="139">
        <v>18.48</v>
      </c>
      <c r="O6" s="113">
        <f>N6/10</f>
        <v>1.8480000000000001</v>
      </c>
      <c r="P6" s="58">
        <f>10000*W6*U6*(O6/100)</f>
        <v>48.4176</v>
      </c>
      <c r="Q6" s="103" t="s">
        <v>129</v>
      </c>
      <c r="R6" s="113">
        <v>23.4</v>
      </c>
      <c r="S6" s="113">
        <f>R6/10</f>
        <v>2.34</v>
      </c>
      <c r="T6" s="137">
        <f>10000*X6*U6*(S6/100)</f>
        <v>63.694799999999994</v>
      </c>
      <c r="U6" s="103">
        <v>0.2</v>
      </c>
      <c r="V6" s="126" t="s">
        <v>208</v>
      </c>
      <c r="W6" s="103">
        <v>1.31</v>
      </c>
      <c r="X6" s="103">
        <v>1.361</v>
      </c>
      <c r="Y6" s="103" t="s">
        <v>102</v>
      </c>
      <c r="Z6" s="110" t="s">
        <v>111</v>
      </c>
      <c r="AA6" s="111" t="s">
        <v>148</v>
      </c>
      <c r="AB6" s="140">
        <v>56.45</v>
      </c>
      <c r="AC6" s="103" t="s">
        <v>102</v>
      </c>
      <c r="AD6" s="126" t="s">
        <v>213</v>
      </c>
      <c r="AE6" s="103">
        <v>4.6669999999999998</v>
      </c>
      <c r="AF6" s="103">
        <v>1</v>
      </c>
      <c r="AG6" s="71">
        <f t="shared" si="0"/>
        <v>15.277199999999993</v>
      </c>
      <c r="AH6" s="21">
        <f t="shared" si="1"/>
        <v>15.277199999999993</v>
      </c>
      <c r="AI6">
        <v>63.694800000000001</v>
      </c>
      <c r="AJ6" s="21">
        <f t="shared" si="2"/>
        <v>15.277200000000001</v>
      </c>
      <c r="AK6" s="21">
        <f t="shared" si="3"/>
        <v>15.277200000000001</v>
      </c>
      <c r="AL6" s="33">
        <f t="shared" si="5"/>
        <v>0</v>
      </c>
      <c r="AM6" s="33">
        <f t="shared" si="6"/>
        <v>0</v>
      </c>
      <c r="AN6" s="33">
        <f t="shared" si="4"/>
        <v>2.3663362935799626E-14</v>
      </c>
      <c r="AO6" s="17"/>
      <c r="AP6" s="17"/>
      <c r="AQ6" s="17"/>
      <c r="AR6" s="17"/>
    </row>
    <row r="7" spans="1:44" ht="17">
      <c r="A7" s="103" t="s">
        <v>214</v>
      </c>
      <c r="B7" s="103" t="s">
        <v>215</v>
      </c>
      <c r="C7" s="103" t="s">
        <v>215</v>
      </c>
      <c r="D7" s="117" t="s">
        <v>201</v>
      </c>
      <c r="E7" s="103" t="s">
        <v>216</v>
      </c>
      <c r="F7" s="103" t="s">
        <v>97</v>
      </c>
      <c r="G7" s="103">
        <v>36.9</v>
      </c>
      <c r="H7" s="103">
        <v>115</v>
      </c>
      <c r="I7" s="105">
        <v>41183</v>
      </c>
      <c r="J7" s="105">
        <v>43617</v>
      </c>
      <c r="K7" s="103" t="s">
        <v>98</v>
      </c>
      <c r="L7" s="103">
        <v>7</v>
      </c>
      <c r="M7" s="103"/>
      <c r="N7" s="113"/>
      <c r="O7" s="113"/>
      <c r="P7" s="137">
        <v>36.5</v>
      </c>
      <c r="Q7" s="109"/>
      <c r="R7" s="113"/>
      <c r="S7" s="113"/>
      <c r="T7" s="137">
        <v>51.9</v>
      </c>
      <c r="U7" s="103">
        <v>0.2</v>
      </c>
      <c r="V7" s="103" t="s">
        <v>135</v>
      </c>
      <c r="W7" s="103">
        <v>1.37</v>
      </c>
      <c r="X7" s="103">
        <v>1.37</v>
      </c>
      <c r="Y7" s="103" t="s">
        <v>112</v>
      </c>
      <c r="Z7" s="110" t="s">
        <v>217</v>
      </c>
      <c r="AA7" s="111" t="s">
        <v>103</v>
      </c>
      <c r="AB7" s="138">
        <v>20.464583333333302</v>
      </c>
      <c r="AC7" s="103" t="s">
        <v>112</v>
      </c>
      <c r="AD7" s="126" t="s">
        <v>218</v>
      </c>
      <c r="AE7" s="103">
        <v>4.6669999999999998</v>
      </c>
      <c r="AF7" s="103">
        <v>1</v>
      </c>
      <c r="AG7" s="71">
        <f t="shared" si="0"/>
        <v>15.399999999999999</v>
      </c>
      <c r="AH7" s="21">
        <f t="shared" si="1"/>
        <v>2.1999999999999997</v>
      </c>
      <c r="AI7">
        <v>51.899999999999601</v>
      </c>
      <c r="AJ7" s="21">
        <f t="shared" si="2"/>
        <v>15.399999999999601</v>
      </c>
      <c r="AK7" s="21">
        <f t="shared" si="3"/>
        <v>2.1999999999999429</v>
      </c>
      <c r="AL7" s="33">
        <f t="shared" si="5"/>
        <v>-3.979039320256561E-13</v>
      </c>
      <c r="AM7" s="33">
        <f t="shared" si="6"/>
        <v>-5.6843418860808015E-14</v>
      </c>
      <c r="AN7" s="33">
        <f t="shared" si="4"/>
        <v>-3.3180055925008389E-14</v>
      </c>
      <c r="AO7" s="17"/>
      <c r="AP7" s="17"/>
      <c r="AQ7" s="17"/>
      <c r="AR7" s="17"/>
    </row>
    <row r="8" spans="1:44" ht="17">
      <c r="A8" s="103" t="s">
        <v>92</v>
      </c>
      <c r="B8" s="103" t="s">
        <v>93</v>
      </c>
      <c r="C8" s="103" t="s">
        <v>219</v>
      </c>
      <c r="D8" s="117" t="s">
        <v>201</v>
      </c>
      <c r="E8" s="103" t="s">
        <v>96</v>
      </c>
      <c r="F8" s="103" t="s">
        <v>97</v>
      </c>
      <c r="G8" s="103">
        <v>31.215972000000001</v>
      </c>
      <c r="H8" s="103">
        <v>70.969943999999998</v>
      </c>
      <c r="I8" s="105">
        <v>38672</v>
      </c>
      <c r="J8" s="105">
        <v>39187</v>
      </c>
      <c r="K8" s="103" t="s">
        <v>98</v>
      </c>
      <c r="L8" s="103">
        <v>2</v>
      </c>
      <c r="M8" s="103" t="s">
        <v>220</v>
      </c>
      <c r="N8" s="141">
        <v>0.48</v>
      </c>
      <c r="O8" s="113">
        <f>N8/1.72</f>
        <v>0.27906976744186046</v>
      </c>
      <c r="P8" s="58">
        <f>10000*W8*U8*(O8/100)</f>
        <v>11.469767441860466</v>
      </c>
      <c r="Q8" s="103" t="s">
        <v>220</v>
      </c>
      <c r="R8" s="113">
        <v>0.56999999999999995</v>
      </c>
      <c r="S8" s="113">
        <f>R8/1.72</f>
        <v>0.33139534883720928</v>
      </c>
      <c r="T8" s="137">
        <f>10000*X8*U8*(S8/100)</f>
        <v>11.631976744186046</v>
      </c>
      <c r="U8" s="103">
        <v>0.3</v>
      </c>
      <c r="V8" s="126" t="s">
        <v>208</v>
      </c>
      <c r="W8" s="103">
        <v>1.37</v>
      </c>
      <c r="X8" s="103">
        <v>1.17</v>
      </c>
      <c r="Y8" s="103" t="s">
        <v>102</v>
      </c>
      <c r="Z8" s="110" t="s">
        <v>111</v>
      </c>
      <c r="AA8" s="111" t="s">
        <v>103</v>
      </c>
      <c r="AB8" s="138">
        <v>16</v>
      </c>
      <c r="AC8" s="103" t="s">
        <v>102</v>
      </c>
      <c r="AD8" s="126" t="s">
        <v>221</v>
      </c>
      <c r="AE8" s="103">
        <v>4.6669999999999998</v>
      </c>
      <c r="AF8" s="103">
        <v>3</v>
      </c>
      <c r="AG8" s="71">
        <f t="shared" si="0"/>
        <v>0.1622093023255804</v>
      </c>
      <c r="AH8" s="21">
        <f t="shared" si="1"/>
        <v>8.1104651162790198E-2</v>
      </c>
      <c r="AI8">
        <v>11.631976744186</v>
      </c>
      <c r="AJ8" s="21">
        <f t="shared" si="2"/>
        <v>0.16220930232553421</v>
      </c>
      <c r="AK8" s="21">
        <f t="shared" si="3"/>
        <v>8.1104651162767105E-2</v>
      </c>
      <c r="AL8" s="33">
        <f t="shared" si="5"/>
        <v>-4.6185277824406512E-14</v>
      </c>
      <c r="AM8" s="33">
        <f t="shared" si="6"/>
        <v>-2.3092638912203256E-14</v>
      </c>
      <c r="AN8" s="33">
        <f t="shared" si="4"/>
        <v>5.7072402359636953E-16</v>
      </c>
      <c r="AO8" s="17"/>
      <c r="AP8" s="17"/>
      <c r="AQ8" s="17"/>
      <c r="AR8" s="17"/>
    </row>
    <row r="9" spans="1:44" ht="17">
      <c r="A9" s="103" t="s">
        <v>117</v>
      </c>
      <c r="B9" s="103" t="s">
        <v>118</v>
      </c>
      <c r="C9" s="103" t="s">
        <v>222</v>
      </c>
      <c r="D9" s="117" t="s">
        <v>201</v>
      </c>
      <c r="E9" s="103" t="s">
        <v>120</v>
      </c>
      <c r="F9" s="103" t="s">
        <v>121</v>
      </c>
      <c r="G9" s="103">
        <v>11.482675</v>
      </c>
      <c r="H9" s="103">
        <v>77.136517999999995</v>
      </c>
      <c r="I9" s="105">
        <v>40299</v>
      </c>
      <c r="J9" s="105">
        <v>41029</v>
      </c>
      <c r="K9" s="103" t="s">
        <v>122</v>
      </c>
      <c r="L9" s="103">
        <v>2</v>
      </c>
      <c r="M9" s="103"/>
      <c r="N9" s="113"/>
      <c r="O9" s="113">
        <v>0.51</v>
      </c>
      <c r="P9" s="58">
        <f>10000*W9*U9*(O9/100)</f>
        <v>13.770000000000001</v>
      </c>
      <c r="Q9" s="109"/>
      <c r="R9" s="113"/>
      <c r="S9" s="113">
        <v>0.94299999999999995</v>
      </c>
      <c r="T9" s="137">
        <f>10000*X9*U9*(S9/100)</f>
        <v>25.460999999999999</v>
      </c>
      <c r="U9" s="103">
        <v>0.2</v>
      </c>
      <c r="V9" s="103" t="s">
        <v>101</v>
      </c>
      <c r="W9" s="103">
        <v>1.35</v>
      </c>
      <c r="X9" s="103">
        <v>1.35</v>
      </c>
      <c r="Y9" s="103" t="s">
        <v>102</v>
      </c>
      <c r="Z9" s="110" t="s">
        <v>203</v>
      </c>
      <c r="AA9" s="111" t="s">
        <v>123</v>
      </c>
      <c r="AB9" s="138">
        <v>35.704999999999998</v>
      </c>
      <c r="AC9" s="103" t="s">
        <v>112</v>
      </c>
      <c r="AD9" s="126" t="s">
        <v>223</v>
      </c>
      <c r="AE9" s="103">
        <v>4.6669999999999998</v>
      </c>
      <c r="AF9" s="103">
        <v>1</v>
      </c>
      <c r="AG9" s="71">
        <f t="shared" si="0"/>
        <v>11.690999999999997</v>
      </c>
      <c r="AH9" s="21">
        <f t="shared" si="1"/>
        <v>5.8454999999999986</v>
      </c>
      <c r="AI9">
        <v>25.460999999999899</v>
      </c>
      <c r="AJ9" s="21">
        <f t="shared" si="2"/>
        <v>11.690999999999898</v>
      </c>
      <c r="AK9" s="21">
        <f t="shared" si="3"/>
        <v>5.8454999999999488</v>
      </c>
      <c r="AL9" s="33">
        <f t="shared" si="5"/>
        <v>-9.9475983006414026E-14</v>
      </c>
      <c r="AM9" s="33">
        <f t="shared" si="6"/>
        <v>-4.9737991503207013E-14</v>
      </c>
      <c r="AN9" s="33">
        <f t="shared" si="4"/>
        <v>-2.6074628567407387E-14</v>
      </c>
      <c r="AO9" s="17"/>
      <c r="AP9" s="17"/>
      <c r="AQ9" s="17"/>
      <c r="AR9" s="17"/>
    </row>
    <row r="10" spans="1:44" ht="17">
      <c r="A10" s="103" t="s">
        <v>125</v>
      </c>
      <c r="B10" s="103" t="s">
        <v>224</v>
      </c>
      <c r="C10" s="103" t="s">
        <v>224</v>
      </c>
      <c r="D10" s="117" t="s">
        <v>201</v>
      </c>
      <c r="E10" s="103" t="s">
        <v>128</v>
      </c>
      <c r="F10" s="103" t="s">
        <v>109</v>
      </c>
      <c r="G10" s="103">
        <v>-1.086158</v>
      </c>
      <c r="H10" s="103">
        <v>37.007671000000002</v>
      </c>
      <c r="I10" s="105">
        <v>42309</v>
      </c>
      <c r="J10" s="105">
        <v>42917</v>
      </c>
      <c r="K10" s="103" t="s">
        <v>98</v>
      </c>
      <c r="L10" s="103">
        <v>2</v>
      </c>
      <c r="M10" s="103" t="s">
        <v>129</v>
      </c>
      <c r="N10" s="139">
        <v>14.45</v>
      </c>
      <c r="O10" s="113">
        <f>N10/10</f>
        <v>1.4449999999999998</v>
      </c>
      <c r="P10" s="58">
        <f>10000*W10*U10*(O10/100)</f>
        <v>62.857499999999987</v>
      </c>
      <c r="Q10" s="103" t="s">
        <v>129</v>
      </c>
      <c r="R10" s="113">
        <v>15.6</v>
      </c>
      <c r="S10" s="113">
        <f>R10/10</f>
        <v>1.56</v>
      </c>
      <c r="T10" s="137">
        <f>10000*X10*U10*(S10/100)</f>
        <v>65.52000000000001</v>
      </c>
      <c r="U10" s="103">
        <v>0.3</v>
      </c>
      <c r="V10" s="126" t="s">
        <v>208</v>
      </c>
      <c r="W10" s="103">
        <v>1.45</v>
      </c>
      <c r="X10" s="103">
        <v>1.4</v>
      </c>
      <c r="Y10" s="103" t="s">
        <v>102</v>
      </c>
      <c r="Z10" s="110" t="s">
        <v>111</v>
      </c>
      <c r="AA10" s="111" t="s">
        <v>113</v>
      </c>
      <c r="AB10" s="142">
        <v>58.3</v>
      </c>
      <c r="AC10" s="103" t="s">
        <v>102</v>
      </c>
      <c r="AD10" s="126" t="s">
        <v>225</v>
      </c>
      <c r="AE10" s="103">
        <v>4.6669999999999998</v>
      </c>
      <c r="AF10" s="103">
        <v>1</v>
      </c>
      <c r="AG10" s="71">
        <f t="shared" si="0"/>
        <v>2.6625000000000227</v>
      </c>
      <c r="AH10" s="21">
        <f t="shared" si="1"/>
        <v>1.3312500000000114</v>
      </c>
      <c r="AI10">
        <v>65.519999999999897</v>
      </c>
      <c r="AJ10" s="21">
        <f t="shared" si="2"/>
        <v>2.6624999999999091</v>
      </c>
      <c r="AK10" s="21">
        <f t="shared" si="3"/>
        <v>1.3312499999999545</v>
      </c>
      <c r="AL10" s="33">
        <f t="shared" si="5"/>
        <v>-1.1368683772161603E-13</v>
      </c>
      <c r="AM10" s="33">
        <f t="shared" si="6"/>
        <v>-5.6843418860808015E-14</v>
      </c>
      <c r="AN10" s="33">
        <f t="shared" si="4"/>
        <v>-3.3180055925008389E-14</v>
      </c>
      <c r="AO10" s="17"/>
      <c r="AP10" s="17"/>
      <c r="AQ10" s="17"/>
      <c r="AR10" s="17"/>
    </row>
    <row r="11" spans="1:44" ht="17">
      <c r="A11" s="103" t="s">
        <v>226</v>
      </c>
      <c r="B11" s="103" t="s">
        <v>132</v>
      </c>
      <c r="C11" s="103" t="s">
        <v>227</v>
      </c>
      <c r="D11" s="117" t="s">
        <v>201</v>
      </c>
      <c r="E11" s="103" t="s">
        <v>134</v>
      </c>
      <c r="F11" s="103" t="s">
        <v>121</v>
      </c>
      <c r="G11" s="103">
        <v>28.5</v>
      </c>
      <c r="H11" s="103">
        <v>79.5</v>
      </c>
      <c r="I11" s="105">
        <v>40817</v>
      </c>
      <c r="J11" s="105">
        <v>41365</v>
      </c>
      <c r="K11" s="103" t="s">
        <v>98</v>
      </c>
      <c r="L11" s="103">
        <v>2</v>
      </c>
      <c r="M11" s="103"/>
      <c r="N11" s="113"/>
      <c r="O11" s="113">
        <v>0.73</v>
      </c>
      <c r="P11" s="58">
        <f>10000*W11*U11*(O11/100)</f>
        <v>15.439500000000001</v>
      </c>
      <c r="Q11" s="109"/>
      <c r="R11" s="113"/>
      <c r="S11" s="113">
        <v>0.76</v>
      </c>
      <c r="T11" s="137">
        <f>10000*X11*U11*(S11/100)</f>
        <v>16.302</v>
      </c>
      <c r="U11" s="103">
        <v>0.15</v>
      </c>
      <c r="V11" s="103" t="s">
        <v>135</v>
      </c>
      <c r="W11" s="103">
        <v>1.41</v>
      </c>
      <c r="X11" s="103">
        <v>1.43</v>
      </c>
      <c r="Y11" s="103" t="s">
        <v>102</v>
      </c>
      <c r="Z11" s="110" t="s">
        <v>136</v>
      </c>
      <c r="AA11" s="111" t="s">
        <v>123</v>
      </c>
      <c r="AB11" s="138">
        <v>28.4444444444444</v>
      </c>
      <c r="AC11" s="103" t="s">
        <v>112</v>
      </c>
      <c r="AD11" s="126" t="s">
        <v>228</v>
      </c>
      <c r="AE11" s="103">
        <v>4.6669999999999998</v>
      </c>
      <c r="AF11" s="103">
        <v>1</v>
      </c>
      <c r="AG11" s="71">
        <f t="shared" si="0"/>
        <v>0.86249999999999893</v>
      </c>
      <c r="AH11" s="21">
        <f t="shared" si="1"/>
        <v>0.43124999999999947</v>
      </c>
      <c r="AI11">
        <v>16.302</v>
      </c>
      <c r="AJ11" s="21">
        <f t="shared" si="2"/>
        <v>0.86249999999999893</v>
      </c>
      <c r="AK11" s="21">
        <f t="shared" si="3"/>
        <v>0.43124999999999947</v>
      </c>
      <c r="AL11" s="33">
        <f t="shared" si="5"/>
        <v>0</v>
      </c>
      <c r="AM11" s="33">
        <f t="shared" si="6"/>
        <v>0</v>
      </c>
      <c r="AN11" s="33">
        <f t="shared" si="4"/>
        <v>2.3663362935799626E-14</v>
      </c>
      <c r="AO11" s="17"/>
      <c r="AP11" s="17"/>
      <c r="AQ11" s="17"/>
      <c r="AR11" s="17"/>
    </row>
    <row r="12" spans="1:44" ht="17">
      <c r="A12" s="103" t="s">
        <v>143</v>
      </c>
      <c r="B12" s="103" t="s">
        <v>144</v>
      </c>
      <c r="C12" s="103" t="s">
        <v>229</v>
      </c>
      <c r="D12" s="117" t="s">
        <v>201</v>
      </c>
      <c r="E12" s="103" t="s">
        <v>146</v>
      </c>
      <c r="F12" s="103" t="s">
        <v>109</v>
      </c>
      <c r="G12" s="103">
        <v>-17.607842999999999</v>
      </c>
      <c r="H12" s="103">
        <v>31.140328</v>
      </c>
      <c r="I12" s="105">
        <v>36831</v>
      </c>
      <c r="J12" s="105">
        <v>37376</v>
      </c>
      <c r="K12" s="103" t="s">
        <v>147</v>
      </c>
      <c r="L12" s="103">
        <v>2</v>
      </c>
      <c r="M12" s="103"/>
      <c r="N12" s="113"/>
      <c r="O12" s="113"/>
      <c r="P12" s="137">
        <v>6.32</v>
      </c>
      <c r="Q12" s="109"/>
      <c r="R12" s="113"/>
      <c r="S12" s="113"/>
      <c r="T12" s="137">
        <v>6.35</v>
      </c>
      <c r="U12" s="103">
        <v>0.2</v>
      </c>
      <c r="V12" s="126" t="s">
        <v>208</v>
      </c>
      <c r="W12" s="117">
        <v>1.5329999999999999</v>
      </c>
      <c r="X12" s="117">
        <v>1.5329999999999999</v>
      </c>
      <c r="Y12" s="103" t="s">
        <v>112</v>
      </c>
      <c r="Z12" s="110" t="s">
        <v>111</v>
      </c>
      <c r="AA12" s="111" t="s">
        <v>148</v>
      </c>
      <c r="AB12" s="142">
        <v>22</v>
      </c>
      <c r="AC12" s="103" t="s">
        <v>102</v>
      </c>
      <c r="AD12" s="126"/>
      <c r="AE12" s="103">
        <v>4.6669999999999998</v>
      </c>
      <c r="AF12" s="103">
        <v>1</v>
      </c>
      <c r="AG12" s="71">
        <f t="shared" si="0"/>
        <v>2.9999999999999361E-2</v>
      </c>
      <c r="AH12" s="21">
        <f t="shared" si="1"/>
        <v>1.499999999999968E-2</v>
      </c>
      <c r="AI12">
        <v>6.3499999999999499</v>
      </c>
      <c r="AJ12" s="21">
        <f t="shared" si="2"/>
        <v>2.9999999999949623E-2</v>
      </c>
      <c r="AK12" s="21">
        <f t="shared" si="3"/>
        <v>1.4999999999974811E-2</v>
      </c>
      <c r="AL12" s="33">
        <f t="shared" si="5"/>
        <v>-4.9737991503207013E-14</v>
      </c>
      <c r="AM12" s="33">
        <f t="shared" si="6"/>
        <v>-2.4868995751603507E-14</v>
      </c>
      <c r="AN12" s="33">
        <f t="shared" si="4"/>
        <v>-1.2056328158038809E-15</v>
      </c>
      <c r="AO12" s="17"/>
      <c r="AP12" s="17"/>
      <c r="AQ12" s="17"/>
      <c r="AR12" s="17"/>
    </row>
    <row r="13" spans="1:44" ht="17">
      <c r="A13" s="103" t="s">
        <v>150</v>
      </c>
      <c r="B13" s="103" t="s">
        <v>230</v>
      </c>
      <c r="C13" s="103" t="s">
        <v>230</v>
      </c>
      <c r="D13" s="117" t="s">
        <v>201</v>
      </c>
      <c r="E13" s="103" t="s">
        <v>231</v>
      </c>
      <c r="F13" s="103" t="s">
        <v>121</v>
      </c>
      <c r="G13" s="103">
        <v>13.0785</v>
      </c>
      <c r="H13" s="103">
        <v>77.570115999999999</v>
      </c>
      <c r="I13" s="105">
        <v>39288</v>
      </c>
      <c r="J13" s="105">
        <v>39387</v>
      </c>
      <c r="K13" s="103" t="s">
        <v>110</v>
      </c>
      <c r="L13" s="103">
        <v>1</v>
      </c>
      <c r="M13" s="103"/>
      <c r="N13" s="113"/>
      <c r="O13" s="141">
        <v>0.56000000000000005</v>
      </c>
      <c r="P13" s="58">
        <f t="shared" ref="P13:P19" si="7">10000*W13*U13*(O13/100)</f>
        <v>11.491200000000001</v>
      </c>
      <c r="Q13" s="103"/>
      <c r="R13" s="113"/>
      <c r="S13" s="113">
        <v>0.67</v>
      </c>
      <c r="T13" s="137">
        <f t="shared" ref="T13:T19" si="8">10000*X13*U13*(S13/100)</f>
        <v>13.7484</v>
      </c>
      <c r="U13" s="103">
        <v>0.15</v>
      </c>
      <c r="V13" s="126" t="s">
        <v>208</v>
      </c>
      <c r="W13" s="126">
        <v>1.3680000000000001</v>
      </c>
      <c r="X13" s="126">
        <v>1.3680000000000001</v>
      </c>
      <c r="Y13" s="103" t="s">
        <v>112</v>
      </c>
      <c r="Z13" s="110" t="s">
        <v>111</v>
      </c>
      <c r="AA13" s="111" t="s">
        <v>148</v>
      </c>
      <c r="AB13" s="140">
        <v>17.399999999999999</v>
      </c>
      <c r="AC13" s="103" t="s">
        <v>102</v>
      </c>
      <c r="AD13" s="126" t="s">
        <v>232</v>
      </c>
      <c r="AE13" s="103">
        <v>4.6669999999999998</v>
      </c>
      <c r="AF13" s="103">
        <v>1</v>
      </c>
      <c r="AG13" s="71">
        <f t="shared" si="0"/>
        <v>2.2571999999999992</v>
      </c>
      <c r="AH13" s="21">
        <f t="shared" si="1"/>
        <v>2.2571999999999992</v>
      </c>
      <c r="AI13">
        <v>13.7484</v>
      </c>
      <c r="AJ13" s="21">
        <f t="shared" si="2"/>
        <v>2.2571999999999992</v>
      </c>
      <c r="AK13" s="21">
        <f t="shared" si="3"/>
        <v>2.2571999999999992</v>
      </c>
      <c r="AL13" s="33">
        <f t="shared" si="5"/>
        <v>0</v>
      </c>
      <c r="AM13" s="33">
        <f t="shared" si="6"/>
        <v>0</v>
      </c>
      <c r="AN13" s="33">
        <f t="shared" si="4"/>
        <v>2.3663362935799626E-14</v>
      </c>
      <c r="AO13" s="17"/>
      <c r="AP13" s="17"/>
      <c r="AQ13" s="17"/>
      <c r="AR13" s="17"/>
    </row>
    <row r="14" spans="1:44" ht="17">
      <c r="A14" s="103" t="s">
        <v>233</v>
      </c>
      <c r="B14" s="103" t="s">
        <v>234</v>
      </c>
      <c r="C14" s="103" t="s">
        <v>235</v>
      </c>
      <c r="D14" s="117" t="s">
        <v>201</v>
      </c>
      <c r="E14" s="103" t="s">
        <v>236</v>
      </c>
      <c r="F14" s="103" t="s">
        <v>109</v>
      </c>
      <c r="G14" s="103">
        <v>-13.989777780000001</v>
      </c>
      <c r="H14" s="103">
        <v>33.643555560000003</v>
      </c>
      <c r="I14" s="105">
        <v>40848</v>
      </c>
      <c r="J14" s="105">
        <v>41365</v>
      </c>
      <c r="K14" s="103" t="s">
        <v>110</v>
      </c>
      <c r="L14" s="103">
        <v>2</v>
      </c>
      <c r="M14" s="103"/>
      <c r="N14" s="113"/>
      <c r="O14" s="113">
        <v>1.25</v>
      </c>
      <c r="P14" s="58">
        <f t="shared" si="7"/>
        <v>34.325000000000003</v>
      </c>
      <c r="Q14" s="109"/>
      <c r="R14" s="113"/>
      <c r="S14" s="113">
        <v>1.63</v>
      </c>
      <c r="T14" s="137">
        <f t="shared" si="8"/>
        <v>44.759799999999998</v>
      </c>
      <c r="U14" s="103">
        <v>0.2</v>
      </c>
      <c r="V14" s="103" t="s">
        <v>101</v>
      </c>
      <c r="W14" s="103">
        <v>1.373</v>
      </c>
      <c r="X14" s="103">
        <v>1.373</v>
      </c>
      <c r="Y14" s="103" t="s">
        <v>112</v>
      </c>
      <c r="Z14" s="110" t="s">
        <v>237</v>
      </c>
      <c r="AA14" s="111" t="s">
        <v>148</v>
      </c>
      <c r="AB14" s="138">
        <v>25.886111111111099</v>
      </c>
      <c r="AC14" s="103" t="s">
        <v>112</v>
      </c>
      <c r="AD14" s="126" t="s">
        <v>238</v>
      </c>
      <c r="AE14" s="103">
        <v>4.6669999999999998</v>
      </c>
      <c r="AF14" s="103">
        <v>1</v>
      </c>
      <c r="AG14" s="71">
        <f t="shared" si="0"/>
        <v>10.434799999999996</v>
      </c>
      <c r="AH14" s="21">
        <f t="shared" si="1"/>
        <v>5.2173999999999978</v>
      </c>
      <c r="AI14">
        <v>44.759799999999899</v>
      </c>
      <c r="AJ14" s="21">
        <f t="shared" si="2"/>
        <v>10.434799999999896</v>
      </c>
      <c r="AK14" s="21">
        <f t="shared" si="3"/>
        <v>5.2173999999999481</v>
      </c>
      <c r="AL14" s="33">
        <f t="shared" si="5"/>
        <v>-9.9475983006414026E-14</v>
      </c>
      <c r="AM14" s="33">
        <f t="shared" si="6"/>
        <v>-4.9737991503207013E-14</v>
      </c>
      <c r="AN14" s="33">
        <f t="shared" si="4"/>
        <v>-2.6074628567407387E-14</v>
      </c>
      <c r="AO14" s="17"/>
      <c r="AP14" s="17"/>
      <c r="AQ14" s="17"/>
      <c r="AR14" s="17"/>
    </row>
    <row r="15" spans="1:44" ht="17">
      <c r="A15" s="103" t="s">
        <v>239</v>
      </c>
      <c r="B15" s="103" t="s">
        <v>240</v>
      </c>
      <c r="C15" s="103" t="s">
        <v>241</v>
      </c>
      <c r="D15" s="117" t="s">
        <v>201</v>
      </c>
      <c r="E15" s="103" t="s">
        <v>242</v>
      </c>
      <c r="F15" s="103" t="s">
        <v>121</v>
      </c>
      <c r="G15" s="103">
        <v>25.518119479999999</v>
      </c>
      <c r="H15" s="103">
        <v>68.669563289999999</v>
      </c>
      <c r="I15" s="105">
        <v>43862</v>
      </c>
      <c r="J15" s="105">
        <v>44255</v>
      </c>
      <c r="K15" s="103" t="s">
        <v>122</v>
      </c>
      <c r="L15" s="103">
        <v>1</v>
      </c>
      <c r="M15" s="103" t="s">
        <v>220</v>
      </c>
      <c r="N15" s="113">
        <v>0.6</v>
      </c>
      <c r="O15" s="113">
        <f>N15/1.72</f>
        <v>0.34883720930232559</v>
      </c>
      <c r="P15" s="58">
        <f t="shared" si="7"/>
        <v>15.572093023255814</v>
      </c>
      <c r="Q15" s="103" t="s">
        <v>220</v>
      </c>
      <c r="R15" s="137">
        <f>S15*1.72</f>
        <v>0.83419999999999994</v>
      </c>
      <c r="S15" s="113">
        <v>0.48499999999999999</v>
      </c>
      <c r="T15" s="137">
        <f t="shared" si="8"/>
        <v>21.650400000000001</v>
      </c>
      <c r="U15" s="103">
        <v>0.3</v>
      </c>
      <c r="V15" s="103" t="s">
        <v>101</v>
      </c>
      <c r="W15" s="103">
        <v>1.488</v>
      </c>
      <c r="X15" s="103">
        <v>1.488</v>
      </c>
      <c r="Y15" s="103" t="s">
        <v>112</v>
      </c>
      <c r="Z15" s="110" t="s">
        <v>136</v>
      </c>
      <c r="AA15" s="111" t="s">
        <v>123</v>
      </c>
      <c r="AB15" s="138">
        <v>39.927441077441003</v>
      </c>
      <c r="AC15" s="103" t="s">
        <v>112</v>
      </c>
      <c r="AD15" s="126" t="s">
        <v>243</v>
      </c>
      <c r="AE15" s="103">
        <v>4.6669999999999998</v>
      </c>
      <c r="AF15" s="103">
        <v>1</v>
      </c>
      <c r="AG15" s="71">
        <f t="shared" si="0"/>
        <v>6.0783069767441873</v>
      </c>
      <c r="AH15" s="21">
        <f t="shared" si="1"/>
        <v>6.0783069767441873</v>
      </c>
      <c r="AI15">
        <v>21.650399999999902</v>
      </c>
      <c r="AJ15" s="21">
        <f t="shared" si="2"/>
        <v>6.0783069767440878</v>
      </c>
      <c r="AK15" s="21">
        <f t="shared" si="3"/>
        <v>6.0783069767440878</v>
      </c>
      <c r="AL15" s="33">
        <f t="shared" si="5"/>
        <v>-9.9475983006414026E-14</v>
      </c>
      <c r="AM15" s="33">
        <f t="shared" si="6"/>
        <v>-9.9475983006414026E-14</v>
      </c>
      <c r="AN15" s="33">
        <f t="shared" si="4"/>
        <v>-7.58126200706144E-14</v>
      </c>
      <c r="AO15" s="17"/>
      <c r="AP15" s="17"/>
      <c r="AQ15" s="17"/>
      <c r="AR15" s="17"/>
    </row>
    <row r="16" spans="1:44" ht="17">
      <c r="A16" s="103" t="s">
        <v>244</v>
      </c>
      <c r="B16" s="103" t="s">
        <v>245</v>
      </c>
      <c r="C16" s="103" t="s">
        <v>245</v>
      </c>
      <c r="D16" s="117" t="s">
        <v>201</v>
      </c>
      <c r="E16" s="103" t="s">
        <v>246</v>
      </c>
      <c r="F16" s="103" t="s">
        <v>97</v>
      </c>
      <c r="G16" s="103">
        <v>31.55</v>
      </c>
      <c r="H16" s="103">
        <v>73.116699999999994</v>
      </c>
      <c r="I16" s="105">
        <v>42095</v>
      </c>
      <c r="J16" s="105">
        <v>43008</v>
      </c>
      <c r="K16" s="103" t="s">
        <v>147</v>
      </c>
      <c r="L16" s="103">
        <v>2</v>
      </c>
      <c r="M16" s="103" t="s">
        <v>129</v>
      </c>
      <c r="N16" s="113">
        <v>5.8</v>
      </c>
      <c r="O16" s="113">
        <f>N16/10</f>
        <v>0.57999999999999996</v>
      </c>
      <c r="P16" s="58">
        <f t="shared" si="7"/>
        <v>17.747999999999998</v>
      </c>
      <c r="Q16" s="103" t="s">
        <v>129</v>
      </c>
      <c r="R16" s="113">
        <v>10.8</v>
      </c>
      <c r="S16" s="113">
        <f>R16/10</f>
        <v>1.08</v>
      </c>
      <c r="T16" s="137">
        <f t="shared" si="8"/>
        <v>32.832000000000001</v>
      </c>
      <c r="U16" s="103">
        <v>0.2</v>
      </c>
      <c r="V16" s="103" t="s">
        <v>101</v>
      </c>
      <c r="W16" s="103">
        <v>1.53</v>
      </c>
      <c r="X16" s="103">
        <v>1.52</v>
      </c>
      <c r="Y16" s="103" t="s">
        <v>102</v>
      </c>
      <c r="Z16" s="110" t="s">
        <v>136</v>
      </c>
      <c r="AA16" s="111" t="s">
        <v>103</v>
      </c>
      <c r="AB16" s="138">
        <v>21.2359649122807</v>
      </c>
      <c r="AC16" s="103" t="s">
        <v>112</v>
      </c>
      <c r="AD16" s="119" t="s">
        <v>247</v>
      </c>
      <c r="AE16" s="103">
        <v>4.6669999999999998</v>
      </c>
      <c r="AF16" s="103">
        <v>1</v>
      </c>
      <c r="AG16" s="71">
        <f t="shared" si="0"/>
        <v>15.084000000000003</v>
      </c>
      <c r="AH16" s="21">
        <f t="shared" si="1"/>
        <v>7.5420000000000016</v>
      </c>
      <c r="AI16">
        <v>32.831999999999901</v>
      </c>
      <c r="AJ16" s="21">
        <f t="shared" si="2"/>
        <v>15.083999999999904</v>
      </c>
      <c r="AK16" s="21">
        <f t="shared" si="3"/>
        <v>7.5419999999999519</v>
      </c>
      <c r="AL16" s="33">
        <f t="shared" si="5"/>
        <v>-9.9475983006414026E-14</v>
      </c>
      <c r="AM16" s="33">
        <f t="shared" si="6"/>
        <v>-4.9737991503207013E-14</v>
      </c>
      <c r="AN16" s="33">
        <f t="shared" si="4"/>
        <v>-2.6074628567407387E-14</v>
      </c>
      <c r="AO16" s="17"/>
      <c r="AP16" s="17"/>
      <c r="AQ16" s="17"/>
      <c r="AR16" s="17"/>
    </row>
    <row r="17" spans="1:44" ht="17">
      <c r="A17" s="103" t="s">
        <v>248</v>
      </c>
      <c r="B17" s="103" t="s">
        <v>249</v>
      </c>
      <c r="C17" s="103" t="s">
        <v>250</v>
      </c>
      <c r="D17" s="117" t="s">
        <v>201</v>
      </c>
      <c r="E17" s="103" t="s">
        <v>251</v>
      </c>
      <c r="F17" s="103" t="s">
        <v>121</v>
      </c>
      <c r="G17" s="103">
        <v>14.62</v>
      </c>
      <c r="H17" s="103">
        <v>77.52</v>
      </c>
      <c r="I17" s="105">
        <v>31199</v>
      </c>
      <c r="J17" s="105">
        <v>41943</v>
      </c>
      <c r="K17" s="103" t="s">
        <v>110</v>
      </c>
      <c r="L17" s="103">
        <v>29</v>
      </c>
      <c r="M17" s="103"/>
      <c r="N17" s="113"/>
      <c r="O17" s="113">
        <v>0.5</v>
      </c>
      <c r="P17" s="58">
        <f t="shared" si="7"/>
        <v>15.31</v>
      </c>
      <c r="Q17" s="109"/>
      <c r="R17" s="113"/>
      <c r="S17" s="113">
        <v>0.67</v>
      </c>
      <c r="T17" s="137">
        <f t="shared" si="8"/>
        <v>20.5154</v>
      </c>
      <c r="U17" s="103">
        <v>0.2</v>
      </c>
      <c r="V17" s="103" t="s">
        <v>101</v>
      </c>
      <c r="W17" s="103">
        <v>1.5309999999999999</v>
      </c>
      <c r="X17" s="103">
        <v>1.5309999999999999</v>
      </c>
      <c r="Y17" s="103" t="s">
        <v>112</v>
      </c>
      <c r="Z17" s="110" t="s">
        <v>203</v>
      </c>
      <c r="AA17" s="111" t="s">
        <v>123</v>
      </c>
      <c r="AB17" s="138">
        <v>33.7424242424242</v>
      </c>
      <c r="AC17" s="103" t="s">
        <v>112</v>
      </c>
      <c r="AD17" s="126" t="s">
        <v>252</v>
      </c>
      <c r="AE17" s="103">
        <v>4.6669999999999998</v>
      </c>
      <c r="AF17" s="103">
        <v>1</v>
      </c>
      <c r="AG17" s="71">
        <f t="shared" si="0"/>
        <v>5.2053999999999991</v>
      </c>
      <c r="AH17" s="21">
        <f t="shared" si="1"/>
        <v>0.17949655172413789</v>
      </c>
      <c r="AI17">
        <v>20.5153999999993</v>
      </c>
      <c r="AJ17" s="21">
        <f t="shared" si="2"/>
        <v>5.2053999999992993</v>
      </c>
      <c r="AK17" s="21">
        <f t="shared" si="3"/>
        <v>0.17949655172411377</v>
      </c>
      <c r="AL17" s="33">
        <f t="shared" si="5"/>
        <v>-6.9988459472369868E-13</v>
      </c>
      <c r="AM17" s="33">
        <f t="shared" si="6"/>
        <v>-2.4119595209981526E-14</v>
      </c>
      <c r="AN17" s="33">
        <f t="shared" si="4"/>
        <v>-4.5623227418190027E-16</v>
      </c>
      <c r="AO17" s="17"/>
      <c r="AP17" s="17"/>
      <c r="AQ17" s="17"/>
      <c r="AR17" s="17"/>
    </row>
    <row r="18" spans="1:44" ht="17">
      <c r="A18" s="103" t="s">
        <v>253</v>
      </c>
      <c r="B18" s="103" t="s">
        <v>161</v>
      </c>
      <c r="C18" s="103" t="s">
        <v>254</v>
      </c>
      <c r="D18" s="117" t="s">
        <v>201</v>
      </c>
      <c r="E18" s="103" t="s">
        <v>163</v>
      </c>
      <c r="F18" s="103" t="s">
        <v>97</v>
      </c>
      <c r="G18" s="103">
        <v>-26.495000000000001</v>
      </c>
      <c r="H18" s="103">
        <v>26.601944</v>
      </c>
      <c r="I18" s="105">
        <v>39753</v>
      </c>
      <c r="J18" s="105">
        <v>41759</v>
      </c>
      <c r="K18" s="103" t="s">
        <v>147</v>
      </c>
      <c r="L18" s="103">
        <v>6</v>
      </c>
      <c r="M18" s="103"/>
      <c r="N18" s="113"/>
      <c r="O18" s="139">
        <f>(0.45+0.41)/2</f>
        <v>0.43</v>
      </c>
      <c r="P18" s="58">
        <f t="shared" si="7"/>
        <v>20.64</v>
      </c>
      <c r="Q18" s="103"/>
      <c r="R18" s="113"/>
      <c r="S18" s="113">
        <v>0.41</v>
      </c>
      <c r="T18" s="137">
        <f t="shared" si="8"/>
        <v>19.679999999999996</v>
      </c>
      <c r="U18" s="103">
        <v>0.3</v>
      </c>
      <c r="V18" s="126" t="s">
        <v>208</v>
      </c>
      <c r="W18" s="103">
        <v>1.6</v>
      </c>
      <c r="X18" s="103">
        <v>1.6</v>
      </c>
      <c r="Y18" s="103" t="s">
        <v>102</v>
      </c>
      <c r="Z18" s="110" t="s">
        <v>111</v>
      </c>
      <c r="AA18" s="111" t="s">
        <v>148</v>
      </c>
      <c r="AB18" s="142">
        <f>(17+22)/2</f>
        <v>19.5</v>
      </c>
      <c r="AC18" s="103" t="s">
        <v>102</v>
      </c>
      <c r="AD18" s="126" t="s">
        <v>255</v>
      </c>
      <c r="AE18" s="103">
        <v>4.6669999999999998</v>
      </c>
      <c r="AF18" s="103">
        <v>1</v>
      </c>
      <c r="AG18" s="71">
        <f t="shared" si="0"/>
        <v>-0.96000000000000441</v>
      </c>
      <c r="AH18" s="21">
        <f t="shared" si="1"/>
        <v>-0.16000000000000072</v>
      </c>
      <c r="AI18">
        <v>19.6799999999999</v>
      </c>
      <c r="AJ18" s="21">
        <f t="shared" si="2"/>
        <v>-0.96000000000010033</v>
      </c>
      <c r="AK18" s="21">
        <f t="shared" si="3"/>
        <v>-0.16000000000001671</v>
      </c>
      <c r="AL18" s="33">
        <f t="shared" si="5"/>
        <v>-9.5923269327613525E-14</v>
      </c>
      <c r="AM18" s="33">
        <f t="shared" si="6"/>
        <v>-1.5987211554602254E-14</v>
      </c>
      <c r="AN18" s="33">
        <f t="shared" si="4"/>
        <v>7.6761513811973714E-15</v>
      </c>
      <c r="AO18" s="17"/>
      <c r="AP18" s="17"/>
      <c r="AQ18" s="17"/>
      <c r="AR18" s="17"/>
    </row>
    <row r="19" spans="1:44" ht="17">
      <c r="A19" s="103" t="s">
        <v>253</v>
      </c>
      <c r="B19" s="103" t="s">
        <v>161</v>
      </c>
      <c r="C19" s="103" t="s">
        <v>256</v>
      </c>
      <c r="D19" s="117" t="s">
        <v>201</v>
      </c>
      <c r="E19" s="103" t="s">
        <v>166</v>
      </c>
      <c r="F19" s="103" t="s">
        <v>97</v>
      </c>
      <c r="G19" s="103">
        <v>-25.615278</v>
      </c>
      <c r="H19" s="103">
        <v>28.315556000000001</v>
      </c>
      <c r="I19" s="105">
        <v>39753</v>
      </c>
      <c r="J19" s="105">
        <v>41394</v>
      </c>
      <c r="K19" s="103" t="s">
        <v>147</v>
      </c>
      <c r="L19" s="103">
        <v>5</v>
      </c>
      <c r="M19" s="103"/>
      <c r="N19" s="113"/>
      <c r="O19" s="139">
        <f>(1.286+2*1.292)/3</f>
        <v>1.29</v>
      </c>
      <c r="P19" s="58">
        <f t="shared" si="7"/>
        <v>56.115000000000002</v>
      </c>
      <c r="Q19" s="103"/>
      <c r="R19" s="113"/>
      <c r="S19" s="113">
        <v>1.33</v>
      </c>
      <c r="T19" s="137">
        <f t="shared" si="8"/>
        <v>57.855000000000004</v>
      </c>
      <c r="U19" s="103">
        <v>0.3</v>
      </c>
      <c r="V19" s="126" t="s">
        <v>208</v>
      </c>
      <c r="W19" s="103">
        <f>(1.4+1.5)/2</f>
        <v>1.45</v>
      </c>
      <c r="X19" s="103">
        <f>(1.4+1.5)/2</f>
        <v>1.45</v>
      </c>
      <c r="Y19" s="103" t="s">
        <v>102</v>
      </c>
      <c r="Z19" s="110" t="s">
        <v>111</v>
      </c>
      <c r="AA19" s="111" t="s">
        <v>148</v>
      </c>
      <c r="AB19" s="142">
        <f>(44*2+45)/3</f>
        <v>44.333333333333336</v>
      </c>
      <c r="AC19" s="103" t="s">
        <v>102</v>
      </c>
      <c r="AD19" s="126" t="s">
        <v>255</v>
      </c>
      <c r="AE19" s="103">
        <v>4.6669999999999998</v>
      </c>
      <c r="AF19" s="103">
        <v>1</v>
      </c>
      <c r="AG19" s="71">
        <f t="shared" si="0"/>
        <v>1.740000000000002</v>
      </c>
      <c r="AH19" s="21">
        <f t="shared" si="1"/>
        <v>0.34800000000000042</v>
      </c>
      <c r="AI19">
        <v>57.855000000000203</v>
      </c>
      <c r="AJ19" s="21">
        <f t="shared" si="2"/>
        <v>1.7400000000002009</v>
      </c>
      <c r="AK19" s="21">
        <f t="shared" si="3"/>
        <v>0.34800000000004017</v>
      </c>
      <c r="AL19" s="33">
        <f t="shared" si="5"/>
        <v>1.9895196601282805E-13</v>
      </c>
      <c r="AM19" s="33">
        <f t="shared" si="6"/>
        <v>3.9745984281580604E-14</v>
      </c>
      <c r="AN19" s="33">
        <f t="shared" si="4"/>
        <v>6.340934721738023E-14</v>
      </c>
      <c r="AO19" s="17"/>
      <c r="AP19" s="17"/>
      <c r="AQ19" s="17"/>
      <c r="AR19" s="17"/>
    </row>
    <row r="20" spans="1:44">
      <c r="A20" s="27"/>
      <c r="B20" s="27"/>
      <c r="C20" s="27"/>
      <c r="D20" s="27"/>
      <c r="E20" s="27"/>
      <c r="F20" s="28"/>
      <c r="G20" s="28"/>
      <c r="H20" s="29"/>
      <c r="I20" s="27"/>
      <c r="J20" s="27"/>
      <c r="K20" s="27"/>
      <c r="L20" s="28"/>
      <c r="M20" s="30"/>
      <c r="N20" s="30"/>
      <c r="O20" s="30"/>
      <c r="P20" s="27"/>
      <c r="Q20" s="27"/>
      <c r="R20" s="27"/>
      <c r="S20" s="28"/>
      <c r="T20" s="27"/>
      <c r="U20" s="27"/>
      <c r="V20" s="27"/>
      <c r="W20" s="27"/>
      <c r="X20" s="27"/>
      <c r="Y20" s="27"/>
      <c r="Z20" s="27"/>
      <c r="AA20" s="27"/>
      <c r="AB20" s="27"/>
      <c r="AC20" s="21"/>
      <c r="AD20" s="21"/>
      <c r="AE20" s="21"/>
      <c r="AF20" s="21"/>
      <c r="AG20" s="21"/>
      <c r="AH20" s="21"/>
      <c r="AI20" s="21"/>
      <c r="AJ20" s="21"/>
      <c r="AK20" s="21"/>
      <c r="AL20" s="21"/>
      <c r="AM20" s="21"/>
      <c r="AN20" s="33"/>
      <c r="AO20" s="17"/>
      <c r="AP20" s="17"/>
      <c r="AQ20" s="17"/>
      <c r="AR20" s="17"/>
    </row>
    <row r="21" spans="1:44" s="27" customFormat="1" ht="29" customHeight="1">
      <c r="A21" s="61" t="s">
        <v>174</v>
      </c>
      <c r="E21" s="9"/>
      <c r="F21" s="62"/>
      <c r="G21" s="63"/>
      <c r="H21" s="63"/>
      <c r="I21" s="63"/>
      <c r="K21" s="64"/>
      <c r="L21" s="64"/>
      <c r="M21" s="62"/>
      <c r="N21" s="62"/>
      <c r="O21" s="62"/>
      <c r="P21" s="62"/>
      <c r="Q21" s="62"/>
      <c r="R21" s="64"/>
      <c r="S21" s="64"/>
      <c r="T21" s="64"/>
      <c r="U21" s="64"/>
      <c r="W21" s="64"/>
      <c r="X21" s="64"/>
      <c r="Y21" s="64"/>
      <c r="Z21" s="64"/>
      <c r="AA21" s="64"/>
      <c r="AB21" s="64"/>
    </row>
    <row r="22" spans="1:44" s="27" customFormat="1" ht="98" customHeight="1">
      <c r="A22" s="132" t="s">
        <v>53</v>
      </c>
      <c r="B22" s="65" t="s">
        <v>175</v>
      </c>
      <c r="C22" s="65" t="s">
        <v>176</v>
      </c>
      <c r="D22" s="65" t="s">
        <v>177</v>
      </c>
      <c r="E22" s="65" t="s">
        <v>178</v>
      </c>
      <c r="F22" s="65" t="s">
        <v>179</v>
      </c>
      <c r="G22" s="63"/>
      <c r="I22" s="64"/>
      <c r="J22" s="64"/>
      <c r="K22" s="62"/>
      <c r="L22" s="64"/>
      <c r="M22" s="64"/>
      <c r="N22" s="64"/>
      <c r="O22" s="64"/>
      <c r="P22" s="64"/>
      <c r="Q22" s="64"/>
      <c r="V22" s="64"/>
      <c r="W22" s="64"/>
      <c r="X22" s="64"/>
      <c r="Y22" s="64"/>
      <c r="Z22" s="64"/>
      <c r="AA22" s="64"/>
    </row>
    <row r="23" spans="1:44" s="27" customFormat="1" ht="15.75" customHeight="1">
      <c r="A23" s="103" t="s">
        <v>199</v>
      </c>
      <c r="B23" s="103">
        <v>1</v>
      </c>
      <c r="C23" s="103" t="s">
        <v>121</v>
      </c>
      <c r="D23" s="8">
        <v>4.6669999999999998</v>
      </c>
      <c r="E23" s="103">
        <v>28</v>
      </c>
      <c r="F23" s="66">
        <f>D23/E23</f>
        <v>0.16667857142857143</v>
      </c>
      <c r="G23" s="63"/>
      <c r="I23" s="64"/>
      <c r="J23" s="64"/>
      <c r="K23" s="67"/>
      <c r="L23" s="64"/>
      <c r="M23" s="67"/>
      <c r="N23" s="67"/>
      <c r="O23" s="67"/>
      <c r="P23" s="67"/>
      <c r="Q23" s="67"/>
      <c r="V23" s="64"/>
      <c r="W23" s="64"/>
      <c r="X23" s="64"/>
      <c r="Y23" s="64"/>
      <c r="Z23" s="64"/>
      <c r="AA23" s="64"/>
    </row>
    <row r="24" spans="1:44" s="27" customFormat="1" ht="15.75" customHeight="1">
      <c r="A24" s="103" t="s">
        <v>206</v>
      </c>
      <c r="B24" s="103">
        <v>1</v>
      </c>
      <c r="C24" s="103" t="s">
        <v>121</v>
      </c>
      <c r="D24" s="8">
        <v>4.6669999999999998</v>
      </c>
      <c r="E24" s="103">
        <v>3</v>
      </c>
      <c r="F24" s="66">
        <f t="shared" ref="F24:F36" si="9">D24/E24</f>
        <v>1.5556666666666665</v>
      </c>
      <c r="G24" s="63"/>
      <c r="I24" s="64"/>
      <c r="J24" s="64"/>
      <c r="K24" s="67"/>
      <c r="L24" s="64"/>
      <c r="M24" s="67"/>
      <c r="N24" s="67"/>
      <c r="O24" s="67"/>
      <c r="P24" s="67"/>
      <c r="Q24" s="67"/>
      <c r="V24" s="64"/>
      <c r="W24" s="64"/>
      <c r="X24" s="64"/>
      <c r="Y24" s="64"/>
      <c r="Z24" s="64"/>
      <c r="AA24" s="64"/>
    </row>
    <row r="25" spans="1:44" s="27" customFormat="1" ht="15.75" customHeight="1">
      <c r="A25" s="103" t="s">
        <v>211</v>
      </c>
      <c r="B25" s="103">
        <v>1</v>
      </c>
      <c r="C25" s="103" t="s">
        <v>97</v>
      </c>
      <c r="D25" s="8">
        <v>4.6669999999999998</v>
      </c>
      <c r="E25" s="103">
        <v>1</v>
      </c>
      <c r="F25" s="66">
        <f t="shared" si="9"/>
        <v>4.6669999999999998</v>
      </c>
      <c r="G25" s="63"/>
      <c r="I25" s="64"/>
      <c r="J25" s="64"/>
      <c r="K25" s="67"/>
      <c r="L25" s="64"/>
      <c r="M25" s="67"/>
      <c r="N25" s="67"/>
      <c r="O25" s="67"/>
      <c r="P25" s="67"/>
      <c r="Q25" s="67"/>
      <c r="V25" s="64"/>
      <c r="W25" s="64"/>
      <c r="X25" s="64"/>
      <c r="Y25" s="64"/>
      <c r="Z25" s="64"/>
      <c r="AA25" s="64"/>
    </row>
    <row r="26" spans="1:44" s="27" customFormat="1" ht="15.75" customHeight="1">
      <c r="A26" s="103" t="s">
        <v>215</v>
      </c>
      <c r="B26" s="103">
        <v>1</v>
      </c>
      <c r="C26" s="103" t="s">
        <v>97</v>
      </c>
      <c r="D26" s="8">
        <v>4.6669999999999998</v>
      </c>
      <c r="E26" s="103">
        <v>7</v>
      </c>
      <c r="F26" s="66">
        <f t="shared" si="9"/>
        <v>0.6667142857142857</v>
      </c>
      <c r="G26" s="63"/>
      <c r="I26" s="64"/>
      <c r="J26" s="64"/>
      <c r="K26" s="67"/>
      <c r="L26" s="64"/>
      <c r="M26" s="67"/>
      <c r="N26" s="67"/>
      <c r="O26" s="67"/>
      <c r="P26" s="67"/>
      <c r="Q26" s="67"/>
      <c r="V26" s="64"/>
      <c r="W26" s="64"/>
      <c r="X26" s="64"/>
      <c r="Y26" s="64"/>
      <c r="Z26" s="64"/>
      <c r="AA26" s="64"/>
    </row>
    <row r="27" spans="1:44" s="27" customFormat="1" ht="15.75" customHeight="1">
      <c r="A27" s="103" t="s">
        <v>93</v>
      </c>
      <c r="B27" s="103">
        <v>3</v>
      </c>
      <c r="C27" s="103" t="s">
        <v>97</v>
      </c>
      <c r="D27" s="8">
        <v>4.6669999999999998</v>
      </c>
      <c r="E27" s="103">
        <v>2</v>
      </c>
      <c r="F27" s="66">
        <f t="shared" si="9"/>
        <v>2.3334999999999999</v>
      </c>
      <c r="G27" s="63"/>
      <c r="I27" s="64"/>
      <c r="J27" s="64"/>
      <c r="K27" s="68"/>
      <c r="L27" s="64"/>
      <c r="M27" s="67"/>
      <c r="N27" s="67"/>
      <c r="O27" s="67"/>
      <c r="P27" s="67"/>
      <c r="Q27" s="67"/>
      <c r="V27" s="64"/>
      <c r="W27" s="64"/>
      <c r="X27" s="64"/>
      <c r="Y27" s="64"/>
      <c r="Z27" s="64"/>
      <c r="AA27" s="64"/>
    </row>
    <row r="28" spans="1:44" s="27" customFormat="1" ht="15.75" customHeight="1">
      <c r="A28" s="103" t="s">
        <v>118</v>
      </c>
      <c r="B28" s="103">
        <v>1</v>
      </c>
      <c r="C28" s="103" t="s">
        <v>121</v>
      </c>
      <c r="D28" s="8">
        <v>4.6669999999999998</v>
      </c>
      <c r="E28" s="103">
        <v>2</v>
      </c>
      <c r="F28" s="66">
        <f t="shared" si="9"/>
        <v>2.3334999999999999</v>
      </c>
      <c r="G28" s="63"/>
      <c r="I28" s="64"/>
      <c r="J28" s="64"/>
      <c r="K28" s="67"/>
      <c r="L28" s="64"/>
      <c r="M28" s="67"/>
      <c r="N28" s="67"/>
      <c r="O28" s="67"/>
      <c r="P28" s="67"/>
      <c r="Q28" s="67"/>
      <c r="V28" s="64"/>
      <c r="W28" s="64"/>
      <c r="X28" s="64"/>
      <c r="Y28" s="64"/>
      <c r="Z28" s="64"/>
      <c r="AA28" s="64"/>
    </row>
    <row r="29" spans="1:44" s="27" customFormat="1" ht="15.75" customHeight="1">
      <c r="A29" s="103" t="s">
        <v>224</v>
      </c>
      <c r="B29" s="103">
        <v>1</v>
      </c>
      <c r="C29" s="103" t="s">
        <v>109</v>
      </c>
      <c r="D29" s="8">
        <v>4.6669999999999998</v>
      </c>
      <c r="E29" s="103">
        <v>2</v>
      </c>
      <c r="F29" s="66">
        <f t="shared" si="9"/>
        <v>2.3334999999999999</v>
      </c>
      <c r="G29" s="63"/>
      <c r="I29" s="64"/>
      <c r="J29" s="64"/>
      <c r="K29" s="68"/>
      <c r="L29" s="64"/>
      <c r="M29" s="67"/>
      <c r="N29" s="67"/>
      <c r="O29" s="67"/>
      <c r="P29" s="67"/>
      <c r="Q29" s="67"/>
      <c r="V29" s="64"/>
      <c r="W29" s="64"/>
      <c r="X29" s="64"/>
      <c r="Y29" s="64"/>
      <c r="Z29" s="64"/>
      <c r="AA29" s="64"/>
    </row>
    <row r="30" spans="1:44" s="27" customFormat="1" ht="15.75" customHeight="1">
      <c r="A30" s="103" t="s">
        <v>132</v>
      </c>
      <c r="B30" s="103">
        <v>1</v>
      </c>
      <c r="C30" s="103" t="s">
        <v>121</v>
      </c>
      <c r="D30" s="8">
        <v>4.6669999999999998</v>
      </c>
      <c r="E30" s="103">
        <v>2</v>
      </c>
      <c r="F30" s="66">
        <f t="shared" si="9"/>
        <v>2.3334999999999999</v>
      </c>
      <c r="G30" s="63"/>
      <c r="I30" s="64"/>
      <c r="J30" s="64"/>
      <c r="K30" s="69"/>
      <c r="L30" s="64"/>
      <c r="M30" s="67"/>
      <c r="N30" s="67"/>
      <c r="O30" s="67"/>
      <c r="P30" s="67"/>
      <c r="Q30" s="67"/>
      <c r="V30" s="64"/>
      <c r="W30" s="64"/>
      <c r="X30" s="64"/>
      <c r="Y30" s="64"/>
      <c r="Z30" s="64"/>
      <c r="AA30" s="64"/>
    </row>
    <row r="31" spans="1:44" s="27" customFormat="1" ht="15.75" customHeight="1">
      <c r="A31" s="103" t="s">
        <v>229</v>
      </c>
      <c r="B31" s="103">
        <v>1</v>
      </c>
      <c r="C31" s="103" t="s">
        <v>109</v>
      </c>
      <c r="D31" s="8">
        <v>4.6669999999999998</v>
      </c>
      <c r="E31" s="103">
        <v>2</v>
      </c>
      <c r="F31" s="66">
        <f t="shared" si="9"/>
        <v>2.3334999999999999</v>
      </c>
      <c r="G31" s="63"/>
      <c r="I31" s="64"/>
      <c r="J31" s="64"/>
      <c r="K31" s="68"/>
      <c r="L31" s="64"/>
      <c r="M31" s="68"/>
      <c r="N31" s="68"/>
      <c r="O31" s="68"/>
      <c r="P31" s="68"/>
      <c r="Q31" s="68"/>
      <c r="V31" s="64"/>
      <c r="W31" s="64"/>
      <c r="X31" s="64"/>
      <c r="Y31" s="64"/>
      <c r="Z31" s="64"/>
      <c r="AA31" s="64"/>
    </row>
    <row r="32" spans="1:44" s="27" customFormat="1" ht="15.75" customHeight="1">
      <c r="A32" s="103" t="s">
        <v>230</v>
      </c>
      <c r="B32" s="103">
        <v>1</v>
      </c>
      <c r="C32" s="103" t="s">
        <v>121</v>
      </c>
      <c r="D32" s="8">
        <v>4.6669999999999998</v>
      </c>
      <c r="E32" s="103">
        <v>1</v>
      </c>
      <c r="F32" s="66">
        <f t="shared" si="9"/>
        <v>4.6669999999999998</v>
      </c>
      <c r="G32" s="63"/>
      <c r="I32" s="64"/>
      <c r="J32" s="64"/>
      <c r="K32" s="68"/>
      <c r="L32" s="64"/>
      <c r="M32" s="68"/>
      <c r="N32" s="68"/>
      <c r="O32" s="68"/>
      <c r="P32" s="68"/>
      <c r="Q32" s="68"/>
      <c r="V32" s="64"/>
      <c r="W32" s="64"/>
      <c r="X32" s="64"/>
      <c r="Y32" s="64"/>
      <c r="Z32" s="64"/>
      <c r="AA32" s="64"/>
    </row>
    <row r="33" spans="1:44" s="27" customFormat="1" ht="15.75" customHeight="1">
      <c r="A33" s="103" t="s">
        <v>234</v>
      </c>
      <c r="B33" s="103">
        <v>1</v>
      </c>
      <c r="C33" s="103" t="s">
        <v>109</v>
      </c>
      <c r="D33" s="8">
        <v>4.6669999999999998</v>
      </c>
      <c r="E33" s="103">
        <v>2</v>
      </c>
      <c r="F33" s="66">
        <f t="shared" si="9"/>
        <v>2.3334999999999999</v>
      </c>
      <c r="G33" s="63"/>
      <c r="I33" s="64"/>
      <c r="J33" s="64"/>
      <c r="K33" s="68"/>
      <c r="L33" s="64"/>
      <c r="M33" s="68"/>
      <c r="N33" s="68"/>
      <c r="O33" s="68"/>
      <c r="P33" s="68"/>
      <c r="Q33" s="68"/>
      <c r="V33" s="64"/>
      <c r="W33" s="64"/>
      <c r="X33" s="64"/>
      <c r="Y33" s="64"/>
      <c r="Z33" s="64"/>
      <c r="AA33" s="64"/>
    </row>
    <row r="34" spans="1:44" s="27" customFormat="1" ht="15.75" customHeight="1">
      <c r="A34" s="103" t="s">
        <v>240</v>
      </c>
      <c r="B34" s="103">
        <v>1</v>
      </c>
      <c r="C34" s="103" t="s">
        <v>121</v>
      </c>
      <c r="D34" s="8">
        <v>4.6669999999999998</v>
      </c>
      <c r="E34" s="103">
        <v>1</v>
      </c>
      <c r="F34" s="66">
        <f t="shared" si="9"/>
        <v>4.6669999999999998</v>
      </c>
      <c r="G34" s="63"/>
      <c r="I34" s="64"/>
      <c r="J34" s="64"/>
      <c r="K34" s="68"/>
      <c r="L34" s="64"/>
      <c r="M34" s="64"/>
      <c r="N34" s="64"/>
      <c r="O34" s="64"/>
      <c r="P34" s="64"/>
      <c r="Q34" s="64"/>
      <c r="R34" s="64"/>
      <c r="S34" s="64"/>
      <c r="T34" s="64"/>
      <c r="U34" s="64"/>
      <c r="V34" s="64"/>
      <c r="W34" s="64"/>
      <c r="X34" s="64"/>
      <c r="Y34" s="64"/>
      <c r="Z34" s="64"/>
      <c r="AA34" s="64"/>
    </row>
    <row r="35" spans="1:44" s="27" customFormat="1" ht="15.75" customHeight="1">
      <c r="A35" s="103" t="s">
        <v>245</v>
      </c>
      <c r="B35" s="103">
        <v>1</v>
      </c>
      <c r="C35" s="103" t="s">
        <v>97</v>
      </c>
      <c r="D35" s="8">
        <v>4.6669999999999998</v>
      </c>
      <c r="E35" s="103">
        <v>2</v>
      </c>
      <c r="F35" s="66">
        <f t="shared" si="9"/>
        <v>2.3334999999999999</v>
      </c>
      <c r="G35" s="63"/>
      <c r="I35" s="64"/>
      <c r="J35" s="64"/>
      <c r="K35" s="70"/>
      <c r="L35" s="64"/>
      <c r="M35" s="67"/>
      <c r="N35" s="67"/>
      <c r="O35" s="67"/>
      <c r="P35" s="67"/>
      <c r="Q35" s="67"/>
      <c r="R35" s="64"/>
      <c r="S35" s="64"/>
      <c r="T35" s="64"/>
      <c r="U35" s="64"/>
      <c r="V35" s="64"/>
      <c r="W35" s="64"/>
      <c r="X35" s="64"/>
      <c r="Y35" s="64"/>
      <c r="Z35" s="64"/>
      <c r="AA35" s="64"/>
    </row>
    <row r="36" spans="1:44" s="27" customFormat="1" ht="15.75" customHeight="1">
      <c r="A36" s="103" t="s">
        <v>249</v>
      </c>
      <c r="B36" s="103">
        <v>1</v>
      </c>
      <c r="C36" s="103" t="s">
        <v>121</v>
      </c>
      <c r="D36" s="8">
        <v>4.6669999999999998</v>
      </c>
      <c r="E36" s="103">
        <v>29</v>
      </c>
      <c r="F36" s="66">
        <f t="shared" si="9"/>
        <v>0.16093103448275861</v>
      </c>
      <c r="G36" s="63"/>
      <c r="I36" s="64"/>
      <c r="J36" s="64"/>
      <c r="K36" s="67"/>
      <c r="L36" s="64"/>
      <c r="M36" s="67"/>
      <c r="N36" s="67"/>
      <c r="O36" s="67"/>
      <c r="P36" s="67"/>
      <c r="Q36" s="67"/>
      <c r="R36" s="64"/>
      <c r="S36" s="64"/>
      <c r="T36" s="64"/>
      <c r="U36" s="64"/>
      <c r="V36" s="64"/>
      <c r="W36" s="64"/>
      <c r="X36" s="64"/>
      <c r="Y36" s="64"/>
      <c r="Z36" s="64"/>
      <c r="AA36" s="64"/>
    </row>
    <row r="37" spans="1:44" s="27" customFormat="1" ht="15.75" customHeight="1">
      <c r="A37" s="103" t="s">
        <v>161</v>
      </c>
      <c r="B37" s="8">
        <v>2</v>
      </c>
      <c r="C37" s="103" t="s">
        <v>97</v>
      </c>
      <c r="D37" s="8">
        <v>4.6669999999999998</v>
      </c>
      <c r="E37" s="103">
        <f>AVERAGE(L16:L17)</f>
        <v>15.5</v>
      </c>
      <c r="F37" s="66">
        <f>SQRT(AVERAGE(((AE18/L18)^2),((AE19/L19)^2)))</f>
        <v>0.85914499778688236</v>
      </c>
      <c r="G37" s="63"/>
      <c r="I37" s="64"/>
      <c r="J37" s="64"/>
      <c r="K37" s="67"/>
      <c r="L37" s="64"/>
      <c r="M37" s="67"/>
      <c r="N37" s="67"/>
      <c r="O37" s="67"/>
      <c r="P37" s="67"/>
      <c r="Q37" s="67"/>
      <c r="R37" s="64"/>
      <c r="S37" s="64"/>
      <c r="T37" s="64"/>
      <c r="U37" s="64"/>
      <c r="V37" s="64"/>
      <c r="W37" s="64"/>
      <c r="X37" s="64"/>
      <c r="Y37" s="64"/>
      <c r="Z37" s="64"/>
      <c r="AA37" s="64"/>
    </row>
    <row r="38" spans="1:44">
      <c r="A38" s="15"/>
      <c r="B38" s="15"/>
      <c r="C38" s="15"/>
      <c r="D38" s="15"/>
      <c r="E38" s="15"/>
      <c r="F38" s="31"/>
      <c r="G38" s="15"/>
      <c r="H38" s="15"/>
      <c r="I38" s="30"/>
      <c r="J38" s="27"/>
      <c r="K38" s="27"/>
      <c r="L38" s="27"/>
      <c r="M38" s="28"/>
      <c r="N38" s="27"/>
      <c r="O38" s="27"/>
      <c r="P38" s="27"/>
      <c r="Q38" s="27"/>
      <c r="R38" s="27"/>
      <c r="S38" s="27"/>
      <c r="T38" s="27"/>
      <c r="U38" s="27"/>
      <c r="V38" s="27"/>
      <c r="W38" s="27"/>
      <c r="X38" s="27"/>
      <c r="Y38" s="27"/>
      <c r="Z38" s="27"/>
      <c r="AA38" s="27"/>
      <c r="AB38" s="27"/>
      <c r="AC38" s="21"/>
      <c r="AD38" s="21"/>
      <c r="AE38" s="21"/>
      <c r="AF38" s="21"/>
      <c r="AG38" s="21"/>
      <c r="AH38" s="21"/>
      <c r="AI38" s="21"/>
      <c r="AJ38" s="21"/>
      <c r="AK38" s="21"/>
      <c r="AL38" s="21"/>
      <c r="AM38" s="21"/>
      <c r="AN38" s="21"/>
      <c r="AO38" s="17"/>
      <c r="AP38" s="17"/>
      <c r="AQ38" s="17"/>
      <c r="AR38" s="17"/>
    </row>
    <row r="39" spans="1:44">
      <c r="A39" s="27"/>
      <c r="B39" s="27"/>
      <c r="C39" s="27"/>
      <c r="D39" s="27"/>
      <c r="E39" s="27"/>
      <c r="F39" s="28"/>
      <c r="G39" s="30"/>
      <c r="H39" s="30"/>
      <c r="I39" s="30"/>
      <c r="J39" s="27"/>
      <c r="K39" s="27"/>
      <c r="L39" s="27"/>
      <c r="M39" s="28"/>
      <c r="N39" s="27"/>
      <c r="O39" s="27"/>
      <c r="P39" s="27"/>
      <c r="Q39" s="27"/>
      <c r="R39" s="27"/>
      <c r="S39" s="27"/>
      <c r="T39" s="27"/>
      <c r="U39" s="27"/>
      <c r="V39" s="27"/>
      <c r="W39" s="27"/>
      <c r="X39" s="27"/>
      <c r="Y39" s="27"/>
      <c r="Z39" s="27"/>
      <c r="AA39" s="27"/>
      <c r="AB39" s="27"/>
      <c r="AC39" s="21"/>
      <c r="AD39" s="21"/>
      <c r="AE39" s="21"/>
      <c r="AF39" s="21"/>
      <c r="AG39" s="21"/>
      <c r="AH39" s="21"/>
      <c r="AI39" s="21"/>
      <c r="AJ39" s="21"/>
      <c r="AK39" s="21"/>
      <c r="AL39" s="21"/>
      <c r="AM39" s="21"/>
      <c r="AN39" s="21"/>
      <c r="AO39" s="17"/>
      <c r="AP39" s="17"/>
      <c r="AQ39" s="17"/>
      <c r="AR39" s="17"/>
    </row>
    <row r="40" spans="1:44" ht="22">
      <c r="A40" s="32" t="s">
        <v>180</v>
      </c>
      <c r="B40" s="27"/>
      <c r="C40" s="27"/>
      <c r="D40" s="27"/>
      <c r="E40" s="28"/>
      <c r="F40" s="28"/>
      <c r="G40" s="29"/>
      <c r="H40" s="27"/>
      <c r="I40" s="27"/>
      <c r="J40" s="27"/>
      <c r="K40" s="28"/>
      <c r="L40" s="30"/>
      <c r="M40" s="30"/>
      <c r="N40" s="30"/>
      <c r="O40" s="27"/>
      <c r="P40" s="27"/>
      <c r="Q40" s="27"/>
      <c r="R40" s="28"/>
      <c r="S40" s="27"/>
      <c r="T40" s="27"/>
      <c r="U40" s="27"/>
      <c r="V40" s="27"/>
      <c r="W40" s="27"/>
      <c r="X40" s="27"/>
      <c r="Y40" s="27"/>
      <c r="Z40" s="27"/>
      <c r="AA40" s="27"/>
      <c r="AB40" s="27"/>
      <c r="AC40" s="21"/>
      <c r="AD40" s="21"/>
      <c r="AE40" s="21"/>
      <c r="AF40" s="21"/>
      <c r="AG40" s="21"/>
      <c r="AH40" s="21"/>
      <c r="AI40" s="21"/>
      <c r="AJ40" s="21"/>
      <c r="AK40" s="21"/>
      <c r="AL40" s="21"/>
      <c r="AM40" s="21"/>
      <c r="AN40" s="21"/>
      <c r="AO40" s="17"/>
      <c r="AP40" s="17"/>
      <c r="AQ40" s="17"/>
      <c r="AR40" s="17"/>
    </row>
    <row r="41" spans="1:44" ht="34">
      <c r="A41" s="14" t="s">
        <v>181</v>
      </c>
      <c r="B41" s="27"/>
      <c r="C41" s="27"/>
      <c r="D41" s="28"/>
      <c r="E41" s="28"/>
      <c r="F41" s="29"/>
      <c r="G41" s="27"/>
      <c r="H41" s="27"/>
      <c r="I41" s="27"/>
      <c r="J41" s="28"/>
      <c r="K41" s="30"/>
      <c r="L41" s="30"/>
      <c r="M41" s="30"/>
      <c r="N41" s="27"/>
      <c r="O41" s="27"/>
      <c r="P41" s="27"/>
      <c r="Q41" s="28"/>
      <c r="R41" s="27"/>
      <c r="S41" s="27"/>
      <c r="T41" s="27"/>
      <c r="U41" s="27"/>
      <c r="V41" s="27"/>
      <c r="W41" s="27"/>
      <c r="X41" s="27"/>
      <c r="Y41" s="27"/>
      <c r="Z41" s="27"/>
      <c r="AA41" s="27"/>
      <c r="AB41" s="21"/>
      <c r="AC41" s="21"/>
      <c r="AD41" s="21"/>
      <c r="AE41" s="21"/>
      <c r="AF41" s="21"/>
      <c r="AG41" s="21"/>
      <c r="AH41" s="21"/>
      <c r="AI41" s="21"/>
      <c r="AJ41" s="21"/>
      <c r="AK41" s="21"/>
      <c r="AL41" s="21"/>
      <c r="AM41" s="21"/>
      <c r="AN41" s="17"/>
      <c r="AO41" s="17"/>
      <c r="AP41" s="17"/>
      <c r="AQ41" s="17"/>
    </row>
    <row r="42" spans="1:44">
      <c r="A42" s="10" cm="1">
        <f t="array" ref="A42">SQRT(SUM((F23:F37)^2 *( B23:B37 -1)) / (SUM(B23:B37 -1)))</f>
        <v>1.9688045973146768</v>
      </c>
      <c r="B42" s="27"/>
      <c r="C42" s="27"/>
      <c r="D42" s="28"/>
      <c r="E42" s="28"/>
      <c r="F42" s="29"/>
      <c r="G42" s="27"/>
      <c r="H42" s="27"/>
      <c r="I42" s="27"/>
      <c r="J42" s="28"/>
      <c r="K42" s="30"/>
      <c r="L42" s="30"/>
      <c r="M42" s="30"/>
      <c r="N42" s="27"/>
      <c r="O42" s="27"/>
      <c r="P42" s="27"/>
      <c r="Q42" s="28"/>
      <c r="R42" s="27"/>
      <c r="S42" s="27"/>
      <c r="T42" s="27"/>
      <c r="U42" s="27"/>
      <c r="V42" s="27"/>
      <c r="W42" s="27"/>
      <c r="X42" s="27"/>
      <c r="Y42" s="27"/>
      <c r="Z42" s="27"/>
      <c r="AA42" s="27"/>
      <c r="AB42" s="21"/>
      <c r="AC42" s="21"/>
      <c r="AD42" s="21"/>
      <c r="AE42" s="21"/>
      <c r="AF42" s="21"/>
      <c r="AG42" s="21"/>
      <c r="AH42" s="21"/>
      <c r="AI42" s="21"/>
      <c r="AJ42" s="21"/>
      <c r="AK42" s="21"/>
      <c r="AL42" s="21"/>
      <c r="AM42" s="21"/>
      <c r="AN42" s="17"/>
      <c r="AO42" s="17"/>
      <c r="AP42" s="17"/>
      <c r="AQ42" s="17"/>
    </row>
    <row r="43" spans="1:44" ht="15.75" customHeight="1">
      <c r="B43" s="5"/>
      <c r="AO43" s="17"/>
      <c r="AP43" s="17"/>
      <c r="AQ43" s="17"/>
      <c r="AR43" s="17"/>
    </row>
    <row r="44" spans="1:44" ht="22">
      <c r="A44" s="2" t="s">
        <v>182</v>
      </c>
      <c r="I44"/>
      <c r="J44"/>
      <c r="K44"/>
      <c r="O44"/>
      <c r="P44"/>
      <c r="Q44"/>
      <c r="R44"/>
    </row>
    <row r="45" spans="1:44" ht="46" customHeight="1">
      <c r="A45" s="144" t="s">
        <v>53</v>
      </c>
      <c r="B45" s="72" t="s">
        <v>183</v>
      </c>
      <c r="C45" s="72" t="s">
        <v>184</v>
      </c>
      <c r="I45"/>
      <c r="J45"/>
      <c r="K45"/>
      <c r="O45"/>
      <c r="P45"/>
      <c r="Q45"/>
      <c r="R45"/>
    </row>
    <row r="46" spans="1:44">
      <c r="A46" s="115" t="s">
        <v>199</v>
      </c>
      <c r="B46" s="73">
        <f t="shared" ref="B46:B59" si="10">AVERAGE(AM4)</f>
        <v>3.2085445411667024E-14</v>
      </c>
      <c r="C46" t="str">
        <f xml:space="preserve"> IF(ABS(B46)&lt;$A$42, "PASS", "FAIL")</f>
        <v>PASS</v>
      </c>
      <c r="I46"/>
      <c r="J46"/>
      <c r="K46"/>
      <c r="O46"/>
      <c r="P46"/>
      <c r="Q46"/>
      <c r="R46"/>
    </row>
    <row r="47" spans="1:44">
      <c r="A47" s="115" t="s">
        <v>206</v>
      </c>
      <c r="B47" s="73">
        <f t="shared" si="10"/>
        <v>0</v>
      </c>
      <c r="C47" t="str">
        <f t="shared" ref="C47:C59" si="11" xml:space="preserve"> IF(ABS(B47)&lt;$A$42, "PASS", "FAIL")</f>
        <v>PASS</v>
      </c>
      <c r="I47"/>
      <c r="J47"/>
      <c r="K47"/>
      <c r="O47"/>
      <c r="P47"/>
      <c r="Q47"/>
      <c r="R47"/>
    </row>
    <row r="48" spans="1:44">
      <c r="A48" s="115" t="s">
        <v>211</v>
      </c>
      <c r="B48" s="73">
        <f t="shared" si="10"/>
        <v>0</v>
      </c>
      <c r="C48" t="str">
        <f t="shared" si="11"/>
        <v>PASS</v>
      </c>
      <c r="I48"/>
      <c r="J48"/>
      <c r="K48"/>
      <c r="O48"/>
      <c r="P48"/>
      <c r="Q48"/>
      <c r="R48"/>
    </row>
    <row r="49" spans="1:44">
      <c r="A49" s="115" t="s">
        <v>215</v>
      </c>
      <c r="B49" s="73">
        <f t="shared" si="10"/>
        <v>-5.6843418860808015E-14</v>
      </c>
      <c r="C49" t="str">
        <f t="shared" si="11"/>
        <v>PASS</v>
      </c>
      <c r="I49"/>
      <c r="J49"/>
      <c r="K49"/>
      <c r="O49"/>
      <c r="P49"/>
      <c r="Q49"/>
      <c r="R49"/>
    </row>
    <row r="50" spans="1:44">
      <c r="A50" s="115" t="s">
        <v>93</v>
      </c>
      <c r="B50" s="73">
        <f t="shared" si="10"/>
        <v>-2.3092638912203256E-14</v>
      </c>
      <c r="C50" t="str">
        <f t="shared" si="11"/>
        <v>PASS</v>
      </c>
      <c r="I50"/>
      <c r="J50"/>
      <c r="K50"/>
      <c r="O50"/>
      <c r="P50"/>
      <c r="Q50"/>
      <c r="R50"/>
    </row>
    <row r="51" spans="1:44">
      <c r="A51" s="115" t="s">
        <v>118</v>
      </c>
      <c r="B51" s="73">
        <f t="shared" si="10"/>
        <v>-4.9737991503207013E-14</v>
      </c>
      <c r="C51" t="str">
        <f t="shared" si="11"/>
        <v>PASS</v>
      </c>
      <c r="I51"/>
      <c r="J51"/>
      <c r="K51"/>
      <c r="O51"/>
      <c r="P51"/>
      <c r="Q51"/>
      <c r="R51"/>
    </row>
    <row r="52" spans="1:44">
      <c r="A52" s="115" t="s">
        <v>224</v>
      </c>
      <c r="B52" s="73">
        <f t="shared" si="10"/>
        <v>-5.6843418860808015E-14</v>
      </c>
      <c r="C52" t="str">
        <f t="shared" si="11"/>
        <v>PASS</v>
      </c>
      <c r="I52"/>
      <c r="J52"/>
      <c r="K52"/>
      <c r="O52"/>
      <c r="P52"/>
      <c r="Q52"/>
      <c r="R52"/>
    </row>
    <row r="53" spans="1:44">
      <c r="A53" s="115" t="s">
        <v>132</v>
      </c>
      <c r="B53" s="73">
        <f t="shared" si="10"/>
        <v>0</v>
      </c>
      <c r="C53" t="str">
        <f t="shared" si="11"/>
        <v>PASS</v>
      </c>
      <c r="I53"/>
      <c r="J53"/>
      <c r="K53"/>
      <c r="O53"/>
      <c r="P53"/>
      <c r="Q53"/>
      <c r="R53"/>
    </row>
    <row r="54" spans="1:44">
      <c r="A54" s="115" t="s">
        <v>229</v>
      </c>
      <c r="B54" s="73">
        <f t="shared" si="10"/>
        <v>-2.4868995751603507E-14</v>
      </c>
      <c r="C54" t="str">
        <f t="shared" si="11"/>
        <v>PASS</v>
      </c>
      <c r="I54"/>
      <c r="J54"/>
      <c r="K54"/>
      <c r="O54"/>
      <c r="P54"/>
      <c r="Q54"/>
      <c r="R54"/>
    </row>
    <row r="55" spans="1:44">
      <c r="A55" s="115" t="s">
        <v>230</v>
      </c>
      <c r="B55" s="73">
        <f t="shared" si="10"/>
        <v>0</v>
      </c>
      <c r="C55" t="str">
        <f t="shared" si="11"/>
        <v>PASS</v>
      </c>
      <c r="I55"/>
      <c r="J55"/>
      <c r="K55"/>
      <c r="O55"/>
      <c r="P55"/>
      <c r="Q55"/>
      <c r="R55"/>
    </row>
    <row r="56" spans="1:44">
      <c r="A56" s="115" t="s">
        <v>234</v>
      </c>
      <c r="B56" s="73">
        <f t="shared" si="10"/>
        <v>-4.9737991503207013E-14</v>
      </c>
      <c r="C56" t="str">
        <f t="shared" si="11"/>
        <v>PASS</v>
      </c>
      <c r="I56"/>
      <c r="J56"/>
      <c r="K56"/>
      <c r="O56"/>
      <c r="P56"/>
      <c r="Q56"/>
      <c r="R56"/>
    </row>
    <row r="57" spans="1:44">
      <c r="A57" s="115" t="s">
        <v>240</v>
      </c>
      <c r="B57" s="73">
        <f t="shared" si="10"/>
        <v>-9.9475983006414026E-14</v>
      </c>
      <c r="C57" t="str">
        <f t="shared" si="11"/>
        <v>PASS</v>
      </c>
      <c r="I57"/>
      <c r="J57"/>
      <c r="K57"/>
      <c r="O57"/>
      <c r="P57"/>
      <c r="Q57"/>
      <c r="R57"/>
    </row>
    <row r="58" spans="1:44">
      <c r="A58" s="115" t="s">
        <v>245</v>
      </c>
      <c r="B58" s="73">
        <f t="shared" si="10"/>
        <v>-4.9737991503207013E-14</v>
      </c>
      <c r="C58" t="str">
        <f t="shared" si="11"/>
        <v>PASS</v>
      </c>
      <c r="I58"/>
      <c r="J58"/>
      <c r="K58"/>
      <c r="O58"/>
      <c r="P58"/>
      <c r="Q58"/>
      <c r="R58"/>
    </row>
    <row r="59" spans="1:44">
      <c r="A59" s="115" t="s">
        <v>249</v>
      </c>
      <c r="B59" s="73">
        <f t="shared" si="10"/>
        <v>-2.4119595209981526E-14</v>
      </c>
      <c r="C59" t="str">
        <f t="shared" si="11"/>
        <v>PASS</v>
      </c>
      <c r="I59"/>
      <c r="J59"/>
      <c r="K59"/>
      <c r="O59"/>
      <c r="P59"/>
      <c r="Q59"/>
      <c r="R59"/>
    </row>
    <row r="60" spans="1:44">
      <c r="A60" s="115" t="s">
        <v>161</v>
      </c>
      <c r="B60" s="73">
        <f>AVERAGE(AM18:AM19)</f>
        <v>1.1879386363489175E-14</v>
      </c>
      <c r="C60" t="str">
        <f xml:space="preserve"> IF(ABS(B60)&lt;$A$42, "PASS", "FAIL")</f>
        <v>PASS</v>
      </c>
      <c r="I60"/>
      <c r="J60"/>
      <c r="K60"/>
      <c r="O60"/>
      <c r="P60"/>
      <c r="Q60"/>
      <c r="R60"/>
    </row>
    <row r="61" spans="1:44" ht="15.75" customHeight="1">
      <c r="B61" s="5"/>
      <c r="AO61" s="17"/>
      <c r="AP61" s="17"/>
      <c r="AQ61" s="17"/>
      <c r="AR61" s="17"/>
    </row>
    <row r="62" spans="1:44">
      <c r="A62" s="17"/>
      <c r="B62" s="17"/>
      <c r="C62" s="17"/>
      <c r="D62" s="17"/>
      <c r="E62" s="17"/>
      <c r="F62" s="17"/>
      <c r="G62" s="17"/>
      <c r="H62" s="17"/>
      <c r="I62" s="17"/>
      <c r="J62" s="17"/>
      <c r="K62" s="17"/>
      <c r="AO62" s="17"/>
      <c r="AP62" s="17"/>
      <c r="AQ62" s="17"/>
      <c r="AR62" s="17"/>
    </row>
    <row r="63" spans="1:44" ht="22">
      <c r="A63" s="2" t="s">
        <v>186</v>
      </c>
      <c r="I63"/>
      <c r="J63"/>
      <c r="K63"/>
      <c r="O63"/>
      <c r="P63"/>
      <c r="Q63"/>
      <c r="R63"/>
    </row>
    <row r="64" spans="1:44" ht="34">
      <c r="A64" s="74" t="s">
        <v>187</v>
      </c>
      <c r="I64"/>
      <c r="J64"/>
      <c r="K64"/>
      <c r="O64"/>
      <c r="P64"/>
      <c r="Q64"/>
      <c r="R64"/>
    </row>
    <row r="65" spans="1:18">
      <c r="A65" s="7">
        <f>STDEVP(AM4:AM19)</f>
        <v>3.4837523772744437E-14</v>
      </c>
      <c r="I65"/>
      <c r="J65"/>
      <c r="K65"/>
      <c r="O65"/>
      <c r="P65"/>
      <c r="Q65"/>
      <c r="R65"/>
    </row>
    <row r="66" spans="1:18">
      <c r="I66"/>
      <c r="J66"/>
      <c r="K66"/>
      <c r="O66"/>
      <c r="P66"/>
      <c r="Q66"/>
      <c r="R66"/>
    </row>
    <row r="67" spans="1:18" ht="85">
      <c r="A67" s="72" t="s">
        <v>257</v>
      </c>
      <c r="B67" s="72" t="s">
        <v>258</v>
      </c>
      <c r="C67" s="72" t="s">
        <v>259</v>
      </c>
      <c r="D67" s="72" t="s">
        <v>190</v>
      </c>
      <c r="E67" s="74" t="s">
        <v>191</v>
      </c>
      <c r="I67"/>
      <c r="J67"/>
      <c r="K67"/>
      <c r="O67"/>
      <c r="P67"/>
      <c r="Q67"/>
      <c r="R67"/>
    </row>
    <row r="68" spans="1:18">
      <c r="A68" s="115" t="s">
        <v>199</v>
      </c>
      <c r="B68">
        <f t="shared" ref="B68:B81" si="12">AVERAGE(AH4) - $A$65*1.64</f>
        <v>0.25357142857137149</v>
      </c>
      <c r="C68">
        <f t="shared" ref="C68:C81" si="13">AVERAGE(AH4) + $A$65*1.64</f>
        <v>0.25357142857148574</v>
      </c>
      <c r="D68">
        <f t="shared" ref="D68:D81" si="14">SUM(_xlfn.BITAND(AK4&gt;=B68, AK4&lt;=C68))</f>
        <v>1</v>
      </c>
      <c r="E68">
        <f t="shared" ref="E68:E81" si="15">SUM(_xlfn.BITOR(AK4&lt;B68, AK4&gt;C68))</f>
        <v>0</v>
      </c>
      <c r="I68"/>
      <c r="J68"/>
      <c r="K68"/>
      <c r="O68"/>
      <c r="P68"/>
      <c r="Q68"/>
      <c r="R68"/>
    </row>
    <row r="69" spans="1:18">
      <c r="A69" s="115" t="s">
        <v>206</v>
      </c>
      <c r="B69">
        <f t="shared" si="12"/>
        <v>3.3305999999999418</v>
      </c>
      <c r="C69">
        <f t="shared" si="13"/>
        <v>3.3306000000000564</v>
      </c>
      <c r="D69">
        <f t="shared" si="14"/>
        <v>1</v>
      </c>
      <c r="E69">
        <f t="shared" si="15"/>
        <v>0</v>
      </c>
      <c r="I69"/>
      <c r="J69"/>
      <c r="K69"/>
      <c r="O69"/>
      <c r="P69"/>
      <c r="Q69"/>
      <c r="R69"/>
    </row>
    <row r="70" spans="1:18">
      <c r="A70" s="115" t="s">
        <v>211</v>
      </c>
      <c r="B70">
        <f t="shared" si="12"/>
        <v>15.277199999999937</v>
      </c>
      <c r="C70">
        <f t="shared" si="13"/>
        <v>15.27720000000005</v>
      </c>
      <c r="D70">
        <f t="shared" si="14"/>
        <v>1</v>
      </c>
      <c r="E70">
        <f t="shared" si="15"/>
        <v>0</v>
      </c>
      <c r="I70"/>
      <c r="J70"/>
      <c r="K70"/>
      <c r="O70"/>
      <c r="P70"/>
      <c r="Q70"/>
      <c r="R70"/>
    </row>
    <row r="71" spans="1:18">
      <c r="A71" s="115" t="s">
        <v>215</v>
      </c>
      <c r="B71">
        <f t="shared" si="12"/>
        <v>2.1999999999999424</v>
      </c>
      <c r="C71">
        <f t="shared" si="13"/>
        <v>2.200000000000057</v>
      </c>
      <c r="D71">
        <f t="shared" si="14"/>
        <v>1</v>
      </c>
      <c r="E71">
        <f t="shared" si="15"/>
        <v>0</v>
      </c>
      <c r="I71"/>
      <c r="J71"/>
      <c r="K71"/>
      <c r="O71"/>
      <c r="P71"/>
      <c r="Q71"/>
      <c r="R71"/>
    </row>
    <row r="72" spans="1:18">
      <c r="A72" s="115" t="s">
        <v>93</v>
      </c>
      <c r="B72">
        <f t="shared" si="12"/>
        <v>8.1104651162733063E-2</v>
      </c>
      <c r="C72">
        <f t="shared" si="13"/>
        <v>8.1104651162847333E-2</v>
      </c>
      <c r="D72">
        <f t="shared" si="14"/>
        <v>1</v>
      </c>
      <c r="E72">
        <f t="shared" si="15"/>
        <v>0</v>
      </c>
      <c r="I72"/>
      <c r="J72"/>
      <c r="K72"/>
      <c r="O72"/>
      <c r="P72"/>
      <c r="Q72"/>
      <c r="R72"/>
    </row>
    <row r="73" spans="1:18">
      <c r="A73" s="115" t="s">
        <v>118</v>
      </c>
      <c r="B73">
        <f t="shared" si="12"/>
        <v>5.8454999999999417</v>
      </c>
      <c r="C73">
        <f t="shared" si="13"/>
        <v>5.8455000000000554</v>
      </c>
      <c r="D73">
        <f t="shared" si="14"/>
        <v>1</v>
      </c>
      <c r="E73">
        <f t="shared" si="15"/>
        <v>0</v>
      </c>
      <c r="I73"/>
      <c r="J73"/>
      <c r="K73"/>
      <c r="O73"/>
      <c r="P73"/>
      <c r="Q73"/>
      <c r="R73"/>
    </row>
    <row r="74" spans="1:18">
      <c r="A74" s="115" t="s">
        <v>224</v>
      </c>
      <c r="B74">
        <f t="shared" si="12"/>
        <v>1.3312499999999543</v>
      </c>
      <c r="C74">
        <f t="shared" si="13"/>
        <v>1.3312500000000684</v>
      </c>
      <c r="D74">
        <f t="shared" si="14"/>
        <v>1</v>
      </c>
      <c r="E74">
        <f t="shared" si="15"/>
        <v>0</v>
      </c>
      <c r="I74"/>
      <c r="J74"/>
      <c r="K74"/>
      <c r="O74"/>
      <c r="P74"/>
      <c r="Q74"/>
      <c r="R74"/>
    </row>
    <row r="75" spans="1:18">
      <c r="A75" s="115" t="s">
        <v>132</v>
      </c>
      <c r="B75">
        <f t="shared" si="12"/>
        <v>0.43124999999994235</v>
      </c>
      <c r="C75">
        <f t="shared" si="13"/>
        <v>0.43125000000005659</v>
      </c>
      <c r="D75">
        <f t="shared" si="14"/>
        <v>1</v>
      </c>
      <c r="E75">
        <f t="shared" si="15"/>
        <v>0</v>
      </c>
      <c r="I75"/>
      <c r="J75"/>
      <c r="K75"/>
      <c r="O75"/>
      <c r="P75"/>
      <c r="Q75"/>
      <c r="R75"/>
    </row>
    <row r="76" spans="1:18">
      <c r="A76" s="115" t="s">
        <v>229</v>
      </c>
      <c r="B76">
        <f t="shared" si="12"/>
        <v>1.4999999999942547E-2</v>
      </c>
      <c r="C76">
        <f t="shared" si="13"/>
        <v>1.5000000000056813E-2</v>
      </c>
      <c r="D76">
        <f t="shared" si="14"/>
        <v>1</v>
      </c>
      <c r="E76">
        <f t="shared" si="15"/>
        <v>0</v>
      </c>
      <c r="I76"/>
      <c r="J76"/>
      <c r="K76"/>
      <c r="O76"/>
      <c r="P76"/>
      <c r="Q76"/>
      <c r="R76"/>
    </row>
    <row r="77" spans="1:18">
      <c r="A77" s="115" t="s">
        <v>230</v>
      </c>
      <c r="B77">
        <f t="shared" si="12"/>
        <v>2.2571999999999419</v>
      </c>
      <c r="C77">
        <f t="shared" si="13"/>
        <v>2.2572000000000565</v>
      </c>
      <c r="D77">
        <f t="shared" si="14"/>
        <v>1</v>
      </c>
      <c r="E77">
        <f t="shared" si="15"/>
        <v>0</v>
      </c>
      <c r="I77"/>
      <c r="J77"/>
      <c r="K77"/>
      <c r="O77"/>
      <c r="P77"/>
      <c r="Q77"/>
      <c r="R77"/>
    </row>
    <row r="78" spans="1:18">
      <c r="A78" s="115" t="s">
        <v>234</v>
      </c>
      <c r="B78">
        <f t="shared" si="12"/>
        <v>5.217399999999941</v>
      </c>
      <c r="C78">
        <f t="shared" si="13"/>
        <v>5.2174000000000547</v>
      </c>
      <c r="D78">
        <f t="shared" si="14"/>
        <v>1</v>
      </c>
      <c r="E78">
        <f t="shared" si="15"/>
        <v>0</v>
      </c>
      <c r="I78"/>
      <c r="J78"/>
      <c r="K78"/>
      <c r="O78"/>
      <c r="P78"/>
      <c r="Q78"/>
      <c r="R78"/>
    </row>
    <row r="79" spans="1:18">
      <c r="A79" s="115" t="s">
        <v>240</v>
      </c>
      <c r="B79">
        <f t="shared" si="12"/>
        <v>6.0783069767441305</v>
      </c>
      <c r="C79">
        <f t="shared" si="13"/>
        <v>6.0783069767442441</v>
      </c>
      <c r="D79">
        <f t="shared" si="14"/>
        <v>0</v>
      </c>
      <c r="E79">
        <f t="shared" si="15"/>
        <v>1</v>
      </c>
      <c r="I79"/>
      <c r="J79"/>
      <c r="K79"/>
      <c r="O79"/>
      <c r="P79"/>
      <c r="Q79"/>
      <c r="R79"/>
    </row>
    <row r="80" spans="1:18">
      <c r="A80" s="115" t="s">
        <v>245</v>
      </c>
      <c r="B80">
        <f t="shared" si="12"/>
        <v>7.5419999999999447</v>
      </c>
      <c r="C80">
        <f t="shared" si="13"/>
        <v>7.5420000000000584</v>
      </c>
      <c r="D80">
        <f t="shared" si="14"/>
        <v>1</v>
      </c>
      <c r="E80">
        <f t="shared" si="15"/>
        <v>0</v>
      </c>
      <c r="I80"/>
      <c r="J80"/>
      <c r="K80"/>
      <c r="O80"/>
      <c r="P80"/>
      <c r="Q80"/>
      <c r="R80"/>
    </row>
    <row r="81" spans="1:44">
      <c r="A81" s="115" t="s">
        <v>249</v>
      </c>
      <c r="B81">
        <f t="shared" si="12"/>
        <v>0.17949655172408077</v>
      </c>
      <c r="C81">
        <f t="shared" si="13"/>
        <v>0.17949655172419501</v>
      </c>
      <c r="D81">
        <f t="shared" si="14"/>
        <v>1</v>
      </c>
      <c r="E81">
        <f t="shared" si="15"/>
        <v>0</v>
      </c>
      <c r="I81"/>
      <c r="J81"/>
      <c r="K81"/>
      <c r="O81"/>
      <c r="P81"/>
      <c r="Q81"/>
      <c r="R81"/>
    </row>
    <row r="82" spans="1:44" ht="17" thickBot="1">
      <c r="A82" s="115" t="s">
        <v>161</v>
      </c>
      <c r="B82">
        <f>AVERAGE(AH18:AH19) - $A$65*1.64</f>
        <v>9.3999999999942713E-2</v>
      </c>
      <c r="C82">
        <f>AVERAGE(AH18:AH19) + $A$65*1.64</f>
        <v>9.4000000000056982E-2</v>
      </c>
      <c r="D82" cm="1">
        <f t="array" ref="D82">SUM(_xlfn.BITAND(AK18:AK19&gt;=B82, AK18:AK19&lt;=C82))</f>
        <v>0</v>
      </c>
      <c r="E82" cm="1">
        <f t="array" ref="E82">SUM(_xlfn.BITOR(AK18:AK19&lt;B82, AK18:AK19&gt;C82))</f>
        <v>2</v>
      </c>
      <c r="I82"/>
      <c r="J82"/>
      <c r="K82"/>
      <c r="O82"/>
      <c r="P82"/>
      <c r="Q82"/>
      <c r="R82"/>
    </row>
    <row r="83" spans="1:44" ht="17" thickBot="1">
      <c r="C83" s="22" t="s">
        <v>185</v>
      </c>
      <c r="D83" s="23">
        <f>SUM(D68:D82)</f>
        <v>13</v>
      </c>
      <c r="E83" s="23">
        <f>SUM(E68:E82)</f>
        <v>3</v>
      </c>
      <c r="I83"/>
      <c r="J83"/>
      <c r="K83"/>
      <c r="O83"/>
      <c r="P83"/>
      <c r="Q83"/>
      <c r="R83"/>
    </row>
    <row r="84" spans="1:44" ht="17" thickBot="1">
      <c r="C84" s="22" t="s">
        <v>192</v>
      </c>
      <c r="D84" s="24">
        <f>SUM(D68:D82)/SUM(D68:E82)</f>
        <v>0.8125</v>
      </c>
      <c r="E84" s="25">
        <f>SUM(E68:E82)/SUM(D68:E82)</f>
        <v>0.1875</v>
      </c>
      <c r="I84"/>
      <c r="J84"/>
      <c r="K84"/>
      <c r="O84"/>
      <c r="P84"/>
      <c r="Q84"/>
      <c r="R84"/>
    </row>
    <row r="85" spans="1:44">
      <c r="I85"/>
      <c r="J85"/>
      <c r="K85"/>
      <c r="O85"/>
      <c r="P85"/>
      <c r="Q85"/>
      <c r="R85"/>
    </row>
    <row r="86" spans="1:44" ht="97" customHeight="1">
      <c r="B86" s="160" t="s">
        <v>260</v>
      </c>
      <c r="C86" s="160"/>
      <c r="D86" s="160"/>
      <c r="E86" s="160"/>
      <c r="F86" s="75"/>
      <c r="G86" s="75"/>
      <c r="H86" s="75"/>
      <c r="I86" s="75"/>
      <c r="J86"/>
      <c r="K86"/>
      <c r="O86"/>
      <c r="P86"/>
      <c r="Q86"/>
      <c r="R86"/>
    </row>
    <row r="87" spans="1:44">
      <c r="A87" s="17"/>
      <c r="B87" s="17"/>
      <c r="C87" s="17"/>
      <c r="D87" s="17"/>
      <c r="I87" s="17"/>
      <c r="J87" s="17"/>
      <c r="K87" s="17"/>
      <c r="AC87" s="17"/>
      <c r="AD87" s="17"/>
      <c r="AE87" s="17"/>
      <c r="AF87" s="17"/>
      <c r="AG87" s="17"/>
      <c r="AH87" s="17"/>
      <c r="AI87" s="17"/>
      <c r="AJ87" s="17"/>
      <c r="AK87" s="17"/>
      <c r="AL87" s="17"/>
      <c r="AM87" s="17"/>
      <c r="AN87" s="17"/>
      <c r="AO87" s="17"/>
      <c r="AP87" s="17"/>
      <c r="AQ87" s="17"/>
      <c r="AR87" s="17"/>
    </row>
    <row r="88" spans="1:44" ht="21" customHeight="1">
      <c r="A88" s="19" t="s">
        <v>193</v>
      </c>
      <c r="B88" s="19"/>
      <c r="C88" s="17"/>
      <c r="D88" s="17"/>
      <c r="E88" s="17"/>
      <c r="F88" s="17"/>
      <c r="G88" s="17"/>
      <c r="H88" s="17"/>
      <c r="I88" s="17"/>
      <c r="J88" s="17"/>
      <c r="K88" s="17"/>
      <c r="AC88" s="17"/>
      <c r="AD88" s="17"/>
      <c r="AE88" s="17"/>
      <c r="AF88" s="17"/>
      <c r="AG88" s="17"/>
      <c r="AH88" s="17"/>
      <c r="AI88" s="17"/>
      <c r="AJ88" s="17"/>
      <c r="AK88" s="17"/>
      <c r="AL88" s="17"/>
      <c r="AM88" s="17"/>
      <c r="AN88" s="17"/>
      <c r="AO88" s="17"/>
      <c r="AP88" s="17"/>
      <c r="AQ88" s="17"/>
      <c r="AR88" s="17"/>
    </row>
    <row r="89" spans="1:44" ht="16" customHeight="1">
      <c r="A89" s="17" t="s">
        <v>261</v>
      </c>
      <c r="B89" s="20" cm="1">
        <f t="array" ref="B89">SQRT(AVERAGE((AN4:AN19)^2))</f>
        <v>3.4837523772744437E-14</v>
      </c>
      <c r="C89" s="17"/>
      <c r="D89" s="17"/>
      <c r="E89" s="17"/>
      <c r="F89" s="17"/>
      <c r="G89" s="17"/>
      <c r="H89" s="17"/>
      <c r="I89" s="17"/>
      <c r="J89" s="17"/>
      <c r="K89" s="17"/>
      <c r="AC89" s="17"/>
      <c r="AD89" s="17"/>
      <c r="AE89" s="17"/>
      <c r="AF89" s="17"/>
      <c r="AG89" s="17"/>
      <c r="AH89" s="17"/>
      <c r="AI89" s="17"/>
      <c r="AJ89" s="17"/>
      <c r="AK89" s="17"/>
      <c r="AL89" s="17"/>
      <c r="AM89" s="17"/>
      <c r="AN89" s="17"/>
      <c r="AO89" s="17"/>
      <c r="AP89" s="17"/>
      <c r="AQ89" s="17"/>
      <c r="AR89" s="17"/>
    </row>
    <row r="90" spans="1:44">
      <c r="A90" s="17"/>
      <c r="B90" s="17"/>
      <c r="C90" s="17"/>
      <c r="D90" s="17"/>
      <c r="E90" s="17"/>
      <c r="F90" s="17"/>
      <c r="G90" s="17"/>
      <c r="H90" s="17"/>
      <c r="I90" s="17"/>
      <c r="J90" s="17"/>
      <c r="K90" s="17"/>
      <c r="AC90" s="17"/>
      <c r="AD90" s="17"/>
      <c r="AE90" s="17"/>
      <c r="AF90" s="17"/>
      <c r="AG90" s="17"/>
      <c r="AH90" s="17"/>
      <c r="AI90" s="17"/>
      <c r="AJ90" s="17"/>
      <c r="AK90" s="17"/>
      <c r="AL90" s="17"/>
      <c r="AM90" s="17"/>
      <c r="AN90" s="17"/>
      <c r="AO90" s="17"/>
      <c r="AP90" s="17"/>
      <c r="AQ90" s="17"/>
      <c r="AR90" s="17"/>
    </row>
    <row r="91" spans="1:44">
      <c r="A91" s="17"/>
      <c r="B91" s="17"/>
      <c r="C91" s="17"/>
      <c r="D91" s="17"/>
      <c r="E91" s="17"/>
      <c r="F91" s="17"/>
      <c r="G91" s="17"/>
      <c r="H91" s="17"/>
      <c r="I91" s="17"/>
      <c r="J91" s="17"/>
      <c r="K91" s="17"/>
      <c r="AC91" s="17"/>
      <c r="AD91" s="17"/>
      <c r="AE91" s="17"/>
      <c r="AF91" s="17"/>
      <c r="AG91" s="17"/>
      <c r="AH91" s="17"/>
      <c r="AI91" s="17"/>
      <c r="AJ91" s="17"/>
      <c r="AK91" s="17"/>
      <c r="AL91" s="17"/>
      <c r="AM91" s="17"/>
      <c r="AN91" s="17"/>
      <c r="AO91" s="17"/>
      <c r="AP91" s="17"/>
      <c r="AQ91" s="17"/>
      <c r="AR91" s="17"/>
    </row>
    <row r="92" spans="1:44">
      <c r="C92" s="17"/>
      <c r="D92" s="17"/>
      <c r="E92" s="17"/>
      <c r="F92" s="17"/>
      <c r="G92" s="17"/>
      <c r="H92" s="17"/>
      <c r="I92" s="17"/>
      <c r="J92" s="17"/>
      <c r="K92" s="17"/>
      <c r="AC92" s="17"/>
      <c r="AD92" s="17"/>
      <c r="AE92" s="17"/>
      <c r="AF92" s="17"/>
      <c r="AG92" s="17"/>
      <c r="AH92" s="17"/>
      <c r="AI92" s="17"/>
      <c r="AJ92" s="17"/>
      <c r="AK92" s="17"/>
      <c r="AL92" s="17"/>
      <c r="AM92" s="17"/>
      <c r="AN92" s="17"/>
      <c r="AO92" s="17"/>
      <c r="AP92" s="17"/>
      <c r="AQ92" s="17"/>
      <c r="AR92" s="17"/>
    </row>
    <row r="93" spans="1:44">
      <c r="A93" s="17"/>
      <c r="B93" s="17"/>
      <c r="C93" s="17"/>
      <c r="D93" s="17"/>
      <c r="E93" s="17"/>
      <c r="F93" s="17"/>
      <c r="G93" s="17"/>
      <c r="H93" s="17"/>
      <c r="I93" s="17"/>
      <c r="J93" s="17"/>
      <c r="K93" s="17"/>
      <c r="AC93" s="17"/>
      <c r="AD93" s="17"/>
      <c r="AE93" s="17"/>
      <c r="AF93" s="17"/>
      <c r="AG93" s="17"/>
      <c r="AH93" s="17"/>
      <c r="AI93" s="17"/>
      <c r="AJ93" s="17"/>
      <c r="AK93" s="17"/>
      <c r="AL93" s="17"/>
      <c r="AM93" s="17"/>
      <c r="AN93" s="17"/>
      <c r="AO93" s="17"/>
      <c r="AP93" s="17"/>
      <c r="AQ93" s="17"/>
      <c r="AR93" s="17"/>
    </row>
    <row r="94" spans="1:44">
      <c r="A94" s="17"/>
      <c r="B94" s="17"/>
      <c r="C94" s="17"/>
      <c r="D94" s="17"/>
      <c r="E94" s="17"/>
      <c r="F94" s="17"/>
      <c r="G94" s="17"/>
      <c r="H94" s="17"/>
      <c r="I94" s="17"/>
      <c r="J94" s="17"/>
      <c r="K94" s="17"/>
      <c r="AC94" s="17"/>
      <c r="AD94" s="17"/>
      <c r="AE94" s="17"/>
      <c r="AF94" s="17"/>
      <c r="AG94" s="17"/>
      <c r="AH94" s="17"/>
      <c r="AI94" s="17"/>
      <c r="AJ94" s="17"/>
      <c r="AK94" s="17"/>
      <c r="AL94" s="17"/>
      <c r="AM94" s="17"/>
      <c r="AN94" s="17"/>
      <c r="AO94" s="17"/>
      <c r="AP94" s="17"/>
      <c r="AQ94" s="17"/>
      <c r="AR94" s="17"/>
    </row>
    <row r="95" spans="1:44">
      <c r="A95" s="17"/>
      <c r="B95" s="17"/>
      <c r="C95" s="17"/>
      <c r="D95" s="17"/>
      <c r="E95" s="17"/>
      <c r="F95" s="17"/>
      <c r="G95" s="17"/>
      <c r="H95" s="17"/>
      <c r="I95" s="17"/>
      <c r="J95" s="17"/>
      <c r="K95" s="17"/>
      <c r="AC95" s="17"/>
      <c r="AD95" s="17"/>
      <c r="AE95" s="17"/>
      <c r="AF95" s="17"/>
      <c r="AG95" s="17"/>
      <c r="AH95" s="17"/>
      <c r="AI95" s="17"/>
      <c r="AJ95" s="17"/>
      <c r="AK95" s="17"/>
      <c r="AL95" s="17"/>
      <c r="AM95" s="17"/>
      <c r="AN95" s="17"/>
      <c r="AO95" s="17"/>
      <c r="AP95" s="17"/>
      <c r="AQ95" s="17"/>
      <c r="AR95" s="17"/>
    </row>
    <row r="96" spans="1:44">
      <c r="AC96" s="17"/>
      <c r="AD96" s="17"/>
      <c r="AE96" s="17"/>
      <c r="AF96" s="17"/>
      <c r="AG96" s="17"/>
      <c r="AH96" s="17"/>
      <c r="AI96" s="17"/>
      <c r="AJ96" s="17"/>
      <c r="AK96" s="17"/>
      <c r="AL96" s="17"/>
      <c r="AM96" s="17"/>
      <c r="AN96" s="17"/>
      <c r="AO96" s="17"/>
      <c r="AP96" s="17"/>
      <c r="AQ96" s="17"/>
      <c r="AR96" s="17"/>
    </row>
    <row r="97" spans="29:44">
      <c r="AC97" s="17"/>
      <c r="AD97" s="17"/>
      <c r="AE97" s="17"/>
      <c r="AF97" s="17"/>
      <c r="AG97" s="17"/>
      <c r="AH97" s="17"/>
      <c r="AI97" s="17"/>
      <c r="AJ97" s="17"/>
      <c r="AK97" s="17"/>
      <c r="AL97" s="17"/>
      <c r="AM97" s="17"/>
      <c r="AN97" s="17"/>
      <c r="AO97" s="17"/>
      <c r="AP97" s="17"/>
      <c r="AQ97" s="17"/>
      <c r="AR97" s="17"/>
    </row>
    <row r="98" spans="29:44">
      <c r="AC98" s="17"/>
      <c r="AD98" s="17"/>
      <c r="AE98" s="17"/>
      <c r="AF98" s="17"/>
      <c r="AG98" s="17"/>
      <c r="AH98" s="17"/>
      <c r="AI98" s="17"/>
      <c r="AJ98" s="17"/>
      <c r="AK98" s="17"/>
      <c r="AL98" s="17"/>
      <c r="AM98" s="17"/>
      <c r="AN98" s="17"/>
      <c r="AO98" s="17"/>
      <c r="AP98" s="17"/>
      <c r="AQ98" s="17"/>
      <c r="AR98" s="17"/>
    </row>
    <row r="99" spans="29:44">
      <c r="AC99" s="17"/>
      <c r="AD99" s="17"/>
      <c r="AE99" s="17"/>
      <c r="AF99" s="17"/>
      <c r="AG99" s="17"/>
      <c r="AH99" s="17"/>
      <c r="AI99" s="17"/>
      <c r="AJ99" s="17"/>
      <c r="AK99" s="17"/>
      <c r="AL99" s="17"/>
      <c r="AM99" s="17"/>
      <c r="AN99" s="17"/>
      <c r="AO99" s="17"/>
      <c r="AP99" s="17"/>
      <c r="AQ99" s="17"/>
      <c r="AR99" s="17"/>
    </row>
    <row r="100" spans="29:44">
      <c r="AC100" s="17"/>
      <c r="AD100" s="17"/>
      <c r="AE100" s="17"/>
      <c r="AF100" s="17"/>
      <c r="AG100" s="17"/>
      <c r="AH100" s="17"/>
      <c r="AI100" s="17"/>
      <c r="AJ100" s="17"/>
      <c r="AK100" s="17"/>
      <c r="AL100" s="17"/>
      <c r="AM100" s="17"/>
      <c r="AN100" s="17"/>
      <c r="AO100" s="17"/>
      <c r="AP100" s="17"/>
      <c r="AQ100" s="17"/>
      <c r="AR100" s="17"/>
    </row>
    <row r="101" spans="29:44">
      <c r="AC101" s="17"/>
      <c r="AD101" s="17"/>
      <c r="AE101" s="17"/>
      <c r="AF101" s="17"/>
      <c r="AG101" s="17"/>
      <c r="AH101" s="17"/>
      <c r="AI101" s="17"/>
      <c r="AJ101" s="17"/>
      <c r="AK101" s="17"/>
      <c r="AL101" s="17"/>
      <c r="AM101" s="17"/>
      <c r="AN101" s="17"/>
      <c r="AO101" s="17"/>
      <c r="AP101" s="17"/>
      <c r="AQ101" s="17"/>
      <c r="AR101" s="17"/>
    </row>
    <row r="102" spans="29:44">
      <c r="AC102" s="17"/>
      <c r="AD102" s="17"/>
      <c r="AE102" s="17"/>
      <c r="AF102" s="17"/>
      <c r="AG102" s="17"/>
      <c r="AH102" s="17"/>
      <c r="AI102" s="17"/>
      <c r="AJ102" s="17"/>
      <c r="AK102" s="17"/>
      <c r="AL102" s="17"/>
      <c r="AM102" s="17"/>
      <c r="AN102" s="17"/>
      <c r="AO102" s="17"/>
      <c r="AP102" s="17"/>
      <c r="AQ102" s="17"/>
      <c r="AR102" s="17"/>
    </row>
    <row r="103" spans="29:44">
      <c r="AC103" s="17"/>
      <c r="AD103" s="17"/>
      <c r="AE103" s="17"/>
      <c r="AF103" s="17"/>
      <c r="AG103" s="17"/>
      <c r="AH103" s="17"/>
      <c r="AI103" s="17"/>
      <c r="AJ103" s="17"/>
      <c r="AK103" s="17"/>
      <c r="AL103" s="17"/>
      <c r="AM103" s="17"/>
      <c r="AN103" s="17"/>
      <c r="AO103" s="17"/>
      <c r="AP103" s="17"/>
      <c r="AQ103" s="17"/>
      <c r="AR103" s="17"/>
    </row>
    <row r="104" spans="29:44">
      <c r="AC104" s="17"/>
      <c r="AD104" s="17"/>
      <c r="AE104" s="17"/>
      <c r="AF104" s="17"/>
      <c r="AG104" s="17"/>
      <c r="AH104" s="17"/>
      <c r="AI104" s="17"/>
      <c r="AJ104" s="17"/>
      <c r="AK104" s="17"/>
      <c r="AL104" s="17"/>
      <c r="AM104" s="17"/>
      <c r="AN104" s="17"/>
      <c r="AO104" s="17"/>
      <c r="AP104" s="17"/>
      <c r="AQ104" s="17"/>
      <c r="AR104" s="17"/>
    </row>
    <row r="105" spans="29:44">
      <c r="AC105" s="17"/>
      <c r="AD105" s="17"/>
      <c r="AE105" s="17"/>
      <c r="AF105" s="17"/>
      <c r="AG105" s="17"/>
      <c r="AH105" s="17"/>
      <c r="AI105" s="17"/>
      <c r="AJ105" s="17"/>
      <c r="AK105" s="17"/>
      <c r="AL105" s="17"/>
      <c r="AM105" s="17"/>
      <c r="AN105" s="17"/>
      <c r="AO105" s="17"/>
      <c r="AP105" s="17"/>
      <c r="AQ105" s="17"/>
      <c r="AR105" s="17"/>
    </row>
    <row r="106" spans="29:44">
      <c r="AC106" s="17"/>
      <c r="AD106" s="17"/>
      <c r="AE106" s="17"/>
      <c r="AF106" s="17"/>
      <c r="AG106" s="17"/>
      <c r="AH106" s="17"/>
      <c r="AI106" s="17"/>
      <c r="AJ106" s="17"/>
      <c r="AK106" s="17"/>
      <c r="AL106" s="17"/>
      <c r="AM106" s="17"/>
      <c r="AN106" s="17"/>
      <c r="AO106" s="17"/>
      <c r="AP106" s="17"/>
      <c r="AQ106" s="17"/>
      <c r="AR106" s="17"/>
    </row>
    <row r="107" spans="29:44">
      <c r="AC107" s="17"/>
      <c r="AD107" s="17"/>
      <c r="AE107" s="17"/>
      <c r="AF107" s="17"/>
      <c r="AG107" s="17"/>
      <c r="AH107" s="17"/>
      <c r="AI107" s="17"/>
      <c r="AJ107" s="17"/>
      <c r="AK107" s="17"/>
      <c r="AL107" s="17"/>
      <c r="AM107" s="17"/>
      <c r="AN107" s="17"/>
      <c r="AO107" s="17"/>
      <c r="AP107" s="17"/>
      <c r="AQ107" s="17"/>
      <c r="AR107" s="17"/>
    </row>
    <row r="108" spans="29:44">
      <c r="AC108" s="17"/>
      <c r="AD108" s="17"/>
      <c r="AE108" s="17"/>
      <c r="AF108" s="17"/>
      <c r="AG108" s="17"/>
      <c r="AH108" s="17"/>
      <c r="AI108" s="17"/>
      <c r="AJ108" s="17"/>
      <c r="AK108" s="17"/>
      <c r="AL108" s="17"/>
      <c r="AM108" s="17"/>
      <c r="AN108" s="17"/>
      <c r="AO108" s="17"/>
      <c r="AP108" s="17"/>
      <c r="AQ108" s="17"/>
      <c r="AR108" s="17"/>
    </row>
    <row r="109" spans="29:44">
      <c r="AC109" s="17"/>
      <c r="AD109" s="17"/>
      <c r="AE109" s="17"/>
      <c r="AF109" s="17"/>
      <c r="AG109" s="17"/>
      <c r="AH109" s="17"/>
      <c r="AI109" s="17"/>
      <c r="AJ109" s="17"/>
      <c r="AK109" s="17"/>
      <c r="AL109" s="17"/>
      <c r="AM109" s="17"/>
      <c r="AN109" s="17"/>
      <c r="AO109" s="17"/>
      <c r="AP109" s="17"/>
      <c r="AQ109" s="17"/>
      <c r="AR109" s="17"/>
    </row>
    <row r="110" spans="29:44">
      <c r="AC110" s="17"/>
      <c r="AD110" s="17"/>
      <c r="AE110" s="17"/>
      <c r="AF110" s="17"/>
      <c r="AG110" s="17"/>
      <c r="AH110" s="17"/>
      <c r="AI110" s="17"/>
      <c r="AJ110" s="17"/>
      <c r="AK110" s="17"/>
      <c r="AL110" s="17"/>
      <c r="AM110" s="17"/>
      <c r="AN110" s="17"/>
      <c r="AO110" s="17"/>
      <c r="AP110" s="17"/>
      <c r="AQ110" s="17"/>
      <c r="AR110" s="17"/>
    </row>
    <row r="111" spans="29:44">
      <c r="AC111" s="17"/>
      <c r="AD111" s="17"/>
      <c r="AE111" s="17"/>
      <c r="AF111" s="17"/>
      <c r="AG111" s="17"/>
      <c r="AH111" s="17"/>
      <c r="AI111" s="17"/>
      <c r="AJ111" s="17"/>
      <c r="AK111" s="17"/>
      <c r="AL111" s="17"/>
      <c r="AM111" s="17"/>
      <c r="AN111" s="17"/>
      <c r="AO111" s="17"/>
      <c r="AP111" s="17"/>
      <c r="AQ111" s="17"/>
      <c r="AR111" s="17"/>
    </row>
    <row r="112" spans="29:44">
      <c r="AC112" s="17"/>
      <c r="AD112" s="17"/>
      <c r="AE112" s="17"/>
      <c r="AF112" s="17"/>
      <c r="AG112" s="17"/>
      <c r="AH112" s="17"/>
      <c r="AI112" s="17"/>
      <c r="AJ112" s="17"/>
      <c r="AK112" s="17"/>
      <c r="AL112" s="17"/>
      <c r="AM112" s="17"/>
      <c r="AN112" s="17"/>
      <c r="AO112" s="17"/>
      <c r="AP112" s="17"/>
      <c r="AQ112" s="17"/>
      <c r="AR112" s="17"/>
    </row>
    <row r="113" spans="29:44">
      <c r="AC113" s="17"/>
      <c r="AD113" s="17"/>
      <c r="AE113" s="17"/>
      <c r="AF113" s="17"/>
      <c r="AG113" s="17"/>
      <c r="AH113" s="17"/>
      <c r="AI113" s="17"/>
      <c r="AJ113" s="17"/>
      <c r="AK113" s="17"/>
      <c r="AL113" s="17"/>
      <c r="AM113" s="17"/>
      <c r="AN113" s="17"/>
      <c r="AO113" s="17"/>
      <c r="AP113" s="17"/>
      <c r="AQ113" s="17"/>
      <c r="AR113" s="17"/>
    </row>
    <row r="114" spans="29:44">
      <c r="AC114" s="17"/>
      <c r="AD114" s="17"/>
      <c r="AE114" s="17"/>
      <c r="AF114" s="17"/>
      <c r="AG114" s="17"/>
      <c r="AH114" s="17"/>
      <c r="AI114" s="17"/>
      <c r="AJ114" s="17"/>
      <c r="AK114" s="17"/>
      <c r="AL114" s="17"/>
      <c r="AM114" s="17"/>
      <c r="AN114" s="17"/>
      <c r="AO114" s="17"/>
      <c r="AP114" s="17"/>
      <c r="AQ114" s="17"/>
      <c r="AR114" s="17"/>
    </row>
    <row r="115" spans="29:44">
      <c r="AC115" s="17"/>
      <c r="AD115" s="17"/>
      <c r="AE115" s="17"/>
      <c r="AF115" s="17"/>
      <c r="AG115" s="17"/>
      <c r="AH115" s="17"/>
      <c r="AI115" s="17"/>
      <c r="AJ115" s="17"/>
      <c r="AK115" s="17"/>
      <c r="AL115" s="17"/>
      <c r="AM115" s="17"/>
      <c r="AN115" s="17"/>
      <c r="AO115" s="17"/>
      <c r="AP115" s="17"/>
      <c r="AQ115" s="17"/>
      <c r="AR115" s="17"/>
    </row>
    <row r="116" spans="29:44">
      <c r="AC116" s="17"/>
      <c r="AD116" s="17"/>
      <c r="AE116" s="17"/>
      <c r="AF116" s="17"/>
      <c r="AG116" s="17"/>
      <c r="AH116" s="17"/>
      <c r="AI116" s="17"/>
      <c r="AJ116" s="17"/>
      <c r="AK116" s="17"/>
      <c r="AL116" s="17"/>
      <c r="AM116" s="17"/>
      <c r="AN116" s="17"/>
      <c r="AO116" s="17"/>
      <c r="AP116" s="17"/>
      <c r="AQ116" s="17"/>
      <c r="AR116" s="17"/>
    </row>
    <row r="117" spans="29:44">
      <c r="AC117" s="17"/>
      <c r="AD117" s="17"/>
      <c r="AE117" s="17"/>
      <c r="AF117" s="17"/>
      <c r="AG117" s="17"/>
      <c r="AH117" s="17"/>
      <c r="AI117" s="17"/>
      <c r="AJ117" s="17"/>
      <c r="AK117" s="17"/>
      <c r="AL117" s="17"/>
      <c r="AM117" s="17"/>
      <c r="AN117" s="17"/>
      <c r="AO117" s="17"/>
      <c r="AP117" s="17"/>
      <c r="AQ117" s="17"/>
      <c r="AR117" s="17"/>
    </row>
    <row r="118" spans="29:44">
      <c r="AC118" s="17"/>
      <c r="AD118" s="17"/>
      <c r="AE118" s="17"/>
      <c r="AF118" s="17"/>
      <c r="AG118" s="17"/>
      <c r="AH118" s="17"/>
      <c r="AI118" s="17"/>
      <c r="AJ118" s="17"/>
      <c r="AK118" s="17"/>
      <c r="AL118" s="17"/>
      <c r="AM118" s="17"/>
      <c r="AN118" s="17"/>
      <c r="AO118" s="17"/>
      <c r="AP118" s="17"/>
      <c r="AQ118" s="17"/>
      <c r="AR118" s="17"/>
    </row>
    <row r="119" spans="29:44">
      <c r="AC119" s="17"/>
      <c r="AD119" s="17"/>
      <c r="AE119" s="17"/>
      <c r="AF119" s="17"/>
      <c r="AG119" s="17"/>
      <c r="AH119" s="17"/>
      <c r="AI119" s="17"/>
      <c r="AJ119" s="17"/>
      <c r="AK119" s="17"/>
      <c r="AL119" s="17"/>
      <c r="AM119" s="17"/>
      <c r="AN119" s="17"/>
      <c r="AO119" s="17"/>
      <c r="AP119" s="17"/>
      <c r="AQ119" s="17"/>
      <c r="AR119" s="17"/>
    </row>
    <row r="120" spans="29:44">
      <c r="AC120" s="17"/>
      <c r="AD120" s="17"/>
      <c r="AE120" s="17"/>
      <c r="AF120" s="17"/>
      <c r="AG120" s="17"/>
      <c r="AH120" s="17"/>
      <c r="AI120" s="17"/>
      <c r="AJ120" s="17"/>
      <c r="AK120" s="17"/>
      <c r="AL120" s="17"/>
      <c r="AM120" s="17"/>
      <c r="AN120" s="17"/>
      <c r="AO120" s="17"/>
      <c r="AP120" s="17"/>
      <c r="AQ120" s="17"/>
      <c r="AR120" s="17"/>
    </row>
    <row r="121" spans="29:44">
      <c r="AC121" s="17"/>
      <c r="AD121" s="17"/>
      <c r="AE121" s="17"/>
      <c r="AF121" s="17"/>
      <c r="AG121" s="17"/>
      <c r="AH121" s="17"/>
      <c r="AI121" s="17"/>
      <c r="AJ121" s="17"/>
      <c r="AK121" s="17"/>
      <c r="AL121" s="17"/>
      <c r="AM121" s="17"/>
      <c r="AN121" s="17"/>
      <c r="AO121" s="17"/>
      <c r="AP121" s="17"/>
      <c r="AQ121" s="17"/>
      <c r="AR121" s="17"/>
    </row>
    <row r="122" spans="29:44">
      <c r="AC122" s="17"/>
      <c r="AD122" s="17"/>
      <c r="AE122" s="17"/>
      <c r="AF122" s="17"/>
      <c r="AG122" s="17"/>
      <c r="AH122" s="17"/>
      <c r="AI122" s="17"/>
      <c r="AJ122" s="17"/>
      <c r="AK122" s="17"/>
      <c r="AL122" s="17"/>
      <c r="AM122" s="17"/>
      <c r="AN122" s="17"/>
      <c r="AO122" s="17"/>
      <c r="AP122" s="17"/>
      <c r="AQ122" s="17"/>
      <c r="AR122" s="17"/>
    </row>
    <row r="123" spans="29:44">
      <c r="AC123" s="17"/>
      <c r="AD123" s="17"/>
      <c r="AE123" s="17"/>
      <c r="AF123" s="17"/>
      <c r="AG123" s="17"/>
      <c r="AH123" s="17"/>
      <c r="AI123" s="17"/>
      <c r="AJ123" s="17"/>
      <c r="AK123" s="17"/>
      <c r="AL123" s="17"/>
      <c r="AM123" s="17"/>
      <c r="AN123" s="17"/>
      <c r="AO123" s="17"/>
      <c r="AP123" s="17"/>
      <c r="AQ123" s="17"/>
      <c r="AR123" s="17"/>
    </row>
    <row r="124" spans="29:44">
      <c r="AC124" s="17"/>
      <c r="AD124" s="17"/>
      <c r="AE124" s="17"/>
      <c r="AF124" s="17"/>
      <c r="AG124" s="17"/>
      <c r="AH124" s="17"/>
      <c r="AI124" s="17"/>
      <c r="AJ124" s="17"/>
      <c r="AK124" s="17"/>
      <c r="AL124" s="17"/>
      <c r="AM124" s="17"/>
      <c r="AN124" s="17"/>
      <c r="AO124" s="17"/>
      <c r="AP124" s="17"/>
      <c r="AQ124" s="17"/>
      <c r="AR124" s="17"/>
    </row>
    <row r="125" spans="29:44">
      <c r="AC125" s="17"/>
      <c r="AD125" s="17"/>
      <c r="AE125" s="17"/>
      <c r="AF125" s="17"/>
      <c r="AG125" s="17"/>
      <c r="AH125" s="17"/>
      <c r="AI125" s="17"/>
      <c r="AJ125" s="17"/>
      <c r="AK125" s="17"/>
      <c r="AL125" s="17"/>
      <c r="AM125" s="17"/>
      <c r="AN125" s="17"/>
      <c r="AO125" s="17"/>
      <c r="AP125" s="17"/>
      <c r="AQ125" s="17"/>
      <c r="AR125" s="17"/>
    </row>
    <row r="126" spans="29:44">
      <c r="AC126" s="17"/>
      <c r="AD126" s="17"/>
      <c r="AE126" s="17"/>
      <c r="AF126" s="17"/>
      <c r="AG126" s="17"/>
      <c r="AH126" s="17"/>
      <c r="AI126" s="17"/>
      <c r="AJ126" s="17"/>
      <c r="AK126" s="17"/>
      <c r="AL126" s="17"/>
      <c r="AM126" s="17"/>
      <c r="AN126" s="17"/>
      <c r="AO126" s="17"/>
      <c r="AP126" s="17"/>
      <c r="AQ126" s="17"/>
      <c r="AR126" s="17"/>
    </row>
    <row r="127" spans="29:44">
      <c r="AC127" s="17"/>
      <c r="AD127" s="17"/>
      <c r="AE127" s="17"/>
      <c r="AF127" s="17"/>
      <c r="AG127" s="17"/>
      <c r="AH127" s="17"/>
      <c r="AI127" s="17"/>
      <c r="AJ127" s="17"/>
      <c r="AK127" s="17"/>
      <c r="AL127" s="17"/>
      <c r="AM127" s="17"/>
      <c r="AN127" s="17"/>
      <c r="AO127" s="17"/>
      <c r="AP127" s="17"/>
      <c r="AQ127" s="17"/>
      <c r="AR127" s="17"/>
    </row>
    <row r="128" spans="29:44">
      <c r="AC128" s="17"/>
      <c r="AD128" s="17"/>
      <c r="AE128" s="17"/>
      <c r="AF128" s="17"/>
      <c r="AG128" s="17"/>
      <c r="AH128" s="17"/>
      <c r="AI128" s="17"/>
      <c r="AJ128" s="17"/>
      <c r="AK128" s="17"/>
      <c r="AL128" s="17"/>
      <c r="AM128" s="17"/>
      <c r="AN128" s="17"/>
      <c r="AO128" s="17"/>
      <c r="AP128" s="17"/>
      <c r="AQ128" s="17"/>
      <c r="AR128" s="17"/>
    </row>
    <row r="129" spans="29:44">
      <c r="AC129" s="17"/>
      <c r="AD129" s="17"/>
      <c r="AE129" s="17"/>
      <c r="AF129" s="17"/>
      <c r="AG129" s="17"/>
      <c r="AH129" s="17"/>
      <c r="AI129" s="17"/>
      <c r="AJ129" s="17"/>
      <c r="AK129" s="17"/>
      <c r="AL129" s="17"/>
      <c r="AM129" s="17"/>
      <c r="AN129" s="17"/>
      <c r="AO129" s="17"/>
      <c r="AP129" s="17"/>
      <c r="AQ129" s="17"/>
      <c r="AR129" s="17"/>
    </row>
    <row r="130" spans="29:44">
      <c r="AC130" s="17"/>
      <c r="AD130" s="17"/>
      <c r="AE130" s="17"/>
      <c r="AF130" s="17"/>
      <c r="AG130" s="17"/>
      <c r="AH130" s="17"/>
      <c r="AI130" s="17"/>
      <c r="AJ130" s="17"/>
      <c r="AK130" s="17"/>
      <c r="AL130" s="17"/>
      <c r="AM130" s="17"/>
      <c r="AN130" s="17"/>
      <c r="AO130" s="17"/>
      <c r="AP130" s="17"/>
      <c r="AQ130" s="17"/>
      <c r="AR130" s="17"/>
    </row>
    <row r="131" spans="29:44">
      <c r="AC131" s="17"/>
      <c r="AD131" s="17"/>
      <c r="AE131" s="17"/>
      <c r="AF131" s="17"/>
      <c r="AG131" s="17"/>
      <c r="AH131" s="17"/>
      <c r="AI131" s="17"/>
      <c r="AJ131" s="17"/>
      <c r="AK131" s="17"/>
      <c r="AL131" s="17"/>
      <c r="AM131" s="17"/>
      <c r="AN131" s="17"/>
      <c r="AO131" s="17"/>
      <c r="AP131" s="17"/>
      <c r="AQ131" s="17"/>
      <c r="AR131" s="17"/>
    </row>
    <row r="132" spans="29:44">
      <c r="AC132" s="17"/>
      <c r="AD132" s="17"/>
      <c r="AE132" s="17"/>
      <c r="AF132" s="17"/>
      <c r="AG132" s="17"/>
      <c r="AH132" s="17"/>
      <c r="AI132" s="17"/>
      <c r="AJ132" s="17"/>
      <c r="AK132" s="17"/>
      <c r="AL132" s="17"/>
      <c r="AM132" s="17"/>
      <c r="AN132" s="17"/>
      <c r="AO132" s="17"/>
      <c r="AP132" s="17"/>
      <c r="AQ132" s="17"/>
      <c r="AR132" s="17"/>
    </row>
    <row r="133" spans="29:44">
      <c r="AC133" s="17"/>
      <c r="AD133" s="17"/>
      <c r="AE133" s="17"/>
      <c r="AF133" s="17"/>
      <c r="AG133" s="17"/>
      <c r="AH133" s="17"/>
      <c r="AI133" s="17"/>
      <c r="AJ133" s="17"/>
      <c r="AK133" s="17"/>
      <c r="AL133" s="17"/>
      <c r="AM133" s="17"/>
      <c r="AN133" s="17"/>
      <c r="AO133" s="17"/>
      <c r="AP133" s="17"/>
      <c r="AQ133" s="17"/>
      <c r="AR133" s="17"/>
    </row>
    <row r="134" spans="29:44">
      <c r="AC134" s="17"/>
      <c r="AD134" s="17"/>
      <c r="AE134" s="17"/>
      <c r="AF134" s="17"/>
      <c r="AG134" s="17"/>
      <c r="AH134" s="17"/>
      <c r="AI134" s="17"/>
      <c r="AJ134" s="17"/>
      <c r="AK134" s="17"/>
      <c r="AL134" s="17"/>
      <c r="AM134" s="17"/>
      <c r="AN134" s="17"/>
      <c r="AO134" s="17"/>
      <c r="AP134" s="17"/>
      <c r="AQ134" s="17"/>
      <c r="AR134" s="17"/>
    </row>
    <row r="135" spans="29:44">
      <c r="AC135" s="17"/>
      <c r="AD135" s="17"/>
      <c r="AE135" s="17"/>
      <c r="AF135" s="17"/>
      <c r="AG135" s="17"/>
      <c r="AH135" s="17"/>
      <c r="AI135" s="17"/>
      <c r="AJ135" s="17"/>
      <c r="AK135" s="17"/>
      <c r="AL135" s="17"/>
      <c r="AM135" s="17"/>
      <c r="AN135" s="17"/>
      <c r="AO135" s="17"/>
      <c r="AP135" s="17"/>
      <c r="AQ135" s="17"/>
      <c r="AR135" s="17"/>
    </row>
    <row r="136" spans="29:44">
      <c r="AC136" s="17"/>
      <c r="AD136" s="17"/>
      <c r="AE136" s="17"/>
      <c r="AF136" s="17"/>
      <c r="AG136" s="17"/>
      <c r="AH136" s="17"/>
      <c r="AI136" s="17"/>
      <c r="AJ136" s="17"/>
      <c r="AK136" s="17"/>
      <c r="AL136" s="17"/>
      <c r="AM136" s="17"/>
      <c r="AN136" s="17"/>
      <c r="AO136" s="17"/>
      <c r="AP136" s="17"/>
      <c r="AQ136" s="17"/>
      <c r="AR136" s="17"/>
    </row>
    <row r="137" spans="29:44">
      <c r="AC137" s="17"/>
      <c r="AD137" s="17"/>
      <c r="AE137" s="17"/>
      <c r="AF137" s="17"/>
      <c r="AG137" s="17"/>
      <c r="AH137" s="17"/>
      <c r="AI137" s="17"/>
      <c r="AJ137" s="17"/>
      <c r="AK137" s="17"/>
      <c r="AL137" s="17"/>
      <c r="AM137" s="17"/>
      <c r="AN137" s="17"/>
      <c r="AO137" s="17"/>
      <c r="AP137" s="17"/>
      <c r="AQ137" s="17"/>
      <c r="AR137" s="17"/>
    </row>
    <row r="138" spans="29:44">
      <c r="AC138" s="17"/>
      <c r="AD138" s="17"/>
      <c r="AE138" s="17"/>
      <c r="AF138" s="17"/>
      <c r="AG138" s="17"/>
      <c r="AH138" s="17"/>
      <c r="AI138" s="17"/>
      <c r="AJ138" s="17"/>
      <c r="AK138" s="17"/>
      <c r="AL138" s="17"/>
      <c r="AM138" s="17"/>
      <c r="AN138" s="17"/>
      <c r="AO138" s="17"/>
      <c r="AP138" s="17"/>
      <c r="AQ138" s="17"/>
      <c r="AR138" s="17"/>
    </row>
    <row r="139" spans="29:44">
      <c r="AC139" s="17"/>
      <c r="AD139" s="17"/>
      <c r="AE139" s="17"/>
      <c r="AF139" s="17"/>
      <c r="AG139" s="17"/>
      <c r="AH139" s="17"/>
      <c r="AI139" s="17"/>
      <c r="AJ139" s="17"/>
      <c r="AK139" s="17"/>
      <c r="AL139" s="17"/>
      <c r="AM139" s="17"/>
      <c r="AN139" s="17"/>
      <c r="AO139" s="17"/>
      <c r="AP139" s="17"/>
      <c r="AQ139" s="17"/>
      <c r="AR139" s="17"/>
    </row>
    <row r="140" spans="29:44">
      <c r="AC140" s="17"/>
      <c r="AD140" s="17"/>
      <c r="AE140" s="17"/>
      <c r="AF140" s="17"/>
      <c r="AG140" s="17"/>
      <c r="AH140" s="17"/>
      <c r="AI140" s="17"/>
      <c r="AJ140" s="17"/>
      <c r="AK140" s="17"/>
      <c r="AL140" s="17"/>
      <c r="AM140" s="17"/>
      <c r="AN140" s="17"/>
      <c r="AO140" s="17"/>
      <c r="AP140" s="17"/>
      <c r="AQ140" s="17"/>
      <c r="AR140" s="17"/>
    </row>
    <row r="141" spans="29:44">
      <c r="AC141" s="17"/>
      <c r="AD141" s="17"/>
      <c r="AE141" s="17"/>
      <c r="AF141" s="17"/>
      <c r="AG141" s="17"/>
      <c r="AH141" s="17"/>
      <c r="AI141" s="17"/>
      <c r="AJ141" s="17"/>
      <c r="AK141" s="17"/>
      <c r="AL141" s="17"/>
      <c r="AM141" s="17"/>
      <c r="AN141" s="17"/>
      <c r="AO141" s="17"/>
      <c r="AP141" s="17"/>
      <c r="AQ141" s="17"/>
      <c r="AR141" s="17"/>
    </row>
    <row r="142" spans="29:44">
      <c r="AC142" s="17"/>
      <c r="AD142" s="17"/>
      <c r="AE142" s="17"/>
      <c r="AF142" s="17"/>
      <c r="AG142" s="17"/>
      <c r="AH142" s="17"/>
      <c r="AI142" s="17"/>
      <c r="AJ142" s="17"/>
      <c r="AK142" s="17"/>
      <c r="AL142" s="17"/>
      <c r="AM142" s="17"/>
      <c r="AN142" s="17"/>
      <c r="AO142" s="17"/>
      <c r="AP142" s="17"/>
      <c r="AQ142" s="17"/>
      <c r="AR142" s="17"/>
    </row>
    <row r="143" spans="29:44">
      <c r="AC143" s="17"/>
      <c r="AD143" s="17"/>
      <c r="AE143" s="17"/>
      <c r="AF143" s="17"/>
      <c r="AG143" s="17"/>
      <c r="AH143" s="17"/>
      <c r="AI143" s="17"/>
      <c r="AJ143" s="17"/>
      <c r="AK143" s="17"/>
      <c r="AL143" s="17"/>
      <c r="AM143" s="17"/>
      <c r="AN143" s="17"/>
      <c r="AO143" s="17"/>
      <c r="AP143" s="17"/>
      <c r="AQ143" s="17"/>
      <c r="AR143" s="17"/>
    </row>
    <row r="144" spans="29:44">
      <c r="AC144" s="17"/>
      <c r="AD144" s="17"/>
      <c r="AE144" s="17"/>
      <c r="AF144" s="17"/>
      <c r="AG144" s="17"/>
      <c r="AH144" s="17"/>
      <c r="AI144" s="17"/>
      <c r="AJ144" s="17"/>
      <c r="AK144" s="17"/>
      <c r="AL144" s="17"/>
      <c r="AM144" s="17"/>
      <c r="AN144" s="17"/>
      <c r="AO144" s="17"/>
      <c r="AP144" s="17"/>
      <c r="AQ144" s="17"/>
      <c r="AR144" s="17"/>
    </row>
    <row r="145" spans="29:44">
      <c r="AC145" s="17"/>
      <c r="AD145" s="17"/>
      <c r="AE145" s="17"/>
      <c r="AF145" s="17"/>
      <c r="AG145" s="17"/>
      <c r="AH145" s="17"/>
      <c r="AI145" s="17"/>
      <c r="AJ145" s="17"/>
      <c r="AK145" s="17"/>
      <c r="AL145" s="17"/>
      <c r="AM145" s="17"/>
      <c r="AN145" s="17"/>
      <c r="AO145" s="17"/>
      <c r="AP145" s="17"/>
      <c r="AQ145" s="17"/>
      <c r="AR145" s="17"/>
    </row>
    <row r="146" spans="29:44">
      <c r="AC146" s="17"/>
      <c r="AD146" s="17"/>
      <c r="AE146" s="17"/>
      <c r="AF146" s="17"/>
      <c r="AG146" s="17"/>
      <c r="AH146" s="17"/>
      <c r="AI146" s="17"/>
      <c r="AJ146" s="17"/>
      <c r="AK146" s="17"/>
      <c r="AL146" s="17"/>
      <c r="AM146" s="17"/>
      <c r="AN146" s="17"/>
      <c r="AO146" s="17"/>
      <c r="AP146" s="17"/>
      <c r="AQ146" s="17"/>
      <c r="AR146" s="17"/>
    </row>
    <row r="147" spans="29:44">
      <c r="AC147" s="17"/>
      <c r="AD147" s="17"/>
      <c r="AE147" s="17"/>
      <c r="AF147" s="17"/>
      <c r="AG147" s="17"/>
      <c r="AH147" s="17"/>
      <c r="AI147" s="17"/>
      <c r="AJ147" s="17"/>
      <c r="AK147" s="17"/>
      <c r="AL147" s="17"/>
      <c r="AM147" s="17"/>
      <c r="AN147" s="17"/>
      <c r="AO147" s="17"/>
      <c r="AP147" s="17"/>
      <c r="AQ147" s="17"/>
      <c r="AR147" s="17"/>
    </row>
    <row r="148" spans="29:44">
      <c r="AC148" s="17"/>
      <c r="AD148" s="17"/>
      <c r="AE148" s="17"/>
      <c r="AF148" s="17"/>
      <c r="AG148" s="17"/>
      <c r="AH148" s="17"/>
      <c r="AI148" s="17"/>
      <c r="AJ148" s="17"/>
      <c r="AK148" s="17"/>
      <c r="AL148" s="17"/>
      <c r="AM148" s="17"/>
      <c r="AN148" s="17"/>
      <c r="AO148" s="17"/>
      <c r="AP148" s="17"/>
      <c r="AQ148" s="17"/>
      <c r="AR148" s="17"/>
    </row>
    <row r="149" spans="29:44">
      <c r="AC149" s="17"/>
      <c r="AD149" s="17"/>
      <c r="AE149" s="17"/>
      <c r="AF149" s="17"/>
      <c r="AG149" s="17"/>
      <c r="AH149" s="17"/>
      <c r="AI149" s="17"/>
      <c r="AJ149" s="17"/>
      <c r="AK149" s="17"/>
      <c r="AL149" s="17"/>
      <c r="AM149" s="17"/>
      <c r="AN149" s="17"/>
      <c r="AO149" s="17"/>
      <c r="AP149" s="17"/>
      <c r="AQ149" s="17"/>
      <c r="AR149" s="17"/>
    </row>
    <row r="150" spans="29:44">
      <c r="AC150" s="17"/>
      <c r="AD150" s="17"/>
      <c r="AE150" s="17"/>
      <c r="AF150" s="17"/>
      <c r="AG150" s="17"/>
      <c r="AH150" s="17"/>
      <c r="AI150" s="17"/>
      <c r="AJ150" s="17"/>
      <c r="AK150" s="17"/>
      <c r="AL150" s="17"/>
      <c r="AM150" s="17"/>
      <c r="AN150" s="17"/>
      <c r="AO150" s="17"/>
      <c r="AP150" s="17"/>
      <c r="AQ150" s="17"/>
      <c r="AR150" s="17"/>
    </row>
    <row r="151" spans="29:44">
      <c r="AC151" s="17"/>
      <c r="AD151" s="17"/>
      <c r="AE151" s="17"/>
      <c r="AF151" s="17"/>
      <c r="AG151" s="17"/>
      <c r="AH151" s="17"/>
      <c r="AI151" s="17"/>
      <c r="AJ151" s="17"/>
      <c r="AK151" s="17"/>
      <c r="AL151" s="17"/>
      <c r="AM151" s="17"/>
      <c r="AN151" s="17"/>
      <c r="AO151" s="17"/>
      <c r="AP151" s="17"/>
      <c r="AQ151" s="17"/>
      <c r="AR151" s="17"/>
    </row>
    <row r="152" spans="29:44">
      <c r="AC152" s="17"/>
      <c r="AD152" s="17"/>
      <c r="AE152" s="17"/>
      <c r="AF152" s="17"/>
      <c r="AG152" s="17"/>
      <c r="AH152" s="17"/>
      <c r="AI152" s="17"/>
      <c r="AJ152" s="17"/>
      <c r="AK152" s="17"/>
      <c r="AL152" s="17"/>
      <c r="AM152" s="17"/>
      <c r="AN152" s="17"/>
      <c r="AO152" s="17"/>
      <c r="AP152" s="17"/>
      <c r="AQ152" s="17"/>
      <c r="AR152" s="17"/>
    </row>
    <row r="153" spans="29:44">
      <c r="AC153" s="17"/>
      <c r="AD153" s="17"/>
      <c r="AE153" s="17"/>
      <c r="AF153" s="17"/>
      <c r="AG153" s="17"/>
      <c r="AH153" s="17"/>
      <c r="AI153" s="17"/>
      <c r="AJ153" s="17"/>
      <c r="AK153" s="17"/>
      <c r="AL153" s="17"/>
      <c r="AM153" s="17"/>
      <c r="AN153" s="17"/>
      <c r="AO153" s="17"/>
      <c r="AP153" s="17"/>
      <c r="AQ153" s="17"/>
      <c r="AR153" s="17"/>
    </row>
    <row r="154" spans="29:44">
      <c r="AC154" s="17"/>
      <c r="AD154" s="17"/>
      <c r="AE154" s="17"/>
      <c r="AF154" s="17"/>
      <c r="AG154" s="17"/>
      <c r="AH154" s="17"/>
      <c r="AI154" s="17"/>
      <c r="AJ154" s="17"/>
      <c r="AK154" s="17"/>
      <c r="AL154" s="17"/>
      <c r="AM154" s="17"/>
      <c r="AN154" s="17"/>
      <c r="AO154" s="17"/>
      <c r="AP154" s="17"/>
      <c r="AQ154" s="17"/>
      <c r="AR154" s="17"/>
    </row>
    <row r="155" spans="29:44">
      <c r="AC155" s="17"/>
      <c r="AD155" s="17"/>
      <c r="AE155" s="17"/>
      <c r="AF155" s="17"/>
      <c r="AG155" s="17"/>
      <c r="AH155" s="17"/>
      <c r="AI155" s="17"/>
      <c r="AJ155" s="17"/>
      <c r="AK155" s="17"/>
      <c r="AL155" s="17"/>
      <c r="AM155" s="17"/>
      <c r="AN155" s="17"/>
      <c r="AO155" s="17"/>
      <c r="AP155" s="17"/>
      <c r="AQ155" s="17"/>
      <c r="AR155" s="17"/>
    </row>
    <row r="156" spans="29:44">
      <c r="AC156" s="17"/>
      <c r="AD156" s="17"/>
      <c r="AE156" s="17"/>
      <c r="AF156" s="17"/>
      <c r="AG156" s="17"/>
      <c r="AH156" s="17"/>
      <c r="AI156" s="17"/>
      <c r="AJ156" s="17"/>
      <c r="AK156" s="17"/>
      <c r="AL156" s="17"/>
      <c r="AM156" s="17"/>
      <c r="AN156" s="17"/>
      <c r="AO156" s="17"/>
      <c r="AP156" s="17"/>
      <c r="AQ156" s="17"/>
      <c r="AR156" s="17"/>
    </row>
    <row r="157" spans="29:44">
      <c r="AC157" s="17"/>
      <c r="AD157" s="17"/>
      <c r="AE157" s="17"/>
      <c r="AF157" s="17"/>
      <c r="AG157" s="17"/>
      <c r="AH157" s="17"/>
      <c r="AI157" s="17"/>
      <c r="AJ157" s="17"/>
      <c r="AK157" s="17"/>
      <c r="AL157" s="17"/>
      <c r="AM157" s="17"/>
      <c r="AN157" s="17"/>
      <c r="AO157" s="17"/>
      <c r="AP157" s="17"/>
      <c r="AQ157" s="17"/>
      <c r="AR157" s="17"/>
    </row>
    <row r="158" spans="29:44">
      <c r="AC158" s="17"/>
      <c r="AD158" s="17"/>
      <c r="AE158" s="17"/>
      <c r="AF158" s="17"/>
      <c r="AG158" s="17"/>
      <c r="AH158" s="17"/>
      <c r="AI158" s="17"/>
      <c r="AJ158" s="17"/>
      <c r="AK158" s="17"/>
      <c r="AL158" s="17"/>
      <c r="AM158" s="17"/>
      <c r="AN158" s="17"/>
      <c r="AO158" s="17"/>
      <c r="AP158" s="17"/>
      <c r="AQ158" s="17"/>
      <c r="AR158" s="17"/>
    </row>
    <row r="159" spans="29:44">
      <c r="AC159" s="17"/>
      <c r="AD159" s="17"/>
      <c r="AE159" s="17"/>
      <c r="AF159" s="17"/>
      <c r="AG159" s="17"/>
      <c r="AH159" s="17"/>
      <c r="AI159" s="17"/>
      <c r="AJ159" s="17"/>
      <c r="AK159" s="17"/>
      <c r="AL159" s="17"/>
      <c r="AM159" s="17"/>
      <c r="AN159" s="17"/>
      <c r="AO159" s="17"/>
      <c r="AP159" s="17"/>
      <c r="AQ159" s="17"/>
      <c r="AR159" s="17"/>
    </row>
    <row r="160" spans="29:44">
      <c r="AC160" s="17"/>
      <c r="AD160" s="17"/>
      <c r="AE160" s="17"/>
      <c r="AF160" s="17"/>
      <c r="AG160" s="17"/>
      <c r="AH160" s="17"/>
      <c r="AI160" s="17"/>
      <c r="AJ160" s="17"/>
      <c r="AK160" s="17"/>
      <c r="AL160" s="17"/>
      <c r="AM160" s="17"/>
      <c r="AN160" s="17"/>
      <c r="AO160" s="17"/>
      <c r="AP160" s="17"/>
      <c r="AQ160" s="17"/>
      <c r="AR160" s="17"/>
    </row>
    <row r="161" spans="29:44">
      <c r="AC161" s="17"/>
      <c r="AD161" s="17"/>
      <c r="AE161" s="17"/>
      <c r="AF161" s="17"/>
      <c r="AG161" s="17"/>
      <c r="AH161" s="17"/>
      <c r="AI161" s="17"/>
      <c r="AJ161" s="17"/>
      <c r="AK161" s="17"/>
      <c r="AL161" s="17"/>
      <c r="AM161" s="17"/>
      <c r="AN161" s="17"/>
      <c r="AO161" s="17"/>
      <c r="AP161" s="17"/>
      <c r="AQ161" s="17"/>
      <c r="AR161" s="17"/>
    </row>
    <row r="162" spans="29:44">
      <c r="AC162" s="17"/>
      <c r="AD162" s="17"/>
      <c r="AE162" s="17"/>
      <c r="AF162" s="17"/>
      <c r="AG162" s="17"/>
      <c r="AH162" s="17"/>
      <c r="AI162" s="17"/>
      <c r="AJ162" s="17"/>
      <c r="AK162" s="17"/>
      <c r="AL162" s="17"/>
      <c r="AM162" s="17"/>
      <c r="AN162" s="17"/>
      <c r="AO162" s="17"/>
      <c r="AP162" s="17"/>
      <c r="AQ162" s="17"/>
      <c r="AR162" s="17"/>
    </row>
    <row r="163" spans="29:44">
      <c r="AC163" s="17"/>
      <c r="AD163" s="17"/>
      <c r="AE163" s="17"/>
      <c r="AF163" s="17"/>
      <c r="AG163" s="17"/>
      <c r="AH163" s="17"/>
      <c r="AI163" s="17"/>
      <c r="AJ163" s="17"/>
      <c r="AK163" s="17"/>
      <c r="AL163" s="17"/>
      <c r="AM163" s="17"/>
      <c r="AN163" s="17"/>
      <c r="AO163" s="17"/>
      <c r="AP163" s="17"/>
      <c r="AQ163" s="17"/>
      <c r="AR163" s="17"/>
    </row>
    <row r="164" spans="29:44">
      <c r="AC164" s="17"/>
      <c r="AD164" s="17"/>
      <c r="AE164" s="17"/>
      <c r="AF164" s="17"/>
      <c r="AG164" s="17"/>
      <c r="AH164" s="17"/>
      <c r="AI164" s="17"/>
      <c r="AJ164" s="17"/>
      <c r="AK164" s="17"/>
      <c r="AL164" s="17"/>
      <c r="AM164" s="17"/>
      <c r="AN164" s="17"/>
      <c r="AO164" s="17"/>
      <c r="AP164" s="17"/>
      <c r="AQ164" s="17"/>
      <c r="AR164" s="17"/>
    </row>
    <row r="165" spans="29:44">
      <c r="AC165" s="17"/>
      <c r="AD165" s="17"/>
      <c r="AE165" s="17"/>
      <c r="AF165" s="17"/>
      <c r="AG165" s="17"/>
      <c r="AH165" s="17"/>
      <c r="AI165" s="17"/>
      <c r="AJ165" s="17"/>
      <c r="AK165" s="17"/>
      <c r="AL165" s="17"/>
      <c r="AM165" s="17"/>
      <c r="AN165" s="17"/>
      <c r="AO165" s="17"/>
      <c r="AP165" s="17"/>
      <c r="AQ165" s="17"/>
      <c r="AR165" s="17"/>
    </row>
    <row r="166" spans="29:44">
      <c r="AC166" s="17"/>
      <c r="AD166" s="17"/>
      <c r="AE166" s="17"/>
      <c r="AF166" s="17"/>
      <c r="AG166" s="17"/>
      <c r="AH166" s="17"/>
      <c r="AI166" s="17"/>
      <c r="AJ166" s="17"/>
      <c r="AK166" s="17"/>
      <c r="AL166" s="17"/>
      <c r="AM166" s="17"/>
      <c r="AN166" s="17"/>
      <c r="AO166" s="17"/>
      <c r="AP166" s="17"/>
      <c r="AQ166" s="17"/>
      <c r="AR166" s="17"/>
    </row>
    <row r="167" spans="29:44">
      <c r="AC167" s="17"/>
      <c r="AD167" s="17"/>
      <c r="AE167" s="17"/>
      <c r="AF167" s="17"/>
      <c r="AG167" s="17"/>
      <c r="AH167" s="17"/>
      <c r="AI167" s="17"/>
      <c r="AJ167" s="17"/>
      <c r="AK167" s="17"/>
      <c r="AL167" s="17"/>
      <c r="AM167" s="17"/>
      <c r="AN167" s="17"/>
      <c r="AO167" s="17"/>
      <c r="AP167" s="17"/>
      <c r="AQ167" s="17"/>
      <c r="AR167" s="17"/>
    </row>
    <row r="168" spans="29:44">
      <c r="AC168" s="17"/>
      <c r="AD168" s="17"/>
      <c r="AE168" s="17"/>
      <c r="AF168" s="17"/>
      <c r="AG168" s="17"/>
      <c r="AH168" s="17"/>
      <c r="AI168" s="17"/>
      <c r="AJ168" s="17"/>
      <c r="AK168" s="17"/>
      <c r="AL168" s="17"/>
      <c r="AM168" s="17"/>
      <c r="AN168" s="17"/>
      <c r="AO168" s="17"/>
      <c r="AP168" s="17"/>
      <c r="AQ168" s="17"/>
      <c r="AR168" s="17"/>
    </row>
    <row r="169" spans="29:44">
      <c r="AC169" s="17"/>
      <c r="AD169" s="17"/>
      <c r="AE169" s="17"/>
      <c r="AF169" s="17"/>
      <c r="AG169" s="17"/>
      <c r="AH169" s="17"/>
      <c r="AI169" s="17"/>
      <c r="AJ169" s="17"/>
      <c r="AK169" s="17"/>
      <c r="AL169" s="17"/>
      <c r="AM169" s="17"/>
      <c r="AN169" s="17"/>
      <c r="AO169" s="17"/>
      <c r="AP169" s="17"/>
      <c r="AQ169" s="17"/>
      <c r="AR169" s="17"/>
    </row>
    <row r="170" spans="29:44">
      <c r="AC170" s="17"/>
      <c r="AD170" s="17"/>
      <c r="AE170" s="17"/>
      <c r="AF170" s="17"/>
      <c r="AG170" s="17"/>
      <c r="AH170" s="17"/>
      <c r="AI170" s="17"/>
      <c r="AJ170" s="17"/>
      <c r="AK170" s="17"/>
      <c r="AL170" s="17"/>
      <c r="AM170" s="17"/>
      <c r="AN170" s="17"/>
      <c r="AO170" s="17"/>
      <c r="AP170" s="17"/>
      <c r="AQ170" s="17"/>
      <c r="AR170" s="17"/>
    </row>
    <row r="171" spans="29:44">
      <c r="AC171" s="17"/>
      <c r="AD171" s="17"/>
      <c r="AE171" s="17"/>
      <c r="AF171" s="17"/>
      <c r="AG171" s="17"/>
      <c r="AH171" s="17"/>
      <c r="AI171" s="17"/>
      <c r="AJ171" s="17"/>
      <c r="AK171" s="17"/>
      <c r="AL171" s="17"/>
      <c r="AM171" s="17"/>
      <c r="AN171" s="17"/>
      <c r="AO171" s="17"/>
      <c r="AP171" s="17"/>
      <c r="AQ171" s="17"/>
      <c r="AR171" s="17"/>
    </row>
    <row r="172" spans="29:44">
      <c r="AC172" s="17"/>
      <c r="AD172" s="17"/>
      <c r="AE172" s="17"/>
      <c r="AF172" s="17"/>
      <c r="AG172" s="17"/>
      <c r="AH172" s="17"/>
      <c r="AI172" s="17"/>
      <c r="AJ172" s="17"/>
      <c r="AK172" s="17"/>
      <c r="AL172" s="17"/>
      <c r="AM172" s="17"/>
      <c r="AN172" s="17"/>
      <c r="AO172" s="17"/>
      <c r="AP172" s="17"/>
      <c r="AQ172" s="17"/>
      <c r="AR172" s="17"/>
    </row>
    <row r="173" spans="29:44">
      <c r="AC173" s="17"/>
      <c r="AD173" s="17"/>
      <c r="AE173" s="17"/>
      <c r="AF173" s="17"/>
      <c r="AG173" s="17"/>
      <c r="AH173" s="17"/>
      <c r="AI173" s="17"/>
      <c r="AJ173" s="17"/>
      <c r="AK173" s="17"/>
      <c r="AL173" s="17"/>
      <c r="AM173" s="17"/>
      <c r="AN173" s="17"/>
      <c r="AO173" s="17"/>
      <c r="AP173" s="17"/>
      <c r="AQ173" s="17"/>
      <c r="AR173" s="17"/>
    </row>
    <row r="174" spans="29:44">
      <c r="AC174" s="17"/>
      <c r="AD174" s="17"/>
      <c r="AE174" s="17"/>
      <c r="AF174" s="17"/>
      <c r="AG174" s="17"/>
      <c r="AH174" s="17"/>
      <c r="AI174" s="17"/>
      <c r="AJ174" s="17"/>
      <c r="AK174" s="17"/>
      <c r="AL174" s="17"/>
      <c r="AM174" s="17"/>
      <c r="AN174" s="17"/>
      <c r="AO174" s="17"/>
      <c r="AP174" s="17"/>
      <c r="AQ174" s="17"/>
      <c r="AR174" s="17"/>
    </row>
    <row r="175" spans="29:44">
      <c r="AC175" s="17"/>
      <c r="AD175" s="17"/>
      <c r="AE175" s="17"/>
      <c r="AF175" s="17"/>
      <c r="AG175" s="17"/>
      <c r="AH175" s="17"/>
      <c r="AI175" s="17"/>
      <c r="AJ175" s="17"/>
      <c r="AK175" s="17"/>
      <c r="AL175" s="17"/>
      <c r="AM175" s="17"/>
      <c r="AN175" s="17"/>
      <c r="AO175" s="17"/>
      <c r="AP175" s="17"/>
      <c r="AQ175" s="17"/>
      <c r="AR175" s="17"/>
    </row>
    <row r="176" spans="29:44">
      <c r="AC176" s="17"/>
      <c r="AD176" s="17"/>
      <c r="AE176" s="17"/>
      <c r="AF176" s="17"/>
      <c r="AG176" s="17"/>
      <c r="AH176" s="17"/>
      <c r="AI176" s="17"/>
      <c r="AJ176" s="17"/>
      <c r="AK176" s="17"/>
      <c r="AL176" s="17"/>
      <c r="AM176" s="17"/>
      <c r="AN176" s="17"/>
      <c r="AO176" s="17"/>
      <c r="AP176" s="17"/>
      <c r="AQ176" s="17"/>
      <c r="AR176" s="17"/>
    </row>
    <row r="177" spans="29:44">
      <c r="AC177" s="17"/>
      <c r="AD177" s="17"/>
      <c r="AE177" s="17"/>
      <c r="AF177" s="17"/>
      <c r="AG177" s="17"/>
      <c r="AH177" s="17"/>
      <c r="AI177" s="17"/>
      <c r="AJ177" s="17"/>
      <c r="AK177" s="17"/>
      <c r="AL177" s="17"/>
      <c r="AM177" s="17"/>
      <c r="AN177" s="17"/>
      <c r="AO177" s="17"/>
      <c r="AP177" s="17"/>
      <c r="AQ177" s="17"/>
      <c r="AR177" s="17"/>
    </row>
    <row r="178" spans="29:44">
      <c r="AC178" s="17"/>
      <c r="AD178" s="17"/>
      <c r="AE178" s="17"/>
      <c r="AF178" s="17"/>
      <c r="AG178" s="17"/>
      <c r="AH178" s="17"/>
      <c r="AI178" s="17"/>
      <c r="AJ178" s="17"/>
      <c r="AK178" s="17"/>
      <c r="AL178" s="17"/>
      <c r="AM178" s="17"/>
      <c r="AN178" s="17"/>
      <c r="AO178" s="17"/>
      <c r="AP178" s="17"/>
      <c r="AQ178" s="17"/>
      <c r="AR178" s="17"/>
    </row>
    <row r="179" spans="29:44">
      <c r="AC179" s="17"/>
      <c r="AD179" s="17"/>
      <c r="AE179" s="17"/>
      <c r="AF179" s="17"/>
      <c r="AG179" s="17"/>
      <c r="AH179" s="17"/>
      <c r="AI179" s="17"/>
      <c r="AJ179" s="17"/>
      <c r="AK179" s="17"/>
      <c r="AL179" s="17"/>
      <c r="AM179" s="17"/>
      <c r="AN179" s="17"/>
      <c r="AO179" s="17"/>
      <c r="AP179" s="17"/>
      <c r="AQ179" s="17"/>
      <c r="AR179" s="17"/>
    </row>
    <row r="180" spans="29:44">
      <c r="AC180" s="17"/>
      <c r="AD180" s="17"/>
      <c r="AE180" s="17"/>
      <c r="AF180" s="17"/>
      <c r="AG180" s="17"/>
      <c r="AH180" s="17"/>
      <c r="AI180" s="17"/>
      <c r="AJ180" s="17"/>
      <c r="AK180" s="17"/>
      <c r="AL180" s="17"/>
      <c r="AM180" s="17"/>
      <c r="AN180" s="17"/>
      <c r="AO180" s="17"/>
      <c r="AP180" s="17"/>
      <c r="AQ180" s="17"/>
      <c r="AR180" s="17"/>
    </row>
    <row r="181" spans="29:44">
      <c r="AC181" s="17"/>
      <c r="AD181" s="17"/>
      <c r="AE181" s="17"/>
      <c r="AF181" s="17"/>
      <c r="AG181" s="17"/>
      <c r="AH181" s="17"/>
      <c r="AI181" s="17"/>
      <c r="AJ181" s="17"/>
      <c r="AK181" s="17"/>
      <c r="AL181" s="17"/>
      <c r="AM181" s="17"/>
      <c r="AN181" s="17"/>
      <c r="AO181" s="17"/>
      <c r="AP181" s="17"/>
      <c r="AQ181" s="17"/>
      <c r="AR181" s="17"/>
    </row>
    <row r="182" spans="29:44">
      <c r="AC182" s="17"/>
      <c r="AD182" s="17"/>
      <c r="AE182" s="17"/>
      <c r="AF182" s="17"/>
      <c r="AG182" s="17"/>
      <c r="AH182" s="17"/>
      <c r="AI182" s="17"/>
      <c r="AJ182" s="17"/>
      <c r="AK182" s="17"/>
      <c r="AL182" s="17"/>
      <c r="AM182" s="17"/>
      <c r="AN182" s="17"/>
      <c r="AO182" s="17"/>
      <c r="AP182" s="17"/>
      <c r="AQ182" s="17"/>
      <c r="AR182" s="17"/>
    </row>
    <row r="183" spans="29:44">
      <c r="AC183" s="17"/>
      <c r="AD183" s="17"/>
      <c r="AE183" s="17"/>
      <c r="AF183" s="17"/>
      <c r="AG183" s="17"/>
      <c r="AH183" s="17"/>
      <c r="AI183" s="17"/>
      <c r="AJ183" s="17"/>
      <c r="AK183" s="17"/>
      <c r="AL183" s="17"/>
      <c r="AM183" s="17"/>
      <c r="AN183" s="17"/>
      <c r="AO183" s="17"/>
      <c r="AP183" s="17"/>
      <c r="AQ183" s="17"/>
      <c r="AR183" s="17"/>
    </row>
    <row r="184" spans="29:44">
      <c r="AC184" s="17"/>
      <c r="AD184" s="17"/>
      <c r="AE184" s="17"/>
      <c r="AF184" s="17"/>
      <c r="AG184" s="17"/>
      <c r="AH184" s="17"/>
      <c r="AI184" s="17"/>
      <c r="AJ184" s="17"/>
      <c r="AK184" s="17"/>
      <c r="AL184" s="17"/>
      <c r="AM184" s="17"/>
      <c r="AN184" s="17"/>
      <c r="AO184" s="17"/>
      <c r="AP184" s="17"/>
      <c r="AQ184" s="17"/>
      <c r="AR184" s="17"/>
    </row>
    <row r="185" spans="29:44">
      <c r="AC185" s="17"/>
      <c r="AD185" s="17"/>
      <c r="AE185" s="17"/>
      <c r="AF185" s="17"/>
      <c r="AG185" s="17"/>
      <c r="AH185" s="17"/>
      <c r="AI185" s="17"/>
      <c r="AJ185" s="17"/>
      <c r="AK185" s="17"/>
      <c r="AL185" s="17"/>
      <c r="AM185" s="17"/>
      <c r="AN185" s="17"/>
      <c r="AO185" s="17"/>
      <c r="AP185" s="17"/>
      <c r="AQ185" s="17"/>
      <c r="AR185" s="17"/>
    </row>
    <row r="186" spans="29:44">
      <c r="AC186" s="17"/>
      <c r="AD186" s="17"/>
      <c r="AE186" s="17"/>
      <c r="AF186" s="17"/>
      <c r="AG186" s="17"/>
      <c r="AH186" s="17"/>
      <c r="AI186" s="17"/>
      <c r="AJ186" s="17"/>
      <c r="AK186" s="17"/>
      <c r="AL186" s="17"/>
      <c r="AM186" s="17"/>
      <c r="AN186" s="17"/>
      <c r="AO186" s="17"/>
      <c r="AP186" s="17"/>
      <c r="AQ186" s="17"/>
      <c r="AR186" s="17"/>
    </row>
    <row r="187" spans="29:44">
      <c r="AC187" s="17"/>
      <c r="AD187" s="17"/>
      <c r="AE187" s="17"/>
      <c r="AF187" s="17"/>
      <c r="AG187" s="17"/>
      <c r="AH187" s="17"/>
      <c r="AI187" s="17"/>
      <c r="AJ187" s="17"/>
      <c r="AK187" s="17"/>
      <c r="AL187" s="17"/>
      <c r="AM187" s="17"/>
      <c r="AN187" s="17"/>
      <c r="AO187" s="17"/>
      <c r="AP187" s="17"/>
      <c r="AQ187" s="17"/>
      <c r="AR187" s="17"/>
    </row>
    <row r="188" spans="29:44">
      <c r="AC188" s="17"/>
      <c r="AD188" s="17"/>
      <c r="AE188" s="17"/>
      <c r="AF188" s="17"/>
      <c r="AG188" s="17"/>
      <c r="AH188" s="17"/>
      <c r="AI188" s="17"/>
      <c r="AJ188" s="17"/>
      <c r="AK188" s="17"/>
      <c r="AL188" s="17"/>
      <c r="AM188" s="17"/>
      <c r="AN188" s="17"/>
      <c r="AO188" s="17"/>
      <c r="AP188" s="17"/>
      <c r="AQ188" s="17"/>
      <c r="AR188" s="17"/>
    </row>
    <row r="189" spans="29:44">
      <c r="AC189" s="17"/>
      <c r="AD189" s="17"/>
      <c r="AE189" s="17"/>
      <c r="AF189" s="17"/>
      <c r="AG189" s="17"/>
      <c r="AH189" s="17"/>
      <c r="AI189" s="17"/>
      <c r="AJ189" s="17"/>
      <c r="AK189" s="17"/>
      <c r="AL189" s="17"/>
      <c r="AM189" s="17"/>
      <c r="AN189" s="17"/>
      <c r="AO189" s="17"/>
      <c r="AP189" s="17"/>
      <c r="AQ189" s="17"/>
      <c r="AR189" s="17"/>
    </row>
    <row r="190" spans="29:44">
      <c r="AC190" s="17"/>
      <c r="AD190" s="17"/>
      <c r="AE190" s="17"/>
      <c r="AF190" s="17"/>
      <c r="AG190" s="17"/>
      <c r="AH190" s="17"/>
      <c r="AI190" s="17"/>
      <c r="AJ190" s="17"/>
      <c r="AK190" s="17"/>
      <c r="AL190" s="17"/>
      <c r="AM190" s="17"/>
      <c r="AN190" s="17"/>
      <c r="AO190" s="17"/>
      <c r="AP190" s="17"/>
      <c r="AQ190" s="17"/>
      <c r="AR190" s="17"/>
    </row>
    <row r="191" spans="29:44">
      <c r="AC191" s="17"/>
      <c r="AD191" s="17"/>
      <c r="AE191" s="17"/>
      <c r="AF191" s="17"/>
      <c r="AG191" s="17"/>
      <c r="AH191" s="17"/>
      <c r="AI191" s="17"/>
      <c r="AJ191" s="17"/>
      <c r="AK191" s="17"/>
      <c r="AL191" s="17"/>
      <c r="AM191" s="17"/>
      <c r="AN191" s="17"/>
      <c r="AO191" s="17"/>
      <c r="AP191" s="17"/>
      <c r="AQ191" s="17"/>
      <c r="AR191" s="17"/>
    </row>
    <row r="192" spans="29:44">
      <c r="AC192" s="17"/>
      <c r="AD192" s="17"/>
      <c r="AE192" s="17"/>
      <c r="AF192" s="17"/>
      <c r="AG192" s="17"/>
      <c r="AH192" s="17"/>
      <c r="AI192" s="17"/>
      <c r="AJ192" s="17"/>
      <c r="AK192" s="17"/>
      <c r="AL192" s="17"/>
      <c r="AM192" s="17"/>
      <c r="AN192" s="17"/>
      <c r="AO192" s="17"/>
      <c r="AP192" s="17"/>
      <c r="AQ192" s="17"/>
      <c r="AR192" s="17"/>
    </row>
    <row r="193" spans="29:44">
      <c r="AC193" s="17"/>
      <c r="AD193" s="17"/>
      <c r="AE193" s="17"/>
      <c r="AF193" s="17"/>
      <c r="AG193" s="17"/>
      <c r="AH193" s="17"/>
      <c r="AI193" s="17"/>
      <c r="AJ193" s="17"/>
      <c r="AK193" s="17"/>
      <c r="AL193" s="17"/>
      <c r="AM193" s="17"/>
      <c r="AN193" s="17"/>
      <c r="AO193" s="17"/>
      <c r="AP193" s="17"/>
      <c r="AQ193" s="17"/>
      <c r="AR193" s="17"/>
    </row>
    <row r="194" spans="29:44">
      <c r="AC194" s="17"/>
      <c r="AD194" s="17"/>
      <c r="AE194" s="17"/>
      <c r="AF194" s="17"/>
      <c r="AG194" s="17"/>
      <c r="AH194" s="17"/>
      <c r="AI194" s="17"/>
      <c r="AJ194" s="17"/>
      <c r="AK194" s="17"/>
      <c r="AL194" s="17"/>
      <c r="AM194" s="17"/>
      <c r="AN194" s="17"/>
      <c r="AO194" s="17"/>
      <c r="AP194" s="17"/>
      <c r="AQ194" s="17"/>
      <c r="AR194" s="17"/>
    </row>
    <row r="195" spans="29:44">
      <c r="AC195" s="17"/>
      <c r="AD195" s="17"/>
      <c r="AE195" s="17"/>
      <c r="AF195" s="17"/>
      <c r="AG195" s="17"/>
      <c r="AH195" s="17"/>
      <c r="AI195" s="17"/>
      <c r="AJ195" s="17"/>
      <c r="AK195" s="17"/>
      <c r="AL195" s="17"/>
      <c r="AM195" s="17"/>
      <c r="AN195" s="17"/>
      <c r="AO195" s="17"/>
      <c r="AP195" s="17"/>
      <c r="AQ195" s="17"/>
      <c r="AR195" s="17"/>
    </row>
    <row r="196" spans="29:44">
      <c r="AC196" s="17"/>
      <c r="AD196" s="17"/>
      <c r="AE196" s="17"/>
      <c r="AF196" s="17"/>
      <c r="AG196" s="17"/>
      <c r="AH196" s="17"/>
      <c r="AI196" s="17"/>
      <c r="AJ196" s="17"/>
      <c r="AK196" s="17"/>
      <c r="AL196" s="17"/>
      <c r="AM196" s="17"/>
      <c r="AN196" s="17"/>
      <c r="AO196" s="17"/>
      <c r="AP196" s="17"/>
      <c r="AQ196" s="17"/>
      <c r="AR196" s="17"/>
    </row>
    <row r="197" spans="29:44">
      <c r="AC197" s="17"/>
      <c r="AD197" s="17"/>
      <c r="AE197" s="17"/>
      <c r="AF197" s="17"/>
      <c r="AG197" s="17"/>
      <c r="AH197" s="17"/>
      <c r="AI197" s="17"/>
      <c r="AJ197" s="17"/>
      <c r="AK197" s="17"/>
      <c r="AL197" s="17"/>
      <c r="AM197" s="17"/>
      <c r="AN197" s="17"/>
      <c r="AO197" s="17"/>
      <c r="AP197" s="17"/>
      <c r="AQ197" s="17"/>
      <c r="AR197" s="17"/>
    </row>
    <row r="198" spans="29:44">
      <c r="AC198" s="17"/>
      <c r="AD198" s="17"/>
      <c r="AE198" s="17"/>
      <c r="AF198" s="17"/>
      <c r="AG198" s="17"/>
      <c r="AH198" s="17"/>
      <c r="AI198" s="17"/>
      <c r="AJ198" s="17"/>
      <c r="AK198" s="17"/>
      <c r="AL198" s="17"/>
      <c r="AM198" s="17"/>
      <c r="AN198" s="17"/>
      <c r="AO198" s="17"/>
      <c r="AP198" s="17"/>
      <c r="AQ198" s="17"/>
      <c r="AR198" s="17"/>
    </row>
    <row r="199" spans="29:44">
      <c r="AC199" s="17"/>
      <c r="AD199" s="17"/>
      <c r="AE199" s="17"/>
      <c r="AF199" s="17"/>
      <c r="AG199" s="17"/>
      <c r="AH199" s="17"/>
      <c r="AI199" s="17"/>
      <c r="AJ199" s="17"/>
      <c r="AK199" s="17"/>
      <c r="AL199" s="17"/>
      <c r="AM199" s="17"/>
      <c r="AN199" s="17"/>
      <c r="AO199" s="17"/>
      <c r="AP199" s="17"/>
      <c r="AQ199" s="17"/>
      <c r="AR199" s="17"/>
    </row>
    <row r="200" spans="29:44">
      <c r="AC200" s="17"/>
      <c r="AD200" s="17"/>
      <c r="AE200" s="17"/>
      <c r="AF200" s="17"/>
      <c r="AG200" s="17"/>
      <c r="AH200" s="17"/>
      <c r="AI200" s="17"/>
      <c r="AJ200" s="17"/>
      <c r="AK200" s="17"/>
      <c r="AL200" s="17"/>
      <c r="AM200" s="17"/>
      <c r="AN200" s="17"/>
      <c r="AO200" s="17"/>
      <c r="AP200" s="17"/>
      <c r="AQ200" s="17"/>
      <c r="AR200" s="17"/>
    </row>
    <row r="201" spans="29:44">
      <c r="AC201" s="17"/>
      <c r="AD201" s="17"/>
      <c r="AE201" s="17"/>
      <c r="AF201" s="17"/>
      <c r="AG201" s="17"/>
      <c r="AH201" s="17"/>
      <c r="AI201" s="17"/>
      <c r="AJ201" s="17"/>
      <c r="AK201" s="17"/>
      <c r="AL201" s="17"/>
      <c r="AM201" s="17"/>
      <c r="AN201" s="17"/>
      <c r="AO201" s="17"/>
      <c r="AP201" s="17"/>
      <c r="AQ201" s="17"/>
      <c r="AR201" s="17"/>
    </row>
    <row r="202" spans="29:44">
      <c r="AC202" s="17"/>
      <c r="AD202" s="17"/>
      <c r="AE202" s="17"/>
      <c r="AF202" s="17"/>
      <c r="AG202" s="17"/>
      <c r="AH202" s="17"/>
      <c r="AI202" s="17"/>
      <c r="AJ202" s="17"/>
      <c r="AK202" s="17"/>
      <c r="AL202" s="17"/>
      <c r="AM202" s="17"/>
      <c r="AN202" s="17"/>
      <c r="AO202" s="17"/>
      <c r="AP202" s="17"/>
      <c r="AQ202" s="17"/>
      <c r="AR202" s="17"/>
    </row>
    <row r="203" spans="29:44">
      <c r="AC203" s="17"/>
      <c r="AD203" s="17"/>
      <c r="AE203" s="17"/>
      <c r="AF203" s="17"/>
      <c r="AG203" s="17"/>
      <c r="AH203" s="17"/>
      <c r="AI203" s="17"/>
      <c r="AJ203" s="17"/>
      <c r="AK203" s="17"/>
      <c r="AL203" s="17"/>
      <c r="AM203" s="17"/>
      <c r="AN203" s="17"/>
      <c r="AO203" s="17"/>
      <c r="AP203" s="17"/>
      <c r="AQ203" s="17"/>
      <c r="AR203" s="17"/>
    </row>
    <row r="204" spans="29:44">
      <c r="AC204" s="17"/>
      <c r="AD204" s="17"/>
      <c r="AE204" s="17"/>
      <c r="AF204" s="17"/>
      <c r="AG204" s="17"/>
      <c r="AH204" s="17"/>
      <c r="AI204" s="17"/>
      <c r="AJ204" s="17"/>
      <c r="AK204" s="17"/>
      <c r="AL204" s="17"/>
      <c r="AM204" s="17"/>
      <c r="AN204" s="17"/>
      <c r="AO204" s="17"/>
      <c r="AP204" s="17"/>
      <c r="AQ204" s="17"/>
      <c r="AR204" s="17"/>
    </row>
    <row r="205" spans="29:44">
      <c r="AC205" s="17"/>
      <c r="AD205" s="17"/>
      <c r="AE205" s="17"/>
      <c r="AF205" s="17"/>
      <c r="AG205" s="17"/>
      <c r="AH205" s="17"/>
      <c r="AI205" s="17"/>
      <c r="AJ205" s="17"/>
      <c r="AK205" s="17"/>
      <c r="AL205" s="17"/>
      <c r="AM205" s="17"/>
      <c r="AN205" s="17"/>
      <c r="AO205" s="17"/>
      <c r="AP205" s="17"/>
      <c r="AQ205" s="17"/>
      <c r="AR205" s="17"/>
    </row>
    <row r="206" spans="29:44">
      <c r="AC206" s="17"/>
      <c r="AD206" s="17"/>
      <c r="AE206" s="17"/>
      <c r="AF206" s="17"/>
      <c r="AG206" s="17"/>
      <c r="AH206" s="17"/>
      <c r="AI206" s="17"/>
      <c r="AJ206" s="17"/>
      <c r="AK206" s="17"/>
      <c r="AL206" s="17"/>
      <c r="AM206" s="17"/>
      <c r="AN206" s="17"/>
      <c r="AO206" s="17"/>
      <c r="AP206" s="17"/>
      <c r="AQ206" s="17"/>
      <c r="AR206" s="17"/>
    </row>
    <row r="207" spans="29:44">
      <c r="AC207" s="17"/>
      <c r="AD207" s="17"/>
      <c r="AE207" s="17"/>
      <c r="AF207" s="17"/>
      <c r="AG207" s="17"/>
      <c r="AH207" s="17"/>
      <c r="AI207" s="17"/>
      <c r="AJ207" s="17"/>
      <c r="AK207" s="17"/>
      <c r="AL207" s="17"/>
      <c r="AM207" s="17"/>
      <c r="AN207" s="17"/>
      <c r="AO207" s="17"/>
      <c r="AP207" s="17"/>
      <c r="AQ207" s="17"/>
      <c r="AR207" s="17"/>
    </row>
    <row r="208" spans="29:44">
      <c r="AC208" s="17"/>
      <c r="AD208" s="17"/>
      <c r="AE208" s="17"/>
      <c r="AF208" s="17"/>
      <c r="AG208" s="17"/>
      <c r="AH208" s="17"/>
      <c r="AI208" s="17"/>
      <c r="AJ208" s="17"/>
      <c r="AK208" s="17"/>
      <c r="AL208" s="17"/>
      <c r="AM208" s="17"/>
      <c r="AN208" s="17"/>
      <c r="AO208" s="17"/>
      <c r="AP208" s="17"/>
      <c r="AQ208" s="17"/>
      <c r="AR208" s="17"/>
    </row>
    <row r="209" spans="29:44">
      <c r="AC209" s="17"/>
      <c r="AD209" s="17"/>
      <c r="AE209" s="17"/>
      <c r="AF209" s="17"/>
      <c r="AG209" s="17"/>
      <c r="AH209" s="17"/>
      <c r="AI209" s="17"/>
      <c r="AJ209" s="17"/>
      <c r="AK209" s="17"/>
      <c r="AL209" s="17"/>
      <c r="AM209" s="17"/>
      <c r="AN209" s="17"/>
      <c r="AO209" s="17"/>
      <c r="AP209" s="17"/>
      <c r="AQ209" s="17"/>
      <c r="AR209" s="17"/>
    </row>
    <row r="210" spans="29:44">
      <c r="AC210" s="17"/>
      <c r="AD210" s="17"/>
      <c r="AE210" s="17"/>
      <c r="AF210" s="17"/>
      <c r="AG210" s="17"/>
      <c r="AH210" s="17"/>
      <c r="AI210" s="17"/>
      <c r="AJ210" s="17"/>
      <c r="AK210" s="17"/>
      <c r="AL210" s="17"/>
      <c r="AM210" s="17"/>
      <c r="AN210" s="17"/>
      <c r="AO210" s="17"/>
      <c r="AP210" s="17"/>
      <c r="AQ210" s="17"/>
      <c r="AR210" s="17"/>
    </row>
    <row r="211" spans="29:44">
      <c r="AC211" s="17"/>
      <c r="AD211" s="17"/>
      <c r="AE211" s="17"/>
      <c r="AF211" s="17"/>
      <c r="AG211" s="17"/>
      <c r="AH211" s="17"/>
      <c r="AI211" s="17"/>
      <c r="AJ211" s="17"/>
      <c r="AK211" s="17"/>
      <c r="AL211" s="17"/>
      <c r="AM211" s="17"/>
      <c r="AN211" s="17"/>
      <c r="AO211" s="17"/>
      <c r="AP211" s="17"/>
      <c r="AQ211" s="17"/>
      <c r="AR211" s="17"/>
    </row>
    <row r="212" spans="29:44">
      <c r="AC212" s="17"/>
      <c r="AD212" s="17"/>
      <c r="AE212" s="17"/>
      <c r="AF212" s="17"/>
      <c r="AG212" s="17"/>
      <c r="AH212" s="17"/>
      <c r="AI212" s="17"/>
      <c r="AJ212" s="17"/>
      <c r="AK212" s="17"/>
      <c r="AL212" s="17"/>
      <c r="AM212" s="17"/>
      <c r="AN212" s="17"/>
      <c r="AO212" s="17"/>
      <c r="AP212" s="17"/>
      <c r="AQ212" s="17"/>
      <c r="AR212" s="17"/>
    </row>
    <row r="213" spans="29:44">
      <c r="AC213" s="17"/>
      <c r="AD213" s="17"/>
      <c r="AE213" s="17"/>
      <c r="AF213" s="17"/>
      <c r="AG213" s="17"/>
      <c r="AH213" s="17"/>
      <c r="AI213" s="17"/>
      <c r="AJ213" s="17"/>
      <c r="AK213" s="17"/>
      <c r="AL213" s="17"/>
      <c r="AM213" s="17"/>
      <c r="AN213" s="17"/>
      <c r="AO213" s="17"/>
      <c r="AP213" s="17"/>
      <c r="AQ213" s="17"/>
      <c r="AR213" s="17"/>
    </row>
    <row r="214" spans="29:44">
      <c r="AC214" s="17"/>
      <c r="AD214" s="17"/>
      <c r="AE214" s="17"/>
      <c r="AF214" s="17"/>
      <c r="AG214" s="17"/>
      <c r="AH214" s="17"/>
      <c r="AI214" s="17"/>
      <c r="AJ214" s="17"/>
      <c r="AK214" s="17"/>
      <c r="AL214" s="17"/>
      <c r="AM214" s="17"/>
      <c r="AN214" s="17"/>
      <c r="AO214" s="17"/>
      <c r="AP214" s="17"/>
      <c r="AQ214" s="17"/>
      <c r="AR214" s="17"/>
    </row>
    <row r="215" spans="29:44">
      <c r="AC215" s="17"/>
      <c r="AD215" s="17"/>
      <c r="AE215" s="17"/>
      <c r="AF215" s="17"/>
      <c r="AG215" s="17"/>
      <c r="AH215" s="17"/>
      <c r="AI215" s="17"/>
      <c r="AJ215" s="17"/>
      <c r="AK215" s="17"/>
      <c r="AL215" s="17"/>
      <c r="AM215" s="17"/>
      <c r="AN215" s="17"/>
      <c r="AO215" s="17"/>
      <c r="AP215" s="17"/>
      <c r="AQ215" s="17"/>
      <c r="AR215" s="17"/>
    </row>
    <row r="216" spans="29:44">
      <c r="AC216" s="17"/>
      <c r="AD216" s="17"/>
      <c r="AE216" s="17"/>
      <c r="AF216" s="17"/>
      <c r="AG216" s="17"/>
      <c r="AH216" s="17"/>
      <c r="AI216" s="17"/>
      <c r="AJ216" s="17"/>
      <c r="AK216" s="17"/>
      <c r="AL216" s="17"/>
      <c r="AM216" s="17"/>
      <c r="AN216" s="17"/>
      <c r="AO216" s="17"/>
      <c r="AP216" s="17"/>
      <c r="AQ216" s="17"/>
      <c r="AR216" s="17"/>
    </row>
    <row r="217" spans="29:44">
      <c r="AC217" s="17"/>
      <c r="AD217" s="17"/>
      <c r="AE217" s="17"/>
      <c r="AF217" s="17"/>
      <c r="AG217" s="17"/>
      <c r="AH217" s="17"/>
      <c r="AI217" s="17"/>
      <c r="AJ217" s="17"/>
      <c r="AK217" s="17"/>
      <c r="AL217" s="17"/>
      <c r="AM217" s="17"/>
      <c r="AN217" s="17"/>
      <c r="AO217" s="17"/>
      <c r="AP217" s="17"/>
      <c r="AQ217" s="17"/>
      <c r="AR217" s="17"/>
    </row>
    <row r="218" spans="29:44">
      <c r="AC218" s="17"/>
      <c r="AD218" s="17"/>
      <c r="AE218" s="17"/>
      <c r="AF218" s="17"/>
      <c r="AG218" s="17"/>
      <c r="AH218" s="17"/>
      <c r="AI218" s="17"/>
      <c r="AJ218" s="17"/>
      <c r="AK218" s="17"/>
      <c r="AL218" s="17"/>
      <c r="AM218" s="17"/>
      <c r="AN218" s="17"/>
      <c r="AO218" s="17"/>
      <c r="AP218" s="17"/>
      <c r="AQ218" s="17"/>
      <c r="AR218" s="17"/>
    </row>
    <row r="219" spans="29:44">
      <c r="AC219" s="17"/>
      <c r="AD219" s="17"/>
      <c r="AE219" s="17"/>
      <c r="AF219" s="17"/>
      <c r="AG219" s="17"/>
      <c r="AH219" s="17"/>
      <c r="AI219" s="17"/>
      <c r="AJ219" s="17"/>
      <c r="AK219" s="17"/>
      <c r="AL219" s="17"/>
      <c r="AM219" s="17"/>
      <c r="AN219" s="17"/>
      <c r="AO219" s="17"/>
      <c r="AP219" s="17"/>
      <c r="AQ219" s="17"/>
      <c r="AR219" s="17"/>
    </row>
    <row r="220" spans="29:44">
      <c r="AC220" s="17"/>
      <c r="AD220" s="17"/>
      <c r="AE220" s="17"/>
      <c r="AF220" s="17"/>
      <c r="AG220" s="17"/>
      <c r="AH220" s="17"/>
      <c r="AI220" s="17"/>
      <c r="AJ220" s="17"/>
      <c r="AK220" s="17"/>
      <c r="AL220" s="17"/>
      <c r="AM220" s="17"/>
      <c r="AN220" s="17"/>
      <c r="AO220" s="17"/>
      <c r="AP220" s="17"/>
      <c r="AQ220" s="17"/>
      <c r="AR220" s="17"/>
    </row>
    <row r="221" spans="29:44">
      <c r="AC221" s="17"/>
      <c r="AD221" s="17"/>
      <c r="AE221" s="17"/>
      <c r="AF221" s="17"/>
      <c r="AG221" s="17"/>
      <c r="AH221" s="17"/>
      <c r="AI221" s="17"/>
      <c r="AJ221" s="17"/>
      <c r="AK221" s="17"/>
      <c r="AL221" s="17"/>
      <c r="AM221" s="17"/>
      <c r="AN221" s="17"/>
      <c r="AO221" s="17"/>
      <c r="AP221" s="17"/>
      <c r="AQ221" s="17"/>
      <c r="AR221" s="17"/>
    </row>
    <row r="222" spans="29:44">
      <c r="AC222" s="17"/>
      <c r="AD222" s="17"/>
      <c r="AE222" s="17"/>
      <c r="AF222" s="17"/>
      <c r="AG222" s="17"/>
      <c r="AH222" s="17"/>
      <c r="AI222" s="17"/>
      <c r="AJ222" s="17"/>
      <c r="AK222" s="17"/>
      <c r="AL222" s="17"/>
      <c r="AM222" s="17"/>
      <c r="AN222" s="17"/>
      <c r="AO222" s="17"/>
      <c r="AP222" s="17"/>
      <c r="AQ222" s="17"/>
      <c r="AR222" s="17"/>
    </row>
    <row r="223" spans="29:44">
      <c r="AC223" s="17"/>
      <c r="AD223" s="17"/>
      <c r="AE223" s="17"/>
      <c r="AF223" s="17"/>
      <c r="AG223" s="17"/>
      <c r="AH223" s="17"/>
      <c r="AI223" s="17"/>
      <c r="AJ223" s="17"/>
      <c r="AK223" s="17"/>
      <c r="AL223" s="17"/>
      <c r="AM223" s="17"/>
      <c r="AN223" s="17"/>
      <c r="AO223" s="17"/>
      <c r="AP223" s="17"/>
      <c r="AQ223" s="17"/>
      <c r="AR223" s="17"/>
    </row>
    <row r="224" spans="29:44">
      <c r="AC224" s="17"/>
      <c r="AD224" s="17"/>
      <c r="AE224" s="17"/>
      <c r="AF224" s="17"/>
      <c r="AG224" s="17"/>
      <c r="AH224" s="17"/>
      <c r="AI224" s="17"/>
      <c r="AJ224" s="17"/>
      <c r="AK224" s="17"/>
      <c r="AL224" s="17"/>
      <c r="AM224" s="17"/>
      <c r="AN224" s="17"/>
      <c r="AO224" s="17"/>
      <c r="AP224" s="17"/>
      <c r="AQ224" s="17"/>
      <c r="AR224" s="17"/>
    </row>
    <row r="225" spans="29:44">
      <c r="AC225" s="17"/>
      <c r="AD225" s="17"/>
      <c r="AE225" s="17"/>
      <c r="AF225" s="17"/>
      <c r="AG225" s="17"/>
      <c r="AH225" s="17"/>
      <c r="AI225" s="17"/>
      <c r="AJ225" s="17"/>
      <c r="AK225" s="17"/>
      <c r="AL225" s="17"/>
      <c r="AM225" s="17"/>
      <c r="AN225" s="17"/>
      <c r="AO225" s="17"/>
      <c r="AP225" s="17"/>
      <c r="AQ225" s="17"/>
      <c r="AR225" s="17"/>
    </row>
    <row r="226" spans="29:44">
      <c r="AC226" s="17"/>
      <c r="AD226" s="17"/>
      <c r="AE226" s="17"/>
      <c r="AF226" s="17"/>
      <c r="AG226" s="17"/>
      <c r="AH226" s="17"/>
      <c r="AI226" s="17"/>
      <c r="AJ226" s="17"/>
      <c r="AK226" s="17"/>
      <c r="AL226" s="17"/>
      <c r="AM226" s="17"/>
      <c r="AN226" s="17"/>
      <c r="AO226" s="17"/>
      <c r="AP226" s="17"/>
      <c r="AQ226" s="17"/>
      <c r="AR226" s="17"/>
    </row>
    <row r="227" spans="29:44">
      <c r="AC227" s="17"/>
      <c r="AD227" s="17"/>
      <c r="AE227" s="17"/>
      <c r="AF227" s="17"/>
      <c r="AG227" s="17"/>
      <c r="AH227" s="17"/>
      <c r="AI227" s="17"/>
      <c r="AJ227" s="17"/>
      <c r="AK227" s="17"/>
      <c r="AL227" s="17"/>
      <c r="AM227" s="17"/>
      <c r="AN227" s="17"/>
      <c r="AO227" s="17"/>
      <c r="AP227" s="17"/>
      <c r="AQ227" s="17"/>
      <c r="AR227" s="17"/>
    </row>
    <row r="228" spans="29:44">
      <c r="AC228" s="17"/>
      <c r="AD228" s="17"/>
      <c r="AE228" s="17"/>
      <c r="AF228" s="17"/>
      <c r="AG228" s="17"/>
      <c r="AH228" s="17"/>
      <c r="AI228" s="17"/>
      <c r="AJ228" s="17"/>
      <c r="AK228" s="17"/>
      <c r="AL228" s="17"/>
      <c r="AM228" s="17"/>
      <c r="AN228" s="17"/>
      <c r="AO228" s="17"/>
      <c r="AP228" s="17"/>
      <c r="AQ228" s="17"/>
      <c r="AR228" s="17"/>
    </row>
    <row r="229" spans="29:44">
      <c r="AC229" s="17"/>
      <c r="AD229" s="17"/>
      <c r="AE229" s="17"/>
      <c r="AF229" s="17"/>
      <c r="AG229" s="17"/>
      <c r="AH229" s="17"/>
      <c r="AI229" s="17"/>
      <c r="AJ229" s="17"/>
      <c r="AK229" s="17"/>
      <c r="AL229" s="17"/>
      <c r="AM229" s="17"/>
      <c r="AN229" s="17"/>
      <c r="AO229" s="17"/>
      <c r="AP229" s="17"/>
      <c r="AQ229" s="17"/>
      <c r="AR229" s="17"/>
    </row>
    <row r="230" spans="29:44">
      <c r="AC230" s="17"/>
      <c r="AD230" s="17"/>
      <c r="AE230" s="17"/>
      <c r="AF230" s="17"/>
      <c r="AG230" s="17"/>
      <c r="AH230" s="17"/>
      <c r="AI230" s="17"/>
      <c r="AJ230" s="17"/>
      <c r="AK230" s="17"/>
      <c r="AL230" s="17"/>
      <c r="AM230" s="17"/>
      <c r="AN230" s="17"/>
      <c r="AO230" s="17"/>
      <c r="AP230" s="17"/>
      <c r="AQ230" s="17"/>
      <c r="AR230" s="17"/>
    </row>
    <row r="231" spans="29:44">
      <c r="AC231" s="17"/>
      <c r="AD231" s="17"/>
      <c r="AE231" s="17"/>
      <c r="AF231" s="17"/>
      <c r="AG231" s="17"/>
      <c r="AH231" s="17"/>
      <c r="AI231" s="17"/>
      <c r="AJ231" s="17"/>
      <c r="AK231" s="17"/>
      <c r="AL231" s="17"/>
      <c r="AM231" s="17"/>
      <c r="AN231" s="17"/>
      <c r="AO231" s="17"/>
      <c r="AP231" s="17"/>
      <c r="AQ231" s="17"/>
      <c r="AR231" s="17"/>
    </row>
    <row r="232" spans="29:44">
      <c r="AC232" s="17"/>
      <c r="AD232" s="17"/>
      <c r="AE232" s="17"/>
      <c r="AF232" s="17"/>
      <c r="AG232" s="17"/>
      <c r="AH232" s="17"/>
      <c r="AI232" s="17"/>
      <c r="AJ232" s="17"/>
      <c r="AK232" s="17"/>
      <c r="AL232" s="17"/>
      <c r="AM232" s="17"/>
      <c r="AN232" s="17"/>
      <c r="AO232" s="17"/>
      <c r="AP232" s="17"/>
      <c r="AQ232" s="17"/>
      <c r="AR232" s="17"/>
    </row>
    <row r="233" spans="29:44">
      <c r="AC233" s="17"/>
      <c r="AD233" s="17"/>
      <c r="AE233" s="17"/>
      <c r="AF233" s="17"/>
      <c r="AG233" s="17"/>
      <c r="AH233" s="17"/>
      <c r="AI233" s="17"/>
      <c r="AJ233" s="17"/>
      <c r="AK233" s="17"/>
      <c r="AL233" s="17"/>
      <c r="AM233" s="17"/>
      <c r="AN233" s="17"/>
      <c r="AO233" s="17"/>
      <c r="AP233" s="17"/>
      <c r="AQ233" s="17"/>
      <c r="AR233" s="17"/>
    </row>
    <row r="234" spans="29:44">
      <c r="AC234" s="17"/>
      <c r="AD234" s="17"/>
      <c r="AE234" s="17"/>
      <c r="AF234" s="17"/>
      <c r="AG234" s="17"/>
      <c r="AH234" s="17"/>
      <c r="AI234" s="17"/>
      <c r="AJ234" s="17"/>
      <c r="AK234" s="17"/>
      <c r="AL234" s="17"/>
      <c r="AM234" s="17"/>
      <c r="AN234" s="17"/>
      <c r="AO234" s="17"/>
      <c r="AP234" s="17"/>
      <c r="AQ234" s="17"/>
      <c r="AR234" s="17"/>
    </row>
    <row r="235" spans="29:44">
      <c r="AC235" s="17"/>
      <c r="AD235" s="17"/>
      <c r="AE235" s="17"/>
      <c r="AF235" s="17"/>
      <c r="AG235" s="17"/>
      <c r="AH235" s="17"/>
      <c r="AI235" s="17"/>
      <c r="AJ235" s="17"/>
      <c r="AK235" s="17"/>
      <c r="AL235" s="17"/>
      <c r="AM235" s="17"/>
      <c r="AN235" s="17"/>
      <c r="AO235" s="17"/>
      <c r="AP235" s="17"/>
      <c r="AQ235" s="17"/>
      <c r="AR235" s="17"/>
    </row>
    <row r="236" spans="29:44">
      <c r="AC236" s="17"/>
      <c r="AD236" s="17"/>
      <c r="AE236" s="17"/>
      <c r="AF236" s="17"/>
      <c r="AG236" s="17"/>
      <c r="AH236" s="17"/>
      <c r="AI236" s="17"/>
      <c r="AJ236" s="17"/>
      <c r="AK236" s="17"/>
      <c r="AL236" s="17"/>
      <c r="AM236" s="17"/>
      <c r="AN236" s="17"/>
      <c r="AO236" s="17"/>
      <c r="AP236" s="17"/>
      <c r="AQ236" s="17"/>
      <c r="AR236" s="17"/>
    </row>
    <row r="237" spans="29:44">
      <c r="AC237" s="17"/>
      <c r="AD237" s="17"/>
      <c r="AE237" s="17"/>
      <c r="AF237" s="17"/>
      <c r="AG237" s="17"/>
      <c r="AH237" s="17"/>
      <c r="AI237" s="17"/>
      <c r="AJ237" s="17"/>
      <c r="AK237" s="17"/>
      <c r="AL237" s="17"/>
      <c r="AM237" s="17"/>
      <c r="AN237" s="17"/>
      <c r="AO237" s="17"/>
      <c r="AP237" s="17"/>
      <c r="AQ237" s="17"/>
      <c r="AR237" s="17"/>
    </row>
    <row r="238" spans="29:44">
      <c r="AC238" s="17"/>
      <c r="AD238" s="17"/>
      <c r="AE238" s="17"/>
      <c r="AF238" s="17"/>
      <c r="AG238" s="17"/>
      <c r="AH238" s="17"/>
      <c r="AI238" s="17"/>
      <c r="AJ238" s="17"/>
      <c r="AK238" s="17"/>
      <c r="AL238" s="17"/>
      <c r="AM238" s="17"/>
      <c r="AN238" s="17"/>
      <c r="AO238" s="17"/>
      <c r="AP238" s="17"/>
      <c r="AQ238" s="17"/>
      <c r="AR238" s="17"/>
    </row>
    <row r="239" spans="29:44">
      <c r="AC239" s="17"/>
      <c r="AD239" s="17"/>
      <c r="AE239" s="17"/>
      <c r="AF239" s="17"/>
      <c r="AG239" s="17"/>
      <c r="AH239" s="17"/>
      <c r="AI239" s="17"/>
      <c r="AJ239" s="17"/>
      <c r="AK239" s="17"/>
      <c r="AL239" s="17"/>
      <c r="AM239" s="17"/>
      <c r="AN239" s="17"/>
      <c r="AO239" s="17"/>
      <c r="AP239" s="17"/>
      <c r="AQ239" s="17"/>
      <c r="AR239" s="17"/>
    </row>
    <row r="240" spans="29:44">
      <c r="AC240" s="17"/>
      <c r="AD240" s="17"/>
      <c r="AE240" s="17"/>
      <c r="AF240" s="17"/>
      <c r="AG240" s="17"/>
      <c r="AH240" s="17"/>
      <c r="AI240" s="17"/>
      <c r="AJ240" s="17"/>
      <c r="AK240" s="17"/>
      <c r="AL240" s="17"/>
      <c r="AM240" s="17"/>
      <c r="AN240" s="17"/>
      <c r="AO240" s="17"/>
      <c r="AP240" s="17"/>
      <c r="AQ240" s="17"/>
      <c r="AR240" s="17"/>
    </row>
    <row r="241" spans="29:44">
      <c r="AC241" s="17"/>
      <c r="AD241" s="17"/>
      <c r="AE241" s="17"/>
      <c r="AF241" s="17"/>
      <c r="AG241" s="17"/>
      <c r="AH241" s="17"/>
      <c r="AI241" s="17"/>
      <c r="AJ241" s="17"/>
      <c r="AK241" s="17"/>
      <c r="AL241" s="17"/>
      <c r="AM241" s="17"/>
      <c r="AN241" s="17"/>
      <c r="AO241" s="17"/>
      <c r="AP241" s="17"/>
      <c r="AQ241" s="17"/>
      <c r="AR241" s="17"/>
    </row>
    <row r="242" spans="29:44">
      <c r="AC242" s="17"/>
      <c r="AD242" s="17"/>
      <c r="AE242" s="17"/>
      <c r="AF242" s="17"/>
      <c r="AG242" s="17"/>
      <c r="AH242" s="17"/>
      <c r="AI242" s="17"/>
      <c r="AJ242" s="17"/>
      <c r="AK242" s="17"/>
      <c r="AL242" s="17"/>
      <c r="AM242" s="17"/>
      <c r="AN242" s="17"/>
      <c r="AO242" s="17"/>
      <c r="AP242" s="17"/>
      <c r="AQ242" s="17"/>
      <c r="AR242" s="17"/>
    </row>
    <row r="243" spans="29:44">
      <c r="AC243" s="17"/>
      <c r="AD243" s="17"/>
      <c r="AE243" s="17"/>
      <c r="AF243" s="17"/>
      <c r="AG243" s="17"/>
      <c r="AH243" s="17"/>
      <c r="AI243" s="17"/>
      <c r="AJ243" s="17"/>
      <c r="AK243" s="17"/>
      <c r="AL243" s="17"/>
      <c r="AM243" s="17"/>
      <c r="AN243" s="17"/>
      <c r="AO243" s="17"/>
      <c r="AP243" s="17"/>
      <c r="AQ243" s="17"/>
      <c r="AR243" s="17"/>
    </row>
    <row r="244" spans="29:44">
      <c r="AC244" s="17"/>
      <c r="AD244" s="17"/>
      <c r="AE244" s="17"/>
      <c r="AF244" s="17"/>
      <c r="AG244" s="17"/>
      <c r="AH244" s="17"/>
      <c r="AI244" s="17"/>
      <c r="AJ244" s="17"/>
      <c r="AK244" s="17"/>
      <c r="AL244" s="17"/>
      <c r="AM244" s="17"/>
      <c r="AN244" s="17"/>
      <c r="AO244" s="17"/>
      <c r="AP244" s="17"/>
      <c r="AQ244" s="17"/>
      <c r="AR244" s="17"/>
    </row>
    <row r="245" spans="29:44">
      <c r="AC245" s="17"/>
      <c r="AD245" s="17"/>
      <c r="AE245" s="17"/>
      <c r="AF245" s="17"/>
      <c r="AG245" s="17"/>
      <c r="AH245" s="17"/>
      <c r="AI245" s="17"/>
      <c r="AJ245" s="17"/>
      <c r="AK245" s="17"/>
      <c r="AL245" s="17"/>
      <c r="AM245" s="17"/>
      <c r="AN245" s="17"/>
      <c r="AO245" s="17"/>
      <c r="AP245" s="17"/>
      <c r="AQ245" s="17"/>
      <c r="AR245" s="17"/>
    </row>
    <row r="246" spans="29:44">
      <c r="AC246" s="17"/>
      <c r="AD246" s="17"/>
      <c r="AE246" s="17"/>
      <c r="AF246" s="17"/>
      <c r="AG246" s="17"/>
      <c r="AH246" s="17"/>
      <c r="AI246" s="17"/>
      <c r="AJ246" s="17"/>
      <c r="AK246" s="17"/>
      <c r="AL246" s="17"/>
      <c r="AM246" s="17"/>
      <c r="AN246" s="17"/>
      <c r="AO246" s="17"/>
      <c r="AP246" s="17"/>
      <c r="AQ246" s="17"/>
      <c r="AR246" s="17"/>
    </row>
    <row r="247" spans="29:44">
      <c r="AC247" s="17"/>
      <c r="AD247" s="17"/>
      <c r="AE247" s="17"/>
      <c r="AF247" s="17"/>
      <c r="AG247" s="17"/>
      <c r="AH247" s="17"/>
      <c r="AI247" s="17"/>
      <c r="AJ247" s="17"/>
      <c r="AK247" s="17"/>
      <c r="AL247" s="17"/>
      <c r="AM247" s="17"/>
      <c r="AN247" s="17"/>
      <c r="AO247" s="17"/>
      <c r="AP247" s="17"/>
      <c r="AQ247" s="17"/>
      <c r="AR247" s="17"/>
    </row>
    <row r="248" spans="29:44">
      <c r="AC248" s="17"/>
      <c r="AD248" s="17"/>
      <c r="AE248" s="17"/>
      <c r="AF248" s="17"/>
      <c r="AG248" s="17"/>
      <c r="AH248" s="17"/>
      <c r="AI248" s="17"/>
      <c r="AJ248" s="17"/>
      <c r="AK248" s="17"/>
      <c r="AL248" s="17"/>
      <c r="AM248" s="17"/>
      <c r="AN248" s="17"/>
      <c r="AO248" s="17"/>
      <c r="AP248" s="17"/>
      <c r="AQ248" s="17"/>
      <c r="AR248" s="17"/>
    </row>
    <row r="249" spans="29:44">
      <c r="AC249" s="17"/>
      <c r="AD249" s="17"/>
      <c r="AE249" s="17"/>
      <c r="AF249" s="17"/>
      <c r="AG249" s="17"/>
      <c r="AH249" s="17"/>
      <c r="AI249" s="17"/>
      <c r="AJ249" s="17"/>
      <c r="AK249" s="17"/>
      <c r="AL249" s="17"/>
      <c r="AM249" s="17"/>
      <c r="AN249" s="17"/>
      <c r="AO249" s="17"/>
      <c r="AP249" s="17"/>
      <c r="AQ249" s="17"/>
      <c r="AR249" s="17"/>
    </row>
    <row r="250" spans="29:44">
      <c r="AC250" s="17"/>
      <c r="AD250" s="17"/>
      <c r="AE250" s="17"/>
      <c r="AF250" s="17"/>
      <c r="AG250" s="17"/>
      <c r="AH250" s="17"/>
      <c r="AI250" s="17"/>
      <c r="AJ250" s="17"/>
      <c r="AK250" s="17"/>
      <c r="AL250" s="17"/>
      <c r="AM250" s="17"/>
      <c r="AN250" s="17"/>
      <c r="AO250" s="17"/>
      <c r="AP250" s="17"/>
      <c r="AQ250" s="17"/>
      <c r="AR250" s="17"/>
    </row>
    <row r="251" spans="29:44">
      <c r="AC251" s="17"/>
      <c r="AD251" s="17"/>
      <c r="AE251" s="17"/>
      <c r="AF251" s="17"/>
      <c r="AG251" s="17"/>
      <c r="AH251" s="17"/>
      <c r="AI251" s="17"/>
      <c r="AJ251" s="17"/>
      <c r="AK251" s="17"/>
      <c r="AL251" s="17"/>
      <c r="AM251" s="17"/>
      <c r="AN251" s="17"/>
      <c r="AO251" s="17"/>
      <c r="AP251" s="17"/>
      <c r="AQ251" s="17"/>
      <c r="AR251" s="17"/>
    </row>
    <row r="252" spans="29:44">
      <c r="AC252" s="17"/>
      <c r="AD252" s="17"/>
      <c r="AE252" s="17"/>
      <c r="AF252" s="17"/>
      <c r="AG252" s="17"/>
      <c r="AH252" s="17"/>
      <c r="AI252" s="17"/>
      <c r="AJ252" s="17"/>
      <c r="AK252" s="17"/>
      <c r="AL252" s="17"/>
      <c r="AM252" s="17"/>
      <c r="AN252" s="17"/>
      <c r="AO252" s="17"/>
      <c r="AP252" s="17"/>
      <c r="AQ252" s="17"/>
      <c r="AR252" s="17"/>
    </row>
    <row r="253" spans="29:44">
      <c r="AC253" s="17"/>
      <c r="AD253" s="17"/>
      <c r="AE253" s="17"/>
      <c r="AF253" s="17"/>
      <c r="AG253" s="17"/>
      <c r="AH253" s="17"/>
      <c r="AI253" s="17"/>
      <c r="AJ253" s="17"/>
      <c r="AK253" s="17"/>
      <c r="AL253" s="17"/>
      <c r="AM253" s="17"/>
      <c r="AN253" s="17"/>
      <c r="AO253" s="17"/>
      <c r="AP253" s="17"/>
      <c r="AQ253" s="17"/>
      <c r="AR253" s="17"/>
    </row>
    <row r="254" spans="29:44">
      <c r="AC254" s="17"/>
      <c r="AD254" s="17"/>
      <c r="AE254" s="17"/>
      <c r="AF254" s="17"/>
      <c r="AG254" s="17"/>
      <c r="AH254" s="17"/>
      <c r="AI254" s="17"/>
      <c r="AJ254" s="17"/>
      <c r="AK254" s="17"/>
      <c r="AL254" s="17"/>
      <c r="AM254" s="17"/>
      <c r="AN254" s="17"/>
      <c r="AO254" s="17"/>
      <c r="AP254" s="17"/>
      <c r="AQ254" s="17"/>
      <c r="AR254" s="17"/>
    </row>
    <row r="255" spans="29:44">
      <c r="AC255" s="17"/>
      <c r="AD255" s="17"/>
      <c r="AE255" s="17"/>
      <c r="AF255" s="17"/>
      <c r="AG255" s="17"/>
      <c r="AH255" s="17"/>
      <c r="AI255" s="17"/>
      <c r="AJ255" s="17"/>
      <c r="AK255" s="17"/>
      <c r="AL255" s="17"/>
      <c r="AM255" s="17"/>
      <c r="AN255" s="17"/>
      <c r="AO255" s="17"/>
      <c r="AP255" s="17"/>
      <c r="AQ255" s="17"/>
      <c r="AR255" s="17"/>
    </row>
    <row r="256" spans="29:44">
      <c r="AC256" s="17"/>
      <c r="AD256" s="17"/>
      <c r="AE256" s="17"/>
      <c r="AF256" s="17"/>
      <c r="AG256" s="17"/>
      <c r="AH256" s="17"/>
      <c r="AI256" s="17"/>
      <c r="AJ256" s="17"/>
      <c r="AK256" s="17"/>
      <c r="AL256" s="17"/>
      <c r="AM256" s="17"/>
      <c r="AN256" s="17"/>
      <c r="AO256" s="17"/>
      <c r="AP256" s="17"/>
      <c r="AQ256" s="17"/>
      <c r="AR256" s="17"/>
    </row>
    <row r="257" spans="29:44">
      <c r="AC257" s="17"/>
      <c r="AD257" s="17"/>
      <c r="AE257" s="17"/>
      <c r="AF257" s="17"/>
      <c r="AG257" s="17"/>
      <c r="AH257" s="17"/>
      <c r="AI257" s="17"/>
      <c r="AJ257" s="17"/>
      <c r="AK257" s="17"/>
      <c r="AL257" s="17"/>
      <c r="AM257" s="17"/>
      <c r="AN257" s="17"/>
      <c r="AO257" s="17"/>
      <c r="AP257" s="17"/>
      <c r="AQ257" s="17"/>
      <c r="AR257" s="17"/>
    </row>
    <row r="258" spans="29:44">
      <c r="AC258" s="17"/>
      <c r="AD258" s="17"/>
      <c r="AE258" s="17"/>
      <c r="AF258" s="17"/>
      <c r="AG258" s="17"/>
      <c r="AH258" s="17"/>
      <c r="AI258" s="17"/>
      <c r="AJ258" s="17"/>
      <c r="AK258" s="17"/>
      <c r="AL258" s="17"/>
      <c r="AM258" s="17"/>
      <c r="AN258" s="17"/>
      <c r="AO258" s="17"/>
      <c r="AP258" s="17"/>
      <c r="AQ258" s="17"/>
      <c r="AR258" s="17"/>
    </row>
    <row r="259" spans="29:44">
      <c r="AC259" s="17"/>
      <c r="AD259" s="17"/>
      <c r="AE259" s="17"/>
      <c r="AF259" s="17"/>
      <c r="AG259" s="17"/>
      <c r="AH259" s="17"/>
      <c r="AI259" s="17"/>
      <c r="AJ259" s="17"/>
      <c r="AK259" s="17"/>
      <c r="AL259" s="17"/>
      <c r="AM259" s="17"/>
      <c r="AN259" s="17"/>
      <c r="AO259" s="17"/>
      <c r="AP259" s="17"/>
      <c r="AQ259" s="17"/>
      <c r="AR259" s="17"/>
    </row>
  </sheetData>
  <mergeCells count="1">
    <mergeCell ref="B86:E8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41005-37CC-4A4D-9652-3F73A42395F6}">
  <dimension ref="A1:XFC93"/>
  <sheetViews>
    <sheetView topLeftCell="CT57" zoomScale="94" workbookViewId="0">
      <selection activeCell="A92" sqref="A92"/>
    </sheetView>
  </sheetViews>
  <sheetFormatPr baseColWidth="10" defaultColWidth="11" defaultRowHeight="16"/>
  <cols>
    <col min="1" max="1" width="32.5" customWidth="1"/>
    <col min="3" max="3" width="25.5" customWidth="1"/>
    <col min="4" max="4" width="22.6640625" customWidth="1"/>
    <col min="5" max="5" width="14.6640625" customWidth="1"/>
    <col min="6" max="6" width="18" customWidth="1"/>
    <col min="7" max="7" width="22.5" customWidth="1"/>
    <col min="8" max="8" width="20.5" customWidth="1"/>
    <col min="9" max="9" width="25.6640625" customWidth="1"/>
    <col min="19" max="19" width="24" customWidth="1"/>
    <col min="107" max="107" width="17" customWidth="1"/>
    <col min="108" max="108" width="13.5" customWidth="1"/>
    <col min="120" max="120" width="22.5" customWidth="1"/>
    <col min="121" max="121" width="22" customWidth="1"/>
  </cols>
  <sheetData>
    <row r="1" spans="1:226" ht="133" customHeight="1">
      <c r="A1" s="161" t="s">
        <v>262</v>
      </c>
      <c r="B1" s="161"/>
      <c r="C1" s="161"/>
      <c r="D1" s="161"/>
    </row>
    <row r="4" spans="1:226" ht="22" customHeight="1" thickBot="1">
      <c r="A4" s="1" t="s">
        <v>263</v>
      </c>
    </row>
    <row r="5" spans="1:226" ht="74" customHeight="1" thickTop="1">
      <c r="A5" s="163" t="s">
        <v>264</v>
      </c>
      <c r="B5" s="163"/>
      <c r="C5" s="163"/>
      <c r="D5" s="163"/>
      <c r="E5" s="163"/>
      <c r="F5" s="163"/>
      <c r="G5" s="163"/>
      <c r="H5" s="163"/>
      <c r="I5" s="163"/>
      <c r="J5" s="163"/>
      <c r="K5" s="46"/>
      <c r="L5" s="46"/>
      <c r="M5" s="46"/>
      <c r="N5" s="46"/>
      <c r="O5" s="46"/>
      <c r="P5" s="46"/>
      <c r="Q5" s="46"/>
      <c r="R5" s="46"/>
      <c r="S5" s="46"/>
      <c r="T5" s="46"/>
    </row>
    <row r="6" spans="1:226">
      <c r="A6" s="53" t="s">
        <v>265</v>
      </c>
      <c r="B6" s="26" t="s">
        <v>266</v>
      </c>
      <c r="C6" s="26" t="s">
        <v>267</v>
      </c>
      <c r="D6" s="26" t="s">
        <v>268</v>
      </c>
      <c r="E6" s="26" t="s">
        <v>269</v>
      </c>
      <c r="F6" s="26" t="s">
        <v>270</v>
      </c>
      <c r="G6" s="26" t="s">
        <v>271</v>
      </c>
      <c r="H6" s="26" t="s">
        <v>272</v>
      </c>
      <c r="I6" s="26" t="s">
        <v>273</v>
      </c>
      <c r="J6" s="26" t="s">
        <v>274</v>
      </c>
      <c r="K6" s="26" t="s">
        <v>275</v>
      </c>
      <c r="L6" s="26" t="s">
        <v>276</v>
      </c>
      <c r="M6" s="26" t="s">
        <v>277</v>
      </c>
      <c r="N6" s="26" t="s">
        <v>278</v>
      </c>
      <c r="O6" s="26" t="s">
        <v>279</v>
      </c>
      <c r="P6" s="26" t="s">
        <v>280</v>
      </c>
      <c r="Q6" s="26" t="s">
        <v>281</v>
      </c>
      <c r="R6" s="26" t="s">
        <v>282</v>
      </c>
      <c r="S6" s="26" t="s">
        <v>283</v>
      </c>
      <c r="T6" s="26" t="s">
        <v>284</v>
      </c>
      <c r="U6" s="26" t="s">
        <v>285</v>
      </c>
      <c r="V6" s="26" t="s">
        <v>286</v>
      </c>
      <c r="W6" s="26" t="s">
        <v>287</v>
      </c>
      <c r="X6" s="26" t="s">
        <v>288</v>
      </c>
      <c r="Y6" s="26" t="s">
        <v>289</v>
      </c>
      <c r="Z6" s="26" t="s">
        <v>290</v>
      </c>
      <c r="AA6" s="26" t="s">
        <v>291</v>
      </c>
      <c r="AB6" s="26" t="s">
        <v>292</v>
      </c>
      <c r="AC6" s="26" t="s">
        <v>293</v>
      </c>
      <c r="AD6" s="26" t="s">
        <v>294</v>
      </c>
      <c r="AE6" s="26" t="s">
        <v>295</v>
      </c>
      <c r="AF6" s="26" t="s">
        <v>296</v>
      </c>
      <c r="AG6" s="26" t="s">
        <v>297</v>
      </c>
      <c r="AH6" s="26" t="s">
        <v>298</v>
      </c>
      <c r="AI6" s="26" t="s">
        <v>299</v>
      </c>
      <c r="AJ6" s="26" t="s">
        <v>300</v>
      </c>
      <c r="AK6" s="26" t="s">
        <v>301</v>
      </c>
      <c r="AL6" s="26" t="s">
        <v>302</v>
      </c>
      <c r="AM6" s="26" t="s">
        <v>303</v>
      </c>
      <c r="AN6" s="26" t="s">
        <v>304</v>
      </c>
      <c r="AO6" s="26" t="s">
        <v>305</v>
      </c>
      <c r="AP6" s="26" t="s">
        <v>306</v>
      </c>
      <c r="AQ6" s="26" t="s">
        <v>307</v>
      </c>
      <c r="AR6" s="26" t="s">
        <v>308</v>
      </c>
      <c r="AS6" s="26" t="s">
        <v>309</v>
      </c>
      <c r="AT6" s="26" t="s">
        <v>310</v>
      </c>
      <c r="AU6" s="26" t="s">
        <v>311</v>
      </c>
      <c r="AV6" s="26" t="s">
        <v>312</v>
      </c>
      <c r="AW6" s="26" t="s">
        <v>313</v>
      </c>
      <c r="AX6" s="26" t="s">
        <v>314</v>
      </c>
      <c r="AY6" s="26" t="s">
        <v>315</v>
      </c>
      <c r="AZ6" s="26" t="s">
        <v>316</v>
      </c>
      <c r="BA6" s="26" t="s">
        <v>317</v>
      </c>
      <c r="BB6" s="26" t="s">
        <v>318</v>
      </c>
      <c r="BC6" s="26" t="s">
        <v>319</v>
      </c>
      <c r="BD6" s="26" t="s">
        <v>320</v>
      </c>
      <c r="BE6" s="26" t="s">
        <v>321</v>
      </c>
      <c r="BF6" s="26" t="s">
        <v>322</v>
      </c>
      <c r="BG6" s="26" t="s">
        <v>323</v>
      </c>
      <c r="BH6" s="26" t="s">
        <v>324</v>
      </c>
      <c r="BI6" s="26" t="s">
        <v>325</v>
      </c>
      <c r="BJ6" s="26" t="s">
        <v>326</v>
      </c>
      <c r="BK6" s="26" t="s">
        <v>327</v>
      </c>
      <c r="BL6" s="26" t="s">
        <v>328</v>
      </c>
      <c r="BM6" s="26" t="s">
        <v>329</v>
      </c>
      <c r="BN6" s="26" t="s">
        <v>330</v>
      </c>
      <c r="BO6" s="26" t="s">
        <v>331</v>
      </c>
      <c r="BP6" s="26" t="s">
        <v>332</v>
      </c>
      <c r="BQ6" s="26" t="s">
        <v>333</v>
      </c>
      <c r="BR6" s="26" t="s">
        <v>334</v>
      </c>
      <c r="BS6" s="26" t="s">
        <v>335</v>
      </c>
      <c r="BT6" s="26" t="s">
        <v>336</v>
      </c>
      <c r="BU6" s="26" t="s">
        <v>337</v>
      </c>
      <c r="BV6" s="26" t="s">
        <v>338</v>
      </c>
      <c r="BW6" s="26" t="s">
        <v>339</v>
      </c>
      <c r="BX6" s="26" t="s">
        <v>340</v>
      </c>
      <c r="BY6" s="26" t="s">
        <v>341</v>
      </c>
      <c r="BZ6" s="26" t="s">
        <v>342</v>
      </c>
      <c r="CA6" s="26" t="s">
        <v>343</v>
      </c>
      <c r="CB6" s="26" t="s">
        <v>344</v>
      </c>
      <c r="CC6" s="26" t="s">
        <v>345</v>
      </c>
      <c r="CD6" s="26" t="s">
        <v>346</v>
      </c>
      <c r="CE6" s="26" t="s">
        <v>347</v>
      </c>
      <c r="CF6" s="26" t="s">
        <v>348</v>
      </c>
      <c r="CG6" s="26" t="s">
        <v>349</v>
      </c>
      <c r="CH6" s="26" t="s">
        <v>350</v>
      </c>
      <c r="CI6" s="26" t="s">
        <v>351</v>
      </c>
      <c r="CJ6" s="26" t="s">
        <v>352</v>
      </c>
      <c r="CK6" s="26" t="s">
        <v>353</v>
      </c>
      <c r="CL6" s="26" t="s">
        <v>354</v>
      </c>
      <c r="CM6" s="26" t="s">
        <v>355</v>
      </c>
      <c r="CN6" s="26" t="s">
        <v>356</v>
      </c>
      <c r="CO6" s="26" t="s">
        <v>357</v>
      </c>
      <c r="CP6" s="26" t="s">
        <v>358</v>
      </c>
      <c r="CQ6" s="26" t="s">
        <v>359</v>
      </c>
      <c r="CR6" s="26" t="s">
        <v>360</v>
      </c>
      <c r="CS6" s="26" t="s">
        <v>361</v>
      </c>
      <c r="CT6" s="26" t="s">
        <v>362</v>
      </c>
      <c r="CU6" s="26" t="s">
        <v>363</v>
      </c>
      <c r="CV6" s="26" t="s">
        <v>364</v>
      </c>
      <c r="CW6" s="26" t="s">
        <v>365</v>
      </c>
      <c r="CX6" s="26" t="s">
        <v>366</v>
      </c>
      <c r="CY6" s="26" t="s">
        <v>367</v>
      </c>
      <c r="CZ6" s="26" t="s">
        <v>368</v>
      </c>
      <c r="DA6" s="26" t="s">
        <v>369</v>
      </c>
      <c r="DB6" s="26" t="s">
        <v>370</v>
      </c>
      <c r="DC6" s="26" t="s">
        <v>371</v>
      </c>
      <c r="DD6" s="26" t="s">
        <v>372</v>
      </c>
      <c r="DE6" s="26" t="s">
        <v>373</v>
      </c>
      <c r="DF6" s="26" t="s">
        <v>374</v>
      </c>
      <c r="DG6" s="26" t="s">
        <v>375</v>
      </c>
      <c r="DH6" s="26" t="s">
        <v>376</v>
      </c>
      <c r="DI6" s="26" t="s">
        <v>377</v>
      </c>
      <c r="DJ6" s="26" t="s">
        <v>378</v>
      </c>
      <c r="DK6" s="26" t="s">
        <v>379</v>
      </c>
      <c r="DL6" s="26" t="s">
        <v>380</v>
      </c>
      <c r="DM6" s="26" t="s">
        <v>381</v>
      </c>
      <c r="DN6" s="26" t="s">
        <v>382</v>
      </c>
      <c r="DO6" s="26" t="s">
        <v>383</v>
      </c>
      <c r="DP6" s="26" t="s">
        <v>384</v>
      </c>
      <c r="DQ6" s="26" t="s">
        <v>385</v>
      </c>
    </row>
    <row r="7" spans="1:226">
      <c r="A7" t="s">
        <v>386</v>
      </c>
      <c r="B7" s="96">
        <v>43474</v>
      </c>
      <c r="C7" s="96">
        <v>43472</v>
      </c>
      <c r="D7">
        <v>6.5946614000000001E-2</v>
      </c>
      <c r="E7">
        <v>1.3041659000000001E-2</v>
      </c>
      <c r="F7">
        <v>43.871873909999998</v>
      </c>
      <c r="G7">
        <v>2.6767249999999999E-2</v>
      </c>
      <c r="H7">
        <v>4.0554077000000001E-2</v>
      </c>
      <c r="I7">
        <v>6.0475349999999997E-2</v>
      </c>
      <c r="J7">
        <v>7.8992833999999998E-2</v>
      </c>
      <c r="K7">
        <v>0.110330099</v>
      </c>
      <c r="L7">
        <v>0.163428025</v>
      </c>
      <c r="M7">
        <v>0.18677869699999999</v>
      </c>
      <c r="N7">
        <v>0.19630836099999999</v>
      </c>
      <c r="O7">
        <v>0.210984267</v>
      </c>
      <c r="P7">
        <v>0.210984267</v>
      </c>
      <c r="Q7">
        <v>0.210984267</v>
      </c>
      <c r="R7">
        <v>0.206101274</v>
      </c>
      <c r="S7">
        <v>0.14249220000000001</v>
      </c>
      <c r="T7">
        <v>1.925629343</v>
      </c>
      <c r="U7">
        <v>1.9682802669999999</v>
      </c>
      <c r="V7">
        <v>2.0772300449999999</v>
      </c>
      <c r="W7">
        <v>2.1033080270000002</v>
      </c>
      <c r="X7">
        <v>1.9146975159999999</v>
      </c>
      <c r="Y7">
        <v>2.0408738830000002</v>
      </c>
      <c r="Z7">
        <v>1.991929437</v>
      </c>
      <c r="AA7">
        <v>1.818609733</v>
      </c>
      <c r="AB7">
        <v>1.91127636</v>
      </c>
      <c r="AC7">
        <v>2.0026084059999998</v>
      </c>
      <c r="AD7">
        <v>2.0702255799999998</v>
      </c>
      <c r="AE7">
        <v>1.959313554</v>
      </c>
      <c r="AF7">
        <v>1.963719719</v>
      </c>
      <c r="AG7">
        <v>1.945649494</v>
      </c>
      <c r="AH7">
        <v>2.0096152470000002</v>
      </c>
      <c r="AI7">
        <v>2.012135834</v>
      </c>
      <c r="AJ7">
        <v>1.9865193729999999</v>
      </c>
      <c r="AK7">
        <v>1.961734326</v>
      </c>
      <c r="AL7">
        <v>1.925257765</v>
      </c>
      <c r="AM7">
        <v>1.9877940249999999</v>
      </c>
      <c r="AN7">
        <v>2.1606817060000001</v>
      </c>
      <c r="AO7">
        <v>2.0746018909999999</v>
      </c>
      <c r="AP7">
        <v>2.0057868170000002</v>
      </c>
      <c r="AQ7">
        <v>1.975046233</v>
      </c>
      <c r="AR7">
        <v>2.0778256179999999</v>
      </c>
      <c r="AS7">
        <v>2.1091941109999999</v>
      </c>
      <c r="AT7">
        <v>1.826929078</v>
      </c>
      <c r="AU7">
        <v>2.0250129480000001</v>
      </c>
      <c r="AV7">
        <v>1.9804264330000001</v>
      </c>
      <c r="AW7">
        <v>2.0211504310000001</v>
      </c>
      <c r="AX7">
        <v>1.8759343070000001</v>
      </c>
      <c r="AY7">
        <v>2.0114063639999999</v>
      </c>
      <c r="AZ7">
        <v>1.9610752380000001</v>
      </c>
      <c r="BA7">
        <v>1.953792304</v>
      </c>
      <c r="BB7">
        <v>1.8772807300000001</v>
      </c>
      <c r="BC7">
        <v>2.0630984699999999</v>
      </c>
      <c r="BD7">
        <v>1.9033261969999999</v>
      </c>
      <c r="BE7">
        <v>1.8397937959999999</v>
      </c>
      <c r="BF7">
        <v>1.9617407410000001</v>
      </c>
      <c r="BG7">
        <v>1.922955666</v>
      </c>
      <c r="BH7">
        <v>1.97247751</v>
      </c>
      <c r="BI7">
        <v>1.945118911</v>
      </c>
      <c r="BJ7">
        <v>1.9200487239999999</v>
      </c>
      <c r="BK7">
        <v>2.0481940289999998</v>
      </c>
      <c r="BL7">
        <v>2.0221030240000002</v>
      </c>
      <c r="BM7">
        <v>1.910575634</v>
      </c>
      <c r="BN7">
        <v>2.0252020829999999</v>
      </c>
      <c r="BO7">
        <v>1.8041637340000001</v>
      </c>
      <c r="BP7">
        <v>1.9153787120000001</v>
      </c>
      <c r="BQ7">
        <v>1.843036409</v>
      </c>
      <c r="BR7">
        <v>2.0157179269999999</v>
      </c>
      <c r="BS7">
        <v>2.2009408270000002</v>
      </c>
      <c r="BT7">
        <v>1.924536823</v>
      </c>
      <c r="BU7">
        <v>1.869556207</v>
      </c>
      <c r="BV7">
        <v>2.0870640800000002</v>
      </c>
      <c r="BW7">
        <v>1.956157385</v>
      </c>
      <c r="BX7">
        <v>1.9168312869999999</v>
      </c>
      <c r="BY7">
        <v>1.940359478</v>
      </c>
      <c r="BZ7">
        <v>1.9722907110000001</v>
      </c>
      <c r="CA7">
        <v>1.937763884</v>
      </c>
      <c r="CB7">
        <v>2.0660591890000002</v>
      </c>
      <c r="CC7">
        <v>1.986677284</v>
      </c>
      <c r="CD7">
        <v>2.035464546</v>
      </c>
      <c r="CE7">
        <v>2.1038475019999998</v>
      </c>
      <c r="CF7">
        <v>1.902418647</v>
      </c>
      <c r="CG7">
        <v>2.0733651489999998</v>
      </c>
      <c r="CH7">
        <v>1.9612971269999999</v>
      </c>
      <c r="CI7">
        <v>1.8599400239999999</v>
      </c>
      <c r="CJ7">
        <v>1.9257931749999999</v>
      </c>
      <c r="CK7">
        <v>2.0215549300000002</v>
      </c>
      <c r="CL7">
        <v>1.9382689829999999</v>
      </c>
      <c r="CM7">
        <v>2.0801514609999998</v>
      </c>
      <c r="CN7">
        <v>1.9176273740000001</v>
      </c>
      <c r="CO7">
        <v>1.937314416</v>
      </c>
      <c r="CP7">
        <v>1.9588886350000001</v>
      </c>
      <c r="CQ7">
        <v>1.876593985</v>
      </c>
      <c r="CR7">
        <v>2.1006752469999999</v>
      </c>
      <c r="CS7">
        <v>1.979417338</v>
      </c>
      <c r="CT7">
        <v>2.0035543869999999</v>
      </c>
      <c r="CU7">
        <v>2.1167942279999998</v>
      </c>
      <c r="CV7">
        <v>1.898463327</v>
      </c>
      <c r="CW7">
        <v>2.0963151600000001</v>
      </c>
      <c r="CX7">
        <v>1.9439978769999999</v>
      </c>
      <c r="CY7">
        <v>1.849054355</v>
      </c>
      <c r="CZ7">
        <v>1.913902854</v>
      </c>
      <c r="DA7">
        <v>2.1098762350000002</v>
      </c>
      <c r="DB7">
        <v>2.0254891399999999</v>
      </c>
      <c r="DC7">
        <v>2.0308596460000001</v>
      </c>
      <c r="DD7">
        <v>2.0157747430000001</v>
      </c>
      <c r="DE7">
        <v>1.892260072</v>
      </c>
      <c r="DF7">
        <v>1.873740395</v>
      </c>
      <c r="DG7">
        <v>1.930991795</v>
      </c>
      <c r="DH7">
        <v>1.8151979970000001</v>
      </c>
      <c r="DI7">
        <v>1.933508386</v>
      </c>
      <c r="DJ7">
        <v>1.9263644</v>
      </c>
      <c r="DK7">
        <v>1.885236957</v>
      </c>
      <c r="DL7">
        <v>1.9903822419999999</v>
      </c>
      <c r="DM7">
        <v>2.0923103790000002</v>
      </c>
      <c r="DN7">
        <v>1.9454884450000001</v>
      </c>
      <c r="DO7">
        <v>1.9653185019999999</v>
      </c>
      <c r="DP7" s="35">
        <f>AVERAGE(T7:DO7)</f>
        <v>1.9741122092600003</v>
      </c>
      <c r="DQ7" s="35">
        <f>STDEV(T7:DO7)</f>
        <v>8.1399061777568768E-2</v>
      </c>
      <c r="DR7" s="35"/>
      <c r="DS7" s="35"/>
      <c r="DT7" s="35"/>
      <c r="HQ7" s="35"/>
      <c r="HR7" s="35"/>
    </row>
    <row r="8" spans="1:226">
      <c r="A8" t="s">
        <v>386</v>
      </c>
      <c r="B8" s="96">
        <v>43486</v>
      </c>
      <c r="C8" s="96">
        <v>43487</v>
      </c>
      <c r="D8">
        <v>6.7647073000000002E-2</v>
      </c>
      <c r="E8">
        <v>1.3346286000000001E-2</v>
      </c>
      <c r="F8">
        <v>43.887876919999997</v>
      </c>
      <c r="G8">
        <v>3.5056543000000003E-2</v>
      </c>
      <c r="H8">
        <v>4.6335873E-2</v>
      </c>
      <c r="I8">
        <v>7.1314517999999993E-2</v>
      </c>
      <c r="J8">
        <v>9.8756466000000001E-2</v>
      </c>
      <c r="K8">
        <v>0.13114784500000001</v>
      </c>
      <c r="L8">
        <v>0.17234058899999999</v>
      </c>
      <c r="M8">
        <v>0.194139796</v>
      </c>
      <c r="N8">
        <v>0.201787562</v>
      </c>
      <c r="O8">
        <v>0.22341228099999999</v>
      </c>
      <c r="P8">
        <v>0.22341228099999999</v>
      </c>
      <c r="Q8">
        <v>0.22341228099999999</v>
      </c>
      <c r="R8">
        <v>0.22261497099999999</v>
      </c>
      <c r="S8">
        <v>0.14201865999999999</v>
      </c>
      <c r="T8">
        <v>1.9919284779999999</v>
      </c>
      <c r="U8">
        <v>2.0103901309999999</v>
      </c>
      <c r="V8">
        <v>2.0854755649999999</v>
      </c>
      <c r="W8">
        <v>2.1568020250000002</v>
      </c>
      <c r="X8">
        <v>1.9978645690000001</v>
      </c>
      <c r="Y8">
        <v>2.1052346370000001</v>
      </c>
      <c r="Z8">
        <v>2.034890082</v>
      </c>
      <c r="AA8">
        <v>1.8999841719999999</v>
      </c>
      <c r="AB8">
        <v>1.965884929</v>
      </c>
      <c r="AC8">
        <v>2.0919560580000001</v>
      </c>
      <c r="AD8">
        <v>2.1024865269999999</v>
      </c>
      <c r="AE8">
        <v>2.0102630430000001</v>
      </c>
      <c r="AF8">
        <v>2.0293094470000002</v>
      </c>
      <c r="AG8">
        <v>2.0445899860000001</v>
      </c>
      <c r="AH8">
        <v>2.0785502180000002</v>
      </c>
      <c r="AI8">
        <v>2.061242499</v>
      </c>
      <c r="AJ8">
        <v>2.0589610079999998</v>
      </c>
      <c r="AK8">
        <v>2.0079677870000001</v>
      </c>
      <c r="AL8">
        <v>2.0355160040000002</v>
      </c>
      <c r="AM8">
        <v>2.062956335</v>
      </c>
      <c r="AN8">
        <v>2.2262500429999998</v>
      </c>
      <c r="AO8">
        <v>2.0833078949999999</v>
      </c>
      <c r="AP8">
        <v>2.0247866270000001</v>
      </c>
      <c r="AQ8">
        <v>2.023604314</v>
      </c>
      <c r="AR8">
        <v>2.073523346</v>
      </c>
      <c r="AS8">
        <v>2.1368644259999998</v>
      </c>
      <c r="AT8">
        <v>1.9496682489999999</v>
      </c>
      <c r="AU8">
        <v>2.0654591959999999</v>
      </c>
      <c r="AV8">
        <v>2.0464793540000001</v>
      </c>
      <c r="AW8">
        <v>2.0888065509999998</v>
      </c>
      <c r="AX8">
        <v>1.9319478409999999</v>
      </c>
      <c r="AY8">
        <v>2.076954658</v>
      </c>
      <c r="AZ8">
        <v>2.0629469519999999</v>
      </c>
      <c r="BA8">
        <v>2.0132068200000002</v>
      </c>
      <c r="BB8">
        <v>1.9800658019999999</v>
      </c>
      <c r="BC8">
        <v>2.0820592819999999</v>
      </c>
      <c r="BD8">
        <v>1.9732729410000001</v>
      </c>
      <c r="BE8">
        <v>1.900506687</v>
      </c>
      <c r="BF8">
        <v>2.067888881</v>
      </c>
      <c r="BG8">
        <v>1.989819204</v>
      </c>
      <c r="BH8">
        <v>2.0439477610000001</v>
      </c>
      <c r="BI8">
        <v>1.9950336230000001</v>
      </c>
      <c r="BJ8">
        <v>1.9848276929999999</v>
      </c>
      <c r="BK8">
        <v>2.065735643</v>
      </c>
      <c r="BL8">
        <v>2.0822885150000001</v>
      </c>
      <c r="BM8">
        <v>1.976845124</v>
      </c>
      <c r="BN8">
        <v>2.0773153729999998</v>
      </c>
      <c r="BO8">
        <v>1.8573281269999999</v>
      </c>
      <c r="BP8">
        <v>2.016718241</v>
      </c>
      <c r="BQ8">
        <v>1.9635716729999999</v>
      </c>
      <c r="BR8">
        <v>2.0728665450000001</v>
      </c>
      <c r="BS8">
        <v>2.2056018960000001</v>
      </c>
      <c r="BT8">
        <v>1.98391425</v>
      </c>
      <c r="BU8">
        <v>1.9394640169999999</v>
      </c>
      <c r="BV8">
        <v>2.1052276179999998</v>
      </c>
      <c r="BW8">
        <v>2.0203123920000001</v>
      </c>
      <c r="BX8">
        <v>1.9505156749999999</v>
      </c>
      <c r="BY8">
        <v>2.023240038</v>
      </c>
      <c r="BZ8">
        <v>2.063680969</v>
      </c>
      <c r="CA8">
        <v>2.0092811949999998</v>
      </c>
      <c r="CB8">
        <v>2.175451845</v>
      </c>
      <c r="CC8">
        <v>1.977777042</v>
      </c>
      <c r="CD8">
        <v>2.0623497319999999</v>
      </c>
      <c r="CE8">
        <v>2.1581810300000002</v>
      </c>
      <c r="CF8">
        <v>1.993505925</v>
      </c>
      <c r="CG8">
        <v>2.1183029630000001</v>
      </c>
      <c r="CH8">
        <v>2.0615295370000002</v>
      </c>
      <c r="CI8">
        <v>1.9738787550000001</v>
      </c>
      <c r="CJ8">
        <v>1.9736143799999999</v>
      </c>
      <c r="CK8">
        <v>2.1434153550000001</v>
      </c>
      <c r="CL8">
        <v>2.0225451570000001</v>
      </c>
      <c r="CM8">
        <v>2.1477372469999998</v>
      </c>
      <c r="CN8">
        <v>1.9885188789999999</v>
      </c>
      <c r="CO8">
        <v>2.0126433380000002</v>
      </c>
      <c r="CP8">
        <v>2.017926766</v>
      </c>
      <c r="CQ8">
        <v>1.887856728</v>
      </c>
      <c r="CR8">
        <v>2.1607486410000001</v>
      </c>
      <c r="CS8">
        <v>2.0398693620000001</v>
      </c>
      <c r="CT8">
        <v>2.0199154880000001</v>
      </c>
      <c r="CU8">
        <v>2.129542732</v>
      </c>
      <c r="CV8">
        <v>1.939734826</v>
      </c>
      <c r="CW8">
        <v>2.1740043990000002</v>
      </c>
      <c r="CX8">
        <v>2.014547855</v>
      </c>
      <c r="CY8">
        <v>1.9125779389999999</v>
      </c>
      <c r="CZ8">
        <v>2.0355297910000001</v>
      </c>
      <c r="DA8">
        <v>2.1803775719999998</v>
      </c>
      <c r="DB8">
        <v>2.0579887600000002</v>
      </c>
      <c r="DC8">
        <v>2.0814803039999998</v>
      </c>
      <c r="DD8">
        <v>2.0627560969999998</v>
      </c>
      <c r="DE8">
        <v>1.928530319</v>
      </c>
      <c r="DF8">
        <v>1.9084853420000001</v>
      </c>
      <c r="DG8">
        <v>2.0187783709999998</v>
      </c>
      <c r="DH8">
        <v>1.857074903</v>
      </c>
      <c r="DI8">
        <v>2.0280206170000001</v>
      </c>
      <c r="DJ8">
        <v>1.9759718529999999</v>
      </c>
      <c r="DK8">
        <v>1.9717075509999999</v>
      </c>
      <c r="DL8">
        <v>2.0143813769999999</v>
      </c>
      <c r="DM8">
        <v>2.1259485589999998</v>
      </c>
      <c r="DN8">
        <v>2.0064651260000002</v>
      </c>
      <c r="DO8">
        <v>1.9880127599999999</v>
      </c>
      <c r="DP8" s="35">
        <f t="shared" ref="DP8:DP9" si="0">AVERAGE(T8:DO8)</f>
        <v>2.0341507416</v>
      </c>
      <c r="DQ8" s="35">
        <f t="shared" ref="DQ8:DQ9" si="1">STDEV(T8:DO8)</f>
        <v>7.4609822184034696E-2</v>
      </c>
      <c r="DR8" s="35"/>
      <c r="DS8" s="35"/>
      <c r="DT8" s="35"/>
      <c r="DU8" s="35"/>
      <c r="DV8" s="35"/>
      <c r="DW8" s="35"/>
      <c r="DX8" s="35"/>
      <c r="DY8" s="35"/>
      <c r="DZ8" s="35"/>
      <c r="EA8" s="35"/>
      <c r="EB8" s="35"/>
      <c r="EC8" s="35"/>
      <c r="ED8" s="35"/>
      <c r="EE8" s="35"/>
      <c r="EF8" s="35"/>
      <c r="EG8" s="35"/>
      <c r="EH8" s="35"/>
      <c r="EI8" s="35"/>
      <c r="EJ8" s="35"/>
      <c r="EK8" s="35"/>
      <c r="EL8" s="35"/>
      <c r="EM8" s="35"/>
      <c r="EN8" s="35"/>
      <c r="EO8" s="35"/>
      <c r="EP8" s="35"/>
      <c r="EQ8" s="35"/>
      <c r="ER8" s="35"/>
      <c r="ES8" s="35"/>
      <c r="ET8" s="35"/>
      <c r="EU8" s="35"/>
      <c r="EV8" s="35"/>
      <c r="EW8" s="35"/>
      <c r="EX8" s="35"/>
      <c r="EY8" s="35"/>
      <c r="EZ8" s="35"/>
      <c r="FA8" s="35"/>
      <c r="FB8" s="35"/>
      <c r="FC8" s="35"/>
      <c r="FD8" s="35"/>
      <c r="FE8" s="35"/>
      <c r="FF8" s="35"/>
      <c r="FG8" s="35"/>
      <c r="FH8" s="35"/>
      <c r="FI8" s="35"/>
      <c r="FJ8" s="35"/>
      <c r="FK8" s="35"/>
      <c r="FL8" s="35"/>
      <c r="FM8" s="35"/>
      <c r="FN8" s="35"/>
      <c r="FO8" s="35"/>
      <c r="FP8" s="35"/>
      <c r="FQ8" s="35"/>
      <c r="FR8" s="35"/>
      <c r="FS8" s="35"/>
      <c r="FT8" s="35"/>
      <c r="FU8" s="35"/>
      <c r="FV8" s="35"/>
      <c r="FW8" s="35"/>
      <c r="FX8" s="35"/>
      <c r="FY8" s="35"/>
      <c r="FZ8" s="35"/>
      <c r="GA8" s="35"/>
      <c r="GB8" s="35"/>
      <c r="GC8" s="35"/>
      <c r="GD8" s="35"/>
      <c r="GE8" s="35"/>
      <c r="GF8" s="35"/>
      <c r="GG8" s="35"/>
      <c r="GH8" s="35"/>
      <c r="GI8" s="35"/>
      <c r="GJ8" s="35"/>
      <c r="GK8" s="35"/>
      <c r="GL8" s="35"/>
      <c r="GM8" s="35"/>
      <c r="GN8" s="35"/>
      <c r="GO8" s="35"/>
      <c r="GP8" s="35"/>
      <c r="GQ8" s="35"/>
      <c r="GR8" s="35"/>
      <c r="GS8" s="35"/>
      <c r="GT8" s="35"/>
      <c r="GU8" s="35"/>
      <c r="GV8" s="35"/>
      <c r="GW8" s="35"/>
      <c r="GX8" s="35"/>
      <c r="GY8" s="35"/>
      <c r="GZ8" s="35"/>
      <c r="HA8" s="35"/>
      <c r="HB8" s="35"/>
      <c r="HC8" s="35"/>
      <c r="HD8" s="35"/>
      <c r="HE8" s="35"/>
      <c r="HF8" s="35"/>
      <c r="HG8" s="35"/>
      <c r="HH8" s="35"/>
      <c r="HI8" s="35"/>
      <c r="HJ8" s="35"/>
      <c r="HK8" s="35"/>
      <c r="HL8" s="35"/>
      <c r="HM8" s="35"/>
      <c r="HN8" s="35"/>
      <c r="HO8" s="35"/>
      <c r="HP8" s="35"/>
      <c r="HQ8" s="35"/>
      <c r="HR8" s="35"/>
    </row>
    <row r="9" spans="1:226">
      <c r="A9" t="s">
        <v>386</v>
      </c>
      <c r="B9" s="96">
        <v>43494</v>
      </c>
      <c r="C9" s="96">
        <v>43492</v>
      </c>
      <c r="D9">
        <v>6.1256034000000001E-2</v>
      </c>
      <c r="E9">
        <v>1.0316407999999999E-2</v>
      </c>
      <c r="F9">
        <v>33.902241879999998</v>
      </c>
      <c r="G9">
        <v>3.7746732999999998E-2</v>
      </c>
      <c r="H9">
        <v>5.4369419000000002E-2</v>
      </c>
      <c r="I9">
        <v>7.6751256000000004E-2</v>
      </c>
      <c r="J9">
        <v>0.10554812600000001</v>
      </c>
      <c r="K9">
        <v>0.133915754</v>
      </c>
      <c r="L9">
        <v>0.17182631300000001</v>
      </c>
      <c r="M9">
        <v>0.19350561899999999</v>
      </c>
      <c r="N9">
        <v>0.20722310499999999</v>
      </c>
      <c r="O9">
        <v>0.22040980199999999</v>
      </c>
      <c r="P9">
        <v>0.22040980199999999</v>
      </c>
      <c r="Q9">
        <v>0.22040980199999999</v>
      </c>
      <c r="R9">
        <v>0.23015181500000001</v>
      </c>
      <c r="S9">
        <v>0.12289461</v>
      </c>
      <c r="T9">
        <v>1.9423082490000001</v>
      </c>
      <c r="U9">
        <v>2.0133182879999998</v>
      </c>
      <c r="V9">
        <v>2.0900739779999999</v>
      </c>
      <c r="W9">
        <v>2.0460210980000002</v>
      </c>
      <c r="X9">
        <v>1.981383353</v>
      </c>
      <c r="Y9">
        <v>1.976029303</v>
      </c>
      <c r="Z9">
        <v>1.9327649520000001</v>
      </c>
      <c r="AA9">
        <v>1.9468861930000001</v>
      </c>
      <c r="AB9">
        <v>1.9587378479999999</v>
      </c>
      <c r="AC9">
        <v>2.0730080279999998</v>
      </c>
      <c r="AD9">
        <v>2.0907554350000002</v>
      </c>
      <c r="AE9">
        <v>1.996746425</v>
      </c>
      <c r="AF9">
        <v>1.9669533770000001</v>
      </c>
      <c r="AG9">
        <v>1.9539138060000001</v>
      </c>
      <c r="AH9">
        <v>2.1209795319999998</v>
      </c>
      <c r="AI9">
        <v>2.0412844450000001</v>
      </c>
      <c r="AJ9">
        <v>2.0222553780000001</v>
      </c>
      <c r="AK9">
        <v>2.0135158390000001</v>
      </c>
      <c r="AL9">
        <v>2.0951193799999999</v>
      </c>
      <c r="AM9">
        <v>1.952958913</v>
      </c>
      <c r="AN9">
        <v>2.1380315630000002</v>
      </c>
      <c r="AO9">
        <v>2.0304501660000001</v>
      </c>
      <c r="AP9">
        <v>1.989416903</v>
      </c>
      <c r="AQ9">
        <v>1.9210970190000001</v>
      </c>
      <c r="AR9">
        <v>1.9974766749999999</v>
      </c>
      <c r="AS9">
        <v>2.06646558</v>
      </c>
      <c r="AT9">
        <v>1.961039634</v>
      </c>
      <c r="AU9">
        <v>2.0587034100000001</v>
      </c>
      <c r="AV9">
        <v>1.973744301</v>
      </c>
      <c r="AW9">
        <v>2.0084635039999998</v>
      </c>
      <c r="AX9">
        <v>2.0616477629999999</v>
      </c>
      <c r="AY9">
        <v>2.0686700569999998</v>
      </c>
      <c r="AZ9">
        <v>1.895892653</v>
      </c>
      <c r="BA9">
        <v>1.9703142419999999</v>
      </c>
      <c r="BB9">
        <v>1.9961467850000001</v>
      </c>
      <c r="BC9">
        <v>2.072864622</v>
      </c>
      <c r="BD9">
        <v>1.9517484350000001</v>
      </c>
      <c r="BE9">
        <v>1.9266231899999999</v>
      </c>
      <c r="BF9">
        <v>2.0977615119999999</v>
      </c>
      <c r="BG9">
        <v>1.981316063</v>
      </c>
      <c r="BH9">
        <v>2.048806913</v>
      </c>
      <c r="BI9">
        <v>1.975706738</v>
      </c>
      <c r="BJ9">
        <v>1.987642428</v>
      </c>
      <c r="BK9">
        <v>2.1448583189999999</v>
      </c>
      <c r="BL9">
        <v>2.1148032329999999</v>
      </c>
      <c r="BM9">
        <v>2.0254787699999999</v>
      </c>
      <c r="BN9">
        <v>2.1043864490000002</v>
      </c>
      <c r="BO9">
        <v>1.7977709239999999</v>
      </c>
      <c r="BP9">
        <v>1.9799274170000001</v>
      </c>
      <c r="BQ9">
        <v>2.0594448509999999</v>
      </c>
      <c r="BR9">
        <v>2.0097096400000001</v>
      </c>
      <c r="BS9">
        <v>2.1576297059999998</v>
      </c>
      <c r="BT9">
        <v>1.956610328</v>
      </c>
      <c r="BU9">
        <v>1.9743219759999999</v>
      </c>
      <c r="BV9">
        <v>2.1208899049999999</v>
      </c>
      <c r="BW9">
        <v>2.0104475559999999</v>
      </c>
      <c r="BX9">
        <v>1.8682359079999999</v>
      </c>
      <c r="BY9">
        <v>2.1307436719999999</v>
      </c>
      <c r="BZ9">
        <v>2.0237978409999999</v>
      </c>
      <c r="CA9">
        <v>1.9615361570000001</v>
      </c>
      <c r="CB9">
        <v>2.018518662</v>
      </c>
      <c r="CC9">
        <v>2.0346581559999999</v>
      </c>
      <c r="CD9">
        <v>2.0618941880000001</v>
      </c>
      <c r="CE9">
        <v>2.0790524010000002</v>
      </c>
      <c r="CF9">
        <v>2.0795245470000001</v>
      </c>
      <c r="CG9">
        <v>2.1497144449999999</v>
      </c>
      <c r="CH9">
        <v>2.091682563</v>
      </c>
      <c r="CI9">
        <v>2.0340745230000001</v>
      </c>
      <c r="CJ9">
        <v>1.929200797</v>
      </c>
      <c r="CK9">
        <v>2.0648592300000002</v>
      </c>
      <c r="CL9">
        <v>1.992739083</v>
      </c>
      <c r="CM9">
        <v>2.1606554450000002</v>
      </c>
      <c r="CN9">
        <v>1.9354569960000001</v>
      </c>
      <c r="CO9">
        <v>2.0827400800000002</v>
      </c>
      <c r="CP9">
        <v>2.004669249</v>
      </c>
      <c r="CQ9">
        <v>1.889893864</v>
      </c>
      <c r="CR9">
        <v>2.1978721669999999</v>
      </c>
      <c r="CS9">
        <v>1.950813202</v>
      </c>
      <c r="CT9">
        <v>2.1123959910000001</v>
      </c>
      <c r="CU9">
        <v>2.1607155809999998</v>
      </c>
      <c r="CV9">
        <v>1.963981478</v>
      </c>
      <c r="CW9">
        <v>2.1291477630000002</v>
      </c>
      <c r="CX9">
        <v>2.010685853</v>
      </c>
      <c r="CY9">
        <v>1.974740564</v>
      </c>
      <c r="CZ9">
        <v>2.0600792060000002</v>
      </c>
      <c r="DA9">
        <v>2.1826060150000002</v>
      </c>
      <c r="DB9">
        <v>2.0729020870000001</v>
      </c>
      <c r="DC9">
        <v>2.0984723569999999</v>
      </c>
      <c r="DD9">
        <v>2.0252916870000002</v>
      </c>
      <c r="DE9">
        <v>1.8259086369999999</v>
      </c>
      <c r="DF9">
        <v>1.8786800640000001</v>
      </c>
      <c r="DG9">
        <v>2.0969730700000002</v>
      </c>
      <c r="DH9">
        <v>1.8980716870000001</v>
      </c>
      <c r="DI9">
        <v>1.9932894329999999</v>
      </c>
      <c r="DJ9">
        <v>2.0048572340000002</v>
      </c>
      <c r="DK9">
        <v>2.0653351550000001</v>
      </c>
      <c r="DL9">
        <v>1.91275047</v>
      </c>
      <c r="DM9">
        <v>2.0576503260000001</v>
      </c>
      <c r="DN9">
        <v>1.9066020370000001</v>
      </c>
      <c r="DO9">
        <v>1.909715279</v>
      </c>
      <c r="DP9" s="35">
        <f t="shared" si="0"/>
        <v>2.0193450820000001</v>
      </c>
      <c r="DQ9" s="35">
        <f t="shared" si="1"/>
        <v>8.0395364750096843E-2</v>
      </c>
      <c r="DR9" s="35"/>
      <c r="DS9" s="35"/>
      <c r="DT9" s="35"/>
      <c r="DU9" s="35"/>
      <c r="DV9" s="35"/>
      <c r="DW9" s="35"/>
      <c r="DX9" s="35"/>
      <c r="DY9" s="35"/>
      <c r="DZ9" s="35"/>
      <c r="EA9" s="35"/>
      <c r="EB9" s="35"/>
      <c r="EC9" s="35"/>
      <c r="ED9" s="35"/>
      <c r="EE9" s="35"/>
      <c r="EF9" s="35"/>
      <c r="EG9" s="35"/>
      <c r="EH9" s="35"/>
      <c r="EI9" s="35"/>
      <c r="EJ9" s="35"/>
      <c r="EK9" s="35"/>
      <c r="EL9" s="35"/>
      <c r="EM9" s="35"/>
      <c r="EN9" s="35"/>
      <c r="EO9" s="35"/>
      <c r="EP9" s="35"/>
      <c r="EQ9" s="35"/>
      <c r="ER9" s="35"/>
      <c r="ES9" s="35"/>
      <c r="ET9" s="35"/>
      <c r="EU9" s="35"/>
      <c r="EV9" s="35"/>
      <c r="EW9" s="35"/>
      <c r="EX9" s="35"/>
      <c r="EY9" s="35"/>
      <c r="EZ9" s="35"/>
      <c r="FA9" s="35"/>
      <c r="FB9" s="35"/>
      <c r="FC9" s="35"/>
      <c r="FD9" s="35"/>
      <c r="FE9" s="35"/>
      <c r="FF9" s="35"/>
      <c r="FG9" s="35"/>
      <c r="FH9" s="35"/>
      <c r="FI9" s="35"/>
      <c r="FJ9" s="35"/>
      <c r="FK9" s="35"/>
      <c r="FL9" s="35"/>
      <c r="FM9" s="35"/>
      <c r="FN9" s="35"/>
      <c r="FO9" s="35"/>
      <c r="FP9" s="35"/>
      <c r="FQ9" s="35"/>
      <c r="FR9" s="35"/>
      <c r="FS9" s="35"/>
      <c r="FT9" s="35"/>
      <c r="FU9" s="35"/>
      <c r="FV9" s="35"/>
      <c r="FW9" s="35"/>
      <c r="FX9" s="35"/>
      <c r="FY9" s="35"/>
      <c r="FZ9" s="35"/>
      <c r="GA9" s="35"/>
      <c r="GB9" s="35"/>
      <c r="GC9" s="35"/>
      <c r="GD9" s="35"/>
      <c r="GE9" s="35"/>
      <c r="GF9" s="35"/>
      <c r="GG9" s="35"/>
      <c r="GH9" s="35"/>
      <c r="GI9" s="35"/>
      <c r="GJ9" s="35"/>
      <c r="GK9" s="35"/>
      <c r="GL9" s="35"/>
      <c r="GM9" s="35"/>
      <c r="GN9" s="35"/>
      <c r="GO9" s="35"/>
      <c r="GP9" s="35"/>
      <c r="GQ9" s="35"/>
      <c r="GR9" s="35"/>
      <c r="GS9" s="35"/>
      <c r="GT9" s="35"/>
      <c r="GU9" s="35"/>
      <c r="GV9" s="35"/>
      <c r="GW9" s="35"/>
      <c r="GX9" s="35"/>
      <c r="GY9" s="35"/>
      <c r="GZ9" s="35"/>
      <c r="HA9" s="35"/>
      <c r="HB9" s="35"/>
      <c r="HC9" s="35"/>
      <c r="HD9" s="35"/>
      <c r="HE9" s="35"/>
      <c r="HF9" s="35"/>
      <c r="HG9" s="35"/>
      <c r="HH9" s="35"/>
      <c r="HI9" s="35"/>
      <c r="HJ9" s="35"/>
      <c r="HK9" s="35"/>
      <c r="HL9" s="35"/>
      <c r="HM9" s="35"/>
      <c r="HN9" s="35"/>
      <c r="HO9" s="35"/>
      <c r="HP9" s="35"/>
      <c r="HQ9" s="35"/>
      <c r="HR9" s="35"/>
    </row>
    <row r="10" spans="1:226">
      <c r="B10" s="96"/>
      <c r="C10" s="96"/>
      <c r="DU10" s="35"/>
      <c r="DV10" s="35"/>
      <c r="DW10" s="35"/>
      <c r="DX10" s="35"/>
      <c r="DY10" s="35"/>
      <c r="DZ10" s="35"/>
      <c r="EA10" s="35"/>
      <c r="EB10" s="35"/>
      <c r="EC10" s="35"/>
      <c r="ED10" s="35"/>
      <c r="EE10" s="35"/>
      <c r="EF10" s="35"/>
      <c r="EG10" s="35"/>
      <c r="EH10" s="35"/>
      <c r="EI10" s="35"/>
      <c r="EJ10" s="35"/>
      <c r="EK10" s="35"/>
      <c r="EL10" s="35"/>
      <c r="EM10" s="35"/>
      <c r="EN10" s="35"/>
      <c r="EO10" s="35"/>
      <c r="EP10" s="35"/>
      <c r="EQ10" s="35"/>
      <c r="ER10" s="35"/>
      <c r="ES10" s="35"/>
      <c r="ET10" s="35"/>
      <c r="EU10" s="35"/>
      <c r="EV10" s="35"/>
      <c r="EW10" s="35"/>
      <c r="EX10" s="35"/>
      <c r="EY10" s="35"/>
      <c r="EZ10" s="35"/>
      <c r="FA10" s="35"/>
      <c r="FB10" s="35"/>
      <c r="FC10" s="35"/>
      <c r="FD10" s="35"/>
      <c r="FE10" s="35"/>
      <c r="FF10" s="35"/>
      <c r="FG10" s="35"/>
      <c r="FH10" s="35"/>
      <c r="FI10" s="35"/>
      <c r="FJ10" s="35"/>
      <c r="FK10" s="35"/>
      <c r="FL10" s="35"/>
      <c r="FM10" s="35"/>
      <c r="FN10" s="35"/>
      <c r="FO10" s="35"/>
      <c r="FP10" s="35"/>
      <c r="FQ10" s="35"/>
      <c r="FR10" s="35"/>
      <c r="FS10" s="35"/>
      <c r="FT10" s="35"/>
      <c r="FU10" s="35"/>
      <c r="FV10" s="35"/>
      <c r="FW10" s="35"/>
      <c r="FX10" s="35"/>
      <c r="FY10" s="35"/>
      <c r="FZ10" s="35"/>
      <c r="GA10" s="35"/>
      <c r="GB10" s="35"/>
      <c r="GC10" s="35"/>
      <c r="GD10" s="35"/>
      <c r="GE10" s="35"/>
      <c r="GF10" s="35"/>
      <c r="GG10" s="35"/>
      <c r="GH10" s="35"/>
      <c r="GI10" s="35"/>
      <c r="GJ10" s="35"/>
      <c r="GK10" s="35"/>
      <c r="GL10" s="35"/>
      <c r="GM10" s="35"/>
      <c r="GN10" s="35"/>
      <c r="GO10" s="35"/>
      <c r="GP10" s="35"/>
      <c r="GQ10" s="35"/>
      <c r="GR10" s="35"/>
      <c r="GS10" s="35"/>
      <c r="GT10" s="35"/>
      <c r="GU10" s="35"/>
      <c r="GV10" s="35"/>
      <c r="GW10" s="35"/>
      <c r="GX10" s="35"/>
      <c r="GY10" s="35"/>
      <c r="GZ10" s="35"/>
      <c r="HA10" s="35"/>
      <c r="HB10" s="35"/>
      <c r="HC10" s="35"/>
      <c r="HD10" s="35"/>
      <c r="HE10" s="35"/>
      <c r="HF10" s="35"/>
      <c r="HG10" s="35"/>
      <c r="HH10" s="35"/>
      <c r="HI10" s="35"/>
      <c r="HJ10" s="35"/>
      <c r="HK10" s="35"/>
      <c r="HL10" s="35"/>
      <c r="HM10" s="35"/>
      <c r="HN10" s="35"/>
      <c r="HO10" s="35"/>
      <c r="HP10" s="35"/>
    </row>
    <row r="11" spans="1:226">
      <c r="A11" t="s">
        <v>386</v>
      </c>
      <c r="B11" s="96">
        <v>44914</v>
      </c>
      <c r="C11" s="96">
        <v>44902</v>
      </c>
      <c r="D11">
        <v>7.5580103999999995E-2</v>
      </c>
      <c r="E11">
        <v>1.6155777999999999E-2</v>
      </c>
      <c r="F11">
        <v>43.900279750000003</v>
      </c>
      <c r="G11">
        <v>0.130762343</v>
      </c>
      <c r="H11">
        <v>0.144977986</v>
      </c>
      <c r="I11">
        <v>0.167407537</v>
      </c>
      <c r="J11">
        <v>0.171451565</v>
      </c>
      <c r="K11">
        <v>0.213378596</v>
      </c>
      <c r="L11">
        <v>0.30908673599999997</v>
      </c>
      <c r="M11">
        <v>0.34083615099999998</v>
      </c>
      <c r="N11">
        <v>0.34827450599999998</v>
      </c>
      <c r="O11">
        <v>0.36269652499999999</v>
      </c>
      <c r="P11">
        <v>0.36269652499999999</v>
      </c>
      <c r="Q11">
        <v>0.36269652499999999</v>
      </c>
      <c r="R11">
        <v>0.26226248200000002</v>
      </c>
      <c r="S11">
        <v>0.16889709999999999</v>
      </c>
      <c r="T11">
        <v>2.054658807</v>
      </c>
      <c r="U11">
        <v>2.1613590600000001</v>
      </c>
      <c r="V11">
        <v>1.990690898</v>
      </c>
      <c r="W11">
        <v>2.0689572090000001</v>
      </c>
      <c r="X11">
        <v>2.100037098</v>
      </c>
      <c r="Y11">
        <v>2.0520853489999999</v>
      </c>
      <c r="Z11">
        <v>1.986288654</v>
      </c>
      <c r="AA11">
        <v>1.9580299999999999</v>
      </c>
      <c r="AB11">
        <v>1.997416072</v>
      </c>
      <c r="AC11">
        <v>1.9992515820000001</v>
      </c>
      <c r="AD11">
        <v>1.993132873</v>
      </c>
      <c r="AE11">
        <v>2.0652245009999999</v>
      </c>
      <c r="AF11">
        <v>1.9948964010000001</v>
      </c>
      <c r="AG11">
        <v>2.092713169</v>
      </c>
      <c r="AH11">
        <v>2.0364422439999998</v>
      </c>
      <c r="AI11">
        <v>2.1490996980000001</v>
      </c>
      <c r="AJ11">
        <v>2.0431302370000002</v>
      </c>
      <c r="AK11">
        <v>1.986935815</v>
      </c>
      <c r="AL11">
        <v>1.9727208679999999</v>
      </c>
      <c r="AM11">
        <v>1.9927061960000001</v>
      </c>
      <c r="AN11">
        <v>2.1378307109999999</v>
      </c>
      <c r="AO11">
        <v>2.004985617</v>
      </c>
      <c r="AP11">
        <v>1.9925948739999999</v>
      </c>
      <c r="AQ11">
        <v>2.110379843</v>
      </c>
      <c r="AR11">
        <v>2.0110793899999999</v>
      </c>
      <c r="AS11">
        <v>2.0452264900000001</v>
      </c>
      <c r="AT11">
        <v>2.107029255</v>
      </c>
      <c r="AU11">
        <v>1.9404769209999999</v>
      </c>
      <c r="AV11">
        <v>2.0582648200000002</v>
      </c>
      <c r="AW11">
        <v>2.1422305970000002</v>
      </c>
      <c r="AX11">
        <v>2.0187049450000001</v>
      </c>
      <c r="AY11">
        <v>2.046145884</v>
      </c>
      <c r="AZ11">
        <v>2.0191223370000002</v>
      </c>
      <c r="BA11">
        <v>1.936711697</v>
      </c>
      <c r="BB11">
        <v>2.044598702</v>
      </c>
      <c r="BC11">
        <v>2.0857950879999998</v>
      </c>
      <c r="BD11">
        <v>1.9346969629999999</v>
      </c>
      <c r="BE11">
        <v>1.9881506229999999</v>
      </c>
      <c r="BF11">
        <v>2.0555275879999999</v>
      </c>
      <c r="BG11">
        <v>2.031954764</v>
      </c>
      <c r="BH11">
        <v>1.9274791259999999</v>
      </c>
      <c r="BI11">
        <v>1.958140513</v>
      </c>
      <c r="BJ11">
        <v>2.0398217060000001</v>
      </c>
      <c r="BK11">
        <v>2.0743335510000001</v>
      </c>
      <c r="BL11">
        <v>1.9821068909999999</v>
      </c>
      <c r="BM11">
        <v>2.0295632160000001</v>
      </c>
      <c r="BN11">
        <v>2.0187981750000001</v>
      </c>
      <c r="BO11">
        <v>1.973842385</v>
      </c>
      <c r="BP11">
        <v>2.0516576990000002</v>
      </c>
      <c r="BQ11">
        <v>2.0064509859999999</v>
      </c>
      <c r="BR11">
        <v>2.0976555729999999</v>
      </c>
      <c r="BS11">
        <v>2.1009621570000001</v>
      </c>
      <c r="BT11">
        <v>2.0415237560000001</v>
      </c>
      <c r="BU11">
        <v>2.0112586659999998</v>
      </c>
      <c r="BV11">
        <v>2.0527877160000001</v>
      </c>
      <c r="BW11">
        <v>2.000024276</v>
      </c>
      <c r="BX11">
        <v>2.007110022</v>
      </c>
      <c r="BY11">
        <v>1.9984855130000001</v>
      </c>
      <c r="BZ11">
        <v>2.091651718</v>
      </c>
      <c r="CA11">
        <v>2.0865209120000001</v>
      </c>
      <c r="CB11">
        <v>2.1086876879999998</v>
      </c>
      <c r="CC11">
        <v>2.011687518</v>
      </c>
      <c r="CD11">
        <v>2.0351610519999999</v>
      </c>
      <c r="CE11">
        <v>2.1130446549999999</v>
      </c>
      <c r="CF11">
        <v>2.0206004819999999</v>
      </c>
      <c r="CG11">
        <v>2.0358659399999999</v>
      </c>
      <c r="CH11">
        <v>2.122388908</v>
      </c>
      <c r="CI11">
        <v>2.0468663619999998</v>
      </c>
      <c r="CJ11">
        <v>1.9774750160000001</v>
      </c>
      <c r="CK11">
        <v>2.007062296</v>
      </c>
      <c r="CL11">
        <v>2.1087338660000001</v>
      </c>
      <c r="CM11">
        <v>2.108301719</v>
      </c>
      <c r="CN11">
        <v>1.9843192190000001</v>
      </c>
      <c r="CO11">
        <v>1.8740071190000001</v>
      </c>
      <c r="CP11">
        <v>2.0592475860000001</v>
      </c>
      <c r="CQ11">
        <v>1.9516838620000001</v>
      </c>
      <c r="CR11">
        <v>2.0707887820000002</v>
      </c>
      <c r="CS11">
        <v>2.03231473</v>
      </c>
      <c r="CT11">
        <v>2.065721774</v>
      </c>
      <c r="CU11">
        <v>2.0323178949999998</v>
      </c>
      <c r="CV11">
        <v>1.9979934150000001</v>
      </c>
      <c r="CW11">
        <v>2.1292358689999999</v>
      </c>
      <c r="CX11">
        <v>1.9932914829999999</v>
      </c>
      <c r="CY11">
        <v>2.1066521030000001</v>
      </c>
      <c r="CZ11">
        <v>2.0920769589999999</v>
      </c>
      <c r="DA11">
        <v>2.0185439029999999</v>
      </c>
      <c r="DB11">
        <v>2.0559552010000002</v>
      </c>
      <c r="DC11">
        <v>2.0940413320000002</v>
      </c>
      <c r="DD11">
        <v>2.0690212840000002</v>
      </c>
      <c r="DE11">
        <v>1.966470556</v>
      </c>
      <c r="DF11">
        <v>1.9289462399999999</v>
      </c>
      <c r="DG11">
        <v>1.9671240969999999</v>
      </c>
      <c r="DH11">
        <v>2.0861709159999999</v>
      </c>
      <c r="DI11">
        <v>2.0412264090000001</v>
      </c>
      <c r="DJ11">
        <v>2.0146018040000002</v>
      </c>
      <c r="DK11">
        <v>1.945865164</v>
      </c>
      <c r="DL11">
        <v>2.0467426440000001</v>
      </c>
      <c r="DM11">
        <v>2.1979938259999998</v>
      </c>
      <c r="DN11">
        <v>2.0868162140000002</v>
      </c>
      <c r="DO11">
        <v>1.923183393</v>
      </c>
      <c r="DP11" s="35">
        <f>AVERAGE(T11:DO11)</f>
        <v>2.0348568767799993</v>
      </c>
      <c r="DQ11" s="35">
        <f>STDEV(T11:DO11)</f>
        <v>5.9701518133760206E-2</v>
      </c>
    </row>
    <row r="12" spans="1:226">
      <c r="A12" t="s">
        <v>386</v>
      </c>
      <c r="B12" s="96">
        <v>44938</v>
      </c>
      <c r="C12" s="96">
        <v>44937</v>
      </c>
      <c r="D12">
        <v>7.1953691E-2</v>
      </c>
      <c r="E12">
        <v>1.4358589E-2</v>
      </c>
      <c r="F12">
        <v>43.905041699999998</v>
      </c>
      <c r="G12">
        <v>0.13444431400000001</v>
      </c>
      <c r="H12">
        <v>0.14209448099999999</v>
      </c>
      <c r="I12">
        <v>0.16371002900000001</v>
      </c>
      <c r="J12">
        <v>0.183863633</v>
      </c>
      <c r="K12">
        <v>0.22003176999999999</v>
      </c>
      <c r="L12">
        <v>0.278882517</v>
      </c>
      <c r="M12">
        <v>0.30419580200000002</v>
      </c>
      <c r="N12">
        <v>0.311592916</v>
      </c>
      <c r="O12">
        <v>0.33101442800000003</v>
      </c>
      <c r="P12">
        <v>0.33101442800000003</v>
      </c>
      <c r="Q12">
        <v>0.33101442800000003</v>
      </c>
      <c r="R12">
        <v>0.29366659499999997</v>
      </c>
      <c r="S12">
        <v>0.15454973</v>
      </c>
      <c r="T12">
        <v>2.1160906119999998</v>
      </c>
      <c r="U12">
        <v>2.2086680429999999</v>
      </c>
      <c r="V12">
        <v>2.0668638019999999</v>
      </c>
      <c r="W12">
        <v>2.155896582</v>
      </c>
      <c r="X12">
        <v>2.0995907410000001</v>
      </c>
      <c r="Y12">
        <v>2.0813428470000002</v>
      </c>
      <c r="Z12">
        <v>2.019537106</v>
      </c>
      <c r="AA12">
        <v>1.992462205</v>
      </c>
      <c r="AB12">
        <v>2.0974319119999998</v>
      </c>
      <c r="AC12">
        <v>2.1067497039999998</v>
      </c>
      <c r="AD12">
        <v>2.0468148390000001</v>
      </c>
      <c r="AE12">
        <v>2.0623078119999998</v>
      </c>
      <c r="AF12">
        <v>2.0380483659999999</v>
      </c>
      <c r="AG12">
        <v>2.1253575169999999</v>
      </c>
      <c r="AH12">
        <v>2.0166744510000001</v>
      </c>
      <c r="AI12">
        <v>2.1505862929999999</v>
      </c>
      <c r="AJ12">
        <v>2.078902759</v>
      </c>
      <c r="AK12">
        <v>2.0297583320000001</v>
      </c>
      <c r="AL12">
        <v>2.0043161</v>
      </c>
      <c r="AM12">
        <v>2.0741039840000002</v>
      </c>
      <c r="AN12">
        <v>2.2097549860000001</v>
      </c>
      <c r="AO12">
        <v>2.0256633279999998</v>
      </c>
      <c r="AP12">
        <v>2.0052890799999998</v>
      </c>
      <c r="AQ12">
        <v>2.1361730579999998</v>
      </c>
      <c r="AR12">
        <v>2.0639006700000002</v>
      </c>
      <c r="AS12">
        <v>2.1378414729999999</v>
      </c>
      <c r="AT12">
        <v>2.1004086790000001</v>
      </c>
      <c r="AU12">
        <v>2.0820722200000001</v>
      </c>
      <c r="AV12">
        <v>2.0317096170000002</v>
      </c>
      <c r="AW12">
        <v>2.1549040740000001</v>
      </c>
      <c r="AX12">
        <v>2.0966138660000002</v>
      </c>
      <c r="AY12">
        <v>2.1066659959999998</v>
      </c>
      <c r="AZ12">
        <v>2.106702254</v>
      </c>
      <c r="BA12">
        <v>2.0306772089999998</v>
      </c>
      <c r="BB12">
        <v>2.0412508620000001</v>
      </c>
      <c r="BC12">
        <v>2.139423678</v>
      </c>
      <c r="BD12">
        <v>1.9468334140000001</v>
      </c>
      <c r="BE12">
        <v>1.9207244130000001</v>
      </c>
      <c r="BF12">
        <v>2.0771075470000002</v>
      </c>
      <c r="BG12">
        <v>2.065692796</v>
      </c>
      <c r="BH12">
        <v>2.0119877599999998</v>
      </c>
      <c r="BI12">
        <v>1.97178875</v>
      </c>
      <c r="BJ12">
        <v>2.1007392299999998</v>
      </c>
      <c r="BK12">
        <v>2.061883495</v>
      </c>
      <c r="BL12">
        <v>2.0432757939999999</v>
      </c>
      <c r="BM12">
        <v>2.1858095479999999</v>
      </c>
      <c r="BN12">
        <v>2.058269315</v>
      </c>
      <c r="BO12">
        <v>1.964700474</v>
      </c>
      <c r="BP12">
        <v>1.997443284</v>
      </c>
      <c r="BQ12">
        <v>1.9629000009999999</v>
      </c>
      <c r="BR12">
        <v>2.1733386920000002</v>
      </c>
      <c r="BS12">
        <v>2.1958579130000002</v>
      </c>
      <c r="BT12">
        <v>2.0993643259999999</v>
      </c>
      <c r="BU12">
        <v>2.0015392150000002</v>
      </c>
      <c r="BV12">
        <v>2.0357651639999998</v>
      </c>
      <c r="BW12">
        <v>2.1019116339999999</v>
      </c>
      <c r="BX12">
        <v>2.1178895789999999</v>
      </c>
      <c r="BY12">
        <v>2.083940438</v>
      </c>
      <c r="BZ12">
        <v>2.0866517180000002</v>
      </c>
      <c r="CA12">
        <v>2.0708694840000001</v>
      </c>
      <c r="CB12">
        <v>2.1945057779999999</v>
      </c>
      <c r="CC12">
        <v>2.0311461839999998</v>
      </c>
      <c r="CD12">
        <v>2.0771594809999998</v>
      </c>
      <c r="CE12">
        <v>2.2159392850000001</v>
      </c>
      <c r="CF12">
        <v>2.0671306899999999</v>
      </c>
      <c r="CG12">
        <v>2.1201147570000001</v>
      </c>
      <c r="CH12">
        <v>2.1007570019999999</v>
      </c>
      <c r="CI12">
        <v>2.08515527</v>
      </c>
      <c r="CJ12">
        <v>2.0700620569999999</v>
      </c>
      <c r="CK12">
        <v>2.1682554449999998</v>
      </c>
      <c r="CL12">
        <v>2.1489601299999999</v>
      </c>
      <c r="CM12">
        <v>2.1925968249999999</v>
      </c>
      <c r="CN12">
        <v>2.0093882829999998</v>
      </c>
      <c r="CO12">
        <v>1.957677396</v>
      </c>
      <c r="CP12">
        <v>2.0208188429999998</v>
      </c>
      <c r="CQ12">
        <v>1.93976711</v>
      </c>
      <c r="CR12">
        <v>2.1678357500000001</v>
      </c>
      <c r="CS12">
        <v>2.3206603339999998</v>
      </c>
      <c r="CT12">
        <v>2.0492060809999999</v>
      </c>
      <c r="CU12">
        <v>2.0913923759999999</v>
      </c>
      <c r="CV12">
        <v>2.0220566500000001</v>
      </c>
      <c r="CW12">
        <v>2.138937222</v>
      </c>
      <c r="CX12">
        <v>2.1122921400000001</v>
      </c>
      <c r="CY12">
        <v>2.125831426</v>
      </c>
      <c r="CZ12">
        <v>2.0540163570000001</v>
      </c>
      <c r="DA12">
        <v>2.1218466330000001</v>
      </c>
      <c r="DB12">
        <v>2.1131183729999998</v>
      </c>
      <c r="DC12">
        <v>2.1423252260000001</v>
      </c>
      <c r="DD12">
        <v>2.142008401</v>
      </c>
      <c r="DE12">
        <v>1.99210244</v>
      </c>
      <c r="DF12">
        <v>1.960428343</v>
      </c>
      <c r="DG12">
        <v>2.0346303959999998</v>
      </c>
      <c r="DH12">
        <v>2.1858574530000001</v>
      </c>
      <c r="DI12">
        <v>2.0343219110000001</v>
      </c>
      <c r="DJ12">
        <v>1.9913612789999999</v>
      </c>
      <c r="DK12">
        <v>1.958770135</v>
      </c>
      <c r="DL12">
        <v>2.0746068960000001</v>
      </c>
      <c r="DM12">
        <v>2.2528400340000001</v>
      </c>
      <c r="DN12">
        <v>2.0680126240000001</v>
      </c>
      <c r="DO12">
        <v>1.9183129910000001</v>
      </c>
      <c r="DP12" s="35">
        <f t="shared" ref="DP12:DP13" si="2">AVERAGE(T12:DO12)</f>
        <v>2.078490450479999</v>
      </c>
      <c r="DQ12" s="35">
        <f t="shared" ref="DQ12:DQ13" si="3">STDEV(T12:DO12)</f>
        <v>7.5015007712201862E-2</v>
      </c>
    </row>
    <row r="13" spans="1:226">
      <c r="A13" t="s">
        <v>386</v>
      </c>
      <c r="B13" s="96">
        <v>44950</v>
      </c>
      <c r="C13" s="96">
        <v>44952</v>
      </c>
      <c r="D13">
        <v>6.9375725999999999E-2</v>
      </c>
      <c r="E13">
        <v>1.3640173E-2</v>
      </c>
      <c r="F13">
        <v>43.935802469999999</v>
      </c>
      <c r="G13">
        <v>0.14057703299999999</v>
      </c>
      <c r="H13">
        <v>0.155967772</v>
      </c>
      <c r="I13">
        <v>0.177185914</v>
      </c>
      <c r="J13">
        <v>0.208690136</v>
      </c>
      <c r="K13">
        <v>0.239310672</v>
      </c>
      <c r="L13">
        <v>0.28132806799999999</v>
      </c>
      <c r="M13">
        <v>0.30466090699999998</v>
      </c>
      <c r="N13">
        <v>0.31869534599999999</v>
      </c>
      <c r="O13">
        <v>0.33282051800000001</v>
      </c>
      <c r="P13">
        <v>0.33282051800000001</v>
      </c>
      <c r="Q13">
        <v>0.33282051800000001</v>
      </c>
      <c r="R13">
        <v>0.33101139099999999</v>
      </c>
      <c r="S13">
        <v>0.1328781</v>
      </c>
      <c r="T13">
        <v>2.0642189009999998</v>
      </c>
      <c r="U13">
        <v>2.0337458310000001</v>
      </c>
      <c r="V13">
        <v>2.1256743550000001</v>
      </c>
      <c r="W13">
        <v>2.2385058180000001</v>
      </c>
      <c r="X13">
        <v>2.0816992929999998</v>
      </c>
      <c r="Y13">
        <v>2.1418897549999998</v>
      </c>
      <c r="Z13">
        <v>2.074954049</v>
      </c>
      <c r="AA13">
        <v>1.9879334849999999</v>
      </c>
      <c r="AB13">
        <v>2.02968203</v>
      </c>
      <c r="AC13">
        <v>2.1566060779999998</v>
      </c>
      <c r="AD13">
        <v>2.0580515849999999</v>
      </c>
      <c r="AE13">
        <v>2.1102170469999999</v>
      </c>
      <c r="AF13">
        <v>2.1363202380000001</v>
      </c>
      <c r="AG13">
        <v>2.136387021</v>
      </c>
      <c r="AH13">
        <v>2.1566528649999999</v>
      </c>
      <c r="AI13">
        <v>2.0932238760000001</v>
      </c>
      <c r="AJ13">
        <v>2.1369246670000002</v>
      </c>
      <c r="AK13">
        <v>2.0437559150000002</v>
      </c>
      <c r="AL13">
        <v>2.096789732</v>
      </c>
      <c r="AM13">
        <v>2.116373302</v>
      </c>
      <c r="AN13">
        <v>2.277810406</v>
      </c>
      <c r="AO13">
        <v>2.0865784760000001</v>
      </c>
      <c r="AP13">
        <v>1.971484</v>
      </c>
      <c r="AQ13">
        <v>2.1147330819999999</v>
      </c>
      <c r="AR13">
        <v>2.125080262</v>
      </c>
      <c r="AS13">
        <v>2.1662629980000001</v>
      </c>
      <c r="AT13">
        <v>2.0166274610000001</v>
      </c>
      <c r="AU13">
        <v>2.098596884</v>
      </c>
      <c r="AV13">
        <v>2.0979638509999998</v>
      </c>
      <c r="AW13">
        <v>2.1548400569999999</v>
      </c>
      <c r="AX13">
        <v>2.0020364800000001</v>
      </c>
      <c r="AY13">
        <v>2.1222194939999999</v>
      </c>
      <c r="AZ13">
        <v>2.1359315410000002</v>
      </c>
      <c r="BA13">
        <v>2.1017408529999999</v>
      </c>
      <c r="BB13">
        <v>2.064213246</v>
      </c>
      <c r="BC13">
        <v>2.1248343040000002</v>
      </c>
      <c r="BD13">
        <v>2.021780905</v>
      </c>
      <c r="BE13">
        <v>1.982513218</v>
      </c>
      <c r="BF13">
        <v>2.204084989</v>
      </c>
      <c r="BG13">
        <v>2.0905545060000001</v>
      </c>
      <c r="BH13">
        <v>2.1010463669999999</v>
      </c>
      <c r="BI13">
        <v>2.0345113229999998</v>
      </c>
      <c r="BJ13">
        <v>2.0448195820000001</v>
      </c>
      <c r="BK13">
        <v>2.1188745400000002</v>
      </c>
      <c r="BL13">
        <v>2.1211002620000001</v>
      </c>
      <c r="BM13">
        <v>2.080843486</v>
      </c>
      <c r="BN13">
        <v>2.1125273880000002</v>
      </c>
      <c r="BO13">
        <v>1.900361915</v>
      </c>
      <c r="BP13">
        <v>2.0875661289999998</v>
      </c>
      <c r="BQ13">
        <v>2.0541509609999999</v>
      </c>
      <c r="BR13">
        <v>2.1516606760000001</v>
      </c>
      <c r="BS13">
        <v>2.2391062920000002</v>
      </c>
      <c r="BT13">
        <v>2.0783208270000002</v>
      </c>
      <c r="BU13">
        <v>2.033657474</v>
      </c>
      <c r="BV13">
        <v>2.1355015119999998</v>
      </c>
      <c r="BW13">
        <v>2.1191132380000002</v>
      </c>
      <c r="BX13">
        <v>2.012818271</v>
      </c>
      <c r="BY13">
        <v>2.1118421500000002</v>
      </c>
      <c r="BZ13">
        <v>2.1183338420000002</v>
      </c>
      <c r="CA13">
        <v>2.1136331859999999</v>
      </c>
      <c r="CB13">
        <v>2.2457226619999999</v>
      </c>
      <c r="CC13">
        <v>1.9728082760000001</v>
      </c>
      <c r="CD13">
        <v>2.0345877460000001</v>
      </c>
      <c r="CE13">
        <v>2.2551212770000002</v>
      </c>
      <c r="CF13">
        <v>2.144728207</v>
      </c>
      <c r="CG13">
        <v>2.1451263730000001</v>
      </c>
      <c r="CH13">
        <v>2.186537886</v>
      </c>
      <c r="CI13">
        <v>2.0902951019999998</v>
      </c>
      <c r="CJ13">
        <v>2.015157012</v>
      </c>
      <c r="CK13">
        <v>2.2208939170000002</v>
      </c>
      <c r="CL13">
        <v>2.1161639710000002</v>
      </c>
      <c r="CM13">
        <v>2.2587585140000002</v>
      </c>
      <c r="CN13">
        <v>2.0333730139999999</v>
      </c>
      <c r="CO13">
        <v>2.0600226180000001</v>
      </c>
      <c r="CP13">
        <v>2.0709130600000001</v>
      </c>
      <c r="CQ13">
        <v>1.9759621890000001</v>
      </c>
      <c r="CR13">
        <v>2.1749009940000001</v>
      </c>
      <c r="CS13">
        <v>2.0973650230000001</v>
      </c>
      <c r="CT13">
        <v>2.0630752000000001</v>
      </c>
      <c r="CU13">
        <v>2.1339745730000002</v>
      </c>
      <c r="CV13">
        <v>2.0178572149999998</v>
      </c>
      <c r="CW13">
        <v>2.2226646350000001</v>
      </c>
      <c r="CX13">
        <v>2.1171575360000001</v>
      </c>
      <c r="CY13">
        <v>2.0154363769999999</v>
      </c>
      <c r="CZ13">
        <v>2.1577108219999999</v>
      </c>
      <c r="DA13">
        <v>2.1898931519999998</v>
      </c>
      <c r="DB13">
        <v>2.0762665820000001</v>
      </c>
      <c r="DC13">
        <v>2.1631861130000001</v>
      </c>
      <c r="DD13">
        <v>2.1372003130000001</v>
      </c>
      <c r="DE13">
        <v>1.9264298019999999</v>
      </c>
      <c r="DF13">
        <v>1.9227070310000001</v>
      </c>
      <c r="DG13">
        <v>2.116357373</v>
      </c>
      <c r="DH13">
        <v>1.949375351</v>
      </c>
      <c r="DI13">
        <v>2.0836551280000002</v>
      </c>
      <c r="DJ13">
        <v>2.0460692900000002</v>
      </c>
      <c r="DK13">
        <v>2.0698679360000001</v>
      </c>
      <c r="DL13">
        <v>2.0096591730000002</v>
      </c>
      <c r="DM13">
        <v>2.1635178549999998</v>
      </c>
      <c r="DN13">
        <v>2.1473429390000001</v>
      </c>
      <c r="DO13">
        <v>1.953038839</v>
      </c>
      <c r="DP13" s="35">
        <f t="shared" si="2"/>
        <v>2.0953016335300005</v>
      </c>
      <c r="DQ13" s="35">
        <f t="shared" si="3"/>
        <v>7.6592261394485647E-2</v>
      </c>
    </row>
    <row r="16" spans="1:226" ht="21" thickBot="1">
      <c r="A16" s="1" t="s">
        <v>387</v>
      </c>
    </row>
    <row r="17" spans="1:106" ht="18" thickTop="1" thickBot="1">
      <c r="A17" s="40" t="s">
        <v>388</v>
      </c>
    </row>
    <row r="18" spans="1:106" ht="17" thickTop="1">
      <c r="A18" s="53" t="s">
        <v>389</v>
      </c>
      <c r="B18" s="26" t="s">
        <v>266</v>
      </c>
      <c r="C18" s="26" t="s">
        <v>390</v>
      </c>
      <c r="D18" s="26" t="s">
        <v>391</v>
      </c>
      <c r="E18" s="26" t="s">
        <v>392</v>
      </c>
      <c r="F18" s="26" t="s">
        <v>393</v>
      </c>
      <c r="G18" s="26" t="s">
        <v>394</v>
      </c>
      <c r="H18" s="26" t="s">
        <v>395</v>
      </c>
      <c r="I18" s="26" t="s">
        <v>396</v>
      </c>
      <c r="J18" s="26" t="s">
        <v>397</v>
      </c>
      <c r="K18" s="26" t="s">
        <v>398</v>
      </c>
      <c r="L18" s="26" t="s">
        <v>399</v>
      </c>
      <c r="M18" s="26" t="s">
        <v>400</v>
      </c>
      <c r="N18" s="26" t="s">
        <v>401</v>
      </c>
      <c r="O18" s="26" t="s">
        <v>402</v>
      </c>
      <c r="P18" s="26" t="s">
        <v>403</v>
      </c>
      <c r="Q18" s="26" t="s">
        <v>404</v>
      </c>
      <c r="R18" s="26" t="s">
        <v>405</v>
      </c>
      <c r="S18" s="26" t="s">
        <v>406</v>
      </c>
      <c r="T18" s="26" t="s">
        <v>407</v>
      </c>
      <c r="U18" s="26" t="s">
        <v>408</v>
      </c>
      <c r="V18" s="26" t="s">
        <v>409</v>
      </c>
      <c r="W18" s="26" t="s">
        <v>410</v>
      </c>
      <c r="X18" s="26" t="s">
        <v>411</v>
      </c>
      <c r="Y18" s="26" t="s">
        <v>412</v>
      </c>
      <c r="Z18" s="26" t="s">
        <v>413</v>
      </c>
      <c r="AA18" s="26" t="s">
        <v>414</v>
      </c>
      <c r="AB18" s="26" t="s">
        <v>415</v>
      </c>
      <c r="AC18" s="26" t="s">
        <v>416</v>
      </c>
      <c r="AD18" s="26" t="s">
        <v>417</v>
      </c>
      <c r="AE18" s="26" t="s">
        <v>418</v>
      </c>
      <c r="AF18" s="26" t="s">
        <v>419</v>
      </c>
      <c r="AG18" s="26" t="s">
        <v>420</v>
      </c>
      <c r="AH18" s="26" t="s">
        <v>421</v>
      </c>
      <c r="AI18" s="26" t="s">
        <v>422</v>
      </c>
      <c r="AJ18" s="26" t="s">
        <v>423</v>
      </c>
      <c r="AK18" s="26" t="s">
        <v>424</v>
      </c>
      <c r="AL18" s="26" t="s">
        <v>425</v>
      </c>
      <c r="AM18" s="26" t="s">
        <v>426</v>
      </c>
      <c r="AN18" s="26" t="s">
        <v>427</v>
      </c>
      <c r="AO18" s="26" t="s">
        <v>428</v>
      </c>
      <c r="AP18" s="26" t="s">
        <v>429</v>
      </c>
      <c r="AQ18" s="26" t="s">
        <v>430</v>
      </c>
      <c r="AR18" s="26" t="s">
        <v>431</v>
      </c>
      <c r="AS18" s="26" t="s">
        <v>432</v>
      </c>
      <c r="AT18" s="26" t="s">
        <v>433</v>
      </c>
      <c r="AU18" s="26" t="s">
        <v>434</v>
      </c>
      <c r="AV18" s="26" t="s">
        <v>435</v>
      </c>
      <c r="AW18" s="26" t="s">
        <v>436</v>
      </c>
      <c r="AX18" s="26" t="s">
        <v>437</v>
      </c>
      <c r="AY18" s="26" t="s">
        <v>438</v>
      </c>
      <c r="AZ18" s="26" t="s">
        <v>439</v>
      </c>
      <c r="BA18" s="26" t="s">
        <v>440</v>
      </c>
      <c r="BB18" s="26" t="s">
        <v>441</v>
      </c>
      <c r="BC18" s="26" t="s">
        <v>442</v>
      </c>
      <c r="BD18" s="26" t="s">
        <v>443</v>
      </c>
      <c r="BE18" s="26" t="s">
        <v>444</v>
      </c>
      <c r="BF18" s="26" t="s">
        <v>445</v>
      </c>
      <c r="BG18" s="26" t="s">
        <v>446</v>
      </c>
      <c r="BH18" s="26" t="s">
        <v>447</v>
      </c>
      <c r="BI18" s="26" t="s">
        <v>448</v>
      </c>
      <c r="BJ18" s="26" t="s">
        <v>449</v>
      </c>
      <c r="BK18" s="26" t="s">
        <v>450</v>
      </c>
      <c r="BL18" s="26" t="s">
        <v>451</v>
      </c>
      <c r="BM18" s="26" t="s">
        <v>452</v>
      </c>
      <c r="BN18" s="26" t="s">
        <v>453</v>
      </c>
      <c r="BO18" s="26" t="s">
        <v>454</v>
      </c>
      <c r="BP18" s="26" t="s">
        <v>455</v>
      </c>
      <c r="BQ18" s="26" t="s">
        <v>456</v>
      </c>
      <c r="BR18" s="26" t="s">
        <v>457</v>
      </c>
      <c r="BS18" s="26" t="s">
        <v>458</v>
      </c>
      <c r="BT18" s="26" t="s">
        <v>459</v>
      </c>
      <c r="BU18" s="26" t="s">
        <v>460</v>
      </c>
      <c r="BV18" s="26" t="s">
        <v>461</v>
      </c>
      <c r="BW18" s="26" t="s">
        <v>462</v>
      </c>
      <c r="BX18" s="26" t="s">
        <v>463</v>
      </c>
      <c r="BY18" s="26" t="s">
        <v>464</v>
      </c>
      <c r="BZ18" s="26" t="s">
        <v>465</v>
      </c>
      <c r="CA18" s="26" t="s">
        <v>466</v>
      </c>
      <c r="CB18" s="26" t="s">
        <v>467</v>
      </c>
      <c r="CC18" s="26" t="s">
        <v>468</v>
      </c>
      <c r="CD18" s="26" t="s">
        <v>469</v>
      </c>
      <c r="CE18" s="26" t="s">
        <v>470</v>
      </c>
      <c r="CF18" s="26" t="s">
        <v>471</v>
      </c>
      <c r="CG18" s="26" t="s">
        <v>472</v>
      </c>
      <c r="CH18" s="26" t="s">
        <v>473</v>
      </c>
      <c r="CI18" s="26" t="s">
        <v>474</v>
      </c>
      <c r="CJ18" s="26" t="s">
        <v>475</v>
      </c>
      <c r="CK18" s="26" t="s">
        <v>476</v>
      </c>
      <c r="CL18" s="26" t="s">
        <v>477</v>
      </c>
      <c r="CM18" s="26" t="s">
        <v>478</v>
      </c>
      <c r="CN18" s="26" t="s">
        <v>479</v>
      </c>
      <c r="CO18" s="26" t="s">
        <v>480</v>
      </c>
      <c r="CP18" s="26" t="s">
        <v>481</v>
      </c>
      <c r="CQ18" s="26" t="s">
        <v>482</v>
      </c>
      <c r="CR18" s="26" t="s">
        <v>483</v>
      </c>
      <c r="CS18" s="26" t="s">
        <v>484</v>
      </c>
      <c r="CT18" s="26" t="s">
        <v>485</v>
      </c>
      <c r="CU18" s="26" t="s">
        <v>486</v>
      </c>
      <c r="CV18" s="26" t="s">
        <v>487</v>
      </c>
      <c r="CW18" s="26" t="s">
        <v>488</v>
      </c>
      <c r="CX18" s="26" t="s">
        <v>489</v>
      </c>
      <c r="CY18" s="26" t="s">
        <v>490</v>
      </c>
      <c r="CZ18" s="26" t="s">
        <v>491</v>
      </c>
      <c r="DA18" s="26" t="s">
        <v>384</v>
      </c>
      <c r="DB18" s="26" t="s">
        <v>385</v>
      </c>
    </row>
    <row r="19" spans="1:106">
      <c r="A19" t="s">
        <v>386</v>
      </c>
      <c r="B19" s="96">
        <v>43474</v>
      </c>
      <c r="C19">
        <v>32.738888889999998</v>
      </c>
      <c r="D19">
        <v>34.186008229999999</v>
      </c>
      <c r="E19">
        <v>1.0742620751260099</v>
      </c>
      <c r="F19">
        <v>1.1051596738098699</v>
      </c>
      <c r="G19">
        <v>1.1154462707227999</v>
      </c>
      <c r="H19">
        <v>1.09350371595958</v>
      </c>
      <c r="I19">
        <v>1.1500382883351099</v>
      </c>
      <c r="J19">
        <v>1.1027792364640501</v>
      </c>
      <c r="K19">
        <v>1.0560767968012601</v>
      </c>
      <c r="L19">
        <v>1.11412618287271</v>
      </c>
      <c r="M19">
        <v>1.0913490253626601</v>
      </c>
      <c r="N19">
        <v>1.09215981547125</v>
      </c>
      <c r="O19">
        <v>1.09586490962109</v>
      </c>
      <c r="P19">
        <v>1.06334346174164</v>
      </c>
      <c r="Q19">
        <v>1.0864431072909499</v>
      </c>
      <c r="R19">
        <v>1.10368100840442</v>
      </c>
      <c r="S19">
        <v>1.13596365382197</v>
      </c>
      <c r="T19">
        <v>1.1085437653007699</v>
      </c>
      <c r="U19">
        <v>1.0697483884555099</v>
      </c>
      <c r="V19">
        <v>1.08371237579971</v>
      </c>
      <c r="W19">
        <v>1.10188391150203</v>
      </c>
      <c r="X19">
        <v>1.0987460667391</v>
      </c>
      <c r="Y19">
        <v>1.0991471886140001</v>
      </c>
      <c r="Z19">
        <v>1.11931009674363</v>
      </c>
      <c r="AA19">
        <v>1.06874405182971</v>
      </c>
      <c r="AB19">
        <v>1.1085536780245799</v>
      </c>
      <c r="AC19">
        <v>1.0406736752619401</v>
      </c>
      <c r="AD19">
        <v>1.10854537288764</v>
      </c>
      <c r="AE19">
        <v>1.0900458324158799</v>
      </c>
      <c r="AF19">
        <v>1.09861910584203</v>
      </c>
      <c r="AG19">
        <v>1.0815897853199401</v>
      </c>
      <c r="AH19">
        <v>1.06917445729409</v>
      </c>
      <c r="AI19">
        <v>1.13168095010564</v>
      </c>
      <c r="AJ19">
        <v>1.0887202866946299</v>
      </c>
      <c r="AK19">
        <v>1.09156041738416</v>
      </c>
      <c r="AL19">
        <v>1.1024317684346701</v>
      </c>
      <c r="AM19">
        <v>1.0648122701338101</v>
      </c>
      <c r="AN19">
        <v>1.11065713019655</v>
      </c>
      <c r="AO19">
        <v>1.1065462332427201</v>
      </c>
      <c r="AP19">
        <v>1.1226412396516501</v>
      </c>
      <c r="AQ19">
        <v>1.1177736338148301</v>
      </c>
      <c r="AR19">
        <v>1.08985271430783</v>
      </c>
      <c r="AS19">
        <v>1.0928573693621599</v>
      </c>
      <c r="AT19">
        <v>1.1020196297949401</v>
      </c>
      <c r="AU19">
        <v>1.1170724240941099</v>
      </c>
      <c r="AV19">
        <v>1.11541290642528</v>
      </c>
      <c r="AW19">
        <v>1.11321019316171</v>
      </c>
      <c r="AX19">
        <v>1.1098552863975</v>
      </c>
      <c r="AY19">
        <v>1.11170256764811</v>
      </c>
      <c r="AZ19">
        <v>1.1028858320664501</v>
      </c>
      <c r="BA19">
        <v>1.1253042041796</v>
      </c>
      <c r="BB19">
        <v>1.1092419571652701</v>
      </c>
      <c r="BC19">
        <v>1.09556333718224</v>
      </c>
      <c r="BD19">
        <v>1.0894651158149999</v>
      </c>
      <c r="BE19">
        <v>1.1050074703080599</v>
      </c>
      <c r="BF19">
        <v>1.0731055734544299</v>
      </c>
      <c r="BG19">
        <v>1.1061159605364601</v>
      </c>
      <c r="BH19">
        <v>1.1197458462402901</v>
      </c>
      <c r="BI19">
        <v>1.0997680985738301</v>
      </c>
      <c r="BJ19">
        <v>1.0835985519704101</v>
      </c>
      <c r="BK19">
        <v>1.06180791816447</v>
      </c>
      <c r="BL19">
        <v>1.0888964149296601</v>
      </c>
      <c r="BM19">
        <v>1.0560790861763401</v>
      </c>
      <c r="BN19">
        <v>1.06224339326966</v>
      </c>
      <c r="BO19">
        <v>1.1025020188580099</v>
      </c>
      <c r="BP19">
        <v>1.08715806652418</v>
      </c>
      <c r="BQ19">
        <v>1.08244589573644</v>
      </c>
      <c r="BR19">
        <v>1.0965895277299</v>
      </c>
      <c r="BS19">
        <v>1.09338296528501</v>
      </c>
      <c r="BT19">
        <v>1.11690402107707</v>
      </c>
      <c r="BU19">
        <v>1.06104491552573</v>
      </c>
      <c r="BV19">
        <v>1.11047884975144</v>
      </c>
      <c r="BW19">
        <v>1.1047339080980101</v>
      </c>
      <c r="BX19">
        <v>1.0865473622737101</v>
      </c>
      <c r="BY19">
        <v>1.0603872861435799</v>
      </c>
      <c r="BZ19">
        <v>1.0696887943581901</v>
      </c>
      <c r="CA19">
        <v>1.09768263604371</v>
      </c>
      <c r="CB19">
        <v>1.1116918390092601</v>
      </c>
      <c r="CC19">
        <v>1.1058878123982001</v>
      </c>
      <c r="CD19">
        <v>1.09663719981298</v>
      </c>
      <c r="CE19">
        <v>1.10651613833575</v>
      </c>
      <c r="CF19">
        <v>1.08093187961304</v>
      </c>
      <c r="CG19">
        <v>1.0768434954746799</v>
      </c>
      <c r="CH19">
        <v>1.09408287004898</v>
      </c>
      <c r="CI19">
        <v>1.0768906714653099</v>
      </c>
      <c r="CJ19">
        <v>1.07112079355254</v>
      </c>
      <c r="CK19">
        <v>1.1069662079939999</v>
      </c>
      <c r="CL19">
        <v>1.07625045519451</v>
      </c>
      <c r="CM19">
        <v>1.12489326019882</v>
      </c>
      <c r="CN19">
        <v>1.0921712861864901</v>
      </c>
      <c r="CO19">
        <v>1.10289555465536</v>
      </c>
      <c r="CP19">
        <v>1.1295335172293699</v>
      </c>
      <c r="CQ19">
        <v>1.0788479768328001</v>
      </c>
      <c r="CR19">
        <v>1.0777708300308999</v>
      </c>
      <c r="CS19">
        <v>1.0686716809213099</v>
      </c>
      <c r="CT19">
        <v>1.10394224266373</v>
      </c>
      <c r="CU19">
        <v>1.07565002158</v>
      </c>
      <c r="CV19">
        <v>1.1085891547447499</v>
      </c>
      <c r="CW19">
        <v>1.1170959547731001</v>
      </c>
      <c r="CX19">
        <v>1.09678133151188</v>
      </c>
      <c r="CY19">
        <v>1.1005784735572299</v>
      </c>
      <c r="CZ19">
        <v>1.1022151166404199</v>
      </c>
      <c r="DA19" s="35">
        <f>AVERAGE(E19:CZ19)</f>
        <v>1.095478727665488</v>
      </c>
      <c r="DB19" s="35">
        <f>STDEV(E19:CZ19)</f>
        <v>1.9784573155223441E-2</v>
      </c>
    </row>
    <row r="20" spans="1:106">
      <c r="A20" t="s">
        <v>386</v>
      </c>
      <c r="B20" s="96">
        <v>43486</v>
      </c>
      <c r="C20">
        <v>32.738888889999998</v>
      </c>
      <c r="D20">
        <v>34.186008229999999</v>
      </c>
      <c r="E20">
        <v>1.0718938132251701</v>
      </c>
      <c r="F20">
        <v>1.10327872644213</v>
      </c>
      <c r="G20">
        <v>1.1154462707227999</v>
      </c>
      <c r="H20">
        <v>1.09350371595958</v>
      </c>
      <c r="I20">
        <v>1.13600139944645</v>
      </c>
      <c r="J20">
        <v>1.10182921806918</v>
      </c>
      <c r="K20">
        <v>1.0542732623278901</v>
      </c>
      <c r="L20">
        <v>1.11370400033669</v>
      </c>
      <c r="M20">
        <v>1.08927924758599</v>
      </c>
      <c r="N20">
        <v>1.09215981547125</v>
      </c>
      <c r="O20">
        <v>1.09586490962109</v>
      </c>
      <c r="P20">
        <v>1.0630085172986401</v>
      </c>
      <c r="Q20">
        <v>1.0864431072909499</v>
      </c>
      <c r="R20">
        <v>1.1001887627923801</v>
      </c>
      <c r="S20">
        <v>1.13596365382197</v>
      </c>
      <c r="T20">
        <v>1.10548261451208</v>
      </c>
      <c r="U20">
        <v>1.06876249303378</v>
      </c>
      <c r="V20">
        <v>1.08187772933577</v>
      </c>
      <c r="W20">
        <v>1.09667288586626</v>
      </c>
      <c r="X20">
        <v>1.0987460667391</v>
      </c>
      <c r="Y20">
        <v>1.0991471886140001</v>
      </c>
      <c r="Z20">
        <v>1.11931009674363</v>
      </c>
      <c r="AA20">
        <v>1.06825338516471</v>
      </c>
      <c r="AB20">
        <v>1.10794584469208</v>
      </c>
      <c r="AC20">
        <v>1.0406736752619401</v>
      </c>
      <c r="AD20">
        <v>1.1089317471586899</v>
      </c>
      <c r="AE20">
        <v>1.0727161828887399</v>
      </c>
      <c r="AF20">
        <v>1.0968957725087001</v>
      </c>
      <c r="AG20">
        <v>1.07964911071907</v>
      </c>
      <c r="AH20">
        <v>1.06800340967523</v>
      </c>
      <c r="AI20">
        <v>1.1284567715365299</v>
      </c>
      <c r="AJ20">
        <v>1.0880299533631299</v>
      </c>
      <c r="AK20">
        <v>1.09034130413981</v>
      </c>
      <c r="AL20">
        <v>1.10235186944619</v>
      </c>
      <c r="AM20">
        <v>1.0605681462860299</v>
      </c>
      <c r="AN20">
        <v>1.11068347940393</v>
      </c>
      <c r="AO20">
        <v>1.1087945665777199</v>
      </c>
      <c r="AP20">
        <v>1.1154243769104699</v>
      </c>
      <c r="AQ20">
        <v>1.104054448633</v>
      </c>
      <c r="AR20">
        <v>1.0823168241630901</v>
      </c>
      <c r="AS20">
        <v>1.0903396770554701</v>
      </c>
      <c r="AT20">
        <v>1.10114391551195</v>
      </c>
      <c r="AU20">
        <v>1.11860427594766</v>
      </c>
      <c r="AV20">
        <v>1.11541290642528</v>
      </c>
      <c r="AW20">
        <v>1.1096677335686</v>
      </c>
      <c r="AX20">
        <v>1.10873039750917</v>
      </c>
      <c r="AY20">
        <v>1.11170256764811</v>
      </c>
      <c r="AZ20">
        <v>1.0972159650753699</v>
      </c>
      <c r="BA20">
        <v>1.1168380375156</v>
      </c>
      <c r="BB20">
        <v>1.1040150499047601</v>
      </c>
      <c r="BC20">
        <v>1.0947123371832399</v>
      </c>
      <c r="BD20">
        <v>1.0894651158149999</v>
      </c>
      <c r="BE20">
        <v>1.1048075344122901</v>
      </c>
      <c r="BF20">
        <v>1.0731055734544299</v>
      </c>
      <c r="BG20">
        <v>1.10511929387063</v>
      </c>
      <c r="BH20">
        <v>1.1171948223180099</v>
      </c>
      <c r="BI20">
        <v>1.09418933931719</v>
      </c>
      <c r="BJ20">
        <v>1.0824474066709999</v>
      </c>
      <c r="BK20">
        <v>1.06098236261047</v>
      </c>
      <c r="BL20">
        <v>1.0912705815971599</v>
      </c>
      <c r="BM20">
        <v>1.05416913115572</v>
      </c>
      <c r="BN20">
        <v>1.06224339326966</v>
      </c>
      <c r="BO20">
        <v>1.1025020188580099</v>
      </c>
      <c r="BP20">
        <v>1.08862084430251</v>
      </c>
      <c r="BQ20">
        <v>1.0739321735179399</v>
      </c>
      <c r="BR20">
        <v>1.0965895277299</v>
      </c>
      <c r="BS20">
        <v>1.0913586481697299</v>
      </c>
      <c r="BT20">
        <v>1.1074885665427501</v>
      </c>
      <c r="BU20">
        <v>1.06104491552573</v>
      </c>
      <c r="BV20">
        <v>1.10535898099668</v>
      </c>
      <c r="BW20">
        <v>1.10271150598176</v>
      </c>
      <c r="BX20">
        <v>1.08424090028753</v>
      </c>
      <c r="BY20">
        <v>1.05779544271199</v>
      </c>
      <c r="BZ20">
        <v>1.0663750034158701</v>
      </c>
      <c r="CA20">
        <v>1.09441318417025</v>
      </c>
      <c r="CB20">
        <v>1.1098748019748299</v>
      </c>
      <c r="CC20">
        <v>1.1005404089055599</v>
      </c>
      <c r="CD20">
        <v>1.0934425592920001</v>
      </c>
      <c r="CE20">
        <v>1.10651613833575</v>
      </c>
      <c r="CF20">
        <v>1.08093187961304</v>
      </c>
      <c r="CG20">
        <v>1.0756369240472501</v>
      </c>
      <c r="CH20">
        <v>1.09475953671648</v>
      </c>
      <c r="CI20">
        <v>1.0768906714653099</v>
      </c>
      <c r="CJ20">
        <v>1.06125943039117</v>
      </c>
      <c r="CK20">
        <v>1.1065812849211101</v>
      </c>
      <c r="CL20">
        <v>1.0741824159800999</v>
      </c>
      <c r="CM20">
        <v>1.12489326019882</v>
      </c>
      <c r="CN20">
        <v>1.0873962861955799</v>
      </c>
      <c r="CO20">
        <v>1.10289555465536</v>
      </c>
      <c r="CP20">
        <v>1.1295335172293699</v>
      </c>
      <c r="CQ20">
        <v>1.0788479768328001</v>
      </c>
      <c r="CR20">
        <v>1.07461671098445</v>
      </c>
      <c r="CS20">
        <v>1.0660865338632901</v>
      </c>
      <c r="CT20">
        <v>1.1043950204404001</v>
      </c>
      <c r="CU20">
        <v>1.0732539669994401</v>
      </c>
      <c r="CV20">
        <v>1.1068705049170799</v>
      </c>
      <c r="CW20">
        <v>1.11552625780474</v>
      </c>
      <c r="CX20">
        <v>1.0953195854809299</v>
      </c>
      <c r="CY20">
        <v>1.09980609260628</v>
      </c>
      <c r="CZ20">
        <v>1.1036777833084199</v>
      </c>
      <c r="DA20" s="35">
        <f t="shared" ref="DA20:DA21" si="4">AVERAGE(E20:CZ20)</f>
        <v>1.0933647259699284</v>
      </c>
      <c r="DB20" s="35">
        <f t="shared" ref="DB20:DB21" si="5">STDEV(E20:CZ20)</f>
        <v>1.9536269173689325E-2</v>
      </c>
    </row>
    <row r="21" spans="1:106">
      <c r="A21" t="s">
        <v>386</v>
      </c>
      <c r="B21" s="96">
        <v>43494</v>
      </c>
      <c r="C21">
        <v>32.738888889999998</v>
      </c>
      <c r="D21">
        <v>34.186008229999999</v>
      </c>
      <c r="E21">
        <v>1.0741620751276699</v>
      </c>
      <c r="F21">
        <v>1.10327872644213</v>
      </c>
      <c r="G21">
        <v>1.1154462707227999</v>
      </c>
      <c r="H21">
        <v>1.0971911969139201</v>
      </c>
      <c r="I21">
        <v>1.13600139944645</v>
      </c>
      <c r="J21">
        <v>1.1027792364640501</v>
      </c>
      <c r="K21">
        <v>1.0560767968012601</v>
      </c>
      <c r="L21">
        <v>1.1105870139834899</v>
      </c>
      <c r="M21">
        <v>1.08927924758599</v>
      </c>
      <c r="N21">
        <v>1.09215981547125</v>
      </c>
      <c r="O21">
        <v>1.09586490962109</v>
      </c>
      <c r="P21">
        <v>1.0630085172986401</v>
      </c>
      <c r="Q21">
        <v>1.0864431072909499</v>
      </c>
      <c r="R21">
        <v>1.10368100840442</v>
      </c>
      <c r="S21">
        <v>1.13596365382197</v>
      </c>
      <c r="T21">
        <v>1.1065963049853</v>
      </c>
      <c r="U21">
        <v>1.06945649303178</v>
      </c>
      <c r="V21">
        <v>1.08187772933577</v>
      </c>
      <c r="W21">
        <v>1.0971780895721499</v>
      </c>
      <c r="X21">
        <v>1.09930691858832</v>
      </c>
      <c r="Y21">
        <v>1.0991471886140001</v>
      </c>
      <c r="Z21">
        <v>1.11931009674363</v>
      </c>
      <c r="AA21">
        <v>1.06874405182971</v>
      </c>
      <c r="AB21">
        <v>1.1085536780245799</v>
      </c>
      <c r="AC21">
        <v>1.0420809768486099</v>
      </c>
      <c r="AD21">
        <v>1.1091580253029201</v>
      </c>
      <c r="AE21">
        <v>1.0727161828887399</v>
      </c>
      <c r="AF21">
        <v>1.09861910584203</v>
      </c>
      <c r="AG21">
        <v>1.0826409757953299</v>
      </c>
      <c r="AH21">
        <v>1.0704252072938401</v>
      </c>
      <c r="AI21">
        <v>1.10635524774311</v>
      </c>
      <c r="AJ21">
        <v>1.0887202866946299</v>
      </c>
      <c r="AK21">
        <v>1.09408811662726</v>
      </c>
      <c r="AL21">
        <v>1.1024317684346701</v>
      </c>
      <c r="AM21">
        <v>1.0581710351747</v>
      </c>
      <c r="AN21">
        <v>1.11068347940393</v>
      </c>
      <c r="AO21">
        <v>1.1087945665777199</v>
      </c>
      <c r="AP21">
        <v>1.1154243769104699</v>
      </c>
      <c r="AQ21">
        <v>1.0974214170271901</v>
      </c>
      <c r="AR21">
        <v>1.0823168241630901</v>
      </c>
      <c r="AS21">
        <v>1.0903396770554701</v>
      </c>
      <c r="AT21">
        <v>1.10114391551195</v>
      </c>
      <c r="AU21">
        <v>1.11860427594766</v>
      </c>
      <c r="AV21">
        <v>1.1136143660281299</v>
      </c>
      <c r="AW21">
        <v>1.1096677335686</v>
      </c>
      <c r="AX21">
        <v>1.10873039750917</v>
      </c>
      <c r="AY21">
        <v>1.11170256764811</v>
      </c>
      <c r="AZ21">
        <v>1.1028858320664501</v>
      </c>
      <c r="BA21">
        <v>1.1168380375156</v>
      </c>
      <c r="BB21">
        <v>1.10052027212921</v>
      </c>
      <c r="BC21">
        <v>1.09556333718224</v>
      </c>
      <c r="BD21">
        <v>1.0915676158099299</v>
      </c>
      <c r="BE21">
        <v>1.1050074703080599</v>
      </c>
      <c r="BF21">
        <v>1.0731055734544299</v>
      </c>
      <c r="BG21">
        <v>1.10511929387063</v>
      </c>
      <c r="BH21">
        <v>1.1188769977561099</v>
      </c>
      <c r="BI21">
        <v>1.1008278393137201</v>
      </c>
      <c r="BJ21">
        <v>1.0824474066709999</v>
      </c>
      <c r="BK21">
        <v>1.06180791816447</v>
      </c>
      <c r="BL21">
        <v>1.0912705815971599</v>
      </c>
      <c r="BM21">
        <v>1.0577285306217601</v>
      </c>
      <c r="BN21">
        <v>1.06132815517641</v>
      </c>
      <c r="BO21">
        <v>1.1025020188580099</v>
      </c>
      <c r="BP21">
        <v>1.08715806652418</v>
      </c>
      <c r="BQ21">
        <v>1.07222032166683</v>
      </c>
      <c r="BR21">
        <v>1.0965895277299</v>
      </c>
      <c r="BS21">
        <v>1.0913586481697299</v>
      </c>
      <c r="BT21">
        <v>1.1039333062560199</v>
      </c>
      <c r="BU21">
        <v>1.06104491552573</v>
      </c>
      <c r="BV21">
        <v>1.1082747804894</v>
      </c>
      <c r="BW21">
        <v>1.10271150598176</v>
      </c>
      <c r="BX21">
        <v>1.08424090028753</v>
      </c>
      <c r="BY21">
        <v>1.0603872861435799</v>
      </c>
      <c r="BZ21">
        <v>1.0651900960117</v>
      </c>
      <c r="CA21">
        <v>1.09441318417025</v>
      </c>
      <c r="CB21">
        <v>1.1098748019748299</v>
      </c>
      <c r="CC21">
        <v>1.09852032343761</v>
      </c>
      <c r="CD21">
        <v>1.09663719981298</v>
      </c>
      <c r="CE21">
        <v>1.10525898225448</v>
      </c>
      <c r="CF21">
        <v>1.0797047367580399</v>
      </c>
      <c r="CG21">
        <v>1.0756369240472501</v>
      </c>
      <c r="CH21">
        <v>1.09475953671648</v>
      </c>
      <c r="CI21">
        <v>1.0768906714653099</v>
      </c>
      <c r="CJ21">
        <v>1.05845023396514</v>
      </c>
      <c r="CK21">
        <v>1.1065812849211101</v>
      </c>
      <c r="CL21">
        <v>1.0741824159800999</v>
      </c>
      <c r="CM21">
        <v>1.12462826019882</v>
      </c>
      <c r="CN21">
        <v>1.0873962861955799</v>
      </c>
      <c r="CO21">
        <v>1.10289555465536</v>
      </c>
      <c r="CP21">
        <v>1.1306849818754401</v>
      </c>
      <c r="CQ21">
        <v>1.0788479768328001</v>
      </c>
      <c r="CR21">
        <v>1.0723404947155</v>
      </c>
      <c r="CS21">
        <v>1.06538236719802</v>
      </c>
      <c r="CT21">
        <v>1.1043950204404001</v>
      </c>
      <c r="CU21">
        <v>1.0732539669994401</v>
      </c>
      <c r="CV21">
        <v>1.1046430923330599</v>
      </c>
      <c r="CW21">
        <v>1.1170959547731001</v>
      </c>
      <c r="CX21">
        <v>1.09887676802033</v>
      </c>
      <c r="CY21">
        <v>1.1021232354591299</v>
      </c>
      <c r="CZ21">
        <v>1.1022151166404199</v>
      </c>
      <c r="DA21" s="35">
        <f t="shared" si="4"/>
        <v>1.0934213965924124</v>
      </c>
      <c r="DB21" s="35">
        <f t="shared" si="5"/>
        <v>1.917429501143339E-2</v>
      </c>
    </row>
    <row r="22" spans="1:106">
      <c r="B22" s="96"/>
    </row>
    <row r="23" spans="1:106">
      <c r="A23" t="s">
        <v>386</v>
      </c>
      <c r="B23" s="96">
        <v>44914</v>
      </c>
      <c r="C23">
        <v>32.738888889999998</v>
      </c>
      <c r="D23">
        <v>34.186008229999999</v>
      </c>
      <c r="E23">
        <v>1.0683496465601701</v>
      </c>
      <c r="F23">
        <v>1.10389488984366</v>
      </c>
      <c r="G23">
        <v>1.1159909687690299</v>
      </c>
      <c r="H23">
        <v>1.09410538262858</v>
      </c>
      <c r="I23">
        <v>1.13430927078806</v>
      </c>
      <c r="J23">
        <v>1.1027792364640501</v>
      </c>
      <c r="K23">
        <v>1.0560767968012601</v>
      </c>
      <c r="L23">
        <v>1.10985127324266</v>
      </c>
      <c r="M23">
        <v>1.08927924758599</v>
      </c>
      <c r="N23">
        <v>1.09215981547125</v>
      </c>
      <c r="O23">
        <v>1.09541671663545</v>
      </c>
      <c r="P23">
        <v>1.05929873328902</v>
      </c>
      <c r="Q23">
        <v>1.0864431072909499</v>
      </c>
      <c r="R23">
        <v>1.1001887627923801</v>
      </c>
      <c r="S23">
        <v>1.13596365382197</v>
      </c>
      <c r="T23">
        <v>1.1050306145147499</v>
      </c>
      <c r="U23">
        <v>1.06876249303378</v>
      </c>
      <c r="V23">
        <v>1.08187772933577</v>
      </c>
      <c r="W23">
        <v>1.09667288586626</v>
      </c>
      <c r="X23">
        <v>1.0987460667391</v>
      </c>
      <c r="Y23">
        <v>1.0991471886140001</v>
      </c>
      <c r="Z23">
        <v>1.12004587451963</v>
      </c>
      <c r="AA23">
        <v>1.06874405182971</v>
      </c>
      <c r="AB23">
        <v>1.10438826388693</v>
      </c>
      <c r="AC23">
        <v>1.0420809768486099</v>
      </c>
      <c r="AD23">
        <v>1.1113252475245801</v>
      </c>
      <c r="AE23">
        <v>1.07101673844585</v>
      </c>
      <c r="AF23">
        <v>1.1019008915544699</v>
      </c>
      <c r="AG23">
        <v>1.07964911071907</v>
      </c>
      <c r="AH23">
        <v>1.0667526596754799</v>
      </c>
      <c r="AI23">
        <v>1.11051580858442</v>
      </c>
      <c r="AJ23">
        <v>1.0887202866946299</v>
      </c>
      <c r="AK23">
        <v>1.0921452037105699</v>
      </c>
      <c r="AL23">
        <v>1.1024317684346701</v>
      </c>
      <c r="AM23">
        <v>1.05112181778373</v>
      </c>
      <c r="AN23">
        <v>1.11068347940393</v>
      </c>
      <c r="AO23">
        <v>1.1087945665777199</v>
      </c>
      <c r="AP23">
        <v>1.1134754681821999</v>
      </c>
      <c r="AQ23">
        <v>1.104054448633</v>
      </c>
      <c r="AR23">
        <v>1.0823168241630901</v>
      </c>
      <c r="AS23">
        <v>1.0928573693621599</v>
      </c>
      <c r="AT23">
        <v>1.1020196297949401</v>
      </c>
      <c r="AU23">
        <v>1.11757297965278</v>
      </c>
      <c r="AV23">
        <v>1.1147474215794599</v>
      </c>
      <c r="AW23">
        <v>1.11321019316171</v>
      </c>
      <c r="AX23">
        <v>1.10873039750917</v>
      </c>
      <c r="AY23">
        <v>1.11170256764811</v>
      </c>
      <c r="AZ23">
        <v>1.0983893777751299</v>
      </c>
      <c r="BA23">
        <v>1.11557036555941</v>
      </c>
      <c r="BB23">
        <v>1.1022676610169899</v>
      </c>
      <c r="BC23">
        <v>1.0947123371832399</v>
      </c>
      <c r="BD23">
        <v>1.0920597189799901</v>
      </c>
      <c r="BE23">
        <v>1.1044382751522901</v>
      </c>
      <c r="BF23">
        <v>1.0731055734544299</v>
      </c>
      <c r="BG23">
        <v>1.1061159605364601</v>
      </c>
      <c r="BH23">
        <v>1.1188769977561099</v>
      </c>
      <c r="BI23">
        <v>1.0905757462007899</v>
      </c>
      <c r="BJ23">
        <v>1.08338655196741</v>
      </c>
      <c r="BK23">
        <v>1.0603236567291701</v>
      </c>
      <c r="BL23">
        <v>1.09375521122882</v>
      </c>
      <c r="BM23">
        <v>1.0560790861763401</v>
      </c>
      <c r="BN23">
        <v>1.06224339326966</v>
      </c>
      <c r="BO23">
        <v>1.1025020188580099</v>
      </c>
      <c r="BP23">
        <v>1.08715806652418</v>
      </c>
      <c r="BQ23">
        <v>1.0739321735179399</v>
      </c>
      <c r="BR23">
        <v>1.0989750832857901</v>
      </c>
      <c r="BS23">
        <v>1.0898472429428601</v>
      </c>
      <c r="BT23">
        <v>1.1039333062560199</v>
      </c>
      <c r="BU23">
        <v>1.06104491552573</v>
      </c>
      <c r="BV23">
        <v>1.11047884975144</v>
      </c>
      <c r="BW23">
        <v>1.0991389511510901</v>
      </c>
      <c r="BX23">
        <v>1.08529552016929</v>
      </c>
      <c r="BY23">
        <v>1.0589906699840399</v>
      </c>
      <c r="BZ23">
        <v>1.0759349544871899</v>
      </c>
      <c r="CA23">
        <v>1.09356551750592</v>
      </c>
      <c r="CB23">
        <v>1.1086297649388299</v>
      </c>
      <c r="CC23">
        <v>1.1066454790642</v>
      </c>
      <c r="CD23">
        <v>1.0934425592920001</v>
      </c>
      <c r="CE23">
        <v>1.1058641013002</v>
      </c>
      <c r="CF23">
        <v>1.0817875822213301</v>
      </c>
      <c r="CG23">
        <v>1.0737578407155</v>
      </c>
      <c r="CH23">
        <v>1.09475953671648</v>
      </c>
      <c r="CI23">
        <v>1.0768906714653099</v>
      </c>
      <c r="CJ23">
        <v>1.0572612756326401</v>
      </c>
      <c r="CK23">
        <v>1.10910595158961</v>
      </c>
      <c r="CL23">
        <v>1.0849324813344701</v>
      </c>
      <c r="CM23">
        <v>1.12489326019882</v>
      </c>
      <c r="CN23">
        <v>1.0873962861955799</v>
      </c>
      <c r="CO23">
        <v>1.10289555465536</v>
      </c>
      <c r="CP23">
        <v>1.1276576442141399</v>
      </c>
      <c r="CQ23">
        <v>1.0788479768328001</v>
      </c>
      <c r="CR23">
        <v>1.0760277943174501</v>
      </c>
      <c r="CS23">
        <v>1.06032513656238</v>
      </c>
      <c r="CT23">
        <v>1.1043950204404001</v>
      </c>
      <c r="CU23">
        <v>1.0732539669994401</v>
      </c>
      <c r="CV23">
        <v>1.1051405049154099</v>
      </c>
      <c r="CW23">
        <v>1.11643292447274</v>
      </c>
      <c r="CX23">
        <v>1.09703069659315</v>
      </c>
      <c r="CY23">
        <v>1.0990337116553199</v>
      </c>
      <c r="CZ23">
        <v>1.1022151166404199</v>
      </c>
      <c r="DA23" s="35">
        <f>AVERAGE(E23:CZ23)</f>
        <v>1.0932666854787854</v>
      </c>
      <c r="DB23" s="35">
        <f>STDEV(E23:CZ23)</f>
        <v>1.9411648114655712E-2</v>
      </c>
    </row>
    <row r="24" spans="1:106">
      <c r="A24" t="s">
        <v>386</v>
      </c>
      <c r="B24" s="96">
        <v>44938</v>
      </c>
      <c r="C24">
        <v>32.738888889999998</v>
      </c>
      <c r="D24">
        <v>34.186008229999999</v>
      </c>
      <c r="E24">
        <v>1.0684322952554399</v>
      </c>
      <c r="F24">
        <v>1.1042578461947301</v>
      </c>
      <c r="G24">
        <v>1.1139002707207999</v>
      </c>
      <c r="H24">
        <v>1.09350371595958</v>
      </c>
      <c r="I24">
        <v>1.13430927078806</v>
      </c>
      <c r="J24">
        <v>1.1027792364640501</v>
      </c>
      <c r="K24">
        <v>1.0550887774784401</v>
      </c>
      <c r="L24">
        <v>1.1085784161018</v>
      </c>
      <c r="M24">
        <v>1.08106383092642</v>
      </c>
      <c r="N24">
        <v>1.09215981547125</v>
      </c>
      <c r="O24">
        <v>1.09690938330345</v>
      </c>
      <c r="P24">
        <v>1.05929873328902</v>
      </c>
      <c r="Q24">
        <v>1.0864431072909499</v>
      </c>
      <c r="R24">
        <v>1.0997241331649199</v>
      </c>
      <c r="S24">
        <v>1.13596365382197</v>
      </c>
      <c r="T24">
        <v>1.1050306145147499</v>
      </c>
      <c r="U24">
        <v>1.06876249303378</v>
      </c>
      <c r="V24">
        <v>1.08187772933577</v>
      </c>
      <c r="W24">
        <v>1.09667288586626</v>
      </c>
      <c r="X24">
        <v>1.0987460667391</v>
      </c>
      <c r="Y24">
        <v>1.0991471886140001</v>
      </c>
      <c r="Z24">
        <v>1.12004587451963</v>
      </c>
      <c r="AA24">
        <v>1.06874405182971</v>
      </c>
      <c r="AB24">
        <v>1.10247175595217</v>
      </c>
      <c r="AC24">
        <v>1.0406736752619401</v>
      </c>
      <c r="AD24">
        <v>1.1089317471586899</v>
      </c>
      <c r="AE24">
        <v>1.07101673844585</v>
      </c>
      <c r="AF24">
        <v>1.0968957725087001</v>
      </c>
      <c r="AG24">
        <v>1.07964911071907</v>
      </c>
      <c r="AH24">
        <v>1.0667526596754799</v>
      </c>
      <c r="AI24">
        <v>1.10598983107928</v>
      </c>
      <c r="AJ24">
        <v>1.0880299533631299</v>
      </c>
      <c r="AK24">
        <v>1.08962481452149</v>
      </c>
      <c r="AL24">
        <v>1.10235186944619</v>
      </c>
      <c r="AM24">
        <v>1.05112181778373</v>
      </c>
      <c r="AN24">
        <v>1.1022435534837001</v>
      </c>
      <c r="AO24">
        <v>1.1087945665777199</v>
      </c>
      <c r="AP24">
        <v>1.1154243769104699</v>
      </c>
      <c r="AQ24">
        <v>1.1018792343480699</v>
      </c>
      <c r="AR24">
        <v>1.0806787151898201</v>
      </c>
      <c r="AS24">
        <v>1.0928573693621599</v>
      </c>
      <c r="AT24">
        <v>1.10114391551195</v>
      </c>
      <c r="AU24">
        <v>1.11757297965278</v>
      </c>
      <c r="AV24">
        <v>1.11541290642528</v>
      </c>
      <c r="AW24">
        <v>1.11321019316171</v>
      </c>
      <c r="AX24">
        <v>1.1054540171079501</v>
      </c>
      <c r="AY24">
        <v>1.11170256764811</v>
      </c>
      <c r="AZ24">
        <v>1.0991742984087001</v>
      </c>
      <c r="BA24">
        <v>1.1168380375156</v>
      </c>
      <c r="BB24">
        <v>1.1040150499047601</v>
      </c>
      <c r="BC24">
        <v>1.09347780808953</v>
      </c>
      <c r="BD24">
        <v>1.0894651158149999</v>
      </c>
      <c r="BE24">
        <v>1.1044382751522901</v>
      </c>
      <c r="BF24">
        <v>1.0731055734544299</v>
      </c>
      <c r="BG24">
        <v>1.1061159605364601</v>
      </c>
      <c r="BH24">
        <v>1.1191043172706301</v>
      </c>
      <c r="BI24">
        <v>1.0819893850897699</v>
      </c>
      <c r="BJ24">
        <v>1.0824474066709999</v>
      </c>
      <c r="BK24">
        <v>1.0603236567291701</v>
      </c>
      <c r="BL24">
        <v>1.0913810445613199</v>
      </c>
      <c r="BM24">
        <v>1.05211818880299</v>
      </c>
      <c r="BN24">
        <v>1.06132815517641</v>
      </c>
      <c r="BO24">
        <v>1.1005098393727499</v>
      </c>
      <c r="BP24">
        <v>1.0851288040124101</v>
      </c>
      <c r="BQ24">
        <v>1.07222032166683</v>
      </c>
      <c r="BR24">
        <v>1.0965895277299</v>
      </c>
      <c r="BS24">
        <v>1.0913586481697299</v>
      </c>
      <c r="BT24">
        <v>1.10385158403702</v>
      </c>
      <c r="BU24">
        <v>1.06104491552573</v>
      </c>
      <c r="BV24">
        <v>1.1033894005787801</v>
      </c>
      <c r="BW24">
        <v>1.0991389511510901</v>
      </c>
      <c r="BX24">
        <v>1.08424090028753</v>
      </c>
      <c r="BY24">
        <v>1.0558303633472299</v>
      </c>
      <c r="BZ24">
        <v>1.0696887943581901</v>
      </c>
      <c r="CA24">
        <v>1.09441318417025</v>
      </c>
      <c r="CB24">
        <v>1.1086297649388299</v>
      </c>
      <c r="CC24">
        <v>1.1005404089055599</v>
      </c>
      <c r="CD24">
        <v>1.0912869336373301</v>
      </c>
      <c r="CE24">
        <v>1.10651613833575</v>
      </c>
      <c r="CF24">
        <v>1.08093187961304</v>
      </c>
      <c r="CG24">
        <v>1.07370708048304</v>
      </c>
      <c r="CH24">
        <v>1.09475953671648</v>
      </c>
      <c r="CI24">
        <v>1.0710354044172701</v>
      </c>
      <c r="CJ24">
        <v>1.0572612756326401</v>
      </c>
      <c r="CK24">
        <v>1.1065812849211101</v>
      </c>
      <c r="CL24">
        <v>1.07625045519451</v>
      </c>
      <c r="CM24">
        <v>1.12462826019882</v>
      </c>
      <c r="CN24">
        <v>1.0873962861955799</v>
      </c>
      <c r="CO24">
        <v>1.1024661379902401</v>
      </c>
      <c r="CP24">
        <v>1.12650399342116</v>
      </c>
      <c r="CQ24">
        <v>1.0788479768328001</v>
      </c>
      <c r="CR24">
        <v>1.0723404947155</v>
      </c>
      <c r="CS24">
        <v>1.05952958100838</v>
      </c>
      <c r="CT24">
        <v>1.1043950204404001</v>
      </c>
      <c r="CU24">
        <v>1.0732539669994401</v>
      </c>
      <c r="CV24">
        <v>1.1051405049154099</v>
      </c>
      <c r="CW24">
        <v>1.11643292447274</v>
      </c>
      <c r="CX24">
        <v>1.0947589895258201</v>
      </c>
      <c r="CY24">
        <v>1.0990337116553199</v>
      </c>
      <c r="CZ24">
        <v>1.1022151166404199</v>
      </c>
      <c r="DA24" s="35">
        <f t="shared" ref="DA24:DA25" si="6">AVERAGE(E24:CZ24)</f>
        <v>1.0920849416737244</v>
      </c>
      <c r="DB24" s="35">
        <f t="shared" ref="DB24:DB25" si="7">STDEV(E24:CZ24)</f>
        <v>1.9647842294275502E-2</v>
      </c>
    </row>
    <row r="25" spans="1:106">
      <c r="A25" t="s">
        <v>386</v>
      </c>
      <c r="B25" s="96">
        <v>44950</v>
      </c>
      <c r="C25">
        <v>32.738888889999998</v>
      </c>
      <c r="D25">
        <v>34.186008229999999</v>
      </c>
      <c r="E25">
        <v>1.0683496465601701</v>
      </c>
      <c r="F25">
        <v>1.1024210009536599</v>
      </c>
      <c r="G25">
        <v>1.1173702707248001</v>
      </c>
      <c r="H25">
        <v>1.0939077900359599</v>
      </c>
      <c r="I25">
        <v>1.13430927078806</v>
      </c>
      <c r="J25">
        <v>1.10182921806918</v>
      </c>
      <c r="K25">
        <v>1.05254423963588</v>
      </c>
      <c r="L25">
        <v>1.1085784161018</v>
      </c>
      <c r="M25">
        <v>1.08809424758742</v>
      </c>
      <c r="N25">
        <v>1.09215981547125</v>
      </c>
      <c r="O25">
        <v>1.09586490962109</v>
      </c>
      <c r="P25">
        <v>1.0589962332915199</v>
      </c>
      <c r="Q25">
        <v>1.0872907739589499</v>
      </c>
      <c r="R25">
        <v>1.0997241331649199</v>
      </c>
      <c r="S25">
        <v>1.13596365382197</v>
      </c>
      <c r="T25">
        <v>1.10548261451208</v>
      </c>
      <c r="U25">
        <v>1.05366541367654</v>
      </c>
      <c r="V25">
        <v>1.08187772933577</v>
      </c>
      <c r="W25">
        <v>1.09564395068473</v>
      </c>
      <c r="X25">
        <v>1.1000962056307599</v>
      </c>
      <c r="Y25">
        <v>1.0991471886140001</v>
      </c>
      <c r="Z25">
        <v>1.11931009674363</v>
      </c>
      <c r="AA25">
        <v>1.06874405182971</v>
      </c>
      <c r="AB25">
        <v>1.10247175595217</v>
      </c>
      <c r="AC25">
        <v>1.0394985085964401</v>
      </c>
      <c r="AD25">
        <v>1.1089317471586899</v>
      </c>
      <c r="AE25">
        <v>1.07101673844585</v>
      </c>
      <c r="AF25">
        <v>1.0962126058444699</v>
      </c>
      <c r="AG25">
        <v>1.07964911071907</v>
      </c>
      <c r="AH25">
        <v>1.0667526596754799</v>
      </c>
      <c r="AI25">
        <v>1.11783080858109</v>
      </c>
      <c r="AJ25">
        <v>1.0880299533631299</v>
      </c>
      <c r="AK25">
        <v>1.08962481452149</v>
      </c>
      <c r="AL25">
        <v>1.09916167050776</v>
      </c>
      <c r="AM25">
        <v>1.05112181778373</v>
      </c>
      <c r="AN25">
        <v>1.1022435534837001</v>
      </c>
      <c r="AO25">
        <v>1.10660782054843</v>
      </c>
      <c r="AP25">
        <v>1.1134754681821999</v>
      </c>
      <c r="AQ25">
        <v>1.09747488515563</v>
      </c>
      <c r="AR25">
        <v>1.0785431888752199</v>
      </c>
      <c r="AS25">
        <v>1.0903396770554701</v>
      </c>
      <c r="AT25">
        <v>1.0998175607396099</v>
      </c>
      <c r="AU25">
        <v>1.11757297965278</v>
      </c>
      <c r="AV25">
        <v>1.11659008824746</v>
      </c>
      <c r="AW25">
        <v>1.1096677335686</v>
      </c>
      <c r="AX25">
        <v>1.10891000535481</v>
      </c>
      <c r="AY25">
        <v>1.11170256764811</v>
      </c>
      <c r="AZ25">
        <v>1.0972159650753699</v>
      </c>
      <c r="BA25">
        <v>1.1114965726786701</v>
      </c>
      <c r="BB25">
        <v>1.10052027212921</v>
      </c>
      <c r="BC25">
        <v>1.0941813001517999</v>
      </c>
      <c r="BD25">
        <v>1.0859196396274799</v>
      </c>
      <c r="BE25">
        <v>1.1044382751522901</v>
      </c>
      <c r="BF25">
        <v>1.0731055734544299</v>
      </c>
      <c r="BG25">
        <v>1.10511929387063</v>
      </c>
      <c r="BH25">
        <v>1.11979653949397</v>
      </c>
      <c r="BI25">
        <v>1.0905757462007899</v>
      </c>
      <c r="BJ25">
        <v>1.0824474066709999</v>
      </c>
      <c r="BK25">
        <v>1.05767497617685</v>
      </c>
      <c r="BL25">
        <v>1.09267601709036</v>
      </c>
      <c r="BM25">
        <v>1.05004693880474</v>
      </c>
      <c r="BN25">
        <v>1.06224339326966</v>
      </c>
      <c r="BO25">
        <v>1.1025020188580099</v>
      </c>
      <c r="BP25">
        <v>1.0833864843254</v>
      </c>
      <c r="BQ25">
        <v>1.07222032166683</v>
      </c>
      <c r="BR25">
        <v>1.0965895277299</v>
      </c>
      <c r="BS25">
        <v>1.08843986199215</v>
      </c>
      <c r="BT25">
        <v>1.10385158403702</v>
      </c>
      <c r="BU25">
        <v>1.06104491552573</v>
      </c>
      <c r="BV25">
        <v>1.09877106724778</v>
      </c>
      <c r="BW25">
        <v>1.0991389511510901</v>
      </c>
      <c r="BX25">
        <v>1.08424090028753</v>
      </c>
      <c r="BY25">
        <v>1.05467147445818</v>
      </c>
      <c r="BZ25">
        <v>1.0651900960117</v>
      </c>
      <c r="CA25">
        <v>1.09356551750592</v>
      </c>
      <c r="CB25">
        <v>1.1066645612366599</v>
      </c>
      <c r="CC25">
        <v>1.1005404089055599</v>
      </c>
      <c r="CD25">
        <v>1.0934425592920001</v>
      </c>
      <c r="CE25">
        <v>1.1058641013002</v>
      </c>
      <c r="CF25">
        <v>1.08093187961304</v>
      </c>
      <c r="CG25">
        <v>1.07370708048304</v>
      </c>
      <c r="CH25">
        <v>1.09219055989132</v>
      </c>
      <c r="CI25">
        <v>1.0710354044172701</v>
      </c>
      <c r="CJ25">
        <v>1.05845023396514</v>
      </c>
      <c r="CK25">
        <v>1.1079959515906099</v>
      </c>
      <c r="CL25">
        <v>1.0741824159800999</v>
      </c>
      <c r="CM25">
        <v>1.12462826019882</v>
      </c>
      <c r="CN25">
        <v>1.0865735901186</v>
      </c>
      <c r="CO25">
        <v>1.1024661379902401</v>
      </c>
      <c r="CP25">
        <v>1.1295335172293699</v>
      </c>
      <c r="CQ25">
        <v>1.0788479768328001</v>
      </c>
      <c r="CR25">
        <v>1.0723404947155</v>
      </c>
      <c r="CS25">
        <v>1.0633227005322701</v>
      </c>
      <c r="CT25">
        <v>1.0964066871119</v>
      </c>
      <c r="CU25">
        <v>1.0732539669994401</v>
      </c>
      <c r="CV25">
        <v>1.1046430923330599</v>
      </c>
      <c r="CW25">
        <v>1.11552625780474</v>
      </c>
      <c r="CX25">
        <v>1.0953195854809299</v>
      </c>
      <c r="CY25">
        <v>1.0990337116553199</v>
      </c>
      <c r="CZ25">
        <v>1.1022151166404199</v>
      </c>
      <c r="DA25" s="35">
        <f t="shared" si="6"/>
        <v>1.0916480547343814</v>
      </c>
      <c r="DB25" s="35">
        <f t="shared" si="7"/>
        <v>2.0008379281191889E-2</v>
      </c>
    </row>
    <row r="28" spans="1:106" ht="21" thickBot="1">
      <c r="A28" s="1" t="s">
        <v>492</v>
      </c>
    </row>
    <row r="29" spans="1:106" ht="17" thickTop="1">
      <c r="A29" t="s">
        <v>493</v>
      </c>
    </row>
    <row r="30" spans="1:106">
      <c r="A30" t="s">
        <v>494</v>
      </c>
      <c r="B30">
        <v>10000</v>
      </c>
      <c r="C30" t="s">
        <v>16</v>
      </c>
    </row>
    <row r="31" spans="1:106">
      <c r="A31" t="s">
        <v>495</v>
      </c>
      <c r="B31">
        <v>0.3</v>
      </c>
      <c r="C31" t="s">
        <v>496</v>
      </c>
    </row>
    <row r="32" spans="1:106">
      <c r="A32" t="s">
        <v>23</v>
      </c>
      <c r="B32">
        <f>1/100</f>
        <v>0.01</v>
      </c>
      <c r="C32" t="s">
        <v>21</v>
      </c>
    </row>
    <row r="34" spans="1:104" ht="19" thickBot="1">
      <c r="A34" s="36" t="s">
        <v>497</v>
      </c>
    </row>
    <row r="35" spans="1:104" ht="18" thickTop="1" thickBot="1">
      <c r="A35" s="41" t="s">
        <v>498</v>
      </c>
    </row>
    <row r="36" spans="1:104" ht="17" thickTop="1">
      <c r="A36" s="53" t="s">
        <v>389</v>
      </c>
      <c r="B36" s="26" t="s">
        <v>499</v>
      </c>
      <c r="C36" s="26" t="s">
        <v>284</v>
      </c>
      <c r="D36" s="26" t="s">
        <v>285</v>
      </c>
      <c r="E36" s="26" t="s">
        <v>286</v>
      </c>
      <c r="F36" s="26" t="s">
        <v>287</v>
      </c>
      <c r="G36" s="26" t="s">
        <v>288</v>
      </c>
      <c r="H36" s="26" t="s">
        <v>289</v>
      </c>
      <c r="I36" s="26" t="s">
        <v>290</v>
      </c>
      <c r="J36" s="26" t="s">
        <v>291</v>
      </c>
      <c r="K36" s="26" t="s">
        <v>292</v>
      </c>
      <c r="L36" s="26" t="s">
        <v>293</v>
      </c>
      <c r="M36" s="26" t="s">
        <v>294</v>
      </c>
      <c r="N36" s="26" t="s">
        <v>295</v>
      </c>
      <c r="O36" s="26" t="s">
        <v>296</v>
      </c>
      <c r="P36" s="26" t="s">
        <v>297</v>
      </c>
      <c r="Q36" s="26" t="s">
        <v>298</v>
      </c>
      <c r="R36" s="26" t="s">
        <v>299</v>
      </c>
      <c r="S36" s="26" t="s">
        <v>300</v>
      </c>
      <c r="T36" s="26" t="s">
        <v>301</v>
      </c>
      <c r="U36" s="26" t="s">
        <v>302</v>
      </c>
      <c r="V36" s="26" t="s">
        <v>303</v>
      </c>
      <c r="W36" s="26" t="s">
        <v>304</v>
      </c>
      <c r="X36" s="26" t="s">
        <v>305</v>
      </c>
      <c r="Y36" s="26" t="s">
        <v>306</v>
      </c>
      <c r="Z36" s="26" t="s">
        <v>307</v>
      </c>
      <c r="AA36" s="26" t="s">
        <v>308</v>
      </c>
      <c r="AB36" s="26" t="s">
        <v>309</v>
      </c>
      <c r="AC36" s="26" t="s">
        <v>310</v>
      </c>
      <c r="AD36" s="26" t="s">
        <v>311</v>
      </c>
      <c r="AE36" s="26" t="s">
        <v>312</v>
      </c>
      <c r="AF36" s="26" t="s">
        <v>313</v>
      </c>
      <c r="AG36" s="26" t="s">
        <v>314</v>
      </c>
      <c r="AH36" s="26" t="s">
        <v>315</v>
      </c>
      <c r="AI36" s="26" t="s">
        <v>316</v>
      </c>
      <c r="AJ36" s="26" t="s">
        <v>317</v>
      </c>
      <c r="AK36" s="26" t="s">
        <v>318</v>
      </c>
      <c r="AL36" s="26" t="s">
        <v>319</v>
      </c>
      <c r="AM36" s="26" t="s">
        <v>320</v>
      </c>
      <c r="AN36" s="26" t="s">
        <v>321</v>
      </c>
      <c r="AO36" s="26" t="s">
        <v>322</v>
      </c>
      <c r="AP36" s="26" t="s">
        <v>323</v>
      </c>
      <c r="AQ36" s="26" t="s">
        <v>324</v>
      </c>
      <c r="AR36" s="26" t="s">
        <v>325</v>
      </c>
      <c r="AS36" s="26" t="s">
        <v>326</v>
      </c>
      <c r="AT36" s="26" t="s">
        <v>327</v>
      </c>
      <c r="AU36" s="26" t="s">
        <v>328</v>
      </c>
      <c r="AV36" s="26" t="s">
        <v>329</v>
      </c>
      <c r="AW36" s="26" t="s">
        <v>330</v>
      </c>
      <c r="AX36" s="26" t="s">
        <v>331</v>
      </c>
      <c r="AY36" s="26" t="s">
        <v>332</v>
      </c>
      <c r="AZ36" s="26" t="s">
        <v>333</v>
      </c>
      <c r="BA36" s="26" t="s">
        <v>334</v>
      </c>
      <c r="BB36" s="26" t="s">
        <v>335</v>
      </c>
      <c r="BC36" s="26" t="s">
        <v>336</v>
      </c>
      <c r="BD36" s="26" t="s">
        <v>337</v>
      </c>
      <c r="BE36" s="26" t="s">
        <v>338</v>
      </c>
      <c r="BF36" s="26" t="s">
        <v>339</v>
      </c>
      <c r="BG36" s="26" t="s">
        <v>340</v>
      </c>
      <c r="BH36" s="26" t="s">
        <v>341</v>
      </c>
      <c r="BI36" s="26" t="s">
        <v>342</v>
      </c>
      <c r="BJ36" s="26" t="s">
        <v>343</v>
      </c>
      <c r="BK36" s="26" t="s">
        <v>344</v>
      </c>
      <c r="BL36" s="26" t="s">
        <v>345</v>
      </c>
      <c r="BM36" s="26" t="s">
        <v>346</v>
      </c>
      <c r="BN36" s="26" t="s">
        <v>347</v>
      </c>
      <c r="BO36" s="26" t="s">
        <v>348</v>
      </c>
      <c r="BP36" s="26" t="s">
        <v>349</v>
      </c>
      <c r="BQ36" s="26" t="s">
        <v>350</v>
      </c>
      <c r="BR36" s="26" t="s">
        <v>351</v>
      </c>
      <c r="BS36" s="26" t="s">
        <v>352</v>
      </c>
      <c r="BT36" s="26" t="s">
        <v>353</v>
      </c>
      <c r="BU36" s="26" t="s">
        <v>354</v>
      </c>
      <c r="BV36" s="26" t="s">
        <v>355</v>
      </c>
      <c r="BW36" s="26" t="s">
        <v>356</v>
      </c>
      <c r="BX36" s="26" t="s">
        <v>357</v>
      </c>
      <c r="BY36" s="26" t="s">
        <v>358</v>
      </c>
      <c r="BZ36" s="26" t="s">
        <v>359</v>
      </c>
      <c r="CA36" s="26" t="s">
        <v>360</v>
      </c>
      <c r="CB36" s="26" t="s">
        <v>361</v>
      </c>
      <c r="CC36" s="26" t="s">
        <v>362</v>
      </c>
      <c r="CD36" s="26" t="s">
        <v>363</v>
      </c>
      <c r="CE36" s="26" t="s">
        <v>364</v>
      </c>
      <c r="CF36" s="26" t="s">
        <v>365</v>
      </c>
      <c r="CG36" s="26" t="s">
        <v>366</v>
      </c>
      <c r="CH36" s="26" t="s">
        <v>367</v>
      </c>
      <c r="CI36" s="26" t="s">
        <v>368</v>
      </c>
      <c r="CJ36" s="26" t="s">
        <v>369</v>
      </c>
      <c r="CK36" s="26" t="s">
        <v>370</v>
      </c>
      <c r="CL36" s="26" t="s">
        <v>371</v>
      </c>
      <c r="CM36" s="26" t="s">
        <v>372</v>
      </c>
      <c r="CN36" s="26" t="s">
        <v>373</v>
      </c>
      <c r="CO36" s="26" t="s">
        <v>374</v>
      </c>
      <c r="CP36" s="26" t="s">
        <v>375</v>
      </c>
      <c r="CQ36" s="26" t="s">
        <v>376</v>
      </c>
      <c r="CR36" s="26" t="s">
        <v>377</v>
      </c>
      <c r="CS36" s="26" t="s">
        <v>378</v>
      </c>
      <c r="CT36" s="26" t="s">
        <v>379</v>
      </c>
      <c r="CU36" s="26" t="s">
        <v>380</v>
      </c>
      <c r="CV36" s="26" t="s">
        <v>381</v>
      </c>
      <c r="CW36" s="26" t="s">
        <v>382</v>
      </c>
      <c r="CX36" s="26" t="s">
        <v>383</v>
      </c>
      <c r="CY36" s="26" t="s">
        <v>500</v>
      </c>
      <c r="CZ36" s="26" t="s">
        <v>501</v>
      </c>
    </row>
    <row r="37" spans="1:104">
      <c r="A37" t="s">
        <v>386</v>
      </c>
      <c r="B37" s="27">
        <v>2019</v>
      </c>
      <c r="C37">
        <f t="shared" ref="C37:AH37" si="8">AVERAGE(T7:T9)</f>
        <v>1.9532886899999999</v>
      </c>
      <c r="D37">
        <f t="shared" si="8"/>
        <v>1.9973295619999998</v>
      </c>
      <c r="E37">
        <f t="shared" si="8"/>
        <v>2.0842598626666664</v>
      </c>
      <c r="F37">
        <f t="shared" si="8"/>
        <v>2.102043716666667</v>
      </c>
      <c r="G37">
        <f t="shared" si="8"/>
        <v>1.9646484793333334</v>
      </c>
      <c r="H37">
        <f t="shared" si="8"/>
        <v>2.0407126076666668</v>
      </c>
      <c r="I37">
        <f t="shared" si="8"/>
        <v>1.9865281570000002</v>
      </c>
      <c r="J37">
        <f t="shared" si="8"/>
        <v>1.8884933659999998</v>
      </c>
      <c r="K37">
        <f t="shared" si="8"/>
        <v>1.9452997123333333</v>
      </c>
      <c r="L37">
        <f t="shared" si="8"/>
        <v>2.0558574973333332</v>
      </c>
      <c r="M37">
        <f t="shared" si="8"/>
        <v>2.087822514</v>
      </c>
      <c r="N37">
        <f t="shared" si="8"/>
        <v>1.9887743406666667</v>
      </c>
      <c r="O37">
        <f t="shared" si="8"/>
        <v>1.986660847666667</v>
      </c>
      <c r="P37">
        <f t="shared" si="8"/>
        <v>1.9813844286666669</v>
      </c>
      <c r="Q37">
        <f t="shared" si="8"/>
        <v>2.0697149989999999</v>
      </c>
      <c r="R37">
        <f t="shared" si="8"/>
        <v>2.0382209259999997</v>
      </c>
      <c r="S37">
        <f t="shared" si="8"/>
        <v>2.0225785863333332</v>
      </c>
      <c r="T37">
        <f t="shared" si="8"/>
        <v>1.9944059840000001</v>
      </c>
      <c r="U37">
        <f t="shared" si="8"/>
        <v>2.0186310496666668</v>
      </c>
      <c r="V37">
        <f t="shared" si="8"/>
        <v>2.0012364243333334</v>
      </c>
      <c r="W37">
        <f t="shared" si="8"/>
        <v>2.1749877706666667</v>
      </c>
      <c r="X37">
        <f t="shared" si="8"/>
        <v>2.0627866506666663</v>
      </c>
      <c r="Y37">
        <f t="shared" si="8"/>
        <v>2.0066634489999999</v>
      </c>
      <c r="Z37">
        <f t="shared" si="8"/>
        <v>1.9732491886666665</v>
      </c>
      <c r="AA37">
        <f t="shared" si="8"/>
        <v>2.0496085463333333</v>
      </c>
      <c r="AB37">
        <f t="shared" si="8"/>
        <v>2.1041747056666664</v>
      </c>
      <c r="AC37">
        <f t="shared" si="8"/>
        <v>1.9125456536666665</v>
      </c>
      <c r="AD37">
        <f t="shared" si="8"/>
        <v>2.0497251846666664</v>
      </c>
      <c r="AE37">
        <f t="shared" si="8"/>
        <v>2.0002166960000003</v>
      </c>
      <c r="AF37">
        <f t="shared" si="8"/>
        <v>2.0394734953333331</v>
      </c>
      <c r="AG37">
        <f t="shared" si="8"/>
        <v>1.9565099703333333</v>
      </c>
      <c r="AH37">
        <f t="shared" si="8"/>
        <v>2.0523436929999996</v>
      </c>
      <c r="AI37">
        <f t="shared" ref="AI37:BN37" si="9">AVERAGE(AZ7:AZ9)</f>
        <v>1.9733049476666666</v>
      </c>
      <c r="AJ37">
        <f t="shared" si="9"/>
        <v>1.9791044553333332</v>
      </c>
      <c r="AK37">
        <f t="shared" si="9"/>
        <v>1.951164439</v>
      </c>
      <c r="AL37">
        <f t="shared" si="9"/>
        <v>2.0726741246666665</v>
      </c>
      <c r="AM37">
        <f t="shared" si="9"/>
        <v>1.9427825243333334</v>
      </c>
      <c r="AN37">
        <f t="shared" si="9"/>
        <v>1.8889745576666666</v>
      </c>
      <c r="AO37">
        <f t="shared" si="9"/>
        <v>2.0424637113333333</v>
      </c>
      <c r="AP37">
        <f t="shared" si="9"/>
        <v>1.9646969776666665</v>
      </c>
      <c r="AQ37">
        <f t="shared" si="9"/>
        <v>2.0217440613333335</v>
      </c>
      <c r="AR37">
        <f t="shared" si="9"/>
        <v>1.9719530906666669</v>
      </c>
      <c r="AS37">
        <f t="shared" si="9"/>
        <v>1.9641729483333332</v>
      </c>
      <c r="AT37">
        <f t="shared" si="9"/>
        <v>2.0862626636666666</v>
      </c>
      <c r="AU37">
        <f t="shared" si="9"/>
        <v>2.0730649240000001</v>
      </c>
      <c r="AV37">
        <f t="shared" si="9"/>
        <v>1.9709665093333335</v>
      </c>
      <c r="AW37">
        <f t="shared" si="9"/>
        <v>2.0689679683333329</v>
      </c>
      <c r="AX37">
        <f t="shared" si="9"/>
        <v>1.8197542616666667</v>
      </c>
      <c r="AY37">
        <f t="shared" si="9"/>
        <v>1.9706747900000001</v>
      </c>
      <c r="AZ37">
        <f t="shared" si="9"/>
        <v>1.9553509776666667</v>
      </c>
      <c r="BA37">
        <f t="shared" si="9"/>
        <v>2.0327647039999999</v>
      </c>
      <c r="BB37">
        <f t="shared" si="9"/>
        <v>2.1880574763333334</v>
      </c>
      <c r="BC37">
        <f t="shared" si="9"/>
        <v>1.955020467</v>
      </c>
      <c r="BD37">
        <f t="shared" si="9"/>
        <v>1.9277807333333332</v>
      </c>
      <c r="BE37">
        <f t="shared" si="9"/>
        <v>2.1043938676666669</v>
      </c>
      <c r="BF37">
        <f t="shared" si="9"/>
        <v>1.995639111</v>
      </c>
      <c r="BG37">
        <f t="shared" si="9"/>
        <v>1.9118609566666667</v>
      </c>
      <c r="BH37">
        <f t="shared" si="9"/>
        <v>2.0314477293333333</v>
      </c>
      <c r="BI37">
        <f t="shared" si="9"/>
        <v>2.0199231736666667</v>
      </c>
      <c r="BJ37">
        <f t="shared" si="9"/>
        <v>1.9695270786666665</v>
      </c>
      <c r="BK37">
        <f t="shared" si="9"/>
        <v>2.0866765653333332</v>
      </c>
      <c r="BL37">
        <f t="shared" si="9"/>
        <v>1.9997041606666668</v>
      </c>
      <c r="BM37">
        <f t="shared" si="9"/>
        <v>2.0532361553333334</v>
      </c>
      <c r="BN37">
        <f t="shared" si="9"/>
        <v>2.1136936443333334</v>
      </c>
      <c r="BO37">
        <f t="shared" ref="BO37:CT37" si="10">AVERAGE(CF7:CF9)</f>
        <v>1.991816373</v>
      </c>
      <c r="BP37">
        <f t="shared" si="10"/>
        <v>2.1137941856666669</v>
      </c>
      <c r="BQ37">
        <f t="shared" si="10"/>
        <v>2.0381697423333334</v>
      </c>
      <c r="BR37">
        <f t="shared" si="10"/>
        <v>1.9559644340000002</v>
      </c>
      <c r="BS37">
        <f t="shared" si="10"/>
        <v>1.9428694506666666</v>
      </c>
      <c r="BT37">
        <f t="shared" si="10"/>
        <v>2.0766098383333333</v>
      </c>
      <c r="BU37">
        <f t="shared" si="10"/>
        <v>1.9845177410000001</v>
      </c>
      <c r="BV37">
        <f t="shared" si="10"/>
        <v>2.1295147176666664</v>
      </c>
      <c r="BW37">
        <f t="shared" si="10"/>
        <v>1.9472010830000002</v>
      </c>
      <c r="BX37">
        <f t="shared" si="10"/>
        <v>2.0108992780000001</v>
      </c>
      <c r="BY37">
        <f t="shared" si="10"/>
        <v>1.9938282166666668</v>
      </c>
      <c r="BZ37">
        <f t="shared" si="10"/>
        <v>1.8847815256666667</v>
      </c>
      <c r="CA37">
        <f t="shared" si="10"/>
        <v>2.1530986849999998</v>
      </c>
      <c r="CB37">
        <f t="shared" si="10"/>
        <v>1.9900333006666668</v>
      </c>
      <c r="CC37">
        <f t="shared" si="10"/>
        <v>2.0452886219999997</v>
      </c>
      <c r="CD37">
        <f t="shared" si="10"/>
        <v>2.1356841803333331</v>
      </c>
      <c r="CE37">
        <f t="shared" si="10"/>
        <v>1.9340598769999999</v>
      </c>
      <c r="CF37">
        <f t="shared" si="10"/>
        <v>2.1331557740000004</v>
      </c>
      <c r="CG37">
        <f t="shared" si="10"/>
        <v>1.9897438616666667</v>
      </c>
      <c r="CH37">
        <f t="shared" si="10"/>
        <v>1.9121242860000001</v>
      </c>
      <c r="CI37">
        <f t="shared" si="10"/>
        <v>2.0031706169999999</v>
      </c>
      <c r="CJ37">
        <f t="shared" si="10"/>
        <v>2.1576199406666667</v>
      </c>
      <c r="CK37">
        <f t="shared" si="10"/>
        <v>2.0521266623333334</v>
      </c>
      <c r="CL37">
        <f t="shared" si="10"/>
        <v>2.070270769</v>
      </c>
      <c r="CM37">
        <f t="shared" si="10"/>
        <v>2.0346075090000002</v>
      </c>
      <c r="CN37">
        <f t="shared" si="10"/>
        <v>1.8822330093333335</v>
      </c>
      <c r="CO37">
        <f t="shared" si="10"/>
        <v>1.8869686003333335</v>
      </c>
      <c r="CP37">
        <f t="shared" si="10"/>
        <v>2.0155810786666666</v>
      </c>
      <c r="CQ37">
        <f t="shared" si="10"/>
        <v>1.856781529</v>
      </c>
      <c r="CR37">
        <f t="shared" si="10"/>
        <v>1.9849394786666668</v>
      </c>
      <c r="CS37">
        <f t="shared" si="10"/>
        <v>1.9690644956666665</v>
      </c>
      <c r="CT37">
        <f t="shared" si="10"/>
        <v>1.9740932209999997</v>
      </c>
      <c r="CU37">
        <f t="shared" ref="CU37:CX37" si="11">AVERAGE(DL7:DL9)</f>
        <v>1.9725046963333333</v>
      </c>
      <c r="CV37">
        <f t="shared" si="11"/>
        <v>2.0919697546666667</v>
      </c>
      <c r="CW37">
        <f t="shared" si="11"/>
        <v>1.9528518693333334</v>
      </c>
      <c r="CX37">
        <f t="shared" si="11"/>
        <v>1.9543488470000001</v>
      </c>
      <c r="CY37">
        <f>AVERAGE(C37:CX37)</f>
        <v>2.0092026776200003</v>
      </c>
      <c r="CZ37">
        <f>STDEV(C37:CX37)</f>
        <v>7.2071549111874952E-2</v>
      </c>
    </row>
    <row r="38" spans="1:104">
      <c r="A38" t="s">
        <v>386</v>
      </c>
      <c r="B38" s="27">
        <v>2022</v>
      </c>
      <c r="C38">
        <f t="shared" ref="C38:AH38" si="12">AVERAGE(T11:T13)</f>
        <v>2.0783227733333334</v>
      </c>
      <c r="D38">
        <f t="shared" si="12"/>
        <v>2.1345909779999999</v>
      </c>
      <c r="E38">
        <f t="shared" si="12"/>
        <v>2.0610763516666668</v>
      </c>
      <c r="F38">
        <f t="shared" si="12"/>
        <v>2.1544532030000001</v>
      </c>
      <c r="G38">
        <f t="shared" si="12"/>
        <v>2.0937757106666663</v>
      </c>
      <c r="H38">
        <f t="shared" si="12"/>
        <v>2.0917726503333332</v>
      </c>
      <c r="I38">
        <f t="shared" si="12"/>
        <v>2.0269266030000002</v>
      </c>
      <c r="J38">
        <f t="shared" si="12"/>
        <v>1.97947523</v>
      </c>
      <c r="K38">
        <f t="shared" si="12"/>
        <v>2.0415100046666663</v>
      </c>
      <c r="L38">
        <f t="shared" si="12"/>
        <v>2.0875357879999998</v>
      </c>
      <c r="M38">
        <f t="shared" si="12"/>
        <v>2.032666432333333</v>
      </c>
      <c r="N38">
        <f t="shared" si="12"/>
        <v>2.0792497866666664</v>
      </c>
      <c r="O38">
        <f t="shared" si="12"/>
        <v>2.0564216683333334</v>
      </c>
      <c r="P38">
        <f t="shared" si="12"/>
        <v>2.1181525689999998</v>
      </c>
      <c r="Q38">
        <f t="shared" si="12"/>
        <v>2.0699231866666667</v>
      </c>
      <c r="R38">
        <f t="shared" si="12"/>
        <v>2.1309699556666666</v>
      </c>
      <c r="S38">
        <f t="shared" si="12"/>
        <v>2.0863192210000001</v>
      </c>
      <c r="T38">
        <f t="shared" si="12"/>
        <v>2.0201500206666667</v>
      </c>
      <c r="U38">
        <f t="shared" si="12"/>
        <v>2.0246089</v>
      </c>
      <c r="V38">
        <f t="shared" si="12"/>
        <v>2.0610611606666667</v>
      </c>
      <c r="W38">
        <f t="shared" si="12"/>
        <v>2.2084653676666668</v>
      </c>
      <c r="X38">
        <f t="shared" si="12"/>
        <v>2.0390758069999997</v>
      </c>
      <c r="Y38">
        <f t="shared" si="12"/>
        <v>1.9897893179999999</v>
      </c>
      <c r="Z38">
        <f t="shared" si="12"/>
        <v>2.1204286609999996</v>
      </c>
      <c r="AA38">
        <f t="shared" si="12"/>
        <v>2.0666867739999999</v>
      </c>
      <c r="AB38">
        <f t="shared" si="12"/>
        <v>2.1164436536666664</v>
      </c>
      <c r="AC38">
        <f t="shared" si="12"/>
        <v>2.0746884649999999</v>
      </c>
      <c r="AD38">
        <f t="shared" si="12"/>
        <v>2.0403820083333333</v>
      </c>
      <c r="AE38">
        <f t="shared" si="12"/>
        <v>2.0626460959999999</v>
      </c>
      <c r="AF38">
        <f t="shared" si="12"/>
        <v>2.1506582426666667</v>
      </c>
      <c r="AG38">
        <f t="shared" si="12"/>
        <v>2.0391184303333332</v>
      </c>
      <c r="AH38">
        <f t="shared" si="12"/>
        <v>2.0916771246666666</v>
      </c>
      <c r="AI38">
        <f t="shared" ref="AI38:BN38" si="13">AVERAGE(AZ11:AZ13)</f>
        <v>2.087252044</v>
      </c>
      <c r="AJ38">
        <f t="shared" si="13"/>
        <v>2.023043253</v>
      </c>
      <c r="AK38">
        <f t="shared" si="13"/>
        <v>2.0500209366666664</v>
      </c>
      <c r="AL38">
        <f t="shared" si="13"/>
        <v>2.1166843566666667</v>
      </c>
      <c r="AM38">
        <f t="shared" si="13"/>
        <v>1.9677704273333332</v>
      </c>
      <c r="AN38">
        <f t="shared" si="13"/>
        <v>1.9637960846666667</v>
      </c>
      <c r="AO38">
        <f t="shared" si="13"/>
        <v>2.1122400413333335</v>
      </c>
      <c r="AP38">
        <f t="shared" si="13"/>
        <v>2.0627340220000003</v>
      </c>
      <c r="AQ38">
        <f t="shared" si="13"/>
        <v>2.0135044176666668</v>
      </c>
      <c r="AR38">
        <f t="shared" si="13"/>
        <v>1.988146862</v>
      </c>
      <c r="AS38">
        <f t="shared" si="13"/>
        <v>2.0617935060000003</v>
      </c>
      <c r="AT38">
        <f t="shared" si="13"/>
        <v>2.085030528666667</v>
      </c>
      <c r="AU38">
        <f t="shared" si="13"/>
        <v>2.0488276490000001</v>
      </c>
      <c r="AV38">
        <f t="shared" si="13"/>
        <v>2.0987387499999999</v>
      </c>
      <c r="AW38">
        <f t="shared" si="13"/>
        <v>2.0631982926666668</v>
      </c>
      <c r="AX38">
        <f t="shared" si="13"/>
        <v>1.9463015913333332</v>
      </c>
      <c r="AY38">
        <f t="shared" si="13"/>
        <v>2.0455557040000003</v>
      </c>
      <c r="AZ38">
        <f t="shared" si="13"/>
        <v>2.0078339826666665</v>
      </c>
      <c r="BA38">
        <f t="shared" si="13"/>
        <v>2.1408849803333339</v>
      </c>
      <c r="BB38">
        <f t="shared" si="13"/>
        <v>2.1786421206666673</v>
      </c>
      <c r="BC38">
        <f t="shared" si="13"/>
        <v>2.0730696363333334</v>
      </c>
      <c r="BD38">
        <f t="shared" si="13"/>
        <v>2.0154851183333333</v>
      </c>
      <c r="BE38">
        <f t="shared" si="13"/>
        <v>2.0746847973333331</v>
      </c>
      <c r="BF38">
        <f t="shared" si="13"/>
        <v>2.0736830493333334</v>
      </c>
      <c r="BG38">
        <f t="shared" si="13"/>
        <v>2.0459392906666665</v>
      </c>
      <c r="BH38">
        <f t="shared" si="13"/>
        <v>2.0647560336666668</v>
      </c>
      <c r="BI38">
        <f t="shared" si="13"/>
        <v>2.0988790926666669</v>
      </c>
      <c r="BJ38">
        <f t="shared" si="13"/>
        <v>2.0903411940000001</v>
      </c>
      <c r="BK38">
        <f t="shared" si="13"/>
        <v>2.1829720426666666</v>
      </c>
      <c r="BL38">
        <f t="shared" si="13"/>
        <v>2.0052139926666666</v>
      </c>
      <c r="BM38">
        <f t="shared" si="13"/>
        <v>2.0489694263333331</v>
      </c>
      <c r="BN38">
        <f t="shared" si="13"/>
        <v>2.1947017390000005</v>
      </c>
      <c r="BO38">
        <f t="shared" ref="BO38:CT38" si="14">AVERAGE(CF11:CF13)</f>
        <v>2.0774864596666665</v>
      </c>
      <c r="BP38">
        <f t="shared" si="14"/>
        <v>2.1003690233333336</v>
      </c>
      <c r="BQ38">
        <f t="shared" si="14"/>
        <v>2.136561265333333</v>
      </c>
      <c r="BR38">
        <f t="shared" si="14"/>
        <v>2.0741055779999997</v>
      </c>
      <c r="BS38">
        <f t="shared" si="14"/>
        <v>2.0208980283333333</v>
      </c>
      <c r="BT38">
        <f t="shared" si="14"/>
        <v>2.1320705526666668</v>
      </c>
      <c r="BU38">
        <f t="shared" si="14"/>
        <v>2.1246193223333338</v>
      </c>
      <c r="BV38">
        <f t="shared" si="14"/>
        <v>2.1865523526666668</v>
      </c>
      <c r="BW38">
        <f t="shared" si="14"/>
        <v>2.0090268386666668</v>
      </c>
      <c r="BX38">
        <f t="shared" si="14"/>
        <v>1.9639023776666669</v>
      </c>
      <c r="BY38">
        <f t="shared" si="14"/>
        <v>2.0503264963333336</v>
      </c>
      <c r="BZ38">
        <f t="shared" si="14"/>
        <v>1.9558043869999999</v>
      </c>
      <c r="CA38">
        <f t="shared" si="14"/>
        <v>2.1378418420000003</v>
      </c>
      <c r="CB38">
        <f t="shared" si="14"/>
        <v>2.1501133623333333</v>
      </c>
      <c r="CC38">
        <f t="shared" si="14"/>
        <v>2.0593343516666667</v>
      </c>
      <c r="CD38">
        <f t="shared" si="14"/>
        <v>2.085894948</v>
      </c>
      <c r="CE38">
        <f t="shared" si="14"/>
        <v>2.0126357600000002</v>
      </c>
      <c r="CF38">
        <f t="shared" si="14"/>
        <v>2.1636125753333331</v>
      </c>
      <c r="CG38">
        <f t="shared" si="14"/>
        <v>2.0742470530000001</v>
      </c>
      <c r="CH38">
        <f t="shared" si="14"/>
        <v>2.0826399686666668</v>
      </c>
      <c r="CI38">
        <f t="shared" si="14"/>
        <v>2.1012680459999999</v>
      </c>
      <c r="CJ38">
        <f t="shared" si="14"/>
        <v>2.1100945626666667</v>
      </c>
      <c r="CK38">
        <f t="shared" si="14"/>
        <v>2.0817800520000005</v>
      </c>
      <c r="CL38">
        <f t="shared" si="14"/>
        <v>2.1331842236666669</v>
      </c>
      <c r="CM38">
        <f t="shared" si="14"/>
        <v>2.1160766660000001</v>
      </c>
      <c r="CN38">
        <f t="shared" si="14"/>
        <v>1.9616675993333335</v>
      </c>
      <c r="CO38">
        <f t="shared" si="14"/>
        <v>1.9373605380000001</v>
      </c>
      <c r="CP38">
        <f t="shared" si="14"/>
        <v>2.0393706219999999</v>
      </c>
      <c r="CQ38">
        <f t="shared" si="14"/>
        <v>2.0738012399999999</v>
      </c>
      <c r="CR38">
        <f t="shared" si="14"/>
        <v>2.053067816</v>
      </c>
      <c r="CS38">
        <f t="shared" si="14"/>
        <v>2.0173441243333334</v>
      </c>
      <c r="CT38">
        <f t="shared" si="14"/>
        <v>1.9915010783333333</v>
      </c>
      <c r="CU38">
        <f t="shared" ref="CU38:CX38" si="15">AVERAGE(DL11:DL13)</f>
        <v>2.0436695710000001</v>
      </c>
      <c r="CV38">
        <f t="shared" si="15"/>
        <v>2.2047839049999998</v>
      </c>
      <c r="CW38">
        <f t="shared" si="15"/>
        <v>2.1007239256666668</v>
      </c>
      <c r="CX38">
        <f t="shared" si="15"/>
        <v>1.9315117410000002</v>
      </c>
      <c r="CY38">
        <f>AVERAGE(C38:CX38)</f>
        <v>2.0695496535966673</v>
      </c>
      <c r="CZ38">
        <f>STDEV(C38:CX38)</f>
        <v>6.018165796870268E-2</v>
      </c>
    </row>
    <row r="39" spans="1:104">
      <c r="A39" s="17"/>
    </row>
    <row r="40" spans="1:104" ht="19" thickBot="1">
      <c r="A40" s="37" t="s">
        <v>502</v>
      </c>
    </row>
    <row r="41" spans="1:104" ht="18" thickTop="1" thickBot="1">
      <c r="A41" s="42" t="s">
        <v>498</v>
      </c>
    </row>
    <row r="42" spans="1:104" ht="17" thickTop="1">
      <c r="A42" s="53" t="s">
        <v>389</v>
      </c>
      <c r="B42" s="26" t="s">
        <v>499</v>
      </c>
      <c r="C42" s="26" t="s">
        <v>392</v>
      </c>
      <c r="D42" s="26" t="s">
        <v>393</v>
      </c>
      <c r="E42" s="26" t="s">
        <v>394</v>
      </c>
      <c r="F42" s="26" t="s">
        <v>395</v>
      </c>
      <c r="G42" s="26" t="s">
        <v>396</v>
      </c>
      <c r="H42" s="26" t="s">
        <v>397</v>
      </c>
      <c r="I42" s="26" t="s">
        <v>398</v>
      </c>
      <c r="J42" s="26" t="s">
        <v>399</v>
      </c>
      <c r="K42" s="26" t="s">
        <v>400</v>
      </c>
      <c r="L42" s="26" t="s">
        <v>401</v>
      </c>
      <c r="M42" s="26" t="s">
        <v>402</v>
      </c>
      <c r="N42" s="26" t="s">
        <v>403</v>
      </c>
      <c r="O42" s="26" t="s">
        <v>404</v>
      </c>
      <c r="P42" s="26" t="s">
        <v>405</v>
      </c>
      <c r="Q42" s="26" t="s">
        <v>406</v>
      </c>
      <c r="R42" s="26" t="s">
        <v>407</v>
      </c>
      <c r="S42" s="26" t="s">
        <v>408</v>
      </c>
      <c r="T42" s="26" t="s">
        <v>409</v>
      </c>
      <c r="U42" s="26" t="s">
        <v>410</v>
      </c>
      <c r="V42" s="26" t="s">
        <v>411</v>
      </c>
      <c r="W42" s="26" t="s">
        <v>412</v>
      </c>
      <c r="X42" s="26" t="s">
        <v>413</v>
      </c>
      <c r="Y42" s="26" t="s">
        <v>414</v>
      </c>
      <c r="Z42" s="26" t="s">
        <v>415</v>
      </c>
      <c r="AA42" s="26" t="s">
        <v>416</v>
      </c>
      <c r="AB42" s="26" t="s">
        <v>417</v>
      </c>
      <c r="AC42" s="26" t="s">
        <v>418</v>
      </c>
      <c r="AD42" s="26" t="s">
        <v>419</v>
      </c>
      <c r="AE42" s="26" t="s">
        <v>420</v>
      </c>
      <c r="AF42" s="26" t="s">
        <v>421</v>
      </c>
      <c r="AG42" s="26" t="s">
        <v>422</v>
      </c>
      <c r="AH42" s="26" t="s">
        <v>423</v>
      </c>
      <c r="AI42" s="26" t="s">
        <v>424</v>
      </c>
      <c r="AJ42" s="26" t="s">
        <v>425</v>
      </c>
      <c r="AK42" s="26" t="s">
        <v>426</v>
      </c>
      <c r="AL42" s="26" t="s">
        <v>427</v>
      </c>
      <c r="AM42" s="26" t="s">
        <v>428</v>
      </c>
      <c r="AN42" s="26" t="s">
        <v>429</v>
      </c>
      <c r="AO42" s="26" t="s">
        <v>430</v>
      </c>
      <c r="AP42" s="26" t="s">
        <v>431</v>
      </c>
      <c r="AQ42" s="26" t="s">
        <v>432</v>
      </c>
      <c r="AR42" s="26" t="s">
        <v>433</v>
      </c>
      <c r="AS42" s="26" t="s">
        <v>434</v>
      </c>
      <c r="AT42" s="26" t="s">
        <v>435</v>
      </c>
      <c r="AU42" s="26" t="s">
        <v>436</v>
      </c>
      <c r="AV42" s="26" t="s">
        <v>437</v>
      </c>
      <c r="AW42" s="26" t="s">
        <v>438</v>
      </c>
      <c r="AX42" s="26" t="s">
        <v>439</v>
      </c>
      <c r="AY42" s="26" t="s">
        <v>440</v>
      </c>
      <c r="AZ42" s="26" t="s">
        <v>441</v>
      </c>
      <c r="BA42" s="26" t="s">
        <v>442</v>
      </c>
      <c r="BB42" s="26" t="s">
        <v>443</v>
      </c>
      <c r="BC42" s="26" t="s">
        <v>444</v>
      </c>
      <c r="BD42" s="26" t="s">
        <v>445</v>
      </c>
      <c r="BE42" s="26" t="s">
        <v>446</v>
      </c>
      <c r="BF42" s="26" t="s">
        <v>447</v>
      </c>
      <c r="BG42" s="26" t="s">
        <v>448</v>
      </c>
      <c r="BH42" s="26" t="s">
        <v>449</v>
      </c>
      <c r="BI42" s="26" t="s">
        <v>450</v>
      </c>
      <c r="BJ42" s="26" t="s">
        <v>451</v>
      </c>
      <c r="BK42" s="26" t="s">
        <v>452</v>
      </c>
      <c r="BL42" s="26" t="s">
        <v>453</v>
      </c>
      <c r="BM42" s="26" t="s">
        <v>454</v>
      </c>
      <c r="BN42" s="26" t="s">
        <v>455</v>
      </c>
      <c r="BO42" s="26" t="s">
        <v>456</v>
      </c>
      <c r="BP42" s="26" t="s">
        <v>457</v>
      </c>
      <c r="BQ42" s="26" t="s">
        <v>458</v>
      </c>
      <c r="BR42" s="26" t="s">
        <v>459</v>
      </c>
      <c r="BS42" s="26" t="s">
        <v>460</v>
      </c>
      <c r="BT42" s="26" t="s">
        <v>461</v>
      </c>
      <c r="BU42" s="26" t="s">
        <v>462</v>
      </c>
      <c r="BV42" s="26" t="s">
        <v>463</v>
      </c>
      <c r="BW42" s="26" t="s">
        <v>464</v>
      </c>
      <c r="BX42" s="26" t="s">
        <v>465</v>
      </c>
      <c r="BY42" s="26" t="s">
        <v>466</v>
      </c>
      <c r="BZ42" s="26" t="s">
        <v>467</v>
      </c>
      <c r="CA42" s="26" t="s">
        <v>468</v>
      </c>
      <c r="CB42" s="26" t="s">
        <v>469</v>
      </c>
      <c r="CC42" s="26" t="s">
        <v>470</v>
      </c>
      <c r="CD42" s="26" t="s">
        <v>471</v>
      </c>
      <c r="CE42" s="26" t="s">
        <v>472</v>
      </c>
      <c r="CF42" s="26" t="s">
        <v>473</v>
      </c>
      <c r="CG42" s="26" t="s">
        <v>474</v>
      </c>
      <c r="CH42" s="26" t="s">
        <v>475</v>
      </c>
      <c r="CI42" s="26" t="s">
        <v>476</v>
      </c>
      <c r="CJ42" s="26" t="s">
        <v>477</v>
      </c>
      <c r="CK42" s="26" t="s">
        <v>478</v>
      </c>
      <c r="CL42" s="26" t="s">
        <v>479</v>
      </c>
      <c r="CM42" s="26" t="s">
        <v>480</v>
      </c>
      <c r="CN42" s="26" t="s">
        <v>481</v>
      </c>
      <c r="CO42" s="26" t="s">
        <v>482</v>
      </c>
      <c r="CP42" s="26" t="s">
        <v>483</v>
      </c>
      <c r="CQ42" s="26" t="s">
        <v>484</v>
      </c>
      <c r="CR42" s="26" t="s">
        <v>485</v>
      </c>
      <c r="CS42" s="26" t="s">
        <v>486</v>
      </c>
      <c r="CT42" s="26" t="s">
        <v>487</v>
      </c>
      <c r="CU42" s="26" t="s">
        <v>488</v>
      </c>
      <c r="CV42" s="26" t="s">
        <v>489</v>
      </c>
      <c r="CW42" s="26" t="s">
        <v>490</v>
      </c>
      <c r="CX42" s="26" t="s">
        <v>491</v>
      </c>
      <c r="CY42" s="26" t="s">
        <v>500</v>
      </c>
      <c r="CZ42" s="26" t="s">
        <v>501</v>
      </c>
    </row>
    <row r="43" spans="1:104">
      <c r="A43" t="s">
        <v>386</v>
      </c>
      <c r="B43" s="27">
        <v>2019</v>
      </c>
      <c r="C43">
        <f t="shared" ref="C43:AH43" si="16">AVERAGE(E19:E21)</f>
        <v>1.0734393211596167</v>
      </c>
      <c r="D43">
        <f t="shared" si="16"/>
        <v>1.1039057088980433</v>
      </c>
      <c r="E43">
        <f t="shared" si="16"/>
        <v>1.1154462707227999</v>
      </c>
      <c r="F43">
        <f t="shared" si="16"/>
        <v>1.0947328762776933</v>
      </c>
      <c r="G43">
        <f t="shared" si="16"/>
        <v>1.1406803624093367</v>
      </c>
      <c r="H43">
        <f t="shared" si="16"/>
        <v>1.1024625636657601</v>
      </c>
      <c r="I43">
        <f t="shared" si="16"/>
        <v>1.0554756186434699</v>
      </c>
      <c r="J43">
        <f t="shared" si="16"/>
        <v>1.1128057323976301</v>
      </c>
      <c r="K43">
        <f t="shared" si="16"/>
        <v>1.0899691735115467</v>
      </c>
      <c r="L43">
        <f t="shared" si="16"/>
        <v>1.09215981547125</v>
      </c>
      <c r="M43">
        <f t="shared" si="16"/>
        <v>1.09586490962109</v>
      </c>
      <c r="N43">
        <f t="shared" si="16"/>
        <v>1.0631201654463067</v>
      </c>
      <c r="O43">
        <f t="shared" si="16"/>
        <v>1.0864431072909499</v>
      </c>
      <c r="P43">
        <f t="shared" si="16"/>
        <v>1.10251692653374</v>
      </c>
      <c r="Q43">
        <f t="shared" si="16"/>
        <v>1.13596365382197</v>
      </c>
      <c r="R43">
        <f t="shared" si="16"/>
        <v>1.10687422826605</v>
      </c>
      <c r="S43">
        <f t="shared" si="16"/>
        <v>1.06932245817369</v>
      </c>
      <c r="T43">
        <f t="shared" si="16"/>
        <v>1.0824892781570832</v>
      </c>
      <c r="U43">
        <f t="shared" si="16"/>
        <v>1.0985782956468133</v>
      </c>
      <c r="V43">
        <f t="shared" si="16"/>
        <v>1.0989330173555067</v>
      </c>
      <c r="W43">
        <f t="shared" si="16"/>
        <v>1.0991471886140001</v>
      </c>
      <c r="X43">
        <f t="shared" si="16"/>
        <v>1.11931009674363</v>
      </c>
      <c r="Y43">
        <f t="shared" si="16"/>
        <v>1.0685804962747101</v>
      </c>
      <c r="Z43">
        <f t="shared" si="16"/>
        <v>1.1083510669137466</v>
      </c>
      <c r="AA43">
        <f t="shared" si="16"/>
        <v>1.04114277579083</v>
      </c>
      <c r="AB43">
        <f t="shared" si="16"/>
        <v>1.1088783817830834</v>
      </c>
      <c r="AC43">
        <f t="shared" si="16"/>
        <v>1.0784927327311198</v>
      </c>
      <c r="AD43">
        <f t="shared" si="16"/>
        <v>1.0980446613975867</v>
      </c>
      <c r="AE43">
        <f t="shared" si="16"/>
        <v>1.0812932906114467</v>
      </c>
      <c r="AF43">
        <f t="shared" si="16"/>
        <v>1.0692010247543866</v>
      </c>
      <c r="AG43">
        <f t="shared" si="16"/>
        <v>1.1221643231284266</v>
      </c>
      <c r="AH43">
        <f t="shared" si="16"/>
        <v>1.0884901755841299</v>
      </c>
      <c r="AI43">
        <f t="shared" ref="AI43:BN43" si="17">AVERAGE(AK19:AK21)</f>
        <v>1.0919966127170768</v>
      </c>
      <c r="AJ43">
        <f t="shared" si="17"/>
        <v>1.10240513543851</v>
      </c>
      <c r="AK43">
        <f t="shared" si="17"/>
        <v>1.06118381719818</v>
      </c>
      <c r="AL43">
        <f t="shared" si="17"/>
        <v>1.1106746963348033</v>
      </c>
      <c r="AM43">
        <f t="shared" si="17"/>
        <v>1.1080451221327199</v>
      </c>
      <c r="AN43">
        <f t="shared" si="17"/>
        <v>1.1178299978241968</v>
      </c>
      <c r="AO43">
        <f t="shared" si="17"/>
        <v>1.1064164998250068</v>
      </c>
      <c r="AP43">
        <f t="shared" si="17"/>
        <v>1.08482878754467</v>
      </c>
      <c r="AQ43">
        <f t="shared" si="17"/>
        <v>1.0911789078243668</v>
      </c>
      <c r="AR43">
        <f t="shared" si="17"/>
        <v>1.1014358202729468</v>
      </c>
      <c r="AS43">
        <f t="shared" si="17"/>
        <v>1.1180936586631434</v>
      </c>
      <c r="AT43">
        <f t="shared" si="17"/>
        <v>1.1148133929595634</v>
      </c>
      <c r="AU43">
        <f t="shared" si="17"/>
        <v>1.11084855343297</v>
      </c>
      <c r="AV43">
        <f t="shared" si="17"/>
        <v>1.1091053604719467</v>
      </c>
      <c r="AW43">
        <f t="shared" si="17"/>
        <v>1.11170256764811</v>
      </c>
      <c r="AX43">
        <f t="shared" si="17"/>
        <v>1.1009958764027568</v>
      </c>
      <c r="AY43">
        <f t="shared" si="17"/>
        <v>1.1196600930702667</v>
      </c>
      <c r="AZ43">
        <f t="shared" si="17"/>
        <v>1.1045924263997469</v>
      </c>
      <c r="BA43">
        <f t="shared" si="17"/>
        <v>1.0952796705159065</v>
      </c>
      <c r="BB43">
        <f t="shared" si="17"/>
        <v>1.0901659491466431</v>
      </c>
      <c r="BC43">
        <f t="shared" si="17"/>
        <v>1.1049408250094699</v>
      </c>
      <c r="BD43">
        <f t="shared" si="17"/>
        <v>1.0731055734544299</v>
      </c>
      <c r="BE43">
        <f t="shared" si="17"/>
        <v>1.1054515160925735</v>
      </c>
      <c r="BF43">
        <f t="shared" si="17"/>
        <v>1.11860588877147</v>
      </c>
      <c r="BG43">
        <f t="shared" si="17"/>
        <v>1.0982617590682466</v>
      </c>
      <c r="BH43">
        <f t="shared" si="17"/>
        <v>1.0828311217708035</v>
      </c>
      <c r="BI43">
        <f t="shared" si="17"/>
        <v>1.0615327329798034</v>
      </c>
      <c r="BJ43">
        <f t="shared" si="17"/>
        <v>1.0904791927079933</v>
      </c>
      <c r="BK43">
        <f t="shared" si="17"/>
        <v>1.0559922493179401</v>
      </c>
      <c r="BL43">
        <f t="shared" si="17"/>
        <v>1.0619383139052434</v>
      </c>
      <c r="BM43">
        <f t="shared" si="17"/>
        <v>1.1025020188580099</v>
      </c>
      <c r="BN43">
        <f t="shared" si="17"/>
        <v>1.0876456591169565</v>
      </c>
      <c r="BO43">
        <f t="shared" ref="BO43:CT43" si="18">AVERAGE(BQ19:BQ21)</f>
        <v>1.0761994636404033</v>
      </c>
      <c r="BP43">
        <f t="shared" si="18"/>
        <v>1.0965895277299</v>
      </c>
      <c r="BQ43">
        <f t="shared" si="18"/>
        <v>1.0920334205414901</v>
      </c>
      <c r="BR43">
        <f t="shared" si="18"/>
        <v>1.1094419646252802</v>
      </c>
      <c r="BS43">
        <f t="shared" si="18"/>
        <v>1.06104491552573</v>
      </c>
      <c r="BT43">
        <f t="shared" si="18"/>
        <v>1.1080375370791733</v>
      </c>
      <c r="BU43">
        <f t="shared" si="18"/>
        <v>1.10338564002051</v>
      </c>
      <c r="BV43">
        <f t="shared" si="18"/>
        <v>1.0850097209495901</v>
      </c>
      <c r="BW43">
        <f t="shared" si="18"/>
        <v>1.0595233383330498</v>
      </c>
      <c r="BX43">
        <f t="shared" si="18"/>
        <v>1.0670846312619202</v>
      </c>
      <c r="BY43">
        <f t="shared" si="18"/>
        <v>1.0955030014614033</v>
      </c>
      <c r="BZ43">
        <f t="shared" si="18"/>
        <v>1.1104804809863067</v>
      </c>
      <c r="CA43">
        <f t="shared" si="18"/>
        <v>1.1016495149137899</v>
      </c>
      <c r="CB43">
        <f t="shared" si="18"/>
        <v>1.0955723196393201</v>
      </c>
      <c r="CC43">
        <f t="shared" si="18"/>
        <v>1.1060970863086601</v>
      </c>
      <c r="CD43">
        <f t="shared" si="18"/>
        <v>1.0805228319947067</v>
      </c>
      <c r="CE43">
        <f t="shared" si="18"/>
        <v>1.0760391145230599</v>
      </c>
      <c r="CF43">
        <f t="shared" si="18"/>
        <v>1.0945339811606465</v>
      </c>
      <c r="CG43">
        <f t="shared" si="18"/>
        <v>1.0768906714653099</v>
      </c>
      <c r="CH43">
        <f t="shared" si="18"/>
        <v>1.0636101526362836</v>
      </c>
      <c r="CI43">
        <f t="shared" si="18"/>
        <v>1.1067095926120734</v>
      </c>
      <c r="CJ43">
        <f t="shared" si="18"/>
        <v>1.0748717623849033</v>
      </c>
      <c r="CK43">
        <f t="shared" si="18"/>
        <v>1.1248049268654867</v>
      </c>
      <c r="CL43">
        <f t="shared" si="18"/>
        <v>1.0889879528592168</v>
      </c>
      <c r="CM43">
        <f t="shared" si="18"/>
        <v>1.10289555465536</v>
      </c>
      <c r="CN43">
        <f t="shared" si="18"/>
        <v>1.1299173387780599</v>
      </c>
      <c r="CO43">
        <f t="shared" si="18"/>
        <v>1.0788479768328001</v>
      </c>
      <c r="CP43">
        <f t="shared" si="18"/>
        <v>1.0749093452436167</v>
      </c>
      <c r="CQ43">
        <f t="shared" si="18"/>
        <v>1.0667135273275401</v>
      </c>
      <c r="CR43">
        <f t="shared" si="18"/>
        <v>1.1042440945148433</v>
      </c>
      <c r="CS43">
        <f t="shared" si="18"/>
        <v>1.0740526518596267</v>
      </c>
      <c r="CT43">
        <f t="shared" si="18"/>
        <v>1.10670091733163</v>
      </c>
      <c r="CU43">
        <f t="shared" ref="CU43:CX43" si="19">AVERAGE(CW19:CW21)</f>
        <v>1.1165727224503132</v>
      </c>
      <c r="CV43">
        <f t="shared" si="19"/>
        <v>1.0969925616710465</v>
      </c>
      <c r="CW43">
        <f t="shared" si="19"/>
        <v>1.1008359338742133</v>
      </c>
      <c r="CX43">
        <f t="shared" si="19"/>
        <v>1.1027026721964199</v>
      </c>
      <c r="CY43">
        <f>AVERAGE(C43:CX43)</f>
        <v>1.0940882834092756</v>
      </c>
      <c r="CZ43">
        <f>STDEV(C43:CX43)</f>
        <v>1.9380885470689738E-2</v>
      </c>
    </row>
    <row r="44" spans="1:104">
      <c r="A44" t="s">
        <v>386</v>
      </c>
      <c r="B44" s="27">
        <v>2022</v>
      </c>
      <c r="C44">
        <f t="shared" ref="C44:AH44" si="20">AVERAGE(E23:E25)</f>
        <v>1.0683771961252599</v>
      </c>
      <c r="D44">
        <f t="shared" si="20"/>
        <v>1.10352457899735</v>
      </c>
      <c r="E44">
        <f t="shared" si="20"/>
        <v>1.11575383673821</v>
      </c>
      <c r="F44">
        <f t="shared" si="20"/>
        <v>1.0938389628747067</v>
      </c>
      <c r="G44">
        <f t="shared" si="20"/>
        <v>1.13430927078806</v>
      </c>
      <c r="H44">
        <f t="shared" si="20"/>
        <v>1.1024625636657601</v>
      </c>
      <c r="I44">
        <f t="shared" si="20"/>
        <v>1.05456993797186</v>
      </c>
      <c r="J44">
        <f t="shared" si="20"/>
        <v>1.10900270181542</v>
      </c>
      <c r="K44">
        <f t="shared" si="20"/>
        <v>1.0861457753666099</v>
      </c>
      <c r="L44">
        <f t="shared" si="20"/>
        <v>1.09215981547125</v>
      </c>
      <c r="M44">
        <f t="shared" si="20"/>
        <v>1.0960636698533301</v>
      </c>
      <c r="N44">
        <f t="shared" si="20"/>
        <v>1.0591978999565199</v>
      </c>
      <c r="O44">
        <f t="shared" si="20"/>
        <v>1.0867256628469499</v>
      </c>
      <c r="P44">
        <f t="shared" si="20"/>
        <v>1.0998790097074067</v>
      </c>
      <c r="Q44">
        <f t="shared" si="20"/>
        <v>1.13596365382197</v>
      </c>
      <c r="R44">
        <f t="shared" si="20"/>
        <v>1.1051812811805266</v>
      </c>
      <c r="S44">
        <f t="shared" si="20"/>
        <v>1.0637301332480333</v>
      </c>
      <c r="T44">
        <f t="shared" si="20"/>
        <v>1.08187772933577</v>
      </c>
      <c r="U44">
        <f t="shared" si="20"/>
        <v>1.0963299074724167</v>
      </c>
      <c r="V44">
        <f t="shared" si="20"/>
        <v>1.0991961130363199</v>
      </c>
      <c r="W44">
        <f t="shared" si="20"/>
        <v>1.0991471886140001</v>
      </c>
      <c r="X44">
        <f t="shared" si="20"/>
        <v>1.1198006152609634</v>
      </c>
      <c r="Y44">
        <f t="shared" si="20"/>
        <v>1.06874405182971</v>
      </c>
      <c r="Z44">
        <f t="shared" si="20"/>
        <v>1.1031105919304232</v>
      </c>
      <c r="AA44">
        <f t="shared" si="20"/>
        <v>1.0407510535689968</v>
      </c>
      <c r="AB44">
        <f t="shared" si="20"/>
        <v>1.1097295806139866</v>
      </c>
      <c r="AC44">
        <f t="shared" si="20"/>
        <v>1.07101673844585</v>
      </c>
      <c r="AD44">
        <f t="shared" si="20"/>
        <v>1.0983364233025465</v>
      </c>
      <c r="AE44">
        <f t="shared" si="20"/>
        <v>1.07964911071907</v>
      </c>
      <c r="AF44">
        <f t="shared" si="20"/>
        <v>1.0667526596754799</v>
      </c>
      <c r="AG44">
        <f t="shared" si="20"/>
        <v>1.1114454827482634</v>
      </c>
      <c r="AH44">
        <f t="shared" si="20"/>
        <v>1.0882600644736298</v>
      </c>
      <c r="AI44">
        <f t="shared" ref="AI44:BN44" si="21">AVERAGE(AK23:AK25)</f>
        <v>1.0904649442511831</v>
      </c>
      <c r="AJ44">
        <f t="shared" si="21"/>
        <v>1.1013151027962067</v>
      </c>
      <c r="AK44">
        <f t="shared" si="21"/>
        <v>1.05112181778373</v>
      </c>
      <c r="AL44">
        <f t="shared" si="21"/>
        <v>1.1050568621237769</v>
      </c>
      <c r="AM44">
        <f t="shared" si="21"/>
        <v>1.1080656512346232</v>
      </c>
      <c r="AN44">
        <f t="shared" si="21"/>
        <v>1.1141251044249565</v>
      </c>
      <c r="AO44">
        <f t="shared" si="21"/>
        <v>1.1011361893788998</v>
      </c>
      <c r="AP44">
        <f t="shared" si="21"/>
        <v>1.0805129094093768</v>
      </c>
      <c r="AQ44">
        <f t="shared" si="21"/>
        <v>1.0920181385932632</v>
      </c>
      <c r="AR44">
        <f t="shared" si="21"/>
        <v>1.1009937020155001</v>
      </c>
      <c r="AS44">
        <f t="shared" si="21"/>
        <v>1.11757297965278</v>
      </c>
      <c r="AT44">
        <f t="shared" si="21"/>
        <v>1.1155834720840667</v>
      </c>
      <c r="AU44">
        <f t="shared" si="21"/>
        <v>1.1120293732973401</v>
      </c>
      <c r="AV44">
        <f t="shared" si="21"/>
        <v>1.1076981399906434</v>
      </c>
      <c r="AW44">
        <f t="shared" si="21"/>
        <v>1.11170256764811</v>
      </c>
      <c r="AX44">
        <f t="shared" si="21"/>
        <v>1.0982598804197332</v>
      </c>
      <c r="AY44">
        <f t="shared" si="21"/>
        <v>1.1146349919178935</v>
      </c>
      <c r="AZ44">
        <f t="shared" si="21"/>
        <v>1.1022676610169866</v>
      </c>
      <c r="BA44">
        <f t="shared" si="21"/>
        <v>1.0941238151415231</v>
      </c>
      <c r="BB44">
        <f t="shared" si="21"/>
        <v>1.0891481581408233</v>
      </c>
      <c r="BC44">
        <f t="shared" si="21"/>
        <v>1.1044382751522901</v>
      </c>
      <c r="BD44">
        <f t="shared" si="21"/>
        <v>1.0731055734544299</v>
      </c>
      <c r="BE44">
        <f t="shared" si="21"/>
        <v>1.1057837383145168</v>
      </c>
      <c r="BF44">
        <f t="shared" si="21"/>
        <v>1.1192592848402367</v>
      </c>
      <c r="BG44">
        <f t="shared" si="21"/>
        <v>1.0877136258304498</v>
      </c>
      <c r="BH44">
        <f t="shared" si="21"/>
        <v>1.0827604551031367</v>
      </c>
      <c r="BI44">
        <f t="shared" si="21"/>
        <v>1.05944076321173</v>
      </c>
      <c r="BJ44">
        <f t="shared" si="21"/>
        <v>1.0926040909601669</v>
      </c>
      <c r="BK44">
        <f t="shared" si="21"/>
        <v>1.0527480712613568</v>
      </c>
      <c r="BL44">
        <f t="shared" si="21"/>
        <v>1.0619383139052434</v>
      </c>
      <c r="BM44">
        <f t="shared" si="21"/>
        <v>1.1018379590295899</v>
      </c>
      <c r="BN44">
        <f t="shared" si="21"/>
        <v>1.0852244516206635</v>
      </c>
      <c r="BO44">
        <f t="shared" ref="BO44:CT44" si="22">AVERAGE(BQ23:BQ25)</f>
        <v>1.0727909389505335</v>
      </c>
      <c r="BP44">
        <f t="shared" si="22"/>
        <v>1.0973847129151968</v>
      </c>
      <c r="BQ44">
        <f t="shared" si="22"/>
        <v>1.0898819177015799</v>
      </c>
      <c r="BR44">
        <f t="shared" si="22"/>
        <v>1.1038788247766866</v>
      </c>
      <c r="BS44">
        <f t="shared" si="22"/>
        <v>1.06104491552573</v>
      </c>
      <c r="BT44">
        <f t="shared" si="22"/>
        <v>1.1042131058593334</v>
      </c>
      <c r="BU44">
        <f t="shared" si="22"/>
        <v>1.0991389511510901</v>
      </c>
      <c r="BV44">
        <f t="shared" si="22"/>
        <v>1.0845924402481166</v>
      </c>
      <c r="BW44">
        <f t="shared" si="22"/>
        <v>1.0564975025964831</v>
      </c>
      <c r="BX44">
        <f t="shared" si="22"/>
        <v>1.0702712816190267</v>
      </c>
      <c r="BY44">
        <f t="shared" si="22"/>
        <v>1.0938480730606965</v>
      </c>
      <c r="BZ44">
        <f t="shared" si="22"/>
        <v>1.1079746970381066</v>
      </c>
      <c r="CA44">
        <f t="shared" si="22"/>
        <v>1.1025754322917731</v>
      </c>
      <c r="CB44">
        <f t="shared" si="22"/>
        <v>1.09272401740711</v>
      </c>
      <c r="CC44">
        <f t="shared" si="22"/>
        <v>1.1060814469787166</v>
      </c>
      <c r="CD44">
        <f t="shared" si="22"/>
        <v>1.0812171138158033</v>
      </c>
      <c r="CE44">
        <f t="shared" si="22"/>
        <v>1.0737240005605266</v>
      </c>
      <c r="CF44">
        <f t="shared" si="22"/>
        <v>1.0939032111080933</v>
      </c>
      <c r="CG44">
        <f t="shared" si="22"/>
        <v>1.0729871600999501</v>
      </c>
      <c r="CH44">
        <f t="shared" si="22"/>
        <v>1.0576575950768066</v>
      </c>
      <c r="CI44">
        <f t="shared" si="22"/>
        <v>1.1078943960337766</v>
      </c>
      <c r="CJ44">
        <f t="shared" si="22"/>
        <v>1.0784551175030266</v>
      </c>
      <c r="CK44">
        <f t="shared" si="22"/>
        <v>1.1247165935321535</v>
      </c>
      <c r="CL44">
        <f t="shared" si="22"/>
        <v>1.08712205416992</v>
      </c>
      <c r="CM44">
        <f t="shared" si="22"/>
        <v>1.1026092768786135</v>
      </c>
      <c r="CN44">
        <f t="shared" si="22"/>
        <v>1.12789838495489</v>
      </c>
      <c r="CO44">
        <f t="shared" si="22"/>
        <v>1.0788479768328001</v>
      </c>
      <c r="CP44">
        <f t="shared" si="22"/>
        <v>1.0735695945828168</v>
      </c>
      <c r="CQ44">
        <f t="shared" si="22"/>
        <v>1.0610591393676767</v>
      </c>
      <c r="CR44">
        <f t="shared" si="22"/>
        <v>1.1017322426642335</v>
      </c>
      <c r="CS44">
        <f t="shared" si="22"/>
        <v>1.0732539669994401</v>
      </c>
      <c r="CT44">
        <f t="shared" si="22"/>
        <v>1.1049747007212931</v>
      </c>
      <c r="CU44">
        <f t="shared" ref="CU44:CX44" si="23">AVERAGE(CW23:CW25)</f>
        <v>1.1161307022500733</v>
      </c>
      <c r="CV44">
        <f t="shared" si="23"/>
        <v>1.0957030905333001</v>
      </c>
      <c r="CW44">
        <f t="shared" si="23"/>
        <v>1.0990337116553199</v>
      </c>
      <c r="CX44">
        <f t="shared" si="23"/>
        <v>1.1022151166404199</v>
      </c>
      <c r="CY44">
        <f>AVERAGE(C44:CX44)</f>
        <v>1.0923332272956303</v>
      </c>
      <c r="CZ44">
        <f>STDEV(C44:CX44)</f>
        <v>1.9625130024700323E-2</v>
      </c>
    </row>
    <row r="45" spans="1:104">
      <c r="A45" s="17"/>
      <c r="B45" s="27"/>
    </row>
    <row r="46" spans="1:104" ht="19" thickBot="1">
      <c r="A46" s="37" t="s">
        <v>503</v>
      </c>
    </row>
    <row r="47" spans="1:104" ht="18" thickTop="1" thickBot="1">
      <c r="A47" s="43" t="s">
        <v>504</v>
      </c>
    </row>
    <row r="48" spans="1:104" ht="17" thickTop="1">
      <c r="A48" s="53" t="s">
        <v>389</v>
      </c>
      <c r="B48" s="26" t="s">
        <v>499</v>
      </c>
      <c r="C48" s="26" t="s">
        <v>505</v>
      </c>
      <c r="D48" s="26" t="s">
        <v>506</v>
      </c>
      <c r="E48" s="26" t="s">
        <v>507</v>
      </c>
      <c r="F48" s="26" t="s">
        <v>508</v>
      </c>
      <c r="G48" s="26" t="s">
        <v>509</v>
      </c>
      <c r="H48" s="26" t="s">
        <v>510</v>
      </c>
      <c r="I48" s="26" t="s">
        <v>511</v>
      </c>
      <c r="J48" s="26" t="s">
        <v>512</v>
      </c>
      <c r="K48" s="26" t="s">
        <v>513</v>
      </c>
      <c r="L48" s="26" t="s">
        <v>514</v>
      </c>
      <c r="M48" s="26" t="s">
        <v>515</v>
      </c>
      <c r="N48" s="26" t="s">
        <v>516</v>
      </c>
      <c r="O48" s="26" t="s">
        <v>517</v>
      </c>
      <c r="P48" s="26" t="s">
        <v>518</v>
      </c>
      <c r="Q48" s="26" t="s">
        <v>519</v>
      </c>
      <c r="R48" s="26" t="s">
        <v>520</v>
      </c>
      <c r="S48" s="26" t="s">
        <v>521</v>
      </c>
      <c r="T48" s="26" t="s">
        <v>522</v>
      </c>
      <c r="U48" s="26" t="s">
        <v>523</v>
      </c>
      <c r="V48" s="26" t="s">
        <v>524</v>
      </c>
      <c r="W48" s="26" t="s">
        <v>525</v>
      </c>
      <c r="X48" s="26" t="s">
        <v>526</v>
      </c>
      <c r="Y48" s="26" t="s">
        <v>527</v>
      </c>
      <c r="Z48" s="26" t="s">
        <v>528</v>
      </c>
      <c r="AA48" s="26" t="s">
        <v>529</v>
      </c>
      <c r="AB48" s="26" t="s">
        <v>530</v>
      </c>
      <c r="AC48" s="26" t="s">
        <v>531</v>
      </c>
      <c r="AD48" s="26" t="s">
        <v>532</v>
      </c>
      <c r="AE48" s="26" t="s">
        <v>533</v>
      </c>
      <c r="AF48" s="26" t="s">
        <v>534</v>
      </c>
      <c r="AG48" s="26" t="s">
        <v>535</v>
      </c>
      <c r="AH48" s="26" t="s">
        <v>536</v>
      </c>
      <c r="AI48" s="26" t="s">
        <v>537</v>
      </c>
      <c r="AJ48" s="26" t="s">
        <v>538</v>
      </c>
      <c r="AK48" s="26" t="s">
        <v>539</v>
      </c>
      <c r="AL48" s="26" t="s">
        <v>540</v>
      </c>
      <c r="AM48" s="26" t="s">
        <v>541</v>
      </c>
      <c r="AN48" s="26" t="s">
        <v>542</v>
      </c>
      <c r="AO48" s="26" t="s">
        <v>543</v>
      </c>
      <c r="AP48" s="26" t="s">
        <v>544</v>
      </c>
      <c r="AQ48" s="26" t="s">
        <v>545</v>
      </c>
      <c r="AR48" s="26" t="s">
        <v>546</v>
      </c>
      <c r="AS48" s="26" t="s">
        <v>547</v>
      </c>
      <c r="AT48" s="26" t="s">
        <v>548</v>
      </c>
      <c r="AU48" s="26" t="s">
        <v>549</v>
      </c>
      <c r="AV48" s="26" t="s">
        <v>550</v>
      </c>
      <c r="AW48" s="26" t="s">
        <v>551</v>
      </c>
      <c r="AX48" s="26" t="s">
        <v>552</v>
      </c>
      <c r="AY48" s="26" t="s">
        <v>553</v>
      </c>
      <c r="AZ48" s="26" t="s">
        <v>554</v>
      </c>
      <c r="BA48" s="26" t="s">
        <v>555</v>
      </c>
      <c r="BB48" s="26" t="s">
        <v>556</v>
      </c>
      <c r="BC48" s="26" t="s">
        <v>557</v>
      </c>
      <c r="BD48" s="26" t="s">
        <v>558</v>
      </c>
      <c r="BE48" s="26" t="s">
        <v>559</v>
      </c>
      <c r="BF48" s="26" t="s">
        <v>560</v>
      </c>
      <c r="BG48" s="26" t="s">
        <v>561</v>
      </c>
      <c r="BH48" s="26" t="s">
        <v>562</v>
      </c>
      <c r="BI48" s="26" t="s">
        <v>563</v>
      </c>
      <c r="BJ48" s="26" t="s">
        <v>564</v>
      </c>
      <c r="BK48" s="26" t="s">
        <v>565</v>
      </c>
      <c r="BL48" s="26" t="s">
        <v>566</v>
      </c>
      <c r="BM48" s="26" t="s">
        <v>567</v>
      </c>
      <c r="BN48" s="26" t="s">
        <v>568</v>
      </c>
      <c r="BO48" s="26" t="s">
        <v>569</v>
      </c>
      <c r="BP48" s="26" t="s">
        <v>570</v>
      </c>
      <c r="BQ48" s="26" t="s">
        <v>571</v>
      </c>
      <c r="BR48" s="26" t="s">
        <v>572</v>
      </c>
      <c r="BS48" s="26" t="s">
        <v>573</v>
      </c>
      <c r="BT48" s="26" t="s">
        <v>574</v>
      </c>
      <c r="BU48" s="26" t="s">
        <v>575</v>
      </c>
      <c r="BV48" s="26" t="s">
        <v>576</v>
      </c>
      <c r="BW48" s="26" t="s">
        <v>577</v>
      </c>
      <c r="BX48" s="26" t="s">
        <v>578</v>
      </c>
      <c r="BY48" s="26" t="s">
        <v>579</v>
      </c>
      <c r="BZ48" s="26" t="s">
        <v>580</v>
      </c>
      <c r="CA48" s="26" t="s">
        <v>581</v>
      </c>
      <c r="CB48" s="26" t="s">
        <v>582</v>
      </c>
      <c r="CC48" s="26" t="s">
        <v>583</v>
      </c>
      <c r="CD48" s="26" t="s">
        <v>584</v>
      </c>
      <c r="CE48" s="26" t="s">
        <v>585</v>
      </c>
      <c r="CF48" s="26" t="s">
        <v>586</v>
      </c>
      <c r="CG48" s="26" t="s">
        <v>587</v>
      </c>
      <c r="CH48" s="26" t="s">
        <v>588</v>
      </c>
      <c r="CI48" s="26" t="s">
        <v>589</v>
      </c>
      <c r="CJ48" s="26" t="s">
        <v>590</v>
      </c>
      <c r="CK48" s="26" t="s">
        <v>591</v>
      </c>
      <c r="CL48" s="26" t="s">
        <v>592</v>
      </c>
      <c r="CM48" s="26" t="s">
        <v>593</v>
      </c>
      <c r="CN48" s="26" t="s">
        <v>594</v>
      </c>
      <c r="CO48" s="26" t="s">
        <v>595</v>
      </c>
      <c r="CP48" s="26" t="s">
        <v>596</v>
      </c>
      <c r="CQ48" s="26" t="s">
        <v>597</v>
      </c>
      <c r="CR48" s="26" t="s">
        <v>598</v>
      </c>
      <c r="CS48" s="26" t="s">
        <v>599</v>
      </c>
      <c r="CT48" s="26" t="s">
        <v>600</v>
      </c>
      <c r="CU48" s="26" t="s">
        <v>601</v>
      </c>
      <c r="CV48" s="26" t="s">
        <v>602</v>
      </c>
      <c r="CW48" s="26" t="s">
        <v>603</v>
      </c>
      <c r="CX48" s="26" t="s">
        <v>604</v>
      </c>
      <c r="CY48" s="26" t="s">
        <v>500</v>
      </c>
      <c r="CZ48" s="26" t="s">
        <v>501</v>
      </c>
    </row>
    <row r="49" spans="1:107">
      <c r="A49" t="s">
        <v>386</v>
      </c>
      <c r="B49" s="27">
        <v>2019</v>
      </c>
      <c r="C49">
        <f t="shared" ref="C49:F50" si="24">C43*(C37 * $B$32)*$B$30*$B$31</f>
        <v>62.90210656267071</v>
      </c>
      <c r="D49">
        <f t="shared" si="24"/>
        <v>66.145905181278835</v>
      </c>
      <c r="E49">
        <f t="shared" si="24"/>
        <v>69.746396730862443</v>
      </c>
      <c r="F49">
        <f t="shared" si="24"/>
        <v>69.03529092023858</v>
      </c>
      <c r="G49">
        <f t="shared" ref="G49:AC49" si="25">G43*(G37 * $B$32)*$B$30*$B$31</f>
        <v>67.231078182386966</v>
      </c>
      <c r="H49">
        <f t="shared" si="25"/>
        <v>67.494277594596952</v>
      </c>
      <c r="I49">
        <f t="shared" si="25"/>
        <v>62.901961063867418</v>
      </c>
      <c r="J49">
        <f t="shared" si="25"/>
        <v>63.045787298390877</v>
      </c>
      <c r="K49">
        <f t="shared" si="25"/>
        <v>63.609501590526378</v>
      </c>
      <c r="L49">
        <f t="shared" si="25"/>
        <v>67.359748347682768</v>
      </c>
      <c r="M49">
        <f t="shared" si="25"/>
        <v>68.639142918284605</v>
      </c>
      <c r="N49">
        <f t="shared" si="25"/>
        <v>63.42918318254749</v>
      </c>
      <c r="O49">
        <f t="shared" si="25"/>
        <v>64.751819534167382</v>
      </c>
      <c r="P49">
        <f t="shared" si="25"/>
        <v>65.535296117261524</v>
      </c>
      <c r="Q49">
        <f t="shared" si="25"/>
        <v>70.533630379025254</v>
      </c>
      <c r="R49">
        <f t="shared" si="25"/>
        <v>67.681626435058917</v>
      </c>
      <c r="S49">
        <f t="shared" si="25"/>
        <v>64.883661173622798</v>
      </c>
      <c r="T49">
        <f t="shared" si="25"/>
        <v>64.767692819169824</v>
      </c>
      <c r="U49">
        <f t="shared" si="25"/>
        <v>66.528727742476335</v>
      </c>
      <c r="V49">
        <f t="shared" si="25"/>
        <v>65.976743467031255</v>
      </c>
      <c r="W49">
        <f t="shared" si="25"/>
        <v>71.718950801942952</v>
      </c>
      <c r="X49">
        <f t="shared" si="25"/>
        <v>69.266937765575236</v>
      </c>
      <c r="Y49">
        <f t="shared" si="25"/>
        <v>64.328442725662242</v>
      </c>
      <c r="Z49">
        <f t="shared" si="25"/>
        <v>65.611585306361533</v>
      </c>
      <c r="AA49">
        <f t="shared" si="25"/>
        <v>64.018053936422845</v>
      </c>
      <c r="AB49">
        <f t="shared" si="25"/>
        <v>69.998215278256467</v>
      </c>
      <c r="AC49">
        <f t="shared" si="25"/>
        <v>61.879997654879659</v>
      </c>
      <c r="AD49">
        <f t="shared" ref="AD49:AG50" si="26">AD43*(AD37 * $B$32)*$B$30*$B$31</f>
        <v>67.520693890662471</v>
      </c>
      <c r="AE49">
        <f t="shared" si="26"/>
        <v>64.884626794613894</v>
      </c>
      <c r="AF49">
        <f t="shared" si="26"/>
        <v>65.418214535094307</v>
      </c>
      <c r="AG49">
        <f t="shared" si="26"/>
        <v>65.865770596593705</v>
      </c>
      <c r="AH49">
        <f t="shared" ref="AH49:AV49" si="27">AH43*(AH37 * $B$32)*$B$30*$B$31</f>
        <v>67.018678402576526</v>
      </c>
      <c r="AI49">
        <f t="shared" si="27"/>
        <v>64.645269561295464</v>
      </c>
      <c r="AJ49">
        <f t="shared" si="27"/>
        <v>65.453247453861053</v>
      </c>
      <c r="AK49">
        <f t="shared" si="27"/>
        <v>62.116323820780956</v>
      </c>
      <c r="AL49">
        <f t="shared" si="27"/>
        <v>69.062001120454624</v>
      </c>
      <c r="AM49">
        <f t="shared" si="27"/>
        <v>64.580720983567275</v>
      </c>
      <c r="AN49">
        <f t="shared" si="27"/>
        <v>63.34657277059479</v>
      </c>
      <c r="AO49">
        <f t="shared" si="27"/>
        <v>67.794466515390596</v>
      </c>
      <c r="AP49">
        <f t="shared" si="27"/>
        <v>63.940795205244221</v>
      </c>
      <c r="AQ49">
        <f t="shared" si="27"/>
        <v>66.182534302383189</v>
      </c>
      <c r="AR49">
        <f t="shared" si="27"/>
        <v>65.159393098746378</v>
      </c>
      <c r="AS49">
        <f t="shared" si="27"/>
        <v>65.883879541475693</v>
      </c>
      <c r="AT49">
        <f t="shared" si="27"/>
        <v>69.773806760612786</v>
      </c>
      <c r="AU49">
        <f t="shared" si="27"/>
        <v>69.085835159940899</v>
      </c>
      <c r="AV49">
        <f t="shared" si="27"/>
        <v>65.580285624368443</v>
      </c>
      <c r="AW49">
        <f t="shared" ref="AW49:AZ50" si="28">AW43*(AW37 * $B$32)*$B$30*$B$31</f>
        <v>69.0023100833358</v>
      </c>
      <c r="AX49">
        <f t="shared" si="28"/>
        <v>60.10625814484029</v>
      </c>
      <c r="AY49">
        <f t="shared" si="28"/>
        <v>66.194577563478859</v>
      </c>
      <c r="AZ49">
        <f t="shared" si="28"/>
        <v>64.795976426518223</v>
      </c>
      <c r="BA49">
        <f t="shared" ref="BA49:BW49" si="29">BA43*(BA37 * $B$32)*$B$30*$B$31</f>
        <v>66.793375657004518</v>
      </c>
      <c r="BB49">
        <f t="shared" si="29"/>
        <v>71.560372664230115</v>
      </c>
      <c r="BC49">
        <f t="shared" si="29"/>
        <v>64.805457831521366</v>
      </c>
      <c r="BD49">
        <f t="shared" si="29"/>
        <v>62.061367480142039</v>
      </c>
      <c r="BE49">
        <f t="shared" si="29"/>
        <v>69.789161744040939</v>
      </c>
      <c r="BF49">
        <f t="shared" si="29"/>
        <v>66.970009842817831</v>
      </c>
      <c r="BG49">
        <f t="shared" si="29"/>
        <v>62.991713320879022</v>
      </c>
      <c r="BH49">
        <f t="shared" si="29"/>
        <v>65.99144470718295</v>
      </c>
      <c r="BI49">
        <f t="shared" si="29"/>
        <v>64.326437008548439</v>
      </c>
      <c r="BJ49">
        <f t="shared" si="29"/>
        <v>64.431848962828781</v>
      </c>
      <c r="BK49">
        <f t="shared" si="29"/>
        <v>66.105428394761404</v>
      </c>
      <c r="BL49">
        <f t="shared" si="29"/>
        <v>63.706873940629805</v>
      </c>
      <c r="BM49">
        <f t="shared" si="29"/>
        <v>67.910910193417749</v>
      </c>
      <c r="BN49">
        <f t="shared" si="29"/>
        <v>68.968491508867515</v>
      </c>
      <c r="BO49">
        <f t="shared" si="29"/>
        <v>64.307751368783201</v>
      </c>
      <c r="BP49">
        <f t="shared" si="29"/>
        <v>69.538937033352568</v>
      </c>
      <c r="BQ49">
        <f t="shared" si="29"/>
        <v>66.772484260933126</v>
      </c>
      <c r="BR49">
        <f t="shared" si="29"/>
        <v>65.100870731824031</v>
      </c>
      <c r="BS49">
        <f t="shared" si="29"/>
        <v>61.844152564804034</v>
      </c>
      <c r="BT49">
        <f t="shared" si="29"/>
        <v>69.028849522237408</v>
      </c>
      <c r="BU49">
        <f t="shared" si="29"/>
        <v>65.690651333560254</v>
      </c>
      <c r="BV49">
        <f t="shared" si="29"/>
        <v>69.31632508720665</v>
      </c>
      <c r="BW49">
        <f t="shared" si="29"/>
        <v>61.893149755976694</v>
      </c>
      <c r="BX49">
        <f t="shared" ref="BX49:CA50" si="30">BX43*(BX37 * $B$32)*$B$30*$B$31</f>
        <v>64.373991437084754</v>
      </c>
      <c r="BY49">
        <f t="shared" si="30"/>
        <v>65.527343872703113</v>
      </c>
      <c r="BZ49">
        <f t="shared" si="30"/>
        <v>62.790392855292744</v>
      </c>
      <c r="CA49">
        <f t="shared" si="30"/>
        <v>71.158803656753065</v>
      </c>
      <c r="CB49">
        <f t="shared" ref="CB49:CQ49" si="31">CB43*(CB37 * $B$32)*$B$30*$B$31</f>
        <v>65.406761981126195</v>
      </c>
      <c r="CC49">
        <f t="shared" si="31"/>
        <v>67.868633563633622</v>
      </c>
      <c r="CD49">
        <f t="shared" si="31"/>
        <v>69.229665563402008</v>
      </c>
      <c r="CE49">
        <f t="shared" si="31"/>
        <v>62.433722324449732</v>
      </c>
      <c r="CF49">
        <f t="shared" si="31"/>
        <v>70.044344452561219</v>
      </c>
      <c r="CG49">
        <f t="shared" si="31"/>
        <v>64.282098097025866</v>
      </c>
      <c r="CH49">
        <f t="shared" si="31"/>
        <v>61.012644110760149</v>
      </c>
      <c r="CI49">
        <f t="shared" si="31"/>
        <v>66.507844124176358</v>
      </c>
      <c r="CJ49">
        <f t="shared" si="31"/>
        <v>69.574942445435724</v>
      </c>
      <c r="CK49">
        <f t="shared" si="31"/>
        <v>69.247265410336823</v>
      </c>
      <c r="CL49">
        <f t="shared" si="31"/>
        <v>67.634997797927582</v>
      </c>
      <c r="CM49">
        <f t="shared" si="31"/>
        <v>67.318787314335466</v>
      </c>
      <c r="CN49">
        <f t="shared" si="31"/>
        <v>63.803031385984177</v>
      </c>
      <c r="CO49">
        <f t="shared" si="31"/>
        <v>61.072567704499107</v>
      </c>
      <c r="CP49">
        <f t="shared" si="31"/>
        <v>64.997008126650272</v>
      </c>
      <c r="CQ49">
        <f t="shared" si="31"/>
        <v>59.4196192282864</v>
      </c>
      <c r="CR49">
        <f t="shared" ref="CR49:CU50" si="32">CR43*(CR37 * $B$32)*$B$30*$B$31</f>
        <v>65.75573091861115</v>
      </c>
      <c r="CS49">
        <f t="shared" si="32"/>
        <v>63.446368297602653</v>
      </c>
      <c r="CT49">
        <f t="shared" si="32"/>
        <v>65.541923357365562</v>
      </c>
      <c r="CU49">
        <f t="shared" si="32"/>
        <v>66.073348164928149</v>
      </c>
      <c r="CV49">
        <f t="shared" ref="CV49:CX49" si="33">CV43*(CV37 * $B$32)*$B$30*$B$31</f>
        <v>68.846257803304127</v>
      </c>
      <c r="CW49">
        <f t="shared" si="33"/>
        <v>64.493085338866891</v>
      </c>
      <c r="CX49">
        <f t="shared" si="33"/>
        <v>64.651970879726761</v>
      </c>
      <c r="CY49">
        <f>AVERAGE(C49:CX49)</f>
        <v>65.948532141950622</v>
      </c>
      <c r="CZ49">
        <f>STDEV(C49:CX49)</f>
        <v>2.6658963134990059</v>
      </c>
    </row>
    <row r="50" spans="1:107">
      <c r="A50" t="s">
        <v>386</v>
      </c>
      <c r="B50" s="27">
        <v>2022</v>
      </c>
      <c r="C50">
        <f t="shared" si="24"/>
        <v>66.612979716514218</v>
      </c>
      <c r="D50">
        <f t="shared" si="24"/>
        <v>70.66720830986975</v>
      </c>
      <c r="E50">
        <f t="shared" si="24"/>
        <v>68.989615415474276</v>
      </c>
      <c r="F50">
        <f t="shared" si="24"/>
        <v>70.698745713948298</v>
      </c>
      <c r="G50">
        <f t="shared" ref="G50:AC50" si="34">G44*(G38 * $B$32)*$B$30*$B$31</f>
        <v>71.249675986801748</v>
      </c>
      <c r="H50">
        <f t="shared" si="34"/>
        <v>69.183031160772231</v>
      </c>
      <c r="I50">
        <f t="shared" si="34"/>
        <v>64.126075859976709</v>
      </c>
      <c r="J50">
        <f t="shared" si="34"/>
        <v>65.857301347400991</v>
      </c>
      <c r="K50">
        <f t="shared" si="34"/>
        <v>66.521324008121042</v>
      </c>
      <c r="L50">
        <f t="shared" si="34"/>
        <v>68.397681030351293</v>
      </c>
      <c r="M50">
        <f t="shared" si="34"/>
        <v>66.837954882328461</v>
      </c>
      <c r="N50">
        <f t="shared" si="34"/>
        <v>66.070110225671257</v>
      </c>
      <c r="O50">
        <f t="shared" si="34"/>
        <v>67.042986018371167</v>
      </c>
      <c r="P50">
        <f t="shared" si="34"/>
        <v>69.891346500027566</v>
      </c>
      <c r="Q50">
        <f t="shared" si="34"/>
        <v>70.54072518770046</v>
      </c>
      <c r="R50">
        <f t="shared" si="34"/>
        <v>70.65324317282689</v>
      </c>
      <c r="S50">
        <f t="shared" si="34"/>
        <v>66.578418688567893</v>
      </c>
      <c r="T50">
        <f t="shared" si="34"/>
        <v>65.566659518293861</v>
      </c>
      <c r="U50">
        <f t="shared" si="34"/>
        <v>66.589178640144937</v>
      </c>
      <c r="V50">
        <f t="shared" si="34"/>
        <v>67.965312496047773</v>
      </c>
      <c r="W50">
        <f t="shared" si="34"/>
        <v>72.822855000666024</v>
      </c>
      <c r="X50">
        <f t="shared" si="34"/>
        <v>68.500750297270358</v>
      </c>
      <c r="Y50">
        <f t="shared" si="34"/>
        <v>63.797264940203867</v>
      </c>
      <c r="Z50">
        <f t="shared" si="34"/>
        <v>70.172019461458333</v>
      </c>
      <c r="AA50">
        <f t="shared" si="34"/>
        <v>64.527193123128328</v>
      </c>
      <c r="AB50">
        <f t="shared" si="34"/>
        <v>70.460403845299297</v>
      </c>
      <c r="AC50">
        <f t="shared" si="34"/>
        <v>66.660782192265799</v>
      </c>
      <c r="AD50">
        <f t="shared" si="26"/>
        <v>67.23077631611099</v>
      </c>
      <c r="AE50">
        <f t="shared" si="26"/>
        <v>66.808020698236845</v>
      </c>
      <c r="AF50">
        <f t="shared" si="26"/>
        <v>68.826612012529807</v>
      </c>
      <c r="AG50">
        <f t="shared" si="26"/>
        <v>67.991069045481368</v>
      </c>
      <c r="AH50">
        <f t="shared" ref="AH50:AV50" si="35">AH44*(AH38 * $B$32)*$B$30*$B$31</f>
        <v>68.288660476432895</v>
      </c>
      <c r="AI50">
        <f t="shared" si="35"/>
        <v>68.28225551395883</v>
      </c>
      <c r="AJ50">
        <f t="shared" si="35"/>
        <v>66.840242644166011</v>
      </c>
      <c r="AK50">
        <f t="shared" si="35"/>
        <v>64.644652003313126</v>
      </c>
      <c r="AL50">
        <f t="shared" si="35"/>
        <v>70.171697198536549</v>
      </c>
      <c r="AM50">
        <f t="shared" si="35"/>
        <v>65.412564601300275</v>
      </c>
      <c r="AN50">
        <f t="shared" si="35"/>
        <v>65.637435536957113</v>
      </c>
      <c r="AO50">
        <f t="shared" si="35"/>
        <v>69.775918505019504</v>
      </c>
      <c r="AP50">
        <f t="shared" si="35"/>
        <v>66.864322183467777</v>
      </c>
      <c r="AQ50">
        <f t="shared" si="35"/>
        <v>65.963500386889976</v>
      </c>
      <c r="AR50">
        <f t="shared" si="35"/>
        <v>65.668115212316394</v>
      </c>
      <c r="AS50">
        <f t="shared" si="35"/>
        <v>69.12614135787517</v>
      </c>
      <c r="AT50">
        <f t="shared" si="35"/>
        <v>69.780767897137125</v>
      </c>
      <c r="AU50">
        <f t="shared" si="35"/>
        <v>68.350695795351982</v>
      </c>
      <c r="AV50">
        <f t="shared" si="35"/>
        <v>69.743070291038634</v>
      </c>
      <c r="AW50">
        <f t="shared" si="28"/>
        <v>68.809885185741891</v>
      </c>
      <c r="AX50">
        <f t="shared" si="28"/>
        <v>64.126348588754496</v>
      </c>
      <c r="AY50">
        <f t="shared" si="28"/>
        <v>68.401438967869225</v>
      </c>
      <c r="AZ50">
        <f t="shared" si="28"/>
        <v>66.395114033532224</v>
      </c>
      <c r="BA50">
        <f t="shared" ref="BA50:BW50" si="36">BA44*(BA38 * $B$32)*$B$30*$B$31</f>
        <v>70.271797273844754</v>
      </c>
      <c r="BB50">
        <f t="shared" si="36"/>
        <v>71.185921589163542</v>
      </c>
      <c r="BC50">
        <f t="shared" si="36"/>
        <v>68.687323602677168</v>
      </c>
      <c r="BD50">
        <f t="shared" si="36"/>
        <v>64.884849410938827</v>
      </c>
      <c r="BE50">
        <f t="shared" si="36"/>
        <v>68.824581330586469</v>
      </c>
      <c r="BF50">
        <f t="shared" si="36"/>
        <v>69.629670203464443</v>
      </c>
      <c r="BG50">
        <f t="shared" si="36"/>
        <v>66.761881322400555</v>
      </c>
      <c r="BH50">
        <f t="shared" si="36"/>
        <v>67.069085480696032</v>
      </c>
      <c r="BI50">
        <f t="shared" si="36"/>
        <v>66.709142034717502</v>
      </c>
      <c r="BJ50">
        <f t="shared" si="36"/>
        <v>68.517460202008792</v>
      </c>
      <c r="BK50">
        <f t="shared" si="36"/>
        <v>68.943588226043929</v>
      </c>
      <c r="BL50">
        <f t="shared" si="36"/>
        <v>63.882406991749228</v>
      </c>
      <c r="BM50">
        <f t="shared" si="36"/>
        <v>67.72896872475448</v>
      </c>
      <c r="BN50">
        <f t="shared" si="36"/>
        <v>71.452319735315768</v>
      </c>
      <c r="BO50">
        <f t="shared" si="36"/>
        <v>66.861259491684677</v>
      </c>
      <c r="BP50">
        <f t="shared" si="36"/>
        <v>69.147385730598671</v>
      </c>
      <c r="BQ50">
        <f t="shared" si="36"/>
        <v>69.857984674452211</v>
      </c>
      <c r="BR50">
        <f t="shared" si="36"/>
        <v>68.686836837162289</v>
      </c>
      <c r="BS50">
        <f t="shared" si="36"/>
        <v>64.327907332771673</v>
      </c>
      <c r="BT50">
        <f t="shared" si="36"/>
        <v>70.627807406138558</v>
      </c>
      <c r="BU50">
        <f t="shared" si="36"/>
        <v>70.057555606343996</v>
      </c>
      <c r="BV50">
        <f t="shared" si="36"/>
        <v>71.145544557270028</v>
      </c>
      <c r="BW50">
        <f t="shared" si="36"/>
        <v>63.675955131019229</v>
      </c>
      <c r="BX50">
        <f t="shared" si="30"/>
        <v>63.057249441598721</v>
      </c>
      <c r="BY50">
        <f t="shared" si="30"/>
        <v>67.282370614785179</v>
      </c>
      <c r="BZ50">
        <f t="shared" si="30"/>
        <v>65.009453194563733</v>
      </c>
      <c r="CA50">
        <f t="shared" si="30"/>
        <v>70.713956793437717</v>
      </c>
      <c r="CB50">
        <f t="shared" ref="CB50:CQ50" si="37">CB44*(CB38 * $B$32)*$B$30*$B$31</f>
        <v>70.484415335087661</v>
      </c>
      <c r="CC50">
        <f t="shared" si="37"/>
        <v>68.333745585133315</v>
      </c>
      <c r="CD50">
        <f t="shared" si="37"/>
        <v>67.659159461985752</v>
      </c>
      <c r="CE50">
        <f t="shared" si="37"/>
        <v>64.830459596951286</v>
      </c>
      <c r="CF50">
        <f t="shared" si="37"/>
        <v>71.003482312529528</v>
      </c>
      <c r="CG50">
        <f t="shared" si="37"/>
        <v>66.769213642324814</v>
      </c>
      <c r="CH50">
        <f t="shared" si="37"/>
        <v>66.081599420124675</v>
      </c>
      <c r="CI50">
        <f t="shared" si="37"/>
        <v>69.839492781847298</v>
      </c>
      <c r="CJ50">
        <f t="shared" si="37"/>
        <v>68.269268385695341</v>
      </c>
      <c r="CK50">
        <f t="shared" si="37"/>
        <v>70.242377057058903</v>
      </c>
      <c r="CL50">
        <f t="shared" si="37"/>
        <v>69.570948454661192</v>
      </c>
      <c r="CM50">
        <f t="shared" si="37"/>
        <v>69.996172875539017</v>
      </c>
      <c r="CN50">
        <f t="shared" si="37"/>
        <v>66.376851513192094</v>
      </c>
      <c r="CO50">
        <f t="shared" si="37"/>
        <v>62.703524904510161</v>
      </c>
      <c r="CP50">
        <f t="shared" si="37"/>
        <v>65.682188755939393</v>
      </c>
      <c r="CQ50">
        <f t="shared" si="37"/>
        <v>66.012772768020611</v>
      </c>
      <c r="CR50">
        <f t="shared" si="32"/>
        <v>67.857930277903208</v>
      </c>
      <c r="CS50">
        <f t="shared" si="32"/>
        <v>64.953677527312863</v>
      </c>
      <c r="CT50">
        <f t="shared" si="32"/>
        <v>66.016749240525215</v>
      </c>
      <c r="CU50">
        <f t="shared" si="32"/>
        <v>68.430070603420077</v>
      </c>
      <c r="CV50">
        <f t="shared" ref="CV50:CX50" si="38">CV44*(CV38 * $B$32)*$B$30*$B$31</f>
        <v>72.473656159997333</v>
      </c>
      <c r="CW50">
        <f t="shared" si="38"/>
        <v>69.262992395657136</v>
      </c>
      <c r="CX50">
        <f t="shared" si="38"/>
        <v>63.868243166959672</v>
      </c>
      <c r="CY50">
        <f>AVERAGE(C50:CX50)</f>
        <v>67.818394023540847</v>
      </c>
      <c r="CZ50">
        <f>STDEV(C50:CX50)</f>
        <v>2.293799150920226</v>
      </c>
    </row>
    <row r="51" spans="1:107">
      <c r="A51" s="17"/>
    </row>
    <row r="52" spans="1:107" ht="19" thickBot="1">
      <c r="A52" s="37" t="s">
        <v>605</v>
      </c>
    </row>
    <row r="53" spans="1:107" ht="18" thickTop="1" thickBot="1">
      <c r="A53" s="43" t="s">
        <v>606</v>
      </c>
    </row>
    <row r="54" spans="1:107" ht="17" thickTop="1">
      <c r="A54" s="54" t="s">
        <v>389</v>
      </c>
      <c r="B54" s="49" t="s">
        <v>607</v>
      </c>
      <c r="C54" s="49" t="s">
        <v>608</v>
      </c>
      <c r="D54" s="49" t="s">
        <v>609</v>
      </c>
      <c r="E54" s="49" t="s">
        <v>610</v>
      </c>
      <c r="F54" s="49" t="s">
        <v>611</v>
      </c>
      <c r="G54" s="49" t="s">
        <v>612</v>
      </c>
      <c r="H54" s="49" t="s">
        <v>613</v>
      </c>
      <c r="I54" s="49" t="s">
        <v>614</v>
      </c>
      <c r="J54" s="49" t="s">
        <v>615</v>
      </c>
      <c r="K54" s="49" t="s">
        <v>616</v>
      </c>
      <c r="L54" s="49" t="s">
        <v>617</v>
      </c>
      <c r="M54" s="49" t="s">
        <v>618</v>
      </c>
      <c r="N54" s="49" t="s">
        <v>619</v>
      </c>
      <c r="O54" s="49" t="s">
        <v>620</v>
      </c>
      <c r="P54" s="49" t="s">
        <v>621</v>
      </c>
      <c r="Q54" s="49" t="s">
        <v>622</v>
      </c>
      <c r="R54" s="49" t="s">
        <v>623</v>
      </c>
      <c r="S54" s="49" t="s">
        <v>624</v>
      </c>
      <c r="T54" s="49" t="s">
        <v>625</v>
      </c>
      <c r="U54" s="49" t="s">
        <v>626</v>
      </c>
      <c r="V54" s="49" t="s">
        <v>627</v>
      </c>
      <c r="W54" s="49" t="s">
        <v>628</v>
      </c>
      <c r="X54" s="49" t="s">
        <v>629</v>
      </c>
      <c r="Y54" s="49" t="s">
        <v>630</v>
      </c>
      <c r="Z54" s="49" t="s">
        <v>631</v>
      </c>
      <c r="AA54" s="49" t="s">
        <v>632</v>
      </c>
      <c r="AB54" s="49" t="s">
        <v>633</v>
      </c>
      <c r="AC54" s="49" t="s">
        <v>634</v>
      </c>
      <c r="AD54" s="49" t="s">
        <v>635</v>
      </c>
      <c r="AE54" s="49" t="s">
        <v>636</v>
      </c>
      <c r="AF54" s="49" t="s">
        <v>637</v>
      </c>
      <c r="AG54" s="49" t="s">
        <v>638</v>
      </c>
      <c r="AH54" s="49" t="s">
        <v>639</v>
      </c>
      <c r="AI54" s="49" t="s">
        <v>640</v>
      </c>
      <c r="AJ54" s="49" t="s">
        <v>641</v>
      </c>
      <c r="AK54" s="49" t="s">
        <v>642</v>
      </c>
      <c r="AL54" s="49" t="s">
        <v>643</v>
      </c>
      <c r="AM54" s="49" t="s">
        <v>644</v>
      </c>
      <c r="AN54" s="49" t="s">
        <v>645</v>
      </c>
      <c r="AO54" s="49" t="s">
        <v>646</v>
      </c>
      <c r="AP54" s="49" t="s">
        <v>647</v>
      </c>
      <c r="AQ54" s="49" t="s">
        <v>648</v>
      </c>
      <c r="AR54" s="49" t="s">
        <v>649</v>
      </c>
      <c r="AS54" s="49" t="s">
        <v>650</v>
      </c>
      <c r="AT54" s="49" t="s">
        <v>651</v>
      </c>
      <c r="AU54" s="49" t="s">
        <v>652</v>
      </c>
      <c r="AV54" s="49" t="s">
        <v>653</v>
      </c>
      <c r="AW54" s="49" t="s">
        <v>654</v>
      </c>
      <c r="AX54" s="49" t="s">
        <v>655</v>
      </c>
      <c r="AY54" s="49" t="s">
        <v>656</v>
      </c>
      <c r="AZ54" s="49" t="s">
        <v>657</v>
      </c>
      <c r="BA54" s="49" t="s">
        <v>658</v>
      </c>
      <c r="BB54" s="49" t="s">
        <v>659</v>
      </c>
      <c r="BC54" s="49" t="s">
        <v>660</v>
      </c>
      <c r="BD54" s="49" t="s">
        <v>661</v>
      </c>
      <c r="BE54" s="49" t="s">
        <v>662</v>
      </c>
      <c r="BF54" s="49" t="s">
        <v>663</v>
      </c>
      <c r="BG54" s="49" t="s">
        <v>664</v>
      </c>
      <c r="BH54" s="49" t="s">
        <v>665</v>
      </c>
      <c r="BI54" s="49" t="s">
        <v>666</v>
      </c>
      <c r="BJ54" s="49" t="s">
        <v>667</v>
      </c>
      <c r="BK54" s="49" t="s">
        <v>668</v>
      </c>
      <c r="BL54" s="49" t="s">
        <v>669</v>
      </c>
      <c r="BM54" s="49" t="s">
        <v>670</v>
      </c>
      <c r="BN54" s="49" t="s">
        <v>671</v>
      </c>
      <c r="BO54" s="49" t="s">
        <v>672</v>
      </c>
      <c r="BP54" s="49" t="s">
        <v>673</v>
      </c>
      <c r="BQ54" s="49" t="s">
        <v>674</v>
      </c>
      <c r="BR54" s="49" t="s">
        <v>675</v>
      </c>
      <c r="BS54" s="49" t="s">
        <v>676</v>
      </c>
      <c r="BT54" s="49" t="s">
        <v>677</v>
      </c>
      <c r="BU54" s="49" t="s">
        <v>678</v>
      </c>
      <c r="BV54" s="49" t="s">
        <v>679</v>
      </c>
      <c r="BW54" s="49" t="s">
        <v>680</v>
      </c>
      <c r="BX54" s="49" t="s">
        <v>681</v>
      </c>
      <c r="BY54" s="49" t="s">
        <v>682</v>
      </c>
      <c r="BZ54" s="49" t="s">
        <v>683</v>
      </c>
      <c r="CA54" s="49" t="s">
        <v>684</v>
      </c>
      <c r="CB54" s="49" t="s">
        <v>685</v>
      </c>
      <c r="CC54" s="49" t="s">
        <v>686</v>
      </c>
      <c r="CD54" s="49" t="s">
        <v>687</v>
      </c>
      <c r="CE54" s="49" t="s">
        <v>688</v>
      </c>
      <c r="CF54" s="49" t="s">
        <v>689</v>
      </c>
      <c r="CG54" s="49" t="s">
        <v>690</v>
      </c>
      <c r="CH54" s="49" t="s">
        <v>691</v>
      </c>
      <c r="CI54" s="49" t="s">
        <v>692</v>
      </c>
      <c r="CJ54" s="49" t="s">
        <v>693</v>
      </c>
      <c r="CK54" s="49" t="s">
        <v>694</v>
      </c>
      <c r="CL54" s="49" t="s">
        <v>695</v>
      </c>
      <c r="CM54" s="49" t="s">
        <v>696</v>
      </c>
      <c r="CN54" s="49" t="s">
        <v>697</v>
      </c>
      <c r="CO54" s="49" t="s">
        <v>698</v>
      </c>
      <c r="CP54" s="49" t="s">
        <v>699</v>
      </c>
      <c r="CQ54" s="49" t="s">
        <v>700</v>
      </c>
      <c r="CR54" s="49" t="s">
        <v>701</v>
      </c>
      <c r="CS54" s="49" t="s">
        <v>702</v>
      </c>
      <c r="CT54" s="49" t="s">
        <v>703</v>
      </c>
      <c r="CU54" s="49" t="s">
        <v>704</v>
      </c>
      <c r="CV54" s="49" t="s">
        <v>705</v>
      </c>
      <c r="CW54" s="49" t="s">
        <v>706</v>
      </c>
      <c r="CX54" s="49" t="s">
        <v>707</v>
      </c>
      <c r="CY54" s="49" t="s">
        <v>500</v>
      </c>
      <c r="CZ54" s="49" t="s">
        <v>501</v>
      </c>
    </row>
    <row r="55" spans="1:107">
      <c r="A55" t="s">
        <v>386</v>
      </c>
      <c r="B55" s="27" t="s">
        <v>1087</v>
      </c>
      <c r="C55">
        <f>C50-C49</f>
        <v>3.710873153843508</v>
      </c>
      <c r="D55">
        <f>D50-D49</f>
        <v>4.5213031285909153</v>
      </c>
      <c r="E55">
        <f t="shared" ref="E55:O55" si="39">E50-E49</f>
        <v>-0.75678131538816729</v>
      </c>
      <c r="F55">
        <f t="shared" si="39"/>
        <v>1.6634547937097182</v>
      </c>
      <c r="G55">
        <f t="shared" si="39"/>
        <v>4.0185978044147816</v>
      </c>
      <c r="H55">
        <f t="shared" si="39"/>
        <v>1.6887535661752793</v>
      </c>
      <c r="I55">
        <f t="shared" si="39"/>
        <v>1.2241147961092906</v>
      </c>
      <c r="J55">
        <f t="shared" si="39"/>
        <v>2.811514049010114</v>
      </c>
      <c r="K55">
        <f t="shared" si="39"/>
        <v>2.9118224175946636</v>
      </c>
      <c r="L55">
        <f t="shared" si="39"/>
        <v>1.0379326826685258</v>
      </c>
      <c r="M55">
        <f t="shared" si="39"/>
        <v>-1.8011880359561445</v>
      </c>
      <c r="N55">
        <f t="shared" si="39"/>
        <v>2.6409270431237672</v>
      </c>
      <c r="O55">
        <f t="shared" si="39"/>
        <v>2.2911664842037851</v>
      </c>
      <c r="P55">
        <f>P50-P49</f>
        <v>4.3560503827660426</v>
      </c>
      <c r="Q55">
        <f>Q50-Q49</f>
        <v>7.0948086752053996E-3</v>
      </c>
      <c r="R55">
        <f t="shared" ref="R55:AA55" si="40">R50-R49</f>
        <v>2.9716167377679739</v>
      </c>
      <c r="S55">
        <f t="shared" si="40"/>
        <v>1.6947575149450955</v>
      </c>
      <c r="T55">
        <f t="shared" si="40"/>
        <v>0.79896669912403695</v>
      </c>
      <c r="U55">
        <f t="shared" si="40"/>
        <v>6.0450897668602011E-2</v>
      </c>
      <c r="V55">
        <f t="shared" si="40"/>
        <v>1.9885690290165172</v>
      </c>
      <c r="W55">
        <f t="shared" si="40"/>
        <v>1.1039041987230718</v>
      </c>
      <c r="X55">
        <f t="shared" si="40"/>
        <v>-0.76618746830487794</v>
      </c>
      <c r="Y55">
        <f t="shared" si="40"/>
        <v>-0.53117778545837524</v>
      </c>
      <c r="Z55">
        <f t="shared" si="40"/>
        <v>4.5604341550968002</v>
      </c>
      <c r="AA55">
        <f t="shared" si="40"/>
        <v>0.50913918670548242</v>
      </c>
      <c r="AB55">
        <f>AB50-AB49</f>
        <v>0.46218856704282985</v>
      </c>
      <c r="AC55">
        <f>AC50-AC49</f>
        <v>4.7807845373861397</v>
      </c>
      <c r="AD55">
        <f t="shared" ref="AD55:AN55" si="41">AD50-AD49</f>
        <v>-0.28991757455148104</v>
      </c>
      <c r="AE55">
        <f t="shared" si="41"/>
        <v>1.9233939036229515</v>
      </c>
      <c r="AF55">
        <f t="shared" si="41"/>
        <v>3.4083974774354999</v>
      </c>
      <c r="AG55">
        <f t="shared" si="41"/>
        <v>2.1252984488876621</v>
      </c>
      <c r="AH55">
        <f t="shared" si="41"/>
        <v>1.2699820738563687</v>
      </c>
      <c r="AI55">
        <f t="shared" si="41"/>
        <v>3.6369859526633661</v>
      </c>
      <c r="AJ55">
        <f t="shared" si="41"/>
        <v>1.3869951903049582</v>
      </c>
      <c r="AK55">
        <f t="shared" si="41"/>
        <v>2.5283281825321708</v>
      </c>
      <c r="AL55">
        <f t="shared" si="41"/>
        <v>1.1096960780819245</v>
      </c>
      <c r="AM55">
        <f t="shared" si="41"/>
        <v>0.83184361773299997</v>
      </c>
      <c r="AN55">
        <f t="shared" si="41"/>
        <v>2.2908627663623236</v>
      </c>
      <c r="AO55">
        <f>AO50-AO49</f>
        <v>1.9814519896289084</v>
      </c>
      <c r="AP55">
        <f>AP50-AP49</f>
        <v>2.9235269782235562</v>
      </c>
      <c r="AQ55">
        <f t="shared" ref="AQ55:AV55" si="42">AQ50-AQ49</f>
        <v>-0.21903391549321327</v>
      </c>
      <c r="AR55">
        <f t="shared" si="42"/>
        <v>0.50872211357001618</v>
      </c>
      <c r="AS55">
        <f t="shared" si="42"/>
        <v>3.242261816399477</v>
      </c>
      <c r="AT55">
        <f t="shared" si="42"/>
        <v>6.96113652433894E-3</v>
      </c>
      <c r="AU55">
        <f t="shared" si="42"/>
        <v>-0.73513936458891749</v>
      </c>
      <c r="AV55">
        <f t="shared" si="42"/>
        <v>4.1627846666701913</v>
      </c>
      <c r="AW55">
        <f>AW50-AW49</f>
        <v>-0.19242489759390935</v>
      </c>
      <c r="AX55">
        <f>AX50-AX49</f>
        <v>4.0200904439142064</v>
      </c>
      <c r="AY55">
        <f t="shared" ref="AY55:BI55" si="43">AY50-AY49</f>
        <v>2.2068614043903665</v>
      </c>
      <c r="AZ55">
        <f t="shared" si="43"/>
        <v>1.5991376070140007</v>
      </c>
      <c r="BA55">
        <f t="shared" si="43"/>
        <v>3.4784216168402367</v>
      </c>
      <c r="BB55">
        <f t="shared" si="43"/>
        <v>-0.37445107506657394</v>
      </c>
      <c r="BC55">
        <f t="shared" si="43"/>
        <v>3.8818657711558018</v>
      </c>
      <c r="BD55">
        <f t="shared" si="43"/>
        <v>2.8234819307967882</v>
      </c>
      <c r="BE55">
        <f t="shared" si="43"/>
        <v>-0.96458041345447043</v>
      </c>
      <c r="BF55">
        <f t="shared" si="43"/>
        <v>2.6596603606466118</v>
      </c>
      <c r="BG55">
        <f t="shared" si="43"/>
        <v>3.7701680015215331</v>
      </c>
      <c r="BH55">
        <f t="shared" si="43"/>
        <v>1.0776407735130817</v>
      </c>
      <c r="BI55">
        <f t="shared" si="43"/>
        <v>2.382705026169063</v>
      </c>
      <c r="BJ55">
        <f>BJ50-BJ49</f>
        <v>4.085611239180011</v>
      </c>
      <c r="BK55">
        <f>BK50-BK49</f>
        <v>2.8381598312825247</v>
      </c>
      <c r="BL55">
        <f t="shared" ref="BL55:BU55" si="44">BL50-BL49</f>
        <v>0.17553305111942308</v>
      </c>
      <c r="BM55">
        <f t="shared" si="44"/>
        <v>-0.18194146866326832</v>
      </c>
      <c r="BN55">
        <f t="shared" si="44"/>
        <v>2.483828226448253</v>
      </c>
      <c r="BO55">
        <f t="shared" si="44"/>
        <v>2.5535081229014764</v>
      </c>
      <c r="BP55">
        <f t="shared" si="44"/>
        <v>-0.39155130275389638</v>
      </c>
      <c r="BQ55">
        <f t="shared" si="44"/>
        <v>3.0855004135190853</v>
      </c>
      <c r="BR55">
        <f t="shared" si="44"/>
        <v>3.5859661053382581</v>
      </c>
      <c r="BS55">
        <f t="shared" si="44"/>
        <v>2.4837547679676391</v>
      </c>
      <c r="BT55">
        <f t="shared" si="44"/>
        <v>1.59895788390115</v>
      </c>
      <c r="BU55">
        <f t="shared" si="44"/>
        <v>4.3669042727837422</v>
      </c>
      <c r="BV55">
        <f>BV50-BV49</f>
        <v>1.8292194700633786</v>
      </c>
      <c r="BW55">
        <f>BW50-BW49</f>
        <v>1.7828053750425354</v>
      </c>
      <c r="BX55">
        <f t="shared" ref="BX55" si="45">BX50-BX49</f>
        <v>-1.3167419954860335</v>
      </c>
      <c r="BY55">
        <f>BY50-BY49</f>
        <v>1.755026742082066</v>
      </c>
      <c r="BZ55">
        <f>BZ50-BZ49</f>
        <v>2.2190603392709889</v>
      </c>
      <c r="CA55">
        <f t="shared" ref="CA55:CK55" si="46">CA50-CA49</f>
        <v>-0.44484686331534817</v>
      </c>
      <c r="CB55">
        <f t="shared" si="46"/>
        <v>5.0776533539614661</v>
      </c>
      <c r="CC55">
        <f t="shared" si="46"/>
        <v>0.46511202149969222</v>
      </c>
      <c r="CD55">
        <f t="shared" si="46"/>
        <v>-1.5705061014162567</v>
      </c>
      <c r="CE55">
        <f t="shared" si="46"/>
        <v>2.3967372725015537</v>
      </c>
      <c r="CF55">
        <f t="shared" si="46"/>
        <v>0.95913785996830825</v>
      </c>
      <c r="CG55">
        <f t="shared" si="46"/>
        <v>2.4871155452989484</v>
      </c>
      <c r="CH55">
        <f t="shared" si="46"/>
        <v>5.0689553093645259</v>
      </c>
      <c r="CI55">
        <f t="shared" si="46"/>
        <v>3.3316486576709394</v>
      </c>
      <c r="CJ55">
        <f t="shared" si="46"/>
        <v>-1.3056740597403831</v>
      </c>
      <c r="CK55">
        <f t="shared" si="46"/>
        <v>0.99511164672207997</v>
      </c>
      <c r="CL55">
        <f>CL50-CL49</f>
        <v>1.9359506567336098</v>
      </c>
      <c r="CM55">
        <f>CM50-CM49</f>
        <v>2.6773855612035504</v>
      </c>
      <c r="CN55">
        <f t="shared" ref="CN55:CR55" si="47">CN50-CN49</f>
        <v>2.5738201272079166</v>
      </c>
      <c r="CO55">
        <f t="shared" si="47"/>
        <v>1.6309572000110535</v>
      </c>
      <c r="CP55">
        <f t="shared" si="47"/>
        <v>0.68518062928912116</v>
      </c>
      <c r="CQ55">
        <f t="shared" si="47"/>
        <v>6.5931535397342103</v>
      </c>
      <c r="CR55">
        <f t="shared" si="47"/>
        <v>2.102199359292058</v>
      </c>
      <c r="CS55">
        <f>CS50-CS49</f>
        <v>1.5073092297102093</v>
      </c>
      <c r="CT55">
        <f>CT50-CT49</f>
        <v>0.47482588315965302</v>
      </c>
      <c r="CU55">
        <f t="shared" ref="CU55:CX55" si="48">CU50-CU49</f>
        <v>2.3567224384919285</v>
      </c>
      <c r="CV55">
        <f t="shared" si="48"/>
        <v>3.627398356693206</v>
      </c>
      <c r="CW55">
        <f t="shared" si="48"/>
        <v>4.7699070567902453</v>
      </c>
      <c r="CX55">
        <f t="shared" si="48"/>
        <v>-0.78372771276708875</v>
      </c>
      <c r="CY55">
        <f>AVERAGE(C55:CX55)</f>
        <v>1.8698618815902694</v>
      </c>
      <c r="CZ55">
        <f>STDEV(C55:CX55)</f>
        <v>1.7420264859544825</v>
      </c>
    </row>
    <row r="56" spans="1:107">
      <c r="A56" s="17"/>
    </row>
    <row r="57" spans="1:107">
      <c r="A57" s="17"/>
    </row>
    <row r="58" spans="1:107" ht="21" thickBot="1">
      <c r="A58" s="55" t="s">
        <v>708</v>
      </c>
    </row>
    <row r="59" spans="1:107" ht="73" customHeight="1" thickTop="1">
      <c r="A59" s="162" t="s">
        <v>709</v>
      </c>
      <c r="B59" s="162"/>
      <c r="C59" s="162"/>
      <c r="D59" s="162"/>
      <c r="E59" s="162"/>
      <c r="F59" s="162"/>
      <c r="G59" s="162"/>
    </row>
    <row r="60" spans="1:107">
      <c r="A60" s="54" t="s">
        <v>389</v>
      </c>
      <c r="B60" s="49" t="s">
        <v>499</v>
      </c>
      <c r="C60" s="49" t="s">
        <v>710</v>
      </c>
      <c r="D60" s="49" t="s">
        <v>711</v>
      </c>
      <c r="E60" s="49" t="s">
        <v>712</v>
      </c>
      <c r="F60" s="49" t="s">
        <v>713</v>
      </c>
      <c r="G60" s="49" t="s">
        <v>714</v>
      </c>
      <c r="H60" s="49" t="s">
        <v>715</v>
      </c>
      <c r="I60" s="49" t="s">
        <v>716</v>
      </c>
      <c r="J60" s="49" t="s">
        <v>717</v>
      </c>
      <c r="K60" s="49" t="s">
        <v>718</v>
      </c>
      <c r="L60" s="49" t="s">
        <v>719</v>
      </c>
      <c r="M60" s="49" t="s">
        <v>720</v>
      </c>
      <c r="N60" s="49" t="s">
        <v>721</v>
      </c>
      <c r="O60" s="49" t="s">
        <v>722</v>
      </c>
      <c r="P60" s="49" t="s">
        <v>723</v>
      </c>
      <c r="Q60" s="49" t="s">
        <v>724</v>
      </c>
      <c r="R60" s="49" t="s">
        <v>725</v>
      </c>
      <c r="S60" s="49" t="s">
        <v>726</v>
      </c>
      <c r="T60" s="49" t="s">
        <v>727</v>
      </c>
      <c r="U60" s="49" t="s">
        <v>728</v>
      </c>
      <c r="V60" s="49" t="s">
        <v>729</v>
      </c>
      <c r="W60" s="49" t="s">
        <v>730</v>
      </c>
      <c r="X60" s="49" t="s">
        <v>731</v>
      </c>
      <c r="Y60" s="49" t="s">
        <v>732</v>
      </c>
      <c r="Z60" s="49" t="s">
        <v>733</v>
      </c>
      <c r="AA60" s="49" t="s">
        <v>734</v>
      </c>
      <c r="AB60" s="49" t="s">
        <v>735</v>
      </c>
      <c r="AC60" s="49" t="s">
        <v>736</v>
      </c>
      <c r="AD60" s="49" t="s">
        <v>737</v>
      </c>
      <c r="AE60" s="49" t="s">
        <v>738</v>
      </c>
      <c r="AF60" s="49" t="s">
        <v>739</v>
      </c>
      <c r="AG60" s="49" t="s">
        <v>740</v>
      </c>
      <c r="AH60" s="49" t="s">
        <v>741</v>
      </c>
      <c r="AI60" s="49" t="s">
        <v>742</v>
      </c>
      <c r="AJ60" s="49" t="s">
        <v>743</v>
      </c>
      <c r="AK60" s="49" t="s">
        <v>744</v>
      </c>
      <c r="AL60" s="49" t="s">
        <v>745</v>
      </c>
      <c r="AM60" s="49" t="s">
        <v>746</v>
      </c>
      <c r="AN60" s="49" t="s">
        <v>747</v>
      </c>
      <c r="AO60" s="49" t="s">
        <v>748</v>
      </c>
      <c r="AP60" s="49" t="s">
        <v>749</v>
      </c>
      <c r="AQ60" s="49" t="s">
        <v>750</v>
      </c>
      <c r="AR60" s="49" t="s">
        <v>751</v>
      </c>
      <c r="AS60" s="49" t="s">
        <v>752</v>
      </c>
      <c r="AT60" s="49" t="s">
        <v>753</v>
      </c>
      <c r="AU60" s="49" t="s">
        <v>754</v>
      </c>
      <c r="AV60" s="49" t="s">
        <v>755</v>
      </c>
      <c r="AW60" s="49" t="s">
        <v>756</v>
      </c>
      <c r="AX60" s="49" t="s">
        <v>757</v>
      </c>
      <c r="AY60" s="49" t="s">
        <v>758</v>
      </c>
      <c r="AZ60" s="49" t="s">
        <v>759</v>
      </c>
      <c r="BA60" s="49" t="s">
        <v>760</v>
      </c>
      <c r="BB60" s="49" t="s">
        <v>761</v>
      </c>
      <c r="BC60" s="49" t="s">
        <v>762</v>
      </c>
      <c r="BD60" s="49" t="s">
        <v>763</v>
      </c>
      <c r="BE60" s="49" t="s">
        <v>764</v>
      </c>
      <c r="BF60" s="49" t="s">
        <v>765</v>
      </c>
      <c r="BG60" s="49" t="s">
        <v>766</v>
      </c>
      <c r="BH60" s="49" t="s">
        <v>767</v>
      </c>
      <c r="BI60" s="49" t="s">
        <v>768</v>
      </c>
      <c r="BJ60" s="49" t="s">
        <v>769</v>
      </c>
      <c r="BK60" s="49" t="s">
        <v>770</v>
      </c>
      <c r="BL60" s="49" t="s">
        <v>771</v>
      </c>
      <c r="BM60" s="49" t="s">
        <v>772</v>
      </c>
      <c r="BN60" s="49" t="s">
        <v>773</v>
      </c>
      <c r="BO60" s="49" t="s">
        <v>774</v>
      </c>
      <c r="BP60" s="49" t="s">
        <v>775</v>
      </c>
      <c r="BQ60" s="49" t="s">
        <v>776</v>
      </c>
      <c r="BR60" s="49" t="s">
        <v>777</v>
      </c>
      <c r="BS60" s="49" t="s">
        <v>778</v>
      </c>
      <c r="BT60" s="49" t="s">
        <v>779</v>
      </c>
      <c r="BU60" s="49" t="s">
        <v>780</v>
      </c>
      <c r="BV60" s="49" t="s">
        <v>781</v>
      </c>
      <c r="BW60" s="49" t="s">
        <v>782</v>
      </c>
      <c r="BX60" s="49" t="s">
        <v>783</v>
      </c>
      <c r="BY60" s="49" t="s">
        <v>784</v>
      </c>
      <c r="BZ60" s="49" t="s">
        <v>785</v>
      </c>
      <c r="CA60" s="49" t="s">
        <v>786</v>
      </c>
      <c r="CB60" s="49" t="s">
        <v>787</v>
      </c>
      <c r="CC60" s="49" t="s">
        <v>788</v>
      </c>
      <c r="CD60" s="49" t="s">
        <v>789</v>
      </c>
      <c r="CE60" s="49" t="s">
        <v>790</v>
      </c>
      <c r="CF60" s="49" t="s">
        <v>791</v>
      </c>
      <c r="CG60" s="49" t="s">
        <v>792</v>
      </c>
      <c r="CH60" s="49" t="s">
        <v>793</v>
      </c>
      <c r="CI60" s="49" t="s">
        <v>794</v>
      </c>
      <c r="CJ60" s="49" t="s">
        <v>795</v>
      </c>
      <c r="CK60" s="49" t="s">
        <v>796</v>
      </c>
      <c r="CL60" s="49" t="s">
        <v>797</v>
      </c>
      <c r="CM60" s="49" t="s">
        <v>798</v>
      </c>
      <c r="CN60" s="49" t="s">
        <v>799</v>
      </c>
      <c r="CO60" s="49" t="s">
        <v>800</v>
      </c>
      <c r="CP60" s="49" t="s">
        <v>801</v>
      </c>
      <c r="CQ60" s="49" t="s">
        <v>802</v>
      </c>
      <c r="CR60" s="49" t="s">
        <v>803</v>
      </c>
      <c r="CS60" s="49" t="s">
        <v>804</v>
      </c>
      <c r="CT60" s="49" t="s">
        <v>805</v>
      </c>
      <c r="CU60" s="49" t="s">
        <v>806</v>
      </c>
      <c r="CV60" s="49" t="s">
        <v>807</v>
      </c>
      <c r="CW60" s="49" t="s">
        <v>808</v>
      </c>
      <c r="CX60" s="49" t="s">
        <v>809</v>
      </c>
      <c r="CY60" s="49" t="s">
        <v>810</v>
      </c>
      <c r="CZ60" s="49" t="s">
        <v>811</v>
      </c>
      <c r="DA60" s="49" t="s">
        <v>812</v>
      </c>
      <c r="DB60" s="49" t="s">
        <v>500</v>
      </c>
      <c r="DC60" s="49" t="s">
        <v>501</v>
      </c>
    </row>
    <row r="61" spans="1:107">
      <c r="A61" t="s">
        <v>386</v>
      </c>
      <c r="B61" s="27">
        <v>2019</v>
      </c>
      <c r="C61" s="52">
        <v>0.33500000000000002</v>
      </c>
      <c r="D61" s="27">
        <v>1.44</v>
      </c>
      <c r="E61" s="27">
        <v>0.3</v>
      </c>
      <c r="F61">
        <v>62.90210656</v>
      </c>
      <c r="G61">
        <v>66.14590518</v>
      </c>
      <c r="H61">
        <v>69.746396730000001</v>
      </c>
      <c r="I61">
        <v>69.035290919999994</v>
      </c>
      <c r="J61">
        <v>67.231078179999997</v>
      </c>
      <c r="K61">
        <v>67.494277589999996</v>
      </c>
      <c r="L61">
        <v>62.901961059999998</v>
      </c>
      <c r="M61">
        <v>63.045787300000001</v>
      </c>
      <c r="N61">
        <v>63.609501590000001</v>
      </c>
      <c r="O61">
        <v>67.359748350000004</v>
      </c>
      <c r="P61">
        <v>68.639142919999998</v>
      </c>
      <c r="Q61">
        <v>63.429183180000003</v>
      </c>
      <c r="R61">
        <v>64.751819530000006</v>
      </c>
      <c r="S61">
        <v>65.535296119999998</v>
      </c>
      <c r="T61">
        <v>70.533630380000005</v>
      </c>
      <c r="U61">
        <v>67.681626440000002</v>
      </c>
      <c r="V61">
        <v>64.883661169999996</v>
      </c>
      <c r="W61">
        <v>64.767692819999994</v>
      </c>
      <c r="X61">
        <v>66.528727739999994</v>
      </c>
      <c r="Y61">
        <v>65.976743470000002</v>
      </c>
      <c r="Z61">
        <v>71.718950800000002</v>
      </c>
      <c r="AA61">
        <v>69.266937769999998</v>
      </c>
      <c r="AB61">
        <v>64.328442730000006</v>
      </c>
      <c r="AC61">
        <v>65.611585309999995</v>
      </c>
      <c r="AD61">
        <v>64.018053940000001</v>
      </c>
      <c r="AE61">
        <v>69.998215279999997</v>
      </c>
      <c r="AF61">
        <v>61.87999765</v>
      </c>
      <c r="AG61">
        <v>67.520693890000004</v>
      </c>
      <c r="AH61">
        <v>64.884626789999999</v>
      </c>
      <c r="AI61">
        <v>65.418214539999994</v>
      </c>
      <c r="AJ61">
        <v>65.865770600000005</v>
      </c>
      <c r="AK61">
        <v>67.018678399999999</v>
      </c>
      <c r="AL61">
        <v>64.645269560000003</v>
      </c>
      <c r="AM61">
        <v>65.453247450000006</v>
      </c>
      <c r="AN61">
        <v>62.116323819999998</v>
      </c>
      <c r="AO61">
        <v>69.062001120000005</v>
      </c>
      <c r="AP61">
        <v>64.580720979999995</v>
      </c>
      <c r="AQ61">
        <v>63.346572770000002</v>
      </c>
      <c r="AR61">
        <v>67.79446652</v>
      </c>
      <c r="AS61">
        <v>63.940795209999997</v>
      </c>
      <c r="AT61">
        <v>66.1825343</v>
      </c>
      <c r="AU61">
        <v>65.159393100000003</v>
      </c>
      <c r="AV61">
        <v>65.883879539999995</v>
      </c>
      <c r="AW61">
        <v>69.773806759999999</v>
      </c>
      <c r="AX61">
        <v>69.085835160000002</v>
      </c>
      <c r="AY61">
        <v>65.580285619999998</v>
      </c>
      <c r="AZ61">
        <v>69.002310080000001</v>
      </c>
      <c r="BA61">
        <v>60.106258140000001</v>
      </c>
      <c r="BB61">
        <v>66.194577559999999</v>
      </c>
      <c r="BC61">
        <v>64.795976429999996</v>
      </c>
      <c r="BD61">
        <v>66.793375659999995</v>
      </c>
      <c r="BE61">
        <v>71.560372659999999</v>
      </c>
      <c r="BF61">
        <v>64.805457829999995</v>
      </c>
      <c r="BG61">
        <v>62.061367480000001</v>
      </c>
      <c r="BH61">
        <v>69.789161739999997</v>
      </c>
      <c r="BI61">
        <v>66.970009840000003</v>
      </c>
      <c r="BJ61">
        <v>62.991713320000002</v>
      </c>
      <c r="BK61">
        <v>65.991444709999996</v>
      </c>
      <c r="BL61">
        <v>64.326437010000006</v>
      </c>
      <c r="BM61">
        <v>64.431848959999996</v>
      </c>
      <c r="BN61">
        <v>66.10542839</v>
      </c>
      <c r="BO61">
        <v>63.706873940000001</v>
      </c>
      <c r="BP61">
        <v>67.910910189999996</v>
      </c>
      <c r="BQ61">
        <v>68.968491510000007</v>
      </c>
      <c r="BR61">
        <v>64.307751370000005</v>
      </c>
      <c r="BS61">
        <v>69.53893703</v>
      </c>
      <c r="BT61">
        <v>66.772484259999999</v>
      </c>
      <c r="BU61">
        <v>65.100870729999997</v>
      </c>
      <c r="BV61">
        <v>61.844152559999998</v>
      </c>
      <c r="BW61">
        <v>69.028849519999994</v>
      </c>
      <c r="BX61">
        <v>65.690651329999994</v>
      </c>
      <c r="BY61">
        <v>69.316325090000007</v>
      </c>
      <c r="BZ61">
        <v>61.89314976</v>
      </c>
      <c r="CA61">
        <v>64.373991439999998</v>
      </c>
      <c r="CB61">
        <v>65.527343869999996</v>
      </c>
      <c r="CC61">
        <v>62.790392859999997</v>
      </c>
      <c r="CD61">
        <v>71.158803660000004</v>
      </c>
      <c r="CE61">
        <v>65.406761979999999</v>
      </c>
      <c r="CF61">
        <v>67.868633560000006</v>
      </c>
      <c r="CG61">
        <v>69.229665560000001</v>
      </c>
      <c r="CH61">
        <v>62.433722320000001</v>
      </c>
      <c r="CI61">
        <v>70.044344449999997</v>
      </c>
      <c r="CJ61">
        <v>64.282098099999999</v>
      </c>
      <c r="CK61">
        <v>61.012644109999997</v>
      </c>
      <c r="CL61">
        <v>66.507844120000001</v>
      </c>
      <c r="CM61">
        <v>69.574942449999995</v>
      </c>
      <c r="CN61">
        <v>69.247265409999997</v>
      </c>
      <c r="CO61">
        <v>67.634997799999994</v>
      </c>
      <c r="CP61">
        <v>67.318787310000005</v>
      </c>
      <c r="CQ61">
        <v>63.803031390000001</v>
      </c>
      <c r="CR61">
        <v>61.0725677</v>
      </c>
      <c r="CS61">
        <v>64.997008129999998</v>
      </c>
      <c r="CT61">
        <v>59.419619230000002</v>
      </c>
      <c r="CU61">
        <v>65.755730920000005</v>
      </c>
      <c r="CV61">
        <v>63.446368300000003</v>
      </c>
      <c r="CW61">
        <v>65.541923359999998</v>
      </c>
      <c r="CX61">
        <v>66.073348159999995</v>
      </c>
      <c r="CY61">
        <v>68.846257800000004</v>
      </c>
      <c r="CZ61">
        <v>64.493085339999993</v>
      </c>
      <c r="DA61">
        <v>64.651970879999993</v>
      </c>
      <c r="DB61">
        <f t="shared" ref="DB61:DB64" si="49">AVERAGE(F61:DA61)</f>
        <v>65.948532141499996</v>
      </c>
      <c r="DC61">
        <f t="shared" ref="DC61:DC64" si="50">STDEV(F61:DA61)</f>
        <v>2.6658963135118552</v>
      </c>
    </row>
    <row r="62" spans="1:107">
      <c r="A62" t="s">
        <v>386</v>
      </c>
      <c r="B62" s="27">
        <v>2020</v>
      </c>
      <c r="C62" s="52">
        <v>0.33500000000000002</v>
      </c>
      <c r="D62" s="27">
        <v>1.44</v>
      </c>
      <c r="E62" s="27">
        <v>0.3</v>
      </c>
      <c r="F62" s="145">
        <v>61.726920930236197</v>
      </c>
      <c r="G62" s="145">
        <v>64.909493474918705</v>
      </c>
      <c r="H62" s="145">
        <v>68.402984745371199</v>
      </c>
      <c r="I62" s="145">
        <v>67.7400312220648</v>
      </c>
      <c r="J62">
        <v>65.966396800652902</v>
      </c>
      <c r="K62" s="145">
        <v>66.201549210413702</v>
      </c>
      <c r="L62" s="145">
        <v>61.726753201503598</v>
      </c>
      <c r="M62" s="145">
        <v>61.855418004014197</v>
      </c>
      <c r="N62" s="145">
        <v>62.394062069733799</v>
      </c>
      <c r="O62" s="145">
        <v>66.051385473059</v>
      </c>
      <c r="P62" s="145">
        <v>67.321071774294495</v>
      </c>
      <c r="Q62" s="145">
        <v>62.200745848583701</v>
      </c>
      <c r="R62" s="145">
        <v>63.532230899070498</v>
      </c>
      <c r="S62" s="145">
        <v>64.276513456123894</v>
      </c>
      <c r="T62" s="145">
        <v>69.184802854701005</v>
      </c>
      <c r="U62" s="145">
        <v>66.410863424308801</v>
      </c>
      <c r="V62" s="145">
        <v>63.6704668223095</v>
      </c>
      <c r="W62" s="145">
        <v>63.549974070471798</v>
      </c>
      <c r="X62" s="145">
        <v>65.271683780790497</v>
      </c>
      <c r="Y62" s="145">
        <v>64.702353526274095</v>
      </c>
      <c r="Z62" s="145">
        <v>70.338751075066597</v>
      </c>
      <c r="AA62" s="145">
        <v>67.950593048147795</v>
      </c>
      <c r="AB62" s="145">
        <v>63.120637389905198</v>
      </c>
      <c r="AC62" s="145">
        <v>64.376382066531605</v>
      </c>
      <c r="AD62">
        <v>62.796458676165599</v>
      </c>
      <c r="AE62" s="145">
        <v>68.632482337674702</v>
      </c>
      <c r="AF62" s="145">
        <v>60.690705770895399</v>
      </c>
      <c r="AG62">
        <v>66.231034345134205</v>
      </c>
      <c r="AH62">
        <v>63.671365753309402</v>
      </c>
      <c r="AI62">
        <v>64.186863019650602</v>
      </c>
      <c r="AJ62" s="145">
        <v>64.6079892887238</v>
      </c>
      <c r="AK62" s="145">
        <v>65.712768377683304</v>
      </c>
      <c r="AL62" s="145">
        <v>63.415930389617202</v>
      </c>
      <c r="AM62" s="145">
        <v>64.173528978761297</v>
      </c>
      <c r="AN62" s="145">
        <v>60.924467832321902</v>
      </c>
      <c r="AO62" s="145">
        <v>67.7668733095188</v>
      </c>
      <c r="AP62" s="145">
        <v>63.348152451788998</v>
      </c>
      <c r="AQ62" s="145">
        <v>62.146632563796999</v>
      </c>
      <c r="AR62" s="145">
        <v>66.537320862762897</v>
      </c>
      <c r="AS62" s="145">
        <v>62.727377487534497</v>
      </c>
      <c r="AT62">
        <v>64.942689942521497</v>
      </c>
      <c r="AU62" s="145">
        <v>63.9282828715343</v>
      </c>
      <c r="AV62" s="145">
        <v>64.623197051718805</v>
      </c>
      <c r="AW62" s="145">
        <v>68.427718423525803</v>
      </c>
      <c r="AX62" s="145">
        <v>67.792358790246695</v>
      </c>
      <c r="AY62" s="145">
        <v>64.335766312694304</v>
      </c>
      <c r="AZ62" s="145">
        <v>67.706891810801906</v>
      </c>
      <c r="BA62" s="145">
        <v>58.960602179317497</v>
      </c>
      <c r="BB62" s="145">
        <v>64.953671423853393</v>
      </c>
      <c r="BC62" s="145">
        <v>63.581834601608101</v>
      </c>
      <c r="BD62" s="145">
        <v>65.542276147850103</v>
      </c>
      <c r="BE62" s="145">
        <v>70.179684476015893</v>
      </c>
      <c r="BF62" s="145">
        <v>63.592583346687803</v>
      </c>
      <c r="BG62" s="145">
        <v>60.874848589743699</v>
      </c>
      <c r="BH62">
        <v>68.4415752279549</v>
      </c>
      <c r="BI62" s="145">
        <v>65.6738970026408</v>
      </c>
      <c r="BJ62">
        <v>61.797929485631201</v>
      </c>
      <c r="BK62" s="145">
        <v>64.715064133139293</v>
      </c>
      <c r="BL62" s="145">
        <v>63.123718870311997</v>
      </c>
      <c r="BM62" s="145">
        <v>63.200934298461497</v>
      </c>
      <c r="BN62" s="145">
        <v>64.815277432795298</v>
      </c>
      <c r="BO62" s="145">
        <v>62.476977725525501</v>
      </c>
      <c r="BP62" s="145">
        <v>66.658396980862804</v>
      </c>
      <c r="BQ62">
        <v>67.672917194424898</v>
      </c>
      <c r="BR62" s="145">
        <v>63.101468050279401</v>
      </c>
      <c r="BS62" s="145">
        <v>68.204035214851899</v>
      </c>
      <c r="BT62" s="145">
        <v>65.520293690684497</v>
      </c>
      <c r="BU62" s="145">
        <v>63.871016632118298</v>
      </c>
      <c r="BV62" s="145">
        <v>60.6544915675642</v>
      </c>
      <c r="BW62" s="145">
        <v>67.733558434678798</v>
      </c>
      <c r="BX62" s="145">
        <v>64.407196432485193</v>
      </c>
      <c r="BY62">
        <v>67.996660479479203</v>
      </c>
      <c r="BZ62" s="145">
        <v>60.703939607213997</v>
      </c>
      <c r="CA62" s="145">
        <v>63.142805106449003</v>
      </c>
      <c r="CB62" s="145">
        <v>64.267012437911006</v>
      </c>
      <c r="CC62">
        <v>61.599642004422698</v>
      </c>
      <c r="CD62" s="145">
        <v>69.773600563162006</v>
      </c>
      <c r="CE62" s="145">
        <v>64.1725329310093</v>
      </c>
      <c r="CF62" s="145">
        <v>66.617279543338498</v>
      </c>
      <c r="CG62" s="145">
        <v>67.887894048525098</v>
      </c>
      <c r="CH62" s="145">
        <v>61.258481146285703</v>
      </c>
      <c r="CI62" s="145">
        <v>68.680605631073902</v>
      </c>
      <c r="CJ62">
        <v>63.055146818767398</v>
      </c>
      <c r="CK62" s="145">
        <v>59.863034405610698</v>
      </c>
      <c r="CL62" s="145">
        <v>65.251046763798897</v>
      </c>
      <c r="CM62" s="145">
        <v>68.237528112981906</v>
      </c>
      <c r="CN62" s="145">
        <v>67.932237852157598</v>
      </c>
      <c r="CO62" s="145">
        <v>66.358710116693004</v>
      </c>
      <c r="CP62" s="145">
        <v>66.005624879392897</v>
      </c>
      <c r="CQ62" s="145">
        <v>62.563169885685298</v>
      </c>
      <c r="CR62">
        <v>59.918119340179601</v>
      </c>
      <c r="CS62" s="145">
        <v>63.775587704110002</v>
      </c>
      <c r="CT62" s="145">
        <v>58.287010669576901</v>
      </c>
      <c r="CU62" s="145">
        <v>64.517183960756796</v>
      </c>
      <c r="CV62" s="145">
        <v>62.213476475968001</v>
      </c>
      <c r="CW62" s="145">
        <v>64.284440203610401</v>
      </c>
      <c r="CX62" s="145">
        <v>64.786774694289903</v>
      </c>
      <c r="CY62" s="145">
        <v>67.551734855467998</v>
      </c>
      <c r="CZ62" s="145">
        <v>63.259922936996297</v>
      </c>
      <c r="DA62" s="145">
        <v>63.423090416244399</v>
      </c>
      <c r="DB62">
        <f t="shared" si="49"/>
        <v>64.69347464547576</v>
      </c>
      <c r="DC62">
        <f t="shared" si="50"/>
        <v>2.6130957043174194</v>
      </c>
    </row>
    <row r="63" spans="1:107">
      <c r="A63" t="s">
        <v>386</v>
      </c>
      <c r="B63" s="27">
        <v>2021</v>
      </c>
      <c r="C63" s="52">
        <v>0.33500000000000002</v>
      </c>
      <c r="D63" s="27">
        <v>1.44</v>
      </c>
      <c r="E63" s="27">
        <v>0.3</v>
      </c>
      <c r="F63" s="145">
        <v>60.664443413380702</v>
      </c>
      <c r="G63" s="145">
        <v>63.791512915896</v>
      </c>
      <c r="H63" s="145">
        <v>67.224917067861199</v>
      </c>
      <c r="I63" s="145">
        <v>66.572837184928304</v>
      </c>
      <c r="J63" s="145">
        <v>64.830150745524804</v>
      </c>
      <c r="K63" s="145">
        <v>65.061647687409007</v>
      </c>
      <c r="L63" s="145">
        <v>60.664279087529401</v>
      </c>
      <c r="M63" s="145">
        <v>60.790935425184202</v>
      </c>
      <c r="N63" s="145">
        <v>61.320455372571899</v>
      </c>
      <c r="O63" s="145">
        <v>64.914446040241998</v>
      </c>
      <c r="P63" s="145">
        <v>66.161748360387506</v>
      </c>
      <c r="Q63" s="145">
        <v>61.130824461091002</v>
      </c>
      <c r="R63" s="145">
        <v>62.438440096889302</v>
      </c>
      <c r="S63" s="145">
        <v>63.170211467903499</v>
      </c>
      <c r="T63" s="145">
        <v>67.992954005603593</v>
      </c>
      <c r="U63" s="145">
        <v>65.266830025897093</v>
      </c>
      <c r="V63" s="145">
        <v>62.5740962827457</v>
      </c>
      <c r="W63" s="145">
        <v>62.455832524759899</v>
      </c>
      <c r="X63" s="145">
        <v>64.147647581701804</v>
      </c>
      <c r="Y63" s="145">
        <v>63.588767889901099</v>
      </c>
      <c r="Z63" s="145">
        <v>69.1270080086462</v>
      </c>
      <c r="AA63" s="145">
        <v>66.780053487426798</v>
      </c>
      <c r="AB63" s="145">
        <v>62.033952316767099</v>
      </c>
      <c r="AC63" s="145">
        <v>63.267862298455803</v>
      </c>
      <c r="AD63" s="145">
        <v>61.715802405861297</v>
      </c>
      <c r="AE63" s="145">
        <v>67.450757242143098</v>
      </c>
      <c r="AF63" s="145">
        <v>59.6469531770841</v>
      </c>
      <c r="AG63" s="145">
        <v>65.090551241817195</v>
      </c>
      <c r="AH63" s="145">
        <v>62.574980462874997</v>
      </c>
      <c r="AI63">
        <v>63.081643056596299</v>
      </c>
      <c r="AJ63">
        <v>63.495771569627301</v>
      </c>
      <c r="AK63" s="145">
        <v>64.581803235635107</v>
      </c>
      <c r="AL63" s="145">
        <v>62.324391792007297</v>
      </c>
      <c r="AM63" s="145">
        <v>63.069450811916496</v>
      </c>
      <c r="AN63" s="145">
        <v>59.876597622392403</v>
      </c>
      <c r="AO63" s="145">
        <v>66.599199955864805</v>
      </c>
      <c r="AP63" s="145">
        <v>62.257880580056401</v>
      </c>
      <c r="AQ63" s="145">
        <v>61.0771423459258</v>
      </c>
      <c r="AR63">
        <v>65.390784819629502</v>
      </c>
      <c r="AS63" s="145">
        <v>61.647798265761899</v>
      </c>
      <c r="AT63" s="145">
        <v>63.824183148423998</v>
      </c>
      <c r="AU63" s="145">
        <v>62.827659396267599</v>
      </c>
      <c r="AV63" s="145">
        <v>63.510763072186798</v>
      </c>
      <c r="AW63" s="145">
        <v>67.249261624675199</v>
      </c>
      <c r="AX63" s="145">
        <v>66.624201764425194</v>
      </c>
      <c r="AY63" s="145">
        <v>63.228143377086298</v>
      </c>
      <c r="AZ63" s="145">
        <v>66.540289468401795</v>
      </c>
      <c r="BA63" s="145">
        <v>57.946878684562797</v>
      </c>
      <c r="BB63" s="145">
        <v>63.834989172296801</v>
      </c>
      <c r="BC63" s="145">
        <v>62.4870591484624</v>
      </c>
      <c r="BD63" s="145">
        <v>64.413316835451297</v>
      </c>
      <c r="BE63" s="145">
        <v>68.970773369473704</v>
      </c>
      <c r="BF63" s="145">
        <v>62.497592901328197</v>
      </c>
      <c r="BG63" s="145">
        <v>59.8277628559782</v>
      </c>
      <c r="BH63" s="145">
        <v>67.262900407088793</v>
      </c>
      <c r="BI63" s="145">
        <v>64.5434396602748</v>
      </c>
      <c r="BJ63" s="145">
        <v>60.734534639133201</v>
      </c>
      <c r="BK63">
        <v>63.601289638087898</v>
      </c>
      <c r="BL63" s="145">
        <v>62.0368838478512</v>
      </c>
      <c r="BM63" s="145">
        <v>62.113251905984001</v>
      </c>
      <c r="BN63" s="145">
        <v>63.699977994748401</v>
      </c>
      <c r="BO63" s="145">
        <v>61.402164790520999</v>
      </c>
      <c r="BP63" s="145">
        <v>65.509622236870698</v>
      </c>
      <c r="BQ63" s="145">
        <v>66.506921345320706</v>
      </c>
      <c r="BR63" s="145">
        <v>62.015095757124897</v>
      </c>
      <c r="BS63">
        <v>67.029341555428502</v>
      </c>
      <c r="BT63" s="145">
        <v>64.391745683252196</v>
      </c>
      <c r="BU63" s="145">
        <v>62.771388694977901</v>
      </c>
      <c r="BV63" s="145">
        <v>59.611391221828697</v>
      </c>
      <c r="BW63" s="145">
        <v>66.566479974460805</v>
      </c>
      <c r="BX63" s="145">
        <v>63.299030939284599</v>
      </c>
      <c r="BY63" s="145">
        <v>66.825364803967403</v>
      </c>
      <c r="BZ63" s="145">
        <v>59.659949656243903</v>
      </c>
      <c r="CA63" s="145">
        <v>62.056162505569802</v>
      </c>
      <c r="CB63" s="145">
        <v>63.160908452615601</v>
      </c>
      <c r="CC63" s="145">
        <v>60.539722434356797</v>
      </c>
      <c r="CD63">
        <v>68.571981290184993</v>
      </c>
      <c r="CE63" s="145">
        <v>63.067621748892698</v>
      </c>
      <c r="CF63" s="145">
        <v>65.469213899309594</v>
      </c>
      <c r="CG63" s="145">
        <v>66.718944496854206</v>
      </c>
      <c r="CH63" s="145">
        <v>60.204349453100001</v>
      </c>
      <c r="CI63" s="145">
        <v>67.497988612221306</v>
      </c>
      <c r="CJ63" s="145">
        <v>61.969985440073003</v>
      </c>
      <c r="CK63" s="145">
        <v>58.833293264662203</v>
      </c>
      <c r="CL63" s="145">
        <v>64.127372956718204</v>
      </c>
      <c r="CM63" s="145">
        <v>67.062286648695704</v>
      </c>
      <c r="CN63">
        <v>66.761999669518502</v>
      </c>
      <c r="CO63" s="145">
        <v>65.215707171143606</v>
      </c>
      <c r="CP63" s="145">
        <v>64.869588792564997</v>
      </c>
      <c r="CQ63" s="145">
        <v>61.487008509384303</v>
      </c>
      <c r="CR63" s="145">
        <v>58.887486511922901</v>
      </c>
      <c r="CS63">
        <v>62.677500241916398</v>
      </c>
      <c r="CT63" s="145">
        <v>57.285059153696999</v>
      </c>
      <c r="CU63" s="145">
        <v>63.406221829220897</v>
      </c>
      <c r="CV63" s="145">
        <v>61.143411621138</v>
      </c>
      <c r="CW63" s="145">
        <v>63.177972883227604</v>
      </c>
      <c r="CX63" s="145">
        <v>63.671915314772797</v>
      </c>
      <c r="CY63" s="145">
        <v>66.387872231958994</v>
      </c>
      <c r="CZ63" s="145">
        <v>62.171232580744302</v>
      </c>
      <c r="DA63" s="145">
        <v>62.331415806404301</v>
      </c>
      <c r="DB63">
        <f t="shared" si="49"/>
        <v>63.579712354262348</v>
      </c>
      <c r="DC63">
        <f t="shared" si="50"/>
        <v>2.5675999293323621</v>
      </c>
    </row>
    <row r="64" spans="1:107">
      <c r="A64" t="s">
        <v>386</v>
      </c>
      <c r="B64" s="27">
        <v>2022</v>
      </c>
      <c r="C64" s="52">
        <v>0.33500000000000002</v>
      </c>
      <c r="D64" s="27">
        <v>1.44</v>
      </c>
      <c r="E64" s="27">
        <v>0.3</v>
      </c>
      <c r="F64" s="145">
        <v>61.008918906579297</v>
      </c>
      <c r="G64" s="145">
        <v>64.151958622467006</v>
      </c>
      <c r="H64" s="145">
        <v>67.603594080783594</v>
      </c>
      <c r="I64" s="145">
        <v>66.947583142250906</v>
      </c>
      <c r="J64" s="145">
        <v>65.196039602792993</v>
      </c>
      <c r="K64" s="145">
        <v>65.429114249731498</v>
      </c>
      <c r="L64" s="145">
        <v>61.008754167985899</v>
      </c>
      <c r="M64" s="145">
        <v>61.136269017542602</v>
      </c>
      <c r="N64" s="145">
        <v>61.668737599374303</v>
      </c>
      <c r="O64" s="145">
        <v>65.281469745735805</v>
      </c>
      <c r="P64" s="145">
        <v>66.534907070920397</v>
      </c>
      <c r="Q64" s="145">
        <v>61.478418366574402</v>
      </c>
      <c r="R64" s="145">
        <v>62.792134066745199</v>
      </c>
      <c r="S64" s="145">
        <v>63.528060080317204</v>
      </c>
      <c r="T64" s="145">
        <v>68.375403360643503</v>
      </c>
      <c r="U64" s="145">
        <v>65.634911063782994</v>
      </c>
      <c r="V64">
        <v>62.928331692173401</v>
      </c>
      <c r="W64" s="145">
        <v>62.8095783348925</v>
      </c>
      <c r="X64" s="145">
        <v>64.510142471382196</v>
      </c>
      <c r="Y64" s="145">
        <v>63.948879549485</v>
      </c>
      <c r="Z64" s="145">
        <v>69.515421777195499</v>
      </c>
      <c r="AA64" s="145">
        <v>67.156145371806602</v>
      </c>
      <c r="AB64" s="145">
        <v>62.385515845318402</v>
      </c>
      <c r="AC64" s="145">
        <v>63.625783195894599</v>
      </c>
      <c r="AD64" s="145">
        <v>62.066076436603701</v>
      </c>
      <c r="AE64" s="145">
        <v>67.830890547699795</v>
      </c>
      <c r="AF64" s="145">
        <v>59.986807425095598</v>
      </c>
      <c r="AG64" s="145">
        <v>65.458104783496907</v>
      </c>
      <c r="AH64" s="145">
        <v>62.929221215185102</v>
      </c>
      <c r="AI64" s="145">
        <v>63.438608982967502</v>
      </c>
      <c r="AJ64" s="145">
        <v>63.855160399627501</v>
      </c>
      <c r="AK64" s="145">
        <v>64.947193759704206</v>
      </c>
      <c r="AL64" s="145">
        <v>62.677703818210802</v>
      </c>
      <c r="AM64" s="145">
        <v>63.427168032842502</v>
      </c>
      <c r="AN64" s="145">
        <v>60.217590792325801</v>
      </c>
      <c r="AO64" s="145">
        <v>66.974070005584593</v>
      </c>
      <c r="AP64" s="145">
        <v>62.610928754426602</v>
      </c>
      <c r="AQ64" s="145">
        <v>61.424002987861101</v>
      </c>
      <c r="AR64" s="145">
        <v>65.759231295504705</v>
      </c>
      <c r="AS64" s="145">
        <v>61.997610522867099</v>
      </c>
      <c r="AT64" s="145">
        <v>64.184842602048505</v>
      </c>
      <c r="AU64" s="145">
        <v>63.183406885750898</v>
      </c>
      <c r="AV64" s="145">
        <v>63.870272170033402</v>
      </c>
      <c r="AW64" s="145">
        <v>67.6281001385873</v>
      </c>
      <c r="AX64" s="145">
        <v>66.999163939240802</v>
      </c>
      <c r="AY64" s="145">
        <v>63.586030272501603</v>
      </c>
      <c r="AZ64">
        <v>66.914882151192501</v>
      </c>
      <c r="BA64" s="145">
        <v>58.277893734844</v>
      </c>
      <c r="BB64" s="145">
        <v>64.195718093532406</v>
      </c>
      <c r="BC64" s="145">
        <v>62.8408943577572</v>
      </c>
      <c r="BD64" s="145">
        <v>64.7769834112448</v>
      </c>
      <c r="BE64" s="145">
        <v>69.358445836632697</v>
      </c>
      <c r="BF64" s="145">
        <v>62.851457251821202</v>
      </c>
      <c r="BG64" s="145">
        <v>60.168433649970503</v>
      </c>
      <c r="BH64">
        <v>67.641829380547605</v>
      </c>
      <c r="BI64" s="145">
        <v>64.908482556563101</v>
      </c>
      <c r="BJ64" s="145">
        <v>61.079656026501397</v>
      </c>
      <c r="BK64" s="145">
        <v>63.961494514721799</v>
      </c>
      <c r="BL64" s="145">
        <v>62.388376247391001</v>
      </c>
      <c r="BM64" s="145">
        <v>62.465581167035403</v>
      </c>
      <c r="BN64" s="145">
        <v>64.060885450841397</v>
      </c>
      <c r="BO64">
        <v>61.751079274880702</v>
      </c>
      <c r="BP64" s="145">
        <v>65.878560128946305</v>
      </c>
      <c r="BQ64" s="145">
        <v>66.881356783611196</v>
      </c>
      <c r="BR64" s="145">
        <v>62.366543700274804</v>
      </c>
      <c r="BS64">
        <v>67.406938767184101</v>
      </c>
      <c r="BT64" s="145">
        <v>64.755327302555102</v>
      </c>
      <c r="BU64" s="145">
        <v>63.126846129784198</v>
      </c>
      <c r="BV64" s="145">
        <v>59.951081931361102</v>
      </c>
      <c r="BW64" s="145">
        <v>66.941196000994793</v>
      </c>
      <c r="BX64" s="145">
        <v>63.657908586778298</v>
      </c>
      <c r="BY64" s="145">
        <v>67.201729398368897</v>
      </c>
      <c r="BZ64">
        <v>59.999864561423301</v>
      </c>
      <c r="CA64" s="145">
        <v>62.408223477466599</v>
      </c>
      <c r="CB64" s="145">
        <v>63.5187385023291</v>
      </c>
      <c r="CC64">
        <v>60.883862825220596</v>
      </c>
      <c r="CD64" s="145">
        <v>68.957816586811603</v>
      </c>
      <c r="CE64" s="145">
        <v>63.424568794912197</v>
      </c>
      <c r="CF64" s="145">
        <v>65.837938905432793</v>
      </c>
      <c r="CG64" s="145">
        <v>67.095169428835803</v>
      </c>
      <c r="CH64" s="145">
        <v>60.546629154641401</v>
      </c>
      <c r="CI64" s="145">
        <v>67.878314909716707</v>
      </c>
      <c r="CJ64" s="145">
        <v>62.321563703073899</v>
      </c>
      <c r="CK64" s="145">
        <v>59.168601555235</v>
      </c>
      <c r="CL64" s="145">
        <v>64.489766712870306</v>
      </c>
      <c r="CM64" s="145">
        <v>67.440083819117305</v>
      </c>
      <c r="CN64" s="145">
        <v>67.137982991063694</v>
      </c>
      <c r="CO64" s="145">
        <v>65.583635966972807</v>
      </c>
      <c r="CP64" s="145">
        <v>65.236478143098296</v>
      </c>
      <c r="CQ64" s="145">
        <v>61.836495088682497</v>
      </c>
      <c r="CR64" s="145">
        <v>59.223134247721703</v>
      </c>
      <c r="CS64" s="145">
        <v>63.032367656802499</v>
      </c>
      <c r="CT64" s="145">
        <v>57.612701395337702</v>
      </c>
      <c r="CU64" s="145">
        <v>63.764860391346303</v>
      </c>
      <c r="CV64" s="145">
        <v>61.491140189466101</v>
      </c>
      <c r="CW64" s="145">
        <v>63.535836858824197</v>
      </c>
      <c r="CX64" s="145">
        <v>64.032628646110098</v>
      </c>
      <c r="CY64" s="145">
        <v>66.761719753021495</v>
      </c>
      <c r="CZ64" s="145">
        <v>62.523876564753301</v>
      </c>
      <c r="DA64" s="145">
        <v>62.684753728365699</v>
      </c>
      <c r="DB64">
        <f t="shared" si="49"/>
        <v>63.939465935445334</v>
      </c>
      <c r="DC64">
        <f t="shared" si="50"/>
        <v>2.5807639203672537</v>
      </c>
    </row>
    <row r="66" spans="1:1023 1025:2047 2049:3071 3073:4095 4097:5119 5121:6143 6145:7167 7169:8191 8193:9215 9217:10239 10241:11263 11265:12287 12289:13311 13313:14335 14337:15359 15361:16383" ht="19" thickBot="1">
      <c r="A66" s="37" t="s">
        <v>813</v>
      </c>
    </row>
    <row r="67" spans="1:1023 1025:2047 2049:3071 3073:4095 4097:5119 5121:6143 6145:7167 7169:8191 8193:9215 9217:10239 10241:11263 11265:12287 12289:13311 13313:14335 14337:15359 15361:16383" ht="17" thickTop="1">
      <c r="A67" s="54" t="s">
        <v>389</v>
      </c>
      <c r="B67" s="49" t="s">
        <v>499</v>
      </c>
      <c r="C67" s="20" t="s">
        <v>814</v>
      </c>
      <c r="D67" s="49" t="s">
        <v>815</v>
      </c>
      <c r="E67" s="20" t="s">
        <v>816</v>
      </c>
      <c r="F67" s="49" t="s">
        <v>817</v>
      </c>
      <c r="G67" s="20" t="s">
        <v>818</v>
      </c>
      <c r="H67" s="49" t="s">
        <v>819</v>
      </c>
      <c r="I67" s="20" t="s">
        <v>820</v>
      </c>
      <c r="J67" s="49" t="s">
        <v>821</v>
      </c>
      <c r="K67" s="20" t="s">
        <v>822</v>
      </c>
      <c r="L67" s="49" t="s">
        <v>823</v>
      </c>
      <c r="M67" s="20" t="s">
        <v>824</v>
      </c>
      <c r="N67" s="49" t="s">
        <v>825</v>
      </c>
      <c r="O67" s="20" t="s">
        <v>826</v>
      </c>
      <c r="P67" s="49" t="s">
        <v>827</v>
      </c>
      <c r="Q67" s="20" t="s">
        <v>828</v>
      </c>
      <c r="R67" s="49" t="s">
        <v>829</v>
      </c>
      <c r="S67" s="20" t="s">
        <v>830</v>
      </c>
      <c r="T67" s="49" t="s">
        <v>831</v>
      </c>
      <c r="U67" s="20" t="s">
        <v>832</v>
      </c>
      <c r="V67" s="49" t="s">
        <v>833</v>
      </c>
      <c r="W67" s="20" t="s">
        <v>834</v>
      </c>
      <c r="X67" s="49" t="s">
        <v>835</v>
      </c>
      <c r="Y67" s="20" t="s">
        <v>836</v>
      </c>
      <c r="Z67" s="49" t="s">
        <v>837</v>
      </c>
      <c r="AA67" s="20" t="s">
        <v>838</v>
      </c>
      <c r="AB67" s="49" t="s">
        <v>839</v>
      </c>
      <c r="AC67" s="20" t="s">
        <v>840</v>
      </c>
      <c r="AD67" s="49" t="s">
        <v>841</v>
      </c>
      <c r="AE67" s="20" t="s">
        <v>842</v>
      </c>
      <c r="AF67" s="49" t="s">
        <v>843</v>
      </c>
      <c r="AG67" s="20" t="s">
        <v>844</v>
      </c>
      <c r="AH67" s="49" t="s">
        <v>845</v>
      </c>
      <c r="AI67" s="20" t="s">
        <v>846</v>
      </c>
      <c r="AJ67" s="49" t="s">
        <v>847</v>
      </c>
      <c r="AK67" s="20" t="s">
        <v>848</v>
      </c>
      <c r="AL67" s="49" t="s">
        <v>849</v>
      </c>
      <c r="AM67" s="20" t="s">
        <v>850</v>
      </c>
      <c r="AN67" s="49" t="s">
        <v>851</v>
      </c>
      <c r="AO67" s="20" t="s">
        <v>852</v>
      </c>
      <c r="AP67" s="49" t="s">
        <v>853</v>
      </c>
      <c r="AQ67" s="20" t="s">
        <v>854</v>
      </c>
      <c r="AR67" s="49" t="s">
        <v>855</v>
      </c>
      <c r="AS67" s="20" t="s">
        <v>856</v>
      </c>
      <c r="AT67" s="49" t="s">
        <v>857</v>
      </c>
      <c r="AU67" s="20" t="s">
        <v>858</v>
      </c>
      <c r="AV67" s="49" t="s">
        <v>859</v>
      </c>
      <c r="AW67" s="20" t="s">
        <v>860</v>
      </c>
      <c r="AX67" s="49" t="s">
        <v>861</v>
      </c>
      <c r="AY67" s="20" t="s">
        <v>862</v>
      </c>
      <c r="AZ67" s="20" t="s">
        <v>863</v>
      </c>
      <c r="BA67" s="49" t="s">
        <v>864</v>
      </c>
      <c r="BB67" s="20" t="s">
        <v>865</v>
      </c>
      <c r="BC67" s="49" t="s">
        <v>866</v>
      </c>
      <c r="BD67" s="20" t="s">
        <v>867</v>
      </c>
      <c r="BE67" s="49" t="s">
        <v>868</v>
      </c>
      <c r="BF67" s="20" t="s">
        <v>869</v>
      </c>
      <c r="BG67" s="49" t="s">
        <v>870</v>
      </c>
      <c r="BH67" s="20" t="s">
        <v>871</v>
      </c>
      <c r="BI67" s="49" t="s">
        <v>872</v>
      </c>
      <c r="BJ67" s="20" t="s">
        <v>873</v>
      </c>
      <c r="BK67" s="49" t="s">
        <v>874</v>
      </c>
      <c r="BL67" s="20" t="s">
        <v>875</v>
      </c>
      <c r="BM67" s="49" t="s">
        <v>876</v>
      </c>
      <c r="BN67" s="20" t="s">
        <v>877</v>
      </c>
      <c r="BO67" s="49" t="s">
        <v>878</v>
      </c>
      <c r="BP67" s="20" t="s">
        <v>879</v>
      </c>
      <c r="BQ67" s="49" t="s">
        <v>880</v>
      </c>
      <c r="BR67" s="20" t="s">
        <v>881</v>
      </c>
      <c r="BS67" s="49" t="s">
        <v>882</v>
      </c>
      <c r="BT67" s="20" t="s">
        <v>883</v>
      </c>
      <c r="BU67" s="49" t="s">
        <v>884</v>
      </c>
      <c r="BV67" s="20" t="s">
        <v>885</v>
      </c>
      <c r="BW67" s="49" t="s">
        <v>886</v>
      </c>
      <c r="BX67" s="20" t="s">
        <v>887</v>
      </c>
      <c r="BY67" s="49" t="s">
        <v>888</v>
      </c>
      <c r="BZ67" s="20" t="s">
        <v>889</v>
      </c>
      <c r="CA67" s="49" t="s">
        <v>890</v>
      </c>
      <c r="CB67" s="20" t="s">
        <v>891</v>
      </c>
      <c r="CC67" s="49" t="s">
        <v>892</v>
      </c>
      <c r="CD67" s="20" t="s">
        <v>893</v>
      </c>
      <c r="CE67" s="49" t="s">
        <v>894</v>
      </c>
      <c r="CF67" s="20" t="s">
        <v>895</v>
      </c>
      <c r="CG67" s="49" t="s">
        <v>896</v>
      </c>
      <c r="CH67" s="20" t="s">
        <v>897</v>
      </c>
      <c r="CI67" s="49" t="s">
        <v>898</v>
      </c>
      <c r="CJ67" s="20" t="s">
        <v>899</v>
      </c>
      <c r="CK67" s="49" t="s">
        <v>900</v>
      </c>
      <c r="CL67" s="20" t="s">
        <v>901</v>
      </c>
      <c r="CM67" s="49" t="s">
        <v>902</v>
      </c>
      <c r="CN67" s="20" t="s">
        <v>903</v>
      </c>
      <c r="CO67" s="49" t="s">
        <v>904</v>
      </c>
      <c r="CP67" s="20" t="s">
        <v>905</v>
      </c>
      <c r="CQ67" s="49" t="s">
        <v>906</v>
      </c>
      <c r="CR67" s="20" t="s">
        <v>907</v>
      </c>
      <c r="CS67" s="49" t="s">
        <v>908</v>
      </c>
      <c r="CT67" s="20" t="s">
        <v>909</v>
      </c>
      <c r="CU67" s="49" t="s">
        <v>910</v>
      </c>
      <c r="CV67" s="20" t="s">
        <v>911</v>
      </c>
      <c r="CW67" s="49" t="s">
        <v>912</v>
      </c>
      <c r="CX67" s="20" t="s">
        <v>913</v>
      </c>
      <c r="CY67" s="49" t="s">
        <v>500</v>
      </c>
      <c r="CZ67" s="49" t="s">
        <v>501</v>
      </c>
      <c r="DA67" s="17"/>
      <c r="DC67" s="17"/>
      <c r="DE67" s="17"/>
      <c r="DG67" s="17"/>
      <c r="DI67" s="17"/>
      <c r="DK67" s="17"/>
      <c r="DM67" s="17"/>
      <c r="DO67" s="17"/>
      <c r="DQ67" s="17"/>
      <c r="DS67" s="17"/>
      <c r="DU67" s="17"/>
      <c r="DW67" s="17"/>
      <c r="DY67" s="17"/>
      <c r="EA67" s="17"/>
      <c r="EC67" s="17"/>
      <c r="EE67" s="17"/>
      <c r="EG67" s="17"/>
      <c r="EI67" s="17"/>
      <c r="EK67" s="17"/>
      <c r="EM67" s="17"/>
      <c r="EO67" s="17"/>
      <c r="EQ67" s="17"/>
      <c r="ES67" s="17"/>
      <c r="EU67" s="17"/>
      <c r="EW67" s="17"/>
      <c r="EY67" s="17"/>
      <c r="FA67" s="17"/>
      <c r="FC67" s="17"/>
      <c r="FE67" s="17"/>
      <c r="FG67" s="17"/>
      <c r="FI67" s="17"/>
      <c r="FK67" s="17"/>
      <c r="FM67" s="17"/>
      <c r="FO67" s="17"/>
      <c r="FQ67" s="17"/>
      <c r="FS67" s="17"/>
      <c r="FU67" s="17"/>
      <c r="FW67" s="17"/>
      <c r="FY67" s="17"/>
      <c r="GA67" s="17"/>
      <c r="GC67" s="17"/>
      <c r="GE67" s="17"/>
      <c r="GG67" s="17"/>
      <c r="GI67" s="17"/>
      <c r="GK67" s="17"/>
      <c r="GM67" s="17"/>
      <c r="GO67" s="17"/>
      <c r="GQ67" s="17"/>
      <c r="GS67" s="17"/>
      <c r="GU67" s="17"/>
      <c r="GW67" s="17"/>
      <c r="GY67" s="17"/>
      <c r="HA67" s="17"/>
      <c r="HC67" s="17"/>
      <c r="HE67" s="17"/>
      <c r="HG67" s="17"/>
      <c r="HI67" s="17"/>
      <c r="HK67" s="17"/>
      <c r="HM67" s="17"/>
      <c r="HO67" s="17"/>
      <c r="HQ67" s="17"/>
      <c r="HS67" s="17"/>
      <c r="HU67" s="17"/>
      <c r="HW67" s="17"/>
      <c r="HY67" s="17"/>
      <c r="IA67" s="17"/>
      <c r="IC67" s="17"/>
      <c r="IE67" s="17"/>
      <c r="IG67" s="17"/>
      <c r="II67" s="17"/>
      <c r="IK67" s="17"/>
      <c r="IM67" s="17"/>
      <c r="IO67" s="17"/>
      <c r="IQ67" s="17"/>
      <c r="IS67" s="17"/>
      <c r="IU67" s="17"/>
      <c r="IW67" s="17"/>
      <c r="IY67" s="17"/>
      <c r="JA67" s="17"/>
      <c r="JC67" s="17"/>
      <c r="JE67" s="17"/>
      <c r="JG67" s="17"/>
      <c r="JI67" s="17"/>
      <c r="JK67" s="17"/>
      <c r="JM67" s="17"/>
      <c r="JO67" s="17"/>
      <c r="JQ67" s="17"/>
      <c r="JS67" s="17"/>
      <c r="JU67" s="17"/>
      <c r="JW67" s="17"/>
      <c r="JY67" s="17"/>
      <c r="KA67" s="17"/>
      <c r="KC67" s="17"/>
      <c r="KE67" s="17"/>
      <c r="KG67" s="17"/>
      <c r="KI67" s="17"/>
      <c r="KK67" s="17"/>
      <c r="KM67" s="17"/>
      <c r="KO67" s="17"/>
      <c r="KQ67" s="17"/>
      <c r="KS67" s="17"/>
      <c r="KU67" s="17"/>
      <c r="KW67" s="17"/>
      <c r="KY67" s="17"/>
      <c r="LA67" s="17"/>
      <c r="LC67" s="17"/>
      <c r="LE67" s="17"/>
      <c r="LG67" s="17"/>
      <c r="LI67" s="17"/>
      <c r="LK67" s="17"/>
      <c r="LM67" s="17"/>
      <c r="LO67" s="17"/>
      <c r="LQ67" s="17"/>
      <c r="LS67" s="17"/>
      <c r="LU67" s="17"/>
      <c r="LW67" s="17"/>
      <c r="LY67" s="17"/>
      <c r="MA67" s="17"/>
      <c r="MC67" s="17"/>
      <c r="ME67" s="17"/>
      <c r="MG67" s="17"/>
      <c r="MI67" s="17"/>
      <c r="MK67" s="17"/>
      <c r="MM67" s="17"/>
      <c r="MO67" s="17"/>
      <c r="MQ67" s="17"/>
      <c r="MS67" s="17"/>
      <c r="MU67" s="17"/>
      <c r="MW67" s="17"/>
      <c r="MY67" s="17"/>
      <c r="NA67" s="17"/>
      <c r="NC67" s="17"/>
      <c r="NE67" s="17"/>
      <c r="NG67" s="17"/>
      <c r="NI67" s="17"/>
      <c r="NK67" s="17"/>
      <c r="NM67" s="17"/>
      <c r="NO67" s="17"/>
      <c r="NQ67" s="17"/>
      <c r="NS67" s="17"/>
      <c r="NU67" s="17"/>
      <c r="NW67" s="17"/>
      <c r="NY67" s="17"/>
      <c r="OA67" s="17"/>
      <c r="OC67" s="17"/>
      <c r="OE67" s="17"/>
      <c r="OG67" s="17"/>
      <c r="OI67" s="17"/>
      <c r="OK67" s="17"/>
      <c r="OM67" s="17"/>
      <c r="OO67" s="17"/>
      <c r="OQ67" s="17"/>
      <c r="OS67" s="17"/>
      <c r="OU67" s="17"/>
      <c r="OW67" s="17"/>
      <c r="OY67" s="17"/>
      <c r="PA67" s="17"/>
      <c r="PC67" s="17"/>
      <c r="PE67" s="17"/>
      <c r="PG67" s="17"/>
      <c r="PI67" s="17"/>
      <c r="PK67" s="17"/>
      <c r="PM67" s="17"/>
      <c r="PO67" s="17"/>
      <c r="PQ67" s="17"/>
      <c r="PS67" s="17"/>
      <c r="PU67" s="17"/>
      <c r="PW67" s="17"/>
      <c r="PY67" s="17"/>
      <c r="QA67" s="17"/>
      <c r="QC67" s="17"/>
      <c r="QE67" s="17"/>
      <c r="QG67" s="17"/>
      <c r="QI67" s="17"/>
      <c r="QK67" s="17"/>
      <c r="QM67" s="17"/>
      <c r="QO67" s="17"/>
      <c r="QQ67" s="17"/>
      <c r="QS67" s="17"/>
      <c r="QU67" s="17"/>
      <c r="QW67" s="17"/>
      <c r="QY67" s="17"/>
      <c r="RA67" s="17"/>
      <c r="RC67" s="17"/>
      <c r="RE67" s="17"/>
      <c r="RG67" s="17"/>
      <c r="RI67" s="17"/>
      <c r="RK67" s="17"/>
      <c r="RM67" s="17"/>
      <c r="RO67" s="17"/>
      <c r="RQ67" s="17"/>
      <c r="RS67" s="17"/>
      <c r="RU67" s="17"/>
      <c r="RW67" s="17"/>
      <c r="RY67" s="17"/>
      <c r="SA67" s="17"/>
      <c r="SC67" s="17"/>
      <c r="SE67" s="17"/>
      <c r="SG67" s="17"/>
      <c r="SI67" s="17"/>
      <c r="SK67" s="17"/>
      <c r="SM67" s="17"/>
      <c r="SO67" s="17"/>
      <c r="SQ67" s="17"/>
      <c r="SS67" s="17"/>
      <c r="SU67" s="17"/>
      <c r="SW67" s="17"/>
      <c r="SY67" s="17"/>
      <c r="TA67" s="17"/>
      <c r="TC67" s="17"/>
      <c r="TE67" s="17"/>
      <c r="TG67" s="17"/>
      <c r="TI67" s="17"/>
      <c r="TK67" s="17"/>
      <c r="TM67" s="17"/>
      <c r="TO67" s="17"/>
      <c r="TQ67" s="17"/>
      <c r="TS67" s="17"/>
      <c r="TU67" s="17"/>
      <c r="TW67" s="17"/>
      <c r="TY67" s="17"/>
      <c r="UA67" s="17"/>
      <c r="UC67" s="17"/>
      <c r="UE67" s="17"/>
      <c r="UG67" s="17"/>
      <c r="UI67" s="17"/>
      <c r="UK67" s="17"/>
      <c r="UM67" s="17"/>
      <c r="UO67" s="17"/>
      <c r="UQ67" s="17"/>
      <c r="US67" s="17"/>
      <c r="UU67" s="17"/>
      <c r="UW67" s="17"/>
      <c r="UY67" s="17"/>
      <c r="VA67" s="17"/>
      <c r="VC67" s="17"/>
      <c r="VE67" s="17"/>
      <c r="VG67" s="17"/>
      <c r="VI67" s="17"/>
      <c r="VK67" s="17"/>
      <c r="VM67" s="17"/>
      <c r="VO67" s="17"/>
      <c r="VQ67" s="17"/>
      <c r="VS67" s="17"/>
      <c r="VU67" s="17"/>
      <c r="VW67" s="17"/>
      <c r="VY67" s="17"/>
      <c r="WA67" s="17"/>
      <c r="WC67" s="17"/>
      <c r="WE67" s="17"/>
      <c r="WG67" s="17"/>
      <c r="WI67" s="17"/>
      <c r="WK67" s="17"/>
      <c r="WM67" s="17"/>
      <c r="WO67" s="17"/>
      <c r="WQ67" s="17"/>
      <c r="WS67" s="17"/>
      <c r="WU67" s="17"/>
      <c r="WW67" s="17"/>
      <c r="WY67" s="17"/>
      <c r="XA67" s="17"/>
      <c r="XC67" s="17"/>
      <c r="XE67" s="17"/>
      <c r="XG67" s="17"/>
      <c r="XI67" s="17"/>
      <c r="XK67" s="17"/>
      <c r="XM67" s="17"/>
      <c r="XO67" s="17"/>
      <c r="XQ67" s="17"/>
      <c r="XS67" s="17"/>
      <c r="XU67" s="17"/>
      <c r="XW67" s="17"/>
      <c r="XY67" s="17"/>
      <c r="YA67" s="17"/>
      <c r="YC67" s="17"/>
      <c r="YE67" s="17"/>
      <c r="YG67" s="17"/>
      <c r="YI67" s="17"/>
      <c r="YK67" s="17"/>
      <c r="YM67" s="17"/>
      <c r="YO67" s="17"/>
      <c r="YQ67" s="17"/>
      <c r="YS67" s="17"/>
      <c r="YU67" s="17"/>
      <c r="YW67" s="17"/>
      <c r="YY67" s="17"/>
      <c r="ZA67" s="17"/>
      <c r="ZC67" s="17"/>
      <c r="ZE67" s="17"/>
      <c r="ZG67" s="17"/>
      <c r="ZI67" s="17"/>
      <c r="ZK67" s="17"/>
      <c r="ZM67" s="17"/>
      <c r="ZO67" s="17"/>
      <c r="ZQ67" s="17"/>
      <c r="ZS67" s="17"/>
      <c r="ZU67" s="17"/>
      <c r="ZW67" s="17"/>
      <c r="ZY67" s="17"/>
      <c r="AAA67" s="17"/>
      <c r="AAC67" s="17"/>
      <c r="AAE67" s="17"/>
      <c r="AAG67" s="17"/>
      <c r="AAI67" s="17"/>
      <c r="AAK67" s="17"/>
      <c r="AAM67" s="17"/>
      <c r="AAO67" s="17"/>
      <c r="AAQ67" s="17"/>
      <c r="AAS67" s="17"/>
      <c r="AAU67" s="17"/>
      <c r="AAW67" s="17"/>
      <c r="AAY67" s="17"/>
      <c r="ABA67" s="17"/>
      <c r="ABC67" s="17"/>
      <c r="ABE67" s="17"/>
      <c r="ABG67" s="17"/>
      <c r="ABI67" s="17"/>
      <c r="ABK67" s="17"/>
      <c r="ABM67" s="17"/>
      <c r="ABO67" s="17"/>
      <c r="ABQ67" s="17"/>
      <c r="ABS67" s="17"/>
      <c r="ABU67" s="17"/>
      <c r="ABW67" s="17"/>
      <c r="ABY67" s="17"/>
      <c r="ACA67" s="17"/>
      <c r="ACC67" s="17"/>
      <c r="ACE67" s="17"/>
      <c r="ACG67" s="17"/>
      <c r="ACI67" s="17"/>
      <c r="ACK67" s="17"/>
      <c r="ACM67" s="17"/>
      <c r="ACO67" s="17"/>
      <c r="ACQ67" s="17"/>
      <c r="ACS67" s="17"/>
      <c r="ACU67" s="17"/>
      <c r="ACW67" s="17"/>
      <c r="ACY67" s="17"/>
      <c r="ADA67" s="17"/>
      <c r="ADC67" s="17"/>
      <c r="ADE67" s="17"/>
      <c r="ADG67" s="17"/>
      <c r="ADI67" s="17"/>
      <c r="ADK67" s="17"/>
      <c r="ADM67" s="17"/>
      <c r="ADO67" s="17"/>
      <c r="ADQ67" s="17"/>
      <c r="ADS67" s="17"/>
      <c r="ADU67" s="17"/>
      <c r="ADW67" s="17"/>
      <c r="ADY67" s="17"/>
      <c r="AEA67" s="17"/>
      <c r="AEC67" s="17"/>
      <c r="AEE67" s="17"/>
      <c r="AEG67" s="17"/>
      <c r="AEI67" s="17"/>
      <c r="AEK67" s="17"/>
      <c r="AEM67" s="17"/>
      <c r="AEO67" s="17"/>
      <c r="AEQ67" s="17"/>
      <c r="AES67" s="17"/>
      <c r="AEU67" s="17"/>
      <c r="AEW67" s="17"/>
      <c r="AEY67" s="17"/>
      <c r="AFA67" s="17"/>
      <c r="AFC67" s="17"/>
      <c r="AFE67" s="17"/>
      <c r="AFG67" s="17"/>
      <c r="AFI67" s="17"/>
      <c r="AFK67" s="17"/>
      <c r="AFM67" s="17"/>
      <c r="AFO67" s="17"/>
      <c r="AFQ67" s="17"/>
      <c r="AFS67" s="17"/>
      <c r="AFU67" s="17"/>
      <c r="AFW67" s="17"/>
      <c r="AFY67" s="17"/>
      <c r="AGA67" s="17"/>
      <c r="AGC67" s="17"/>
      <c r="AGE67" s="17"/>
      <c r="AGG67" s="17"/>
      <c r="AGI67" s="17"/>
      <c r="AGK67" s="17"/>
      <c r="AGM67" s="17"/>
      <c r="AGO67" s="17"/>
      <c r="AGQ67" s="17"/>
      <c r="AGS67" s="17"/>
      <c r="AGU67" s="17"/>
      <c r="AGW67" s="17"/>
      <c r="AGY67" s="17"/>
      <c r="AHA67" s="17"/>
      <c r="AHC67" s="17"/>
      <c r="AHE67" s="17"/>
      <c r="AHG67" s="17"/>
      <c r="AHI67" s="17"/>
      <c r="AHK67" s="17"/>
      <c r="AHM67" s="17"/>
      <c r="AHO67" s="17"/>
      <c r="AHQ67" s="17"/>
      <c r="AHS67" s="17"/>
      <c r="AHU67" s="17"/>
      <c r="AHW67" s="17"/>
      <c r="AHY67" s="17"/>
      <c r="AIA67" s="17"/>
      <c r="AIC67" s="17"/>
      <c r="AIE67" s="17"/>
      <c r="AIG67" s="17"/>
      <c r="AII67" s="17"/>
      <c r="AIK67" s="17"/>
      <c r="AIM67" s="17"/>
      <c r="AIO67" s="17"/>
      <c r="AIQ67" s="17"/>
      <c r="AIS67" s="17"/>
      <c r="AIU67" s="17"/>
      <c r="AIW67" s="17"/>
      <c r="AIY67" s="17"/>
      <c r="AJA67" s="17"/>
      <c r="AJC67" s="17"/>
      <c r="AJE67" s="17"/>
      <c r="AJG67" s="17"/>
      <c r="AJI67" s="17"/>
      <c r="AJK67" s="17"/>
      <c r="AJM67" s="17"/>
      <c r="AJO67" s="17"/>
      <c r="AJQ67" s="17"/>
      <c r="AJS67" s="17"/>
      <c r="AJU67" s="17"/>
      <c r="AJW67" s="17"/>
      <c r="AJY67" s="17"/>
      <c r="AKA67" s="17"/>
      <c r="AKC67" s="17"/>
      <c r="AKE67" s="17"/>
      <c r="AKG67" s="17"/>
      <c r="AKI67" s="17"/>
      <c r="AKK67" s="17"/>
      <c r="AKM67" s="17"/>
      <c r="AKO67" s="17"/>
      <c r="AKQ67" s="17"/>
      <c r="AKS67" s="17"/>
      <c r="AKU67" s="17"/>
      <c r="AKW67" s="17"/>
      <c r="AKY67" s="17"/>
      <c r="ALA67" s="17"/>
      <c r="ALC67" s="17"/>
      <c r="ALE67" s="17"/>
      <c r="ALG67" s="17"/>
      <c r="ALI67" s="17"/>
      <c r="ALK67" s="17"/>
      <c r="ALM67" s="17"/>
      <c r="ALO67" s="17"/>
      <c r="ALQ67" s="17"/>
      <c r="ALS67" s="17"/>
      <c r="ALU67" s="17"/>
      <c r="ALW67" s="17"/>
      <c r="ALY67" s="17"/>
      <c r="AMA67" s="17"/>
      <c r="AMC67" s="17"/>
      <c r="AME67" s="17"/>
      <c r="AMG67" s="17"/>
      <c r="AMI67" s="17"/>
      <c r="AMK67" s="17"/>
      <c r="AMM67" s="17"/>
      <c r="AMO67" s="17"/>
      <c r="AMQ67" s="17"/>
      <c r="AMS67" s="17"/>
      <c r="AMU67" s="17"/>
      <c r="AMW67" s="17"/>
      <c r="AMY67" s="17"/>
      <c r="ANA67" s="17"/>
      <c r="ANC67" s="17"/>
      <c r="ANE67" s="17"/>
      <c r="ANG67" s="17"/>
      <c r="ANI67" s="17"/>
      <c r="ANK67" s="17"/>
      <c r="ANM67" s="17"/>
      <c r="ANO67" s="17"/>
      <c r="ANQ67" s="17"/>
      <c r="ANS67" s="17"/>
      <c r="ANU67" s="17"/>
      <c r="ANW67" s="17"/>
      <c r="ANY67" s="17"/>
      <c r="AOA67" s="17"/>
      <c r="AOC67" s="17"/>
      <c r="AOE67" s="17"/>
      <c r="AOG67" s="17"/>
      <c r="AOI67" s="17"/>
      <c r="AOK67" s="17"/>
      <c r="AOM67" s="17"/>
      <c r="AOO67" s="17"/>
      <c r="AOQ67" s="17"/>
      <c r="AOS67" s="17"/>
      <c r="AOU67" s="17"/>
      <c r="AOW67" s="17"/>
      <c r="AOY67" s="17"/>
      <c r="APA67" s="17"/>
      <c r="APC67" s="17"/>
      <c r="APE67" s="17"/>
      <c r="APG67" s="17"/>
      <c r="API67" s="17"/>
      <c r="APK67" s="17"/>
      <c r="APM67" s="17"/>
      <c r="APO67" s="17"/>
      <c r="APQ67" s="17"/>
      <c r="APS67" s="17"/>
      <c r="APU67" s="17"/>
      <c r="APW67" s="17"/>
      <c r="APY67" s="17"/>
      <c r="AQA67" s="17"/>
      <c r="AQC67" s="17"/>
      <c r="AQE67" s="17"/>
      <c r="AQG67" s="17"/>
      <c r="AQI67" s="17"/>
      <c r="AQK67" s="17"/>
      <c r="AQM67" s="17"/>
      <c r="AQO67" s="17"/>
      <c r="AQQ67" s="17"/>
      <c r="AQS67" s="17"/>
      <c r="AQU67" s="17"/>
      <c r="AQW67" s="17"/>
      <c r="AQY67" s="17"/>
      <c r="ARA67" s="17"/>
      <c r="ARC67" s="17"/>
      <c r="ARE67" s="17"/>
      <c r="ARG67" s="17"/>
      <c r="ARI67" s="17"/>
      <c r="ARK67" s="17"/>
      <c r="ARM67" s="17"/>
      <c r="ARO67" s="17"/>
      <c r="ARQ67" s="17"/>
      <c r="ARS67" s="17"/>
      <c r="ARU67" s="17"/>
      <c r="ARW67" s="17"/>
      <c r="ARY67" s="17"/>
      <c r="ASA67" s="17"/>
      <c r="ASC67" s="17"/>
      <c r="ASE67" s="17"/>
      <c r="ASG67" s="17"/>
      <c r="ASI67" s="17"/>
      <c r="ASK67" s="17"/>
      <c r="ASM67" s="17"/>
      <c r="ASO67" s="17"/>
      <c r="ASQ67" s="17"/>
      <c r="ASS67" s="17"/>
      <c r="ASU67" s="17"/>
      <c r="ASW67" s="17"/>
      <c r="ASY67" s="17"/>
      <c r="ATA67" s="17"/>
      <c r="ATC67" s="17"/>
      <c r="ATE67" s="17"/>
      <c r="ATG67" s="17"/>
      <c r="ATI67" s="17"/>
      <c r="ATK67" s="17"/>
      <c r="ATM67" s="17"/>
      <c r="ATO67" s="17"/>
      <c r="ATQ67" s="17"/>
      <c r="ATS67" s="17"/>
      <c r="ATU67" s="17"/>
      <c r="ATW67" s="17"/>
      <c r="ATY67" s="17"/>
      <c r="AUA67" s="17"/>
      <c r="AUC67" s="17"/>
      <c r="AUE67" s="17"/>
      <c r="AUG67" s="17"/>
      <c r="AUI67" s="17"/>
      <c r="AUK67" s="17"/>
      <c r="AUM67" s="17"/>
      <c r="AUO67" s="17"/>
      <c r="AUQ67" s="17"/>
      <c r="AUS67" s="17"/>
      <c r="AUU67" s="17"/>
      <c r="AUW67" s="17"/>
      <c r="AUY67" s="17"/>
      <c r="AVA67" s="17"/>
      <c r="AVC67" s="17"/>
      <c r="AVE67" s="17"/>
      <c r="AVG67" s="17"/>
      <c r="AVI67" s="17"/>
      <c r="AVK67" s="17"/>
      <c r="AVM67" s="17"/>
      <c r="AVO67" s="17"/>
      <c r="AVQ67" s="17"/>
      <c r="AVS67" s="17"/>
      <c r="AVU67" s="17"/>
      <c r="AVW67" s="17"/>
      <c r="AVY67" s="17"/>
      <c r="AWA67" s="17"/>
      <c r="AWC67" s="17"/>
      <c r="AWE67" s="17"/>
      <c r="AWG67" s="17"/>
      <c r="AWI67" s="17"/>
      <c r="AWK67" s="17"/>
      <c r="AWM67" s="17"/>
      <c r="AWO67" s="17"/>
      <c r="AWQ67" s="17"/>
      <c r="AWS67" s="17"/>
      <c r="AWU67" s="17"/>
      <c r="AWW67" s="17"/>
      <c r="AWY67" s="17"/>
      <c r="AXA67" s="17"/>
      <c r="AXC67" s="17"/>
      <c r="AXE67" s="17"/>
      <c r="AXG67" s="17"/>
      <c r="AXI67" s="17"/>
      <c r="AXK67" s="17"/>
      <c r="AXM67" s="17"/>
      <c r="AXO67" s="17"/>
      <c r="AXQ67" s="17"/>
      <c r="AXS67" s="17"/>
      <c r="AXU67" s="17"/>
      <c r="AXW67" s="17"/>
      <c r="AXY67" s="17"/>
      <c r="AYA67" s="17"/>
      <c r="AYC67" s="17"/>
      <c r="AYE67" s="17"/>
      <c r="AYG67" s="17"/>
      <c r="AYI67" s="17"/>
      <c r="AYK67" s="17"/>
      <c r="AYM67" s="17"/>
      <c r="AYO67" s="17"/>
      <c r="AYQ67" s="17"/>
      <c r="AYS67" s="17"/>
      <c r="AYU67" s="17"/>
      <c r="AYW67" s="17"/>
      <c r="AYY67" s="17"/>
      <c r="AZA67" s="17"/>
      <c r="AZC67" s="17"/>
      <c r="AZE67" s="17"/>
      <c r="AZG67" s="17"/>
      <c r="AZI67" s="17"/>
      <c r="AZK67" s="17"/>
      <c r="AZM67" s="17"/>
      <c r="AZO67" s="17"/>
      <c r="AZQ67" s="17"/>
      <c r="AZS67" s="17"/>
      <c r="AZU67" s="17"/>
      <c r="AZW67" s="17"/>
      <c r="AZY67" s="17"/>
      <c r="BAA67" s="17"/>
      <c r="BAC67" s="17"/>
      <c r="BAE67" s="17"/>
      <c r="BAG67" s="17"/>
      <c r="BAI67" s="17"/>
      <c r="BAK67" s="17"/>
      <c r="BAM67" s="17"/>
      <c r="BAO67" s="17"/>
      <c r="BAQ67" s="17"/>
      <c r="BAS67" s="17"/>
      <c r="BAU67" s="17"/>
      <c r="BAW67" s="17"/>
      <c r="BAY67" s="17"/>
      <c r="BBA67" s="17"/>
      <c r="BBC67" s="17"/>
      <c r="BBE67" s="17"/>
      <c r="BBG67" s="17"/>
      <c r="BBI67" s="17"/>
      <c r="BBK67" s="17"/>
      <c r="BBM67" s="17"/>
      <c r="BBO67" s="17"/>
      <c r="BBQ67" s="17"/>
      <c r="BBS67" s="17"/>
      <c r="BBU67" s="17"/>
      <c r="BBW67" s="17"/>
      <c r="BBY67" s="17"/>
      <c r="BCA67" s="17"/>
      <c r="BCC67" s="17"/>
      <c r="BCE67" s="17"/>
      <c r="BCG67" s="17"/>
      <c r="BCI67" s="17"/>
      <c r="BCK67" s="17"/>
      <c r="BCM67" s="17"/>
      <c r="BCO67" s="17"/>
      <c r="BCQ67" s="17"/>
      <c r="BCS67" s="17"/>
      <c r="BCU67" s="17"/>
      <c r="BCW67" s="17"/>
      <c r="BCY67" s="17"/>
      <c r="BDA67" s="17"/>
      <c r="BDC67" s="17"/>
      <c r="BDE67" s="17"/>
      <c r="BDG67" s="17"/>
      <c r="BDI67" s="17"/>
      <c r="BDK67" s="17"/>
      <c r="BDM67" s="17"/>
      <c r="BDO67" s="17"/>
      <c r="BDQ67" s="17"/>
      <c r="BDS67" s="17"/>
      <c r="BDU67" s="17"/>
      <c r="BDW67" s="17"/>
      <c r="BDY67" s="17"/>
      <c r="BEA67" s="17"/>
      <c r="BEC67" s="17"/>
      <c r="BEE67" s="17"/>
      <c r="BEG67" s="17"/>
      <c r="BEI67" s="17"/>
      <c r="BEK67" s="17"/>
      <c r="BEM67" s="17"/>
      <c r="BEO67" s="17"/>
      <c r="BEQ67" s="17"/>
      <c r="BES67" s="17"/>
      <c r="BEU67" s="17"/>
      <c r="BEW67" s="17"/>
      <c r="BEY67" s="17"/>
      <c r="BFA67" s="17"/>
      <c r="BFC67" s="17"/>
      <c r="BFE67" s="17"/>
      <c r="BFG67" s="17"/>
      <c r="BFI67" s="17"/>
      <c r="BFK67" s="17"/>
      <c r="BFM67" s="17"/>
      <c r="BFO67" s="17"/>
      <c r="BFQ67" s="17"/>
      <c r="BFS67" s="17"/>
      <c r="BFU67" s="17"/>
      <c r="BFW67" s="17"/>
      <c r="BFY67" s="17"/>
      <c r="BGA67" s="17"/>
      <c r="BGC67" s="17"/>
      <c r="BGE67" s="17"/>
      <c r="BGG67" s="17"/>
      <c r="BGI67" s="17"/>
      <c r="BGK67" s="17"/>
      <c r="BGM67" s="17"/>
      <c r="BGO67" s="17"/>
      <c r="BGQ67" s="17"/>
      <c r="BGS67" s="17"/>
      <c r="BGU67" s="17"/>
      <c r="BGW67" s="17"/>
      <c r="BGY67" s="17"/>
      <c r="BHA67" s="17"/>
      <c r="BHC67" s="17"/>
      <c r="BHE67" s="17"/>
      <c r="BHG67" s="17"/>
      <c r="BHI67" s="17"/>
      <c r="BHK67" s="17"/>
      <c r="BHM67" s="17"/>
      <c r="BHO67" s="17"/>
      <c r="BHQ67" s="17"/>
      <c r="BHS67" s="17"/>
      <c r="BHU67" s="17"/>
      <c r="BHW67" s="17"/>
      <c r="BHY67" s="17"/>
      <c r="BIA67" s="17"/>
      <c r="BIC67" s="17"/>
      <c r="BIE67" s="17"/>
      <c r="BIG67" s="17"/>
      <c r="BII67" s="17"/>
      <c r="BIK67" s="17"/>
      <c r="BIM67" s="17"/>
      <c r="BIO67" s="17"/>
      <c r="BIQ67" s="17"/>
      <c r="BIS67" s="17"/>
      <c r="BIU67" s="17"/>
      <c r="BIW67" s="17"/>
      <c r="BIY67" s="17"/>
      <c r="BJA67" s="17"/>
      <c r="BJC67" s="17"/>
      <c r="BJE67" s="17"/>
      <c r="BJG67" s="17"/>
      <c r="BJI67" s="17"/>
      <c r="BJK67" s="17"/>
      <c r="BJM67" s="17"/>
      <c r="BJO67" s="17"/>
      <c r="BJQ67" s="17"/>
      <c r="BJS67" s="17"/>
      <c r="BJU67" s="17"/>
      <c r="BJW67" s="17"/>
      <c r="BJY67" s="17"/>
      <c r="BKA67" s="17"/>
      <c r="BKC67" s="17"/>
      <c r="BKE67" s="17"/>
      <c r="BKG67" s="17"/>
      <c r="BKI67" s="17"/>
      <c r="BKK67" s="17"/>
      <c r="BKM67" s="17"/>
      <c r="BKO67" s="17"/>
      <c r="BKQ67" s="17"/>
      <c r="BKS67" s="17"/>
      <c r="BKU67" s="17"/>
      <c r="BKW67" s="17"/>
      <c r="BKY67" s="17"/>
      <c r="BLA67" s="17"/>
      <c r="BLC67" s="17"/>
      <c r="BLE67" s="17"/>
      <c r="BLG67" s="17"/>
      <c r="BLI67" s="17"/>
      <c r="BLK67" s="17"/>
      <c r="BLM67" s="17"/>
      <c r="BLO67" s="17"/>
      <c r="BLQ67" s="17"/>
      <c r="BLS67" s="17"/>
      <c r="BLU67" s="17"/>
      <c r="BLW67" s="17"/>
      <c r="BLY67" s="17"/>
      <c r="BMA67" s="17"/>
      <c r="BMC67" s="17"/>
      <c r="BME67" s="17"/>
      <c r="BMG67" s="17"/>
      <c r="BMI67" s="17"/>
      <c r="BMK67" s="17"/>
      <c r="BMM67" s="17"/>
      <c r="BMO67" s="17"/>
      <c r="BMQ67" s="17"/>
      <c r="BMS67" s="17"/>
      <c r="BMU67" s="17"/>
      <c r="BMW67" s="17"/>
      <c r="BMY67" s="17"/>
      <c r="BNA67" s="17"/>
      <c r="BNC67" s="17"/>
      <c r="BNE67" s="17"/>
      <c r="BNG67" s="17"/>
      <c r="BNI67" s="17"/>
      <c r="BNK67" s="17"/>
      <c r="BNM67" s="17"/>
      <c r="BNO67" s="17"/>
      <c r="BNQ67" s="17"/>
      <c r="BNS67" s="17"/>
      <c r="BNU67" s="17"/>
      <c r="BNW67" s="17"/>
      <c r="BNY67" s="17"/>
      <c r="BOA67" s="17"/>
      <c r="BOC67" s="17"/>
      <c r="BOE67" s="17"/>
      <c r="BOG67" s="17"/>
      <c r="BOI67" s="17"/>
      <c r="BOK67" s="17"/>
      <c r="BOM67" s="17"/>
      <c r="BOO67" s="17"/>
      <c r="BOQ67" s="17"/>
      <c r="BOS67" s="17"/>
      <c r="BOU67" s="17"/>
      <c r="BOW67" s="17"/>
      <c r="BOY67" s="17"/>
      <c r="BPA67" s="17"/>
      <c r="BPC67" s="17"/>
      <c r="BPE67" s="17"/>
      <c r="BPG67" s="17"/>
      <c r="BPI67" s="17"/>
      <c r="BPK67" s="17"/>
      <c r="BPM67" s="17"/>
      <c r="BPO67" s="17"/>
      <c r="BPQ67" s="17"/>
      <c r="BPS67" s="17"/>
      <c r="BPU67" s="17"/>
      <c r="BPW67" s="17"/>
      <c r="BPY67" s="17"/>
      <c r="BQA67" s="17"/>
      <c r="BQC67" s="17"/>
      <c r="BQE67" s="17"/>
      <c r="BQG67" s="17"/>
      <c r="BQI67" s="17"/>
      <c r="BQK67" s="17"/>
      <c r="BQM67" s="17"/>
      <c r="BQO67" s="17"/>
      <c r="BQQ67" s="17"/>
      <c r="BQS67" s="17"/>
      <c r="BQU67" s="17"/>
      <c r="BQW67" s="17"/>
      <c r="BQY67" s="17"/>
      <c r="BRA67" s="17"/>
      <c r="BRC67" s="17"/>
      <c r="BRE67" s="17"/>
      <c r="BRG67" s="17"/>
      <c r="BRI67" s="17"/>
      <c r="BRK67" s="17"/>
      <c r="BRM67" s="17"/>
      <c r="BRO67" s="17"/>
      <c r="BRQ67" s="17"/>
      <c r="BRS67" s="17"/>
      <c r="BRU67" s="17"/>
      <c r="BRW67" s="17"/>
      <c r="BRY67" s="17"/>
      <c r="BSA67" s="17"/>
      <c r="BSC67" s="17"/>
      <c r="BSE67" s="17"/>
      <c r="BSG67" s="17"/>
      <c r="BSI67" s="17"/>
      <c r="BSK67" s="17"/>
      <c r="BSM67" s="17"/>
      <c r="BSO67" s="17"/>
      <c r="BSQ67" s="17"/>
      <c r="BSS67" s="17"/>
      <c r="BSU67" s="17"/>
      <c r="BSW67" s="17"/>
      <c r="BSY67" s="17"/>
      <c r="BTA67" s="17"/>
      <c r="BTC67" s="17"/>
      <c r="BTE67" s="17"/>
      <c r="BTG67" s="17"/>
      <c r="BTI67" s="17"/>
      <c r="BTK67" s="17"/>
      <c r="BTM67" s="17"/>
      <c r="BTO67" s="17"/>
      <c r="BTQ67" s="17"/>
      <c r="BTS67" s="17"/>
      <c r="BTU67" s="17"/>
      <c r="BTW67" s="17"/>
      <c r="BTY67" s="17"/>
      <c r="BUA67" s="17"/>
      <c r="BUC67" s="17"/>
      <c r="BUE67" s="17"/>
      <c r="BUG67" s="17"/>
      <c r="BUI67" s="17"/>
      <c r="BUK67" s="17"/>
      <c r="BUM67" s="17"/>
      <c r="BUO67" s="17"/>
      <c r="BUQ67" s="17"/>
      <c r="BUS67" s="17"/>
      <c r="BUU67" s="17"/>
      <c r="BUW67" s="17"/>
      <c r="BUY67" s="17"/>
      <c r="BVA67" s="17"/>
      <c r="BVC67" s="17"/>
      <c r="BVE67" s="17"/>
      <c r="BVG67" s="17"/>
      <c r="BVI67" s="17"/>
      <c r="BVK67" s="17"/>
      <c r="BVM67" s="17"/>
      <c r="BVO67" s="17"/>
      <c r="BVQ67" s="17"/>
      <c r="BVS67" s="17"/>
      <c r="BVU67" s="17"/>
      <c r="BVW67" s="17"/>
      <c r="BVY67" s="17"/>
      <c r="BWA67" s="17"/>
      <c r="BWC67" s="17"/>
      <c r="BWE67" s="17"/>
      <c r="BWG67" s="17"/>
      <c r="BWI67" s="17"/>
      <c r="BWK67" s="17"/>
      <c r="BWM67" s="17"/>
      <c r="BWO67" s="17"/>
      <c r="BWQ67" s="17"/>
      <c r="BWS67" s="17"/>
      <c r="BWU67" s="17"/>
      <c r="BWW67" s="17"/>
      <c r="BWY67" s="17"/>
      <c r="BXA67" s="17"/>
      <c r="BXC67" s="17"/>
      <c r="BXE67" s="17"/>
      <c r="BXG67" s="17"/>
      <c r="BXI67" s="17"/>
      <c r="BXK67" s="17"/>
      <c r="BXM67" s="17"/>
      <c r="BXO67" s="17"/>
      <c r="BXQ67" s="17"/>
      <c r="BXS67" s="17"/>
      <c r="BXU67" s="17"/>
      <c r="BXW67" s="17"/>
      <c r="BXY67" s="17"/>
      <c r="BYA67" s="17"/>
      <c r="BYC67" s="17"/>
      <c r="BYE67" s="17"/>
      <c r="BYG67" s="17"/>
      <c r="BYI67" s="17"/>
      <c r="BYK67" s="17"/>
      <c r="BYM67" s="17"/>
      <c r="BYO67" s="17"/>
      <c r="BYQ67" s="17"/>
      <c r="BYS67" s="17"/>
      <c r="BYU67" s="17"/>
      <c r="BYW67" s="17"/>
      <c r="BYY67" s="17"/>
      <c r="BZA67" s="17"/>
      <c r="BZC67" s="17"/>
      <c r="BZE67" s="17"/>
      <c r="BZG67" s="17"/>
      <c r="BZI67" s="17"/>
      <c r="BZK67" s="17"/>
      <c r="BZM67" s="17"/>
      <c r="BZO67" s="17"/>
      <c r="BZQ67" s="17"/>
      <c r="BZS67" s="17"/>
      <c r="BZU67" s="17"/>
      <c r="BZW67" s="17"/>
      <c r="BZY67" s="17"/>
      <c r="CAA67" s="17"/>
      <c r="CAC67" s="17"/>
      <c r="CAE67" s="17"/>
      <c r="CAG67" s="17"/>
      <c r="CAI67" s="17"/>
      <c r="CAK67" s="17"/>
      <c r="CAM67" s="17"/>
      <c r="CAO67" s="17"/>
      <c r="CAQ67" s="17"/>
      <c r="CAS67" s="17"/>
      <c r="CAU67" s="17"/>
      <c r="CAW67" s="17"/>
      <c r="CAY67" s="17"/>
      <c r="CBA67" s="17"/>
      <c r="CBC67" s="17"/>
      <c r="CBE67" s="17"/>
      <c r="CBG67" s="17"/>
      <c r="CBI67" s="17"/>
      <c r="CBK67" s="17"/>
      <c r="CBM67" s="17"/>
      <c r="CBO67" s="17"/>
      <c r="CBQ67" s="17"/>
      <c r="CBS67" s="17"/>
      <c r="CBU67" s="17"/>
      <c r="CBW67" s="17"/>
      <c r="CBY67" s="17"/>
      <c r="CCA67" s="17"/>
      <c r="CCC67" s="17"/>
      <c r="CCE67" s="17"/>
      <c r="CCG67" s="17"/>
      <c r="CCI67" s="17"/>
      <c r="CCK67" s="17"/>
      <c r="CCM67" s="17"/>
      <c r="CCO67" s="17"/>
      <c r="CCQ67" s="17"/>
      <c r="CCS67" s="17"/>
      <c r="CCU67" s="17"/>
      <c r="CCW67" s="17"/>
      <c r="CCY67" s="17"/>
      <c r="CDA67" s="17"/>
      <c r="CDC67" s="17"/>
      <c r="CDE67" s="17"/>
      <c r="CDG67" s="17"/>
      <c r="CDI67" s="17"/>
      <c r="CDK67" s="17"/>
      <c r="CDM67" s="17"/>
      <c r="CDO67" s="17"/>
      <c r="CDQ67" s="17"/>
      <c r="CDS67" s="17"/>
      <c r="CDU67" s="17"/>
      <c r="CDW67" s="17"/>
      <c r="CDY67" s="17"/>
      <c r="CEA67" s="17"/>
      <c r="CEC67" s="17"/>
      <c r="CEE67" s="17"/>
      <c r="CEG67" s="17"/>
      <c r="CEI67" s="17"/>
      <c r="CEK67" s="17"/>
      <c r="CEM67" s="17"/>
      <c r="CEO67" s="17"/>
      <c r="CEQ67" s="17"/>
      <c r="CES67" s="17"/>
      <c r="CEU67" s="17"/>
      <c r="CEW67" s="17"/>
      <c r="CEY67" s="17"/>
      <c r="CFA67" s="17"/>
      <c r="CFC67" s="17"/>
      <c r="CFE67" s="17"/>
      <c r="CFG67" s="17"/>
      <c r="CFI67" s="17"/>
      <c r="CFK67" s="17"/>
      <c r="CFM67" s="17"/>
      <c r="CFO67" s="17"/>
      <c r="CFQ67" s="17"/>
      <c r="CFS67" s="17"/>
      <c r="CFU67" s="17"/>
      <c r="CFW67" s="17"/>
      <c r="CFY67" s="17"/>
      <c r="CGA67" s="17"/>
      <c r="CGC67" s="17"/>
      <c r="CGE67" s="17"/>
      <c r="CGG67" s="17"/>
      <c r="CGI67" s="17"/>
      <c r="CGK67" s="17"/>
      <c r="CGM67" s="17"/>
      <c r="CGO67" s="17"/>
      <c r="CGQ67" s="17"/>
      <c r="CGS67" s="17"/>
      <c r="CGU67" s="17"/>
      <c r="CGW67" s="17"/>
      <c r="CGY67" s="17"/>
      <c r="CHA67" s="17"/>
      <c r="CHC67" s="17"/>
      <c r="CHE67" s="17"/>
      <c r="CHG67" s="17"/>
      <c r="CHI67" s="17"/>
      <c r="CHK67" s="17"/>
      <c r="CHM67" s="17"/>
      <c r="CHO67" s="17"/>
      <c r="CHQ67" s="17"/>
      <c r="CHS67" s="17"/>
      <c r="CHU67" s="17"/>
      <c r="CHW67" s="17"/>
      <c r="CHY67" s="17"/>
      <c r="CIA67" s="17"/>
      <c r="CIC67" s="17"/>
      <c r="CIE67" s="17"/>
      <c r="CIG67" s="17"/>
      <c r="CII67" s="17"/>
      <c r="CIK67" s="17"/>
      <c r="CIM67" s="17"/>
      <c r="CIO67" s="17"/>
      <c r="CIQ67" s="17"/>
      <c r="CIS67" s="17"/>
      <c r="CIU67" s="17"/>
      <c r="CIW67" s="17"/>
      <c r="CIY67" s="17"/>
      <c r="CJA67" s="17"/>
      <c r="CJC67" s="17"/>
      <c r="CJE67" s="17"/>
      <c r="CJG67" s="17"/>
      <c r="CJI67" s="17"/>
      <c r="CJK67" s="17"/>
      <c r="CJM67" s="17"/>
      <c r="CJO67" s="17"/>
      <c r="CJQ67" s="17"/>
      <c r="CJS67" s="17"/>
      <c r="CJU67" s="17"/>
      <c r="CJW67" s="17"/>
      <c r="CJY67" s="17"/>
      <c r="CKA67" s="17"/>
      <c r="CKC67" s="17"/>
      <c r="CKE67" s="17"/>
      <c r="CKG67" s="17"/>
      <c r="CKI67" s="17"/>
      <c r="CKK67" s="17"/>
      <c r="CKM67" s="17"/>
      <c r="CKO67" s="17"/>
      <c r="CKQ67" s="17"/>
      <c r="CKS67" s="17"/>
      <c r="CKU67" s="17"/>
      <c r="CKW67" s="17"/>
      <c r="CKY67" s="17"/>
      <c r="CLA67" s="17"/>
      <c r="CLC67" s="17"/>
      <c r="CLE67" s="17"/>
      <c r="CLG67" s="17"/>
      <c r="CLI67" s="17"/>
      <c r="CLK67" s="17"/>
      <c r="CLM67" s="17"/>
      <c r="CLO67" s="17"/>
      <c r="CLQ67" s="17"/>
      <c r="CLS67" s="17"/>
      <c r="CLU67" s="17"/>
      <c r="CLW67" s="17"/>
      <c r="CLY67" s="17"/>
      <c r="CMA67" s="17"/>
      <c r="CMC67" s="17"/>
      <c r="CME67" s="17"/>
      <c r="CMG67" s="17"/>
      <c r="CMI67" s="17"/>
      <c r="CMK67" s="17"/>
      <c r="CMM67" s="17"/>
      <c r="CMO67" s="17"/>
      <c r="CMQ67" s="17"/>
      <c r="CMS67" s="17"/>
      <c r="CMU67" s="17"/>
      <c r="CMW67" s="17"/>
      <c r="CMY67" s="17"/>
      <c r="CNA67" s="17"/>
      <c r="CNC67" s="17"/>
      <c r="CNE67" s="17"/>
      <c r="CNG67" s="17"/>
      <c r="CNI67" s="17"/>
      <c r="CNK67" s="17"/>
      <c r="CNM67" s="17"/>
      <c r="CNO67" s="17"/>
      <c r="CNQ67" s="17"/>
      <c r="CNS67" s="17"/>
      <c r="CNU67" s="17"/>
      <c r="CNW67" s="17"/>
      <c r="CNY67" s="17"/>
      <c r="COA67" s="17"/>
      <c r="COC67" s="17"/>
      <c r="COE67" s="17"/>
      <c r="COG67" s="17"/>
      <c r="COI67" s="17"/>
      <c r="COK67" s="17"/>
      <c r="COM67" s="17"/>
      <c r="COO67" s="17"/>
      <c r="COQ67" s="17"/>
      <c r="COS67" s="17"/>
      <c r="COU67" s="17"/>
      <c r="COW67" s="17"/>
      <c r="COY67" s="17"/>
      <c r="CPA67" s="17"/>
      <c r="CPC67" s="17"/>
      <c r="CPE67" s="17"/>
      <c r="CPG67" s="17"/>
      <c r="CPI67" s="17"/>
      <c r="CPK67" s="17"/>
      <c r="CPM67" s="17"/>
      <c r="CPO67" s="17"/>
      <c r="CPQ67" s="17"/>
      <c r="CPS67" s="17"/>
      <c r="CPU67" s="17"/>
      <c r="CPW67" s="17"/>
      <c r="CPY67" s="17"/>
      <c r="CQA67" s="17"/>
      <c r="CQC67" s="17"/>
      <c r="CQE67" s="17"/>
      <c r="CQG67" s="17"/>
      <c r="CQI67" s="17"/>
      <c r="CQK67" s="17"/>
      <c r="CQM67" s="17"/>
      <c r="CQO67" s="17"/>
      <c r="CQQ67" s="17"/>
      <c r="CQS67" s="17"/>
      <c r="CQU67" s="17"/>
      <c r="CQW67" s="17"/>
      <c r="CQY67" s="17"/>
      <c r="CRA67" s="17"/>
      <c r="CRC67" s="17"/>
      <c r="CRE67" s="17"/>
      <c r="CRG67" s="17"/>
      <c r="CRI67" s="17"/>
      <c r="CRK67" s="17"/>
      <c r="CRM67" s="17"/>
      <c r="CRO67" s="17"/>
      <c r="CRQ67" s="17"/>
      <c r="CRS67" s="17"/>
      <c r="CRU67" s="17"/>
      <c r="CRW67" s="17"/>
      <c r="CRY67" s="17"/>
      <c r="CSA67" s="17"/>
      <c r="CSC67" s="17"/>
      <c r="CSE67" s="17"/>
      <c r="CSG67" s="17"/>
      <c r="CSI67" s="17"/>
      <c r="CSK67" s="17"/>
      <c r="CSM67" s="17"/>
      <c r="CSO67" s="17"/>
      <c r="CSQ67" s="17"/>
      <c r="CSS67" s="17"/>
      <c r="CSU67" s="17"/>
      <c r="CSW67" s="17"/>
      <c r="CSY67" s="17"/>
      <c r="CTA67" s="17"/>
      <c r="CTC67" s="17"/>
      <c r="CTE67" s="17"/>
      <c r="CTG67" s="17"/>
      <c r="CTI67" s="17"/>
      <c r="CTK67" s="17"/>
      <c r="CTM67" s="17"/>
      <c r="CTO67" s="17"/>
      <c r="CTQ67" s="17"/>
      <c r="CTS67" s="17"/>
      <c r="CTU67" s="17"/>
      <c r="CTW67" s="17"/>
      <c r="CTY67" s="17"/>
      <c r="CUA67" s="17"/>
      <c r="CUC67" s="17"/>
      <c r="CUE67" s="17"/>
      <c r="CUG67" s="17"/>
      <c r="CUI67" s="17"/>
      <c r="CUK67" s="17"/>
      <c r="CUM67" s="17"/>
      <c r="CUO67" s="17"/>
      <c r="CUQ67" s="17"/>
      <c r="CUS67" s="17"/>
      <c r="CUU67" s="17"/>
      <c r="CUW67" s="17"/>
      <c r="CUY67" s="17"/>
      <c r="CVA67" s="17"/>
      <c r="CVC67" s="17"/>
      <c r="CVE67" s="17"/>
      <c r="CVG67" s="17"/>
      <c r="CVI67" s="17"/>
      <c r="CVK67" s="17"/>
      <c r="CVM67" s="17"/>
      <c r="CVO67" s="17"/>
      <c r="CVQ67" s="17"/>
      <c r="CVS67" s="17"/>
      <c r="CVU67" s="17"/>
      <c r="CVW67" s="17"/>
      <c r="CVY67" s="17"/>
      <c r="CWA67" s="17"/>
      <c r="CWC67" s="17"/>
      <c r="CWE67" s="17"/>
      <c r="CWG67" s="17"/>
      <c r="CWI67" s="17"/>
      <c r="CWK67" s="17"/>
      <c r="CWM67" s="17"/>
      <c r="CWO67" s="17"/>
      <c r="CWQ67" s="17"/>
      <c r="CWS67" s="17"/>
      <c r="CWU67" s="17"/>
      <c r="CWW67" s="17"/>
      <c r="CWY67" s="17"/>
      <c r="CXA67" s="17"/>
      <c r="CXC67" s="17"/>
      <c r="CXE67" s="17"/>
      <c r="CXG67" s="17"/>
      <c r="CXI67" s="17"/>
      <c r="CXK67" s="17"/>
      <c r="CXM67" s="17"/>
      <c r="CXO67" s="17"/>
      <c r="CXQ67" s="17"/>
      <c r="CXS67" s="17"/>
      <c r="CXU67" s="17"/>
      <c r="CXW67" s="17"/>
      <c r="CXY67" s="17"/>
      <c r="CYA67" s="17"/>
      <c r="CYC67" s="17"/>
      <c r="CYE67" s="17"/>
      <c r="CYG67" s="17"/>
      <c r="CYI67" s="17"/>
      <c r="CYK67" s="17"/>
      <c r="CYM67" s="17"/>
      <c r="CYO67" s="17"/>
      <c r="CYQ67" s="17"/>
      <c r="CYS67" s="17"/>
      <c r="CYU67" s="17"/>
      <c r="CYW67" s="17"/>
      <c r="CYY67" s="17"/>
      <c r="CZA67" s="17"/>
      <c r="CZC67" s="17"/>
      <c r="CZE67" s="17"/>
      <c r="CZG67" s="17"/>
      <c r="CZI67" s="17"/>
      <c r="CZK67" s="17"/>
      <c r="CZM67" s="17"/>
      <c r="CZO67" s="17"/>
      <c r="CZQ67" s="17"/>
      <c r="CZS67" s="17"/>
      <c r="CZU67" s="17"/>
      <c r="CZW67" s="17"/>
      <c r="CZY67" s="17"/>
      <c r="DAA67" s="17"/>
      <c r="DAC67" s="17"/>
      <c r="DAE67" s="17"/>
      <c r="DAG67" s="17"/>
      <c r="DAI67" s="17"/>
      <c r="DAK67" s="17"/>
      <c r="DAM67" s="17"/>
      <c r="DAO67" s="17"/>
      <c r="DAQ67" s="17"/>
      <c r="DAS67" s="17"/>
      <c r="DAU67" s="17"/>
      <c r="DAW67" s="17"/>
      <c r="DAY67" s="17"/>
      <c r="DBA67" s="17"/>
      <c r="DBC67" s="17"/>
      <c r="DBE67" s="17"/>
      <c r="DBG67" s="17"/>
      <c r="DBI67" s="17"/>
      <c r="DBK67" s="17"/>
      <c r="DBM67" s="17"/>
      <c r="DBO67" s="17"/>
      <c r="DBQ67" s="17"/>
      <c r="DBS67" s="17"/>
      <c r="DBU67" s="17"/>
      <c r="DBW67" s="17"/>
      <c r="DBY67" s="17"/>
      <c r="DCA67" s="17"/>
      <c r="DCC67" s="17"/>
      <c r="DCE67" s="17"/>
      <c r="DCG67" s="17"/>
      <c r="DCI67" s="17"/>
      <c r="DCK67" s="17"/>
      <c r="DCM67" s="17"/>
      <c r="DCO67" s="17"/>
      <c r="DCQ67" s="17"/>
      <c r="DCS67" s="17"/>
      <c r="DCU67" s="17"/>
      <c r="DCW67" s="17"/>
      <c r="DCY67" s="17"/>
      <c r="DDA67" s="17"/>
      <c r="DDC67" s="17"/>
      <c r="DDE67" s="17"/>
      <c r="DDG67" s="17"/>
      <c r="DDI67" s="17"/>
      <c r="DDK67" s="17"/>
      <c r="DDM67" s="17"/>
      <c r="DDO67" s="17"/>
      <c r="DDQ67" s="17"/>
      <c r="DDS67" s="17"/>
      <c r="DDU67" s="17"/>
      <c r="DDW67" s="17"/>
      <c r="DDY67" s="17"/>
      <c r="DEA67" s="17"/>
      <c r="DEC67" s="17"/>
      <c r="DEE67" s="17"/>
      <c r="DEG67" s="17"/>
      <c r="DEI67" s="17"/>
      <c r="DEK67" s="17"/>
      <c r="DEM67" s="17"/>
      <c r="DEO67" s="17"/>
      <c r="DEQ67" s="17"/>
      <c r="DES67" s="17"/>
      <c r="DEU67" s="17"/>
      <c r="DEW67" s="17"/>
      <c r="DEY67" s="17"/>
      <c r="DFA67" s="17"/>
      <c r="DFC67" s="17"/>
      <c r="DFE67" s="17"/>
      <c r="DFG67" s="17"/>
      <c r="DFI67" s="17"/>
      <c r="DFK67" s="17"/>
      <c r="DFM67" s="17"/>
      <c r="DFO67" s="17"/>
      <c r="DFQ67" s="17"/>
      <c r="DFS67" s="17"/>
      <c r="DFU67" s="17"/>
      <c r="DFW67" s="17"/>
      <c r="DFY67" s="17"/>
      <c r="DGA67" s="17"/>
      <c r="DGC67" s="17"/>
      <c r="DGE67" s="17"/>
      <c r="DGG67" s="17"/>
      <c r="DGI67" s="17"/>
      <c r="DGK67" s="17"/>
      <c r="DGM67" s="17"/>
      <c r="DGO67" s="17"/>
      <c r="DGQ67" s="17"/>
      <c r="DGS67" s="17"/>
      <c r="DGU67" s="17"/>
      <c r="DGW67" s="17"/>
      <c r="DGY67" s="17"/>
      <c r="DHA67" s="17"/>
      <c r="DHC67" s="17"/>
      <c r="DHE67" s="17"/>
      <c r="DHG67" s="17"/>
      <c r="DHI67" s="17"/>
      <c r="DHK67" s="17"/>
      <c r="DHM67" s="17"/>
      <c r="DHO67" s="17"/>
      <c r="DHQ67" s="17"/>
      <c r="DHS67" s="17"/>
      <c r="DHU67" s="17"/>
      <c r="DHW67" s="17"/>
      <c r="DHY67" s="17"/>
      <c r="DIA67" s="17"/>
      <c r="DIC67" s="17"/>
      <c r="DIE67" s="17"/>
      <c r="DIG67" s="17"/>
      <c r="DII67" s="17"/>
      <c r="DIK67" s="17"/>
      <c r="DIM67" s="17"/>
      <c r="DIO67" s="17"/>
      <c r="DIQ67" s="17"/>
      <c r="DIS67" s="17"/>
      <c r="DIU67" s="17"/>
      <c r="DIW67" s="17"/>
      <c r="DIY67" s="17"/>
      <c r="DJA67" s="17"/>
      <c r="DJC67" s="17"/>
      <c r="DJE67" s="17"/>
      <c r="DJG67" s="17"/>
      <c r="DJI67" s="17"/>
      <c r="DJK67" s="17"/>
      <c r="DJM67" s="17"/>
      <c r="DJO67" s="17"/>
      <c r="DJQ67" s="17"/>
      <c r="DJS67" s="17"/>
      <c r="DJU67" s="17"/>
      <c r="DJW67" s="17"/>
      <c r="DJY67" s="17"/>
      <c r="DKA67" s="17"/>
      <c r="DKC67" s="17"/>
      <c r="DKE67" s="17"/>
      <c r="DKG67" s="17"/>
      <c r="DKI67" s="17"/>
      <c r="DKK67" s="17"/>
      <c r="DKM67" s="17"/>
      <c r="DKO67" s="17"/>
      <c r="DKQ67" s="17"/>
      <c r="DKS67" s="17"/>
      <c r="DKU67" s="17"/>
      <c r="DKW67" s="17"/>
      <c r="DKY67" s="17"/>
      <c r="DLA67" s="17"/>
      <c r="DLC67" s="17"/>
      <c r="DLE67" s="17"/>
      <c r="DLG67" s="17"/>
      <c r="DLI67" s="17"/>
      <c r="DLK67" s="17"/>
      <c r="DLM67" s="17"/>
      <c r="DLO67" s="17"/>
      <c r="DLQ67" s="17"/>
      <c r="DLS67" s="17"/>
      <c r="DLU67" s="17"/>
      <c r="DLW67" s="17"/>
      <c r="DLY67" s="17"/>
      <c r="DMA67" s="17"/>
      <c r="DMC67" s="17"/>
      <c r="DME67" s="17"/>
      <c r="DMG67" s="17"/>
      <c r="DMI67" s="17"/>
      <c r="DMK67" s="17"/>
      <c r="DMM67" s="17"/>
      <c r="DMO67" s="17"/>
      <c r="DMQ67" s="17"/>
      <c r="DMS67" s="17"/>
      <c r="DMU67" s="17"/>
      <c r="DMW67" s="17"/>
      <c r="DMY67" s="17"/>
      <c r="DNA67" s="17"/>
      <c r="DNC67" s="17"/>
      <c r="DNE67" s="17"/>
      <c r="DNG67" s="17"/>
      <c r="DNI67" s="17"/>
      <c r="DNK67" s="17"/>
      <c r="DNM67" s="17"/>
      <c r="DNO67" s="17"/>
      <c r="DNQ67" s="17"/>
      <c r="DNS67" s="17"/>
      <c r="DNU67" s="17"/>
      <c r="DNW67" s="17"/>
      <c r="DNY67" s="17"/>
      <c r="DOA67" s="17"/>
      <c r="DOC67" s="17"/>
      <c r="DOE67" s="17"/>
      <c r="DOG67" s="17"/>
      <c r="DOI67" s="17"/>
      <c r="DOK67" s="17"/>
      <c r="DOM67" s="17"/>
      <c r="DOO67" s="17"/>
      <c r="DOQ67" s="17"/>
      <c r="DOS67" s="17"/>
      <c r="DOU67" s="17"/>
      <c r="DOW67" s="17"/>
      <c r="DOY67" s="17"/>
      <c r="DPA67" s="17"/>
      <c r="DPC67" s="17"/>
      <c r="DPE67" s="17"/>
      <c r="DPG67" s="17"/>
      <c r="DPI67" s="17"/>
      <c r="DPK67" s="17"/>
      <c r="DPM67" s="17"/>
      <c r="DPO67" s="17"/>
      <c r="DPQ67" s="17"/>
      <c r="DPS67" s="17"/>
      <c r="DPU67" s="17"/>
      <c r="DPW67" s="17"/>
      <c r="DPY67" s="17"/>
      <c r="DQA67" s="17"/>
      <c r="DQC67" s="17"/>
      <c r="DQE67" s="17"/>
      <c r="DQG67" s="17"/>
      <c r="DQI67" s="17"/>
      <c r="DQK67" s="17"/>
      <c r="DQM67" s="17"/>
      <c r="DQO67" s="17"/>
      <c r="DQQ67" s="17"/>
      <c r="DQS67" s="17"/>
      <c r="DQU67" s="17"/>
      <c r="DQW67" s="17"/>
      <c r="DQY67" s="17"/>
      <c r="DRA67" s="17"/>
      <c r="DRC67" s="17"/>
      <c r="DRE67" s="17"/>
      <c r="DRG67" s="17"/>
      <c r="DRI67" s="17"/>
      <c r="DRK67" s="17"/>
      <c r="DRM67" s="17"/>
      <c r="DRO67" s="17"/>
      <c r="DRQ67" s="17"/>
      <c r="DRS67" s="17"/>
      <c r="DRU67" s="17"/>
      <c r="DRW67" s="17"/>
      <c r="DRY67" s="17"/>
      <c r="DSA67" s="17"/>
      <c r="DSC67" s="17"/>
      <c r="DSE67" s="17"/>
      <c r="DSG67" s="17"/>
      <c r="DSI67" s="17"/>
      <c r="DSK67" s="17"/>
      <c r="DSM67" s="17"/>
      <c r="DSO67" s="17"/>
      <c r="DSQ67" s="17"/>
      <c r="DSS67" s="17"/>
      <c r="DSU67" s="17"/>
      <c r="DSW67" s="17"/>
      <c r="DSY67" s="17"/>
      <c r="DTA67" s="17"/>
      <c r="DTC67" s="17"/>
      <c r="DTE67" s="17"/>
      <c r="DTG67" s="17"/>
      <c r="DTI67" s="17"/>
      <c r="DTK67" s="17"/>
      <c r="DTM67" s="17"/>
      <c r="DTO67" s="17"/>
      <c r="DTQ67" s="17"/>
      <c r="DTS67" s="17"/>
      <c r="DTU67" s="17"/>
      <c r="DTW67" s="17"/>
      <c r="DTY67" s="17"/>
      <c r="DUA67" s="17"/>
      <c r="DUC67" s="17"/>
      <c r="DUE67" s="17"/>
      <c r="DUG67" s="17"/>
      <c r="DUI67" s="17"/>
      <c r="DUK67" s="17"/>
      <c r="DUM67" s="17"/>
      <c r="DUO67" s="17"/>
      <c r="DUQ67" s="17"/>
      <c r="DUS67" s="17"/>
      <c r="DUU67" s="17"/>
      <c r="DUW67" s="17"/>
      <c r="DUY67" s="17"/>
      <c r="DVA67" s="17"/>
      <c r="DVC67" s="17"/>
      <c r="DVE67" s="17"/>
      <c r="DVG67" s="17"/>
      <c r="DVI67" s="17"/>
      <c r="DVK67" s="17"/>
      <c r="DVM67" s="17"/>
      <c r="DVO67" s="17"/>
      <c r="DVQ67" s="17"/>
      <c r="DVS67" s="17"/>
      <c r="DVU67" s="17"/>
      <c r="DVW67" s="17"/>
      <c r="DVY67" s="17"/>
      <c r="DWA67" s="17"/>
      <c r="DWC67" s="17"/>
      <c r="DWE67" s="17"/>
      <c r="DWG67" s="17"/>
      <c r="DWI67" s="17"/>
      <c r="DWK67" s="17"/>
      <c r="DWM67" s="17"/>
      <c r="DWO67" s="17"/>
      <c r="DWQ67" s="17"/>
      <c r="DWS67" s="17"/>
      <c r="DWU67" s="17"/>
      <c r="DWW67" s="17"/>
      <c r="DWY67" s="17"/>
      <c r="DXA67" s="17"/>
      <c r="DXC67" s="17"/>
      <c r="DXE67" s="17"/>
      <c r="DXG67" s="17"/>
      <c r="DXI67" s="17"/>
      <c r="DXK67" s="17"/>
      <c r="DXM67" s="17"/>
      <c r="DXO67" s="17"/>
      <c r="DXQ67" s="17"/>
      <c r="DXS67" s="17"/>
      <c r="DXU67" s="17"/>
      <c r="DXW67" s="17"/>
      <c r="DXY67" s="17"/>
      <c r="DYA67" s="17"/>
      <c r="DYC67" s="17"/>
      <c r="DYE67" s="17"/>
      <c r="DYG67" s="17"/>
      <c r="DYI67" s="17"/>
      <c r="DYK67" s="17"/>
      <c r="DYM67" s="17"/>
      <c r="DYO67" s="17"/>
      <c r="DYQ67" s="17"/>
      <c r="DYS67" s="17"/>
      <c r="DYU67" s="17"/>
      <c r="DYW67" s="17"/>
      <c r="DYY67" s="17"/>
      <c r="DZA67" s="17"/>
      <c r="DZC67" s="17"/>
      <c r="DZE67" s="17"/>
      <c r="DZG67" s="17"/>
      <c r="DZI67" s="17"/>
      <c r="DZK67" s="17"/>
      <c r="DZM67" s="17"/>
      <c r="DZO67" s="17"/>
      <c r="DZQ67" s="17"/>
      <c r="DZS67" s="17"/>
      <c r="DZU67" s="17"/>
      <c r="DZW67" s="17"/>
      <c r="DZY67" s="17"/>
      <c r="EAA67" s="17"/>
      <c r="EAC67" s="17"/>
      <c r="EAE67" s="17"/>
      <c r="EAG67" s="17"/>
      <c r="EAI67" s="17"/>
      <c r="EAK67" s="17"/>
      <c r="EAM67" s="17"/>
      <c r="EAO67" s="17"/>
      <c r="EAQ67" s="17"/>
      <c r="EAS67" s="17"/>
      <c r="EAU67" s="17"/>
      <c r="EAW67" s="17"/>
      <c r="EAY67" s="17"/>
      <c r="EBA67" s="17"/>
      <c r="EBC67" s="17"/>
      <c r="EBE67" s="17"/>
      <c r="EBG67" s="17"/>
      <c r="EBI67" s="17"/>
      <c r="EBK67" s="17"/>
      <c r="EBM67" s="17"/>
      <c r="EBO67" s="17"/>
      <c r="EBQ67" s="17"/>
      <c r="EBS67" s="17"/>
      <c r="EBU67" s="17"/>
      <c r="EBW67" s="17"/>
      <c r="EBY67" s="17"/>
      <c r="ECA67" s="17"/>
      <c r="ECC67" s="17"/>
      <c r="ECE67" s="17"/>
      <c r="ECG67" s="17"/>
      <c r="ECI67" s="17"/>
      <c r="ECK67" s="17"/>
      <c r="ECM67" s="17"/>
      <c r="ECO67" s="17"/>
      <c r="ECQ67" s="17"/>
      <c r="ECS67" s="17"/>
      <c r="ECU67" s="17"/>
      <c r="ECW67" s="17"/>
      <c r="ECY67" s="17"/>
      <c r="EDA67" s="17"/>
      <c r="EDC67" s="17"/>
      <c r="EDE67" s="17"/>
      <c r="EDG67" s="17"/>
      <c r="EDI67" s="17"/>
      <c r="EDK67" s="17"/>
      <c r="EDM67" s="17"/>
      <c r="EDO67" s="17"/>
      <c r="EDQ67" s="17"/>
      <c r="EDS67" s="17"/>
      <c r="EDU67" s="17"/>
      <c r="EDW67" s="17"/>
      <c r="EDY67" s="17"/>
      <c r="EEA67" s="17"/>
      <c r="EEC67" s="17"/>
      <c r="EEE67" s="17"/>
      <c r="EEG67" s="17"/>
      <c r="EEI67" s="17"/>
      <c r="EEK67" s="17"/>
      <c r="EEM67" s="17"/>
      <c r="EEO67" s="17"/>
      <c r="EEQ67" s="17"/>
      <c r="EES67" s="17"/>
      <c r="EEU67" s="17"/>
      <c r="EEW67" s="17"/>
      <c r="EEY67" s="17"/>
      <c r="EFA67" s="17"/>
      <c r="EFC67" s="17"/>
      <c r="EFE67" s="17"/>
      <c r="EFG67" s="17"/>
      <c r="EFI67" s="17"/>
      <c r="EFK67" s="17"/>
      <c r="EFM67" s="17"/>
      <c r="EFO67" s="17"/>
      <c r="EFQ67" s="17"/>
      <c r="EFS67" s="17"/>
      <c r="EFU67" s="17"/>
      <c r="EFW67" s="17"/>
      <c r="EFY67" s="17"/>
      <c r="EGA67" s="17"/>
      <c r="EGC67" s="17"/>
      <c r="EGE67" s="17"/>
      <c r="EGG67" s="17"/>
      <c r="EGI67" s="17"/>
      <c r="EGK67" s="17"/>
      <c r="EGM67" s="17"/>
      <c r="EGO67" s="17"/>
      <c r="EGQ67" s="17"/>
      <c r="EGS67" s="17"/>
      <c r="EGU67" s="17"/>
      <c r="EGW67" s="17"/>
      <c r="EGY67" s="17"/>
      <c r="EHA67" s="17"/>
      <c r="EHC67" s="17"/>
      <c r="EHE67" s="17"/>
      <c r="EHG67" s="17"/>
      <c r="EHI67" s="17"/>
      <c r="EHK67" s="17"/>
      <c r="EHM67" s="17"/>
      <c r="EHO67" s="17"/>
      <c r="EHQ67" s="17"/>
      <c r="EHS67" s="17"/>
      <c r="EHU67" s="17"/>
      <c r="EHW67" s="17"/>
      <c r="EHY67" s="17"/>
      <c r="EIA67" s="17"/>
      <c r="EIC67" s="17"/>
      <c r="EIE67" s="17"/>
      <c r="EIG67" s="17"/>
      <c r="EII67" s="17"/>
      <c r="EIK67" s="17"/>
      <c r="EIM67" s="17"/>
      <c r="EIO67" s="17"/>
      <c r="EIQ67" s="17"/>
      <c r="EIS67" s="17"/>
      <c r="EIU67" s="17"/>
      <c r="EIW67" s="17"/>
      <c r="EIY67" s="17"/>
      <c r="EJA67" s="17"/>
      <c r="EJC67" s="17"/>
      <c r="EJE67" s="17"/>
      <c r="EJG67" s="17"/>
      <c r="EJI67" s="17"/>
      <c r="EJK67" s="17"/>
      <c r="EJM67" s="17"/>
      <c r="EJO67" s="17"/>
      <c r="EJQ67" s="17"/>
      <c r="EJS67" s="17"/>
      <c r="EJU67" s="17"/>
      <c r="EJW67" s="17"/>
      <c r="EJY67" s="17"/>
      <c r="EKA67" s="17"/>
      <c r="EKC67" s="17"/>
      <c r="EKE67" s="17"/>
      <c r="EKG67" s="17"/>
      <c r="EKI67" s="17"/>
      <c r="EKK67" s="17"/>
      <c r="EKM67" s="17"/>
      <c r="EKO67" s="17"/>
      <c r="EKQ67" s="17"/>
      <c r="EKS67" s="17"/>
      <c r="EKU67" s="17"/>
      <c r="EKW67" s="17"/>
      <c r="EKY67" s="17"/>
      <c r="ELA67" s="17"/>
      <c r="ELC67" s="17"/>
      <c r="ELE67" s="17"/>
      <c r="ELG67" s="17"/>
      <c r="ELI67" s="17"/>
      <c r="ELK67" s="17"/>
      <c r="ELM67" s="17"/>
      <c r="ELO67" s="17"/>
      <c r="ELQ67" s="17"/>
      <c r="ELS67" s="17"/>
      <c r="ELU67" s="17"/>
      <c r="ELW67" s="17"/>
      <c r="ELY67" s="17"/>
      <c r="EMA67" s="17"/>
      <c r="EMC67" s="17"/>
      <c r="EME67" s="17"/>
      <c r="EMG67" s="17"/>
      <c r="EMI67" s="17"/>
      <c r="EMK67" s="17"/>
      <c r="EMM67" s="17"/>
      <c r="EMO67" s="17"/>
      <c r="EMQ67" s="17"/>
      <c r="EMS67" s="17"/>
      <c r="EMU67" s="17"/>
      <c r="EMW67" s="17"/>
      <c r="EMY67" s="17"/>
      <c r="ENA67" s="17"/>
      <c r="ENC67" s="17"/>
      <c r="ENE67" s="17"/>
      <c r="ENG67" s="17"/>
      <c r="ENI67" s="17"/>
      <c r="ENK67" s="17"/>
      <c r="ENM67" s="17"/>
      <c r="ENO67" s="17"/>
      <c r="ENQ67" s="17"/>
      <c r="ENS67" s="17"/>
      <c r="ENU67" s="17"/>
      <c r="ENW67" s="17"/>
      <c r="ENY67" s="17"/>
      <c r="EOA67" s="17"/>
      <c r="EOC67" s="17"/>
      <c r="EOE67" s="17"/>
      <c r="EOG67" s="17"/>
      <c r="EOI67" s="17"/>
      <c r="EOK67" s="17"/>
      <c r="EOM67" s="17"/>
      <c r="EOO67" s="17"/>
      <c r="EOQ67" s="17"/>
      <c r="EOS67" s="17"/>
      <c r="EOU67" s="17"/>
      <c r="EOW67" s="17"/>
      <c r="EOY67" s="17"/>
      <c r="EPA67" s="17"/>
      <c r="EPC67" s="17"/>
      <c r="EPE67" s="17"/>
      <c r="EPG67" s="17"/>
      <c r="EPI67" s="17"/>
      <c r="EPK67" s="17"/>
      <c r="EPM67" s="17"/>
      <c r="EPO67" s="17"/>
      <c r="EPQ67" s="17"/>
      <c r="EPS67" s="17"/>
      <c r="EPU67" s="17"/>
      <c r="EPW67" s="17"/>
      <c r="EPY67" s="17"/>
      <c r="EQA67" s="17"/>
      <c r="EQC67" s="17"/>
      <c r="EQE67" s="17"/>
      <c r="EQG67" s="17"/>
      <c r="EQI67" s="17"/>
      <c r="EQK67" s="17"/>
      <c r="EQM67" s="17"/>
      <c r="EQO67" s="17"/>
      <c r="EQQ67" s="17"/>
      <c r="EQS67" s="17"/>
      <c r="EQU67" s="17"/>
      <c r="EQW67" s="17"/>
      <c r="EQY67" s="17"/>
      <c r="ERA67" s="17"/>
      <c r="ERC67" s="17"/>
      <c r="ERE67" s="17"/>
      <c r="ERG67" s="17"/>
      <c r="ERI67" s="17"/>
      <c r="ERK67" s="17"/>
      <c r="ERM67" s="17"/>
      <c r="ERO67" s="17"/>
      <c r="ERQ67" s="17"/>
      <c r="ERS67" s="17"/>
      <c r="ERU67" s="17"/>
      <c r="ERW67" s="17"/>
      <c r="ERY67" s="17"/>
      <c r="ESA67" s="17"/>
      <c r="ESC67" s="17"/>
      <c r="ESE67" s="17"/>
      <c r="ESG67" s="17"/>
      <c r="ESI67" s="17"/>
      <c r="ESK67" s="17"/>
      <c r="ESM67" s="17"/>
      <c r="ESO67" s="17"/>
      <c r="ESQ67" s="17"/>
      <c r="ESS67" s="17"/>
      <c r="ESU67" s="17"/>
      <c r="ESW67" s="17"/>
      <c r="ESY67" s="17"/>
      <c r="ETA67" s="17"/>
      <c r="ETC67" s="17"/>
      <c r="ETE67" s="17"/>
      <c r="ETG67" s="17"/>
      <c r="ETI67" s="17"/>
      <c r="ETK67" s="17"/>
      <c r="ETM67" s="17"/>
      <c r="ETO67" s="17"/>
      <c r="ETQ67" s="17"/>
      <c r="ETS67" s="17"/>
      <c r="ETU67" s="17"/>
      <c r="ETW67" s="17"/>
      <c r="ETY67" s="17"/>
      <c r="EUA67" s="17"/>
      <c r="EUC67" s="17"/>
      <c r="EUE67" s="17"/>
      <c r="EUG67" s="17"/>
      <c r="EUI67" s="17"/>
      <c r="EUK67" s="17"/>
      <c r="EUM67" s="17"/>
      <c r="EUO67" s="17"/>
      <c r="EUQ67" s="17"/>
      <c r="EUS67" s="17"/>
      <c r="EUU67" s="17"/>
      <c r="EUW67" s="17"/>
      <c r="EUY67" s="17"/>
      <c r="EVA67" s="17"/>
      <c r="EVC67" s="17"/>
      <c r="EVE67" s="17"/>
      <c r="EVG67" s="17"/>
      <c r="EVI67" s="17"/>
      <c r="EVK67" s="17"/>
      <c r="EVM67" s="17"/>
      <c r="EVO67" s="17"/>
      <c r="EVQ67" s="17"/>
      <c r="EVS67" s="17"/>
      <c r="EVU67" s="17"/>
      <c r="EVW67" s="17"/>
      <c r="EVY67" s="17"/>
      <c r="EWA67" s="17"/>
      <c r="EWC67" s="17"/>
      <c r="EWE67" s="17"/>
      <c r="EWG67" s="17"/>
      <c r="EWI67" s="17"/>
      <c r="EWK67" s="17"/>
      <c r="EWM67" s="17"/>
      <c r="EWO67" s="17"/>
      <c r="EWQ67" s="17"/>
      <c r="EWS67" s="17"/>
      <c r="EWU67" s="17"/>
      <c r="EWW67" s="17"/>
      <c r="EWY67" s="17"/>
      <c r="EXA67" s="17"/>
      <c r="EXC67" s="17"/>
      <c r="EXE67" s="17"/>
      <c r="EXG67" s="17"/>
      <c r="EXI67" s="17"/>
      <c r="EXK67" s="17"/>
      <c r="EXM67" s="17"/>
      <c r="EXO67" s="17"/>
      <c r="EXQ67" s="17"/>
      <c r="EXS67" s="17"/>
      <c r="EXU67" s="17"/>
      <c r="EXW67" s="17"/>
      <c r="EXY67" s="17"/>
      <c r="EYA67" s="17"/>
      <c r="EYC67" s="17"/>
      <c r="EYE67" s="17"/>
      <c r="EYG67" s="17"/>
      <c r="EYI67" s="17"/>
      <c r="EYK67" s="17"/>
      <c r="EYM67" s="17"/>
      <c r="EYO67" s="17"/>
      <c r="EYQ67" s="17"/>
      <c r="EYS67" s="17"/>
      <c r="EYU67" s="17"/>
      <c r="EYW67" s="17"/>
      <c r="EYY67" s="17"/>
      <c r="EZA67" s="17"/>
      <c r="EZC67" s="17"/>
      <c r="EZE67" s="17"/>
      <c r="EZG67" s="17"/>
      <c r="EZI67" s="17"/>
      <c r="EZK67" s="17"/>
      <c r="EZM67" s="17"/>
      <c r="EZO67" s="17"/>
      <c r="EZQ67" s="17"/>
      <c r="EZS67" s="17"/>
      <c r="EZU67" s="17"/>
      <c r="EZW67" s="17"/>
      <c r="EZY67" s="17"/>
      <c r="FAA67" s="17"/>
      <c r="FAC67" s="17"/>
      <c r="FAE67" s="17"/>
      <c r="FAG67" s="17"/>
      <c r="FAI67" s="17"/>
      <c r="FAK67" s="17"/>
      <c r="FAM67" s="17"/>
      <c r="FAO67" s="17"/>
      <c r="FAQ67" s="17"/>
      <c r="FAS67" s="17"/>
      <c r="FAU67" s="17"/>
      <c r="FAW67" s="17"/>
      <c r="FAY67" s="17"/>
      <c r="FBA67" s="17"/>
      <c r="FBC67" s="17"/>
      <c r="FBE67" s="17"/>
      <c r="FBG67" s="17"/>
      <c r="FBI67" s="17"/>
      <c r="FBK67" s="17"/>
      <c r="FBM67" s="17"/>
      <c r="FBO67" s="17"/>
      <c r="FBQ67" s="17"/>
      <c r="FBS67" s="17"/>
      <c r="FBU67" s="17"/>
      <c r="FBW67" s="17"/>
      <c r="FBY67" s="17"/>
      <c r="FCA67" s="17"/>
      <c r="FCC67" s="17"/>
      <c r="FCE67" s="17"/>
      <c r="FCG67" s="17"/>
      <c r="FCI67" s="17"/>
      <c r="FCK67" s="17"/>
      <c r="FCM67" s="17"/>
      <c r="FCO67" s="17"/>
      <c r="FCQ67" s="17"/>
      <c r="FCS67" s="17"/>
      <c r="FCU67" s="17"/>
      <c r="FCW67" s="17"/>
      <c r="FCY67" s="17"/>
      <c r="FDA67" s="17"/>
      <c r="FDC67" s="17"/>
      <c r="FDE67" s="17"/>
      <c r="FDG67" s="17"/>
      <c r="FDI67" s="17"/>
      <c r="FDK67" s="17"/>
      <c r="FDM67" s="17"/>
      <c r="FDO67" s="17"/>
      <c r="FDQ67" s="17"/>
      <c r="FDS67" s="17"/>
      <c r="FDU67" s="17"/>
      <c r="FDW67" s="17"/>
      <c r="FDY67" s="17"/>
      <c r="FEA67" s="17"/>
      <c r="FEC67" s="17"/>
      <c r="FEE67" s="17"/>
      <c r="FEG67" s="17"/>
      <c r="FEI67" s="17"/>
      <c r="FEK67" s="17"/>
      <c r="FEM67" s="17"/>
      <c r="FEO67" s="17"/>
      <c r="FEQ67" s="17"/>
      <c r="FES67" s="17"/>
      <c r="FEU67" s="17"/>
      <c r="FEW67" s="17"/>
      <c r="FEY67" s="17"/>
      <c r="FFA67" s="17"/>
      <c r="FFC67" s="17"/>
      <c r="FFE67" s="17"/>
      <c r="FFG67" s="17"/>
      <c r="FFI67" s="17"/>
      <c r="FFK67" s="17"/>
      <c r="FFM67" s="17"/>
      <c r="FFO67" s="17"/>
      <c r="FFQ67" s="17"/>
      <c r="FFS67" s="17"/>
      <c r="FFU67" s="17"/>
      <c r="FFW67" s="17"/>
      <c r="FFY67" s="17"/>
      <c r="FGA67" s="17"/>
      <c r="FGC67" s="17"/>
      <c r="FGE67" s="17"/>
      <c r="FGG67" s="17"/>
      <c r="FGI67" s="17"/>
      <c r="FGK67" s="17"/>
      <c r="FGM67" s="17"/>
      <c r="FGO67" s="17"/>
      <c r="FGQ67" s="17"/>
      <c r="FGS67" s="17"/>
      <c r="FGU67" s="17"/>
      <c r="FGW67" s="17"/>
      <c r="FGY67" s="17"/>
      <c r="FHA67" s="17"/>
      <c r="FHC67" s="17"/>
      <c r="FHE67" s="17"/>
      <c r="FHG67" s="17"/>
      <c r="FHI67" s="17"/>
      <c r="FHK67" s="17"/>
      <c r="FHM67" s="17"/>
      <c r="FHO67" s="17"/>
      <c r="FHQ67" s="17"/>
      <c r="FHS67" s="17"/>
      <c r="FHU67" s="17"/>
      <c r="FHW67" s="17"/>
      <c r="FHY67" s="17"/>
      <c r="FIA67" s="17"/>
      <c r="FIC67" s="17"/>
      <c r="FIE67" s="17"/>
      <c r="FIG67" s="17"/>
      <c r="FII67" s="17"/>
      <c r="FIK67" s="17"/>
      <c r="FIM67" s="17"/>
      <c r="FIO67" s="17"/>
      <c r="FIQ67" s="17"/>
      <c r="FIS67" s="17"/>
      <c r="FIU67" s="17"/>
      <c r="FIW67" s="17"/>
      <c r="FIY67" s="17"/>
      <c r="FJA67" s="17"/>
      <c r="FJC67" s="17"/>
      <c r="FJE67" s="17"/>
      <c r="FJG67" s="17"/>
      <c r="FJI67" s="17"/>
      <c r="FJK67" s="17"/>
      <c r="FJM67" s="17"/>
      <c r="FJO67" s="17"/>
      <c r="FJQ67" s="17"/>
      <c r="FJS67" s="17"/>
      <c r="FJU67" s="17"/>
      <c r="FJW67" s="17"/>
      <c r="FJY67" s="17"/>
      <c r="FKA67" s="17"/>
      <c r="FKC67" s="17"/>
      <c r="FKE67" s="17"/>
      <c r="FKG67" s="17"/>
      <c r="FKI67" s="17"/>
      <c r="FKK67" s="17"/>
      <c r="FKM67" s="17"/>
      <c r="FKO67" s="17"/>
      <c r="FKQ67" s="17"/>
      <c r="FKS67" s="17"/>
      <c r="FKU67" s="17"/>
      <c r="FKW67" s="17"/>
      <c r="FKY67" s="17"/>
      <c r="FLA67" s="17"/>
      <c r="FLC67" s="17"/>
      <c r="FLE67" s="17"/>
      <c r="FLG67" s="17"/>
      <c r="FLI67" s="17"/>
      <c r="FLK67" s="17"/>
      <c r="FLM67" s="17"/>
      <c r="FLO67" s="17"/>
      <c r="FLQ67" s="17"/>
      <c r="FLS67" s="17"/>
      <c r="FLU67" s="17"/>
      <c r="FLW67" s="17"/>
      <c r="FLY67" s="17"/>
      <c r="FMA67" s="17"/>
      <c r="FMC67" s="17"/>
      <c r="FME67" s="17"/>
      <c r="FMG67" s="17"/>
      <c r="FMI67" s="17"/>
      <c r="FMK67" s="17"/>
      <c r="FMM67" s="17"/>
      <c r="FMO67" s="17"/>
      <c r="FMQ67" s="17"/>
      <c r="FMS67" s="17"/>
      <c r="FMU67" s="17"/>
      <c r="FMW67" s="17"/>
      <c r="FMY67" s="17"/>
      <c r="FNA67" s="17"/>
      <c r="FNC67" s="17"/>
      <c r="FNE67" s="17"/>
      <c r="FNG67" s="17"/>
      <c r="FNI67" s="17"/>
      <c r="FNK67" s="17"/>
      <c r="FNM67" s="17"/>
      <c r="FNO67" s="17"/>
      <c r="FNQ67" s="17"/>
      <c r="FNS67" s="17"/>
      <c r="FNU67" s="17"/>
      <c r="FNW67" s="17"/>
      <c r="FNY67" s="17"/>
      <c r="FOA67" s="17"/>
      <c r="FOC67" s="17"/>
      <c r="FOE67" s="17"/>
      <c r="FOG67" s="17"/>
      <c r="FOI67" s="17"/>
      <c r="FOK67" s="17"/>
      <c r="FOM67" s="17"/>
      <c r="FOO67" s="17"/>
      <c r="FOQ67" s="17"/>
      <c r="FOS67" s="17"/>
      <c r="FOU67" s="17"/>
      <c r="FOW67" s="17"/>
      <c r="FOY67" s="17"/>
      <c r="FPA67" s="17"/>
      <c r="FPC67" s="17"/>
      <c r="FPE67" s="17"/>
      <c r="FPG67" s="17"/>
      <c r="FPI67" s="17"/>
      <c r="FPK67" s="17"/>
      <c r="FPM67" s="17"/>
      <c r="FPO67" s="17"/>
      <c r="FPQ67" s="17"/>
      <c r="FPS67" s="17"/>
      <c r="FPU67" s="17"/>
      <c r="FPW67" s="17"/>
      <c r="FPY67" s="17"/>
      <c r="FQA67" s="17"/>
      <c r="FQC67" s="17"/>
      <c r="FQE67" s="17"/>
      <c r="FQG67" s="17"/>
      <c r="FQI67" s="17"/>
      <c r="FQK67" s="17"/>
      <c r="FQM67" s="17"/>
      <c r="FQO67" s="17"/>
      <c r="FQQ67" s="17"/>
      <c r="FQS67" s="17"/>
      <c r="FQU67" s="17"/>
      <c r="FQW67" s="17"/>
      <c r="FQY67" s="17"/>
      <c r="FRA67" s="17"/>
      <c r="FRC67" s="17"/>
      <c r="FRE67" s="17"/>
      <c r="FRG67" s="17"/>
      <c r="FRI67" s="17"/>
      <c r="FRK67" s="17"/>
      <c r="FRM67" s="17"/>
      <c r="FRO67" s="17"/>
      <c r="FRQ67" s="17"/>
      <c r="FRS67" s="17"/>
      <c r="FRU67" s="17"/>
      <c r="FRW67" s="17"/>
      <c r="FRY67" s="17"/>
      <c r="FSA67" s="17"/>
      <c r="FSC67" s="17"/>
      <c r="FSE67" s="17"/>
      <c r="FSG67" s="17"/>
      <c r="FSI67" s="17"/>
      <c r="FSK67" s="17"/>
      <c r="FSM67" s="17"/>
      <c r="FSO67" s="17"/>
      <c r="FSQ67" s="17"/>
      <c r="FSS67" s="17"/>
      <c r="FSU67" s="17"/>
      <c r="FSW67" s="17"/>
      <c r="FSY67" s="17"/>
      <c r="FTA67" s="17"/>
      <c r="FTC67" s="17"/>
      <c r="FTE67" s="17"/>
      <c r="FTG67" s="17"/>
      <c r="FTI67" s="17"/>
      <c r="FTK67" s="17"/>
      <c r="FTM67" s="17"/>
      <c r="FTO67" s="17"/>
      <c r="FTQ67" s="17"/>
      <c r="FTS67" s="17"/>
      <c r="FTU67" s="17"/>
      <c r="FTW67" s="17"/>
      <c r="FTY67" s="17"/>
      <c r="FUA67" s="17"/>
      <c r="FUC67" s="17"/>
      <c r="FUE67" s="17"/>
      <c r="FUG67" s="17"/>
      <c r="FUI67" s="17"/>
      <c r="FUK67" s="17"/>
      <c r="FUM67" s="17"/>
      <c r="FUO67" s="17"/>
      <c r="FUQ67" s="17"/>
      <c r="FUS67" s="17"/>
      <c r="FUU67" s="17"/>
      <c r="FUW67" s="17"/>
      <c r="FUY67" s="17"/>
      <c r="FVA67" s="17"/>
      <c r="FVC67" s="17"/>
      <c r="FVE67" s="17"/>
      <c r="FVG67" s="17"/>
      <c r="FVI67" s="17"/>
      <c r="FVK67" s="17"/>
      <c r="FVM67" s="17"/>
      <c r="FVO67" s="17"/>
      <c r="FVQ67" s="17"/>
      <c r="FVS67" s="17"/>
      <c r="FVU67" s="17"/>
      <c r="FVW67" s="17"/>
      <c r="FVY67" s="17"/>
      <c r="FWA67" s="17"/>
      <c r="FWC67" s="17"/>
      <c r="FWE67" s="17"/>
      <c r="FWG67" s="17"/>
      <c r="FWI67" s="17"/>
      <c r="FWK67" s="17"/>
      <c r="FWM67" s="17"/>
      <c r="FWO67" s="17"/>
      <c r="FWQ67" s="17"/>
      <c r="FWS67" s="17"/>
      <c r="FWU67" s="17"/>
      <c r="FWW67" s="17"/>
      <c r="FWY67" s="17"/>
      <c r="FXA67" s="17"/>
      <c r="FXC67" s="17"/>
      <c r="FXE67" s="17"/>
      <c r="FXG67" s="17"/>
      <c r="FXI67" s="17"/>
      <c r="FXK67" s="17"/>
      <c r="FXM67" s="17"/>
      <c r="FXO67" s="17"/>
      <c r="FXQ67" s="17"/>
      <c r="FXS67" s="17"/>
      <c r="FXU67" s="17"/>
      <c r="FXW67" s="17"/>
      <c r="FXY67" s="17"/>
      <c r="FYA67" s="17"/>
      <c r="FYC67" s="17"/>
      <c r="FYE67" s="17"/>
      <c r="FYG67" s="17"/>
      <c r="FYI67" s="17"/>
      <c r="FYK67" s="17"/>
      <c r="FYM67" s="17"/>
      <c r="FYO67" s="17"/>
      <c r="FYQ67" s="17"/>
      <c r="FYS67" s="17"/>
      <c r="FYU67" s="17"/>
      <c r="FYW67" s="17"/>
      <c r="FYY67" s="17"/>
      <c r="FZA67" s="17"/>
      <c r="FZC67" s="17"/>
      <c r="FZE67" s="17"/>
      <c r="FZG67" s="17"/>
      <c r="FZI67" s="17"/>
      <c r="FZK67" s="17"/>
      <c r="FZM67" s="17"/>
      <c r="FZO67" s="17"/>
      <c r="FZQ67" s="17"/>
      <c r="FZS67" s="17"/>
      <c r="FZU67" s="17"/>
      <c r="FZW67" s="17"/>
      <c r="FZY67" s="17"/>
      <c r="GAA67" s="17"/>
      <c r="GAC67" s="17"/>
      <c r="GAE67" s="17"/>
      <c r="GAG67" s="17"/>
      <c r="GAI67" s="17"/>
      <c r="GAK67" s="17"/>
      <c r="GAM67" s="17"/>
      <c r="GAO67" s="17"/>
      <c r="GAQ67" s="17"/>
      <c r="GAS67" s="17"/>
      <c r="GAU67" s="17"/>
      <c r="GAW67" s="17"/>
      <c r="GAY67" s="17"/>
      <c r="GBA67" s="17"/>
      <c r="GBC67" s="17"/>
      <c r="GBE67" s="17"/>
      <c r="GBG67" s="17"/>
      <c r="GBI67" s="17"/>
      <c r="GBK67" s="17"/>
      <c r="GBM67" s="17"/>
      <c r="GBO67" s="17"/>
      <c r="GBQ67" s="17"/>
      <c r="GBS67" s="17"/>
      <c r="GBU67" s="17"/>
      <c r="GBW67" s="17"/>
      <c r="GBY67" s="17"/>
      <c r="GCA67" s="17"/>
      <c r="GCC67" s="17"/>
      <c r="GCE67" s="17"/>
      <c r="GCG67" s="17"/>
      <c r="GCI67" s="17"/>
      <c r="GCK67" s="17"/>
      <c r="GCM67" s="17"/>
      <c r="GCO67" s="17"/>
      <c r="GCQ67" s="17"/>
      <c r="GCS67" s="17"/>
      <c r="GCU67" s="17"/>
      <c r="GCW67" s="17"/>
      <c r="GCY67" s="17"/>
      <c r="GDA67" s="17"/>
      <c r="GDC67" s="17"/>
      <c r="GDE67" s="17"/>
      <c r="GDG67" s="17"/>
      <c r="GDI67" s="17"/>
      <c r="GDK67" s="17"/>
      <c r="GDM67" s="17"/>
      <c r="GDO67" s="17"/>
      <c r="GDQ67" s="17"/>
      <c r="GDS67" s="17"/>
      <c r="GDU67" s="17"/>
      <c r="GDW67" s="17"/>
      <c r="GDY67" s="17"/>
      <c r="GEA67" s="17"/>
      <c r="GEC67" s="17"/>
      <c r="GEE67" s="17"/>
      <c r="GEG67" s="17"/>
      <c r="GEI67" s="17"/>
      <c r="GEK67" s="17"/>
      <c r="GEM67" s="17"/>
      <c r="GEO67" s="17"/>
      <c r="GEQ67" s="17"/>
      <c r="GES67" s="17"/>
      <c r="GEU67" s="17"/>
      <c r="GEW67" s="17"/>
      <c r="GEY67" s="17"/>
      <c r="GFA67" s="17"/>
      <c r="GFC67" s="17"/>
      <c r="GFE67" s="17"/>
      <c r="GFG67" s="17"/>
      <c r="GFI67" s="17"/>
      <c r="GFK67" s="17"/>
      <c r="GFM67" s="17"/>
      <c r="GFO67" s="17"/>
      <c r="GFQ67" s="17"/>
      <c r="GFS67" s="17"/>
      <c r="GFU67" s="17"/>
      <c r="GFW67" s="17"/>
      <c r="GFY67" s="17"/>
      <c r="GGA67" s="17"/>
      <c r="GGC67" s="17"/>
      <c r="GGE67" s="17"/>
      <c r="GGG67" s="17"/>
      <c r="GGI67" s="17"/>
      <c r="GGK67" s="17"/>
      <c r="GGM67" s="17"/>
      <c r="GGO67" s="17"/>
      <c r="GGQ67" s="17"/>
      <c r="GGS67" s="17"/>
      <c r="GGU67" s="17"/>
      <c r="GGW67" s="17"/>
      <c r="GGY67" s="17"/>
      <c r="GHA67" s="17"/>
      <c r="GHC67" s="17"/>
      <c r="GHE67" s="17"/>
      <c r="GHG67" s="17"/>
      <c r="GHI67" s="17"/>
      <c r="GHK67" s="17"/>
      <c r="GHM67" s="17"/>
      <c r="GHO67" s="17"/>
      <c r="GHQ67" s="17"/>
      <c r="GHS67" s="17"/>
      <c r="GHU67" s="17"/>
      <c r="GHW67" s="17"/>
      <c r="GHY67" s="17"/>
      <c r="GIA67" s="17"/>
      <c r="GIC67" s="17"/>
      <c r="GIE67" s="17"/>
      <c r="GIG67" s="17"/>
      <c r="GII67" s="17"/>
      <c r="GIK67" s="17"/>
      <c r="GIM67" s="17"/>
      <c r="GIO67" s="17"/>
      <c r="GIQ67" s="17"/>
      <c r="GIS67" s="17"/>
      <c r="GIU67" s="17"/>
      <c r="GIW67" s="17"/>
      <c r="GIY67" s="17"/>
      <c r="GJA67" s="17"/>
      <c r="GJC67" s="17"/>
      <c r="GJE67" s="17"/>
      <c r="GJG67" s="17"/>
      <c r="GJI67" s="17"/>
      <c r="GJK67" s="17"/>
      <c r="GJM67" s="17"/>
      <c r="GJO67" s="17"/>
      <c r="GJQ67" s="17"/>
      <c r="GJS67" s="17"/>
      <c r="GJU67" s="17"/>
      <c r="GJW67" s="17"/>
      <c r="GJY67" s="17"/>
      <c r="GKA67" s="17"/>
      <c r="GKC67" s="17"/>
      <c r="GKE67" s="17"/>
      <c r="GKG67" s="17"/>
      <c r="GKI67" s="17"/>
      <c r="GKK67" s="17"/>
      <c r="GKM67" s="17"/>
      <c r="GKO67" s="17"/>
      <c r="GKQ67" s="17"/>
      <c r="GKS67" s="17"/>
      <c r="GKU67" s="17"/>
      <c r="GKW67" s="17"/>
      <c r="GKY67" s="17"/>
      <c r="GLA67" s="17"/>
      <c r="GLC67" s="17"/>
      <c r="GLE67" s="17"/>
      <c r="GLG67" s="17"/>
      <c r="GLI67" s="17"/>
      <c r="GLK67" s="17"/>
      <c r="GLM67" s="17"/>
      <c r="GLO67" s="17"/>
      <c r="GLQ67" s="17"/>
      <c r="GLS67" s="17"/>
      <c r="GLU67" s="17"/>
      <c r="GLW67" s="17"/>
      <c r="GLY67" s="17"/>
      <c r="GMA67" s="17"/>
      <c r="GMC67" s="17"/>
      <c r="GME67" s="17"/>
      <c r="GMG67" s="17"/>
      <c r="GMI67" s="17"/>
      <c r="GMK67" s="17"/>
      <c r="GMM67" s="17"/>
      <c r="GMO67" s="17"/>
      <c r="GMQ67" s="17"/>
      <c r="GMS67" s="17"/>
      <c r="GMU67" s="17"/>
      <c r="GMW67" s="17"/>
      <c r="GMY67" s="17"/>
      <c r="GNA67" s="17"/>
      <c r="GNC67" s="17"/>
      <c r="GNE67" s="17"/>
      <c r="GNG67" s="17"/>
      <c r="GNI67" s="17"/>
      <c r="GNK67" s="17"/>
      <c r="GNM67" s="17"/>
      <c r="GNO67" s="17"/>
      <c r="GNQ67" s="17"/>
      <c r="GNS67" s="17"/>
      <c r="GNU67" s="17"/>
      <c r="GNW67" s="17"/>
      <c r="GNY67" s="17"/>
      <c r="GOA67" s="17"/>
      <c r="GOC67" s="17"/>
      <c r="GOE67" s="17"/>
      <c r="GOG67" s="17"/>
      <c r="GOI67" s="17"/>
      <c r="GOK67" s="17"/>
      <c r="GOM67" s="17"/>
      <c r="GOO67" s="17"/>
      <c r="GOQ67" s="17"/>
      <c r="GOS67" s="17"/>
      <c r="GOU67" s="17"/>
      <c r="GOW67" s="17"/>
      <c r="GOY67" s="17"/>
      <c r="GPA67" s="17"/>
      <c r="GPC67" s="17"/>
      <c r="GPE67" s="17"/>
      <c r="GPG67" s="17"/>
      <c r="GPI67" s="17"/>
      <c r="GPK67" s="17"/>
      <c r="GPM67" s="17"/>
      <c r="GPO67" s="17"/>
      <c r="GPQ67" s="17"/>
      <c r="GPS67" s="17"/>
      <c r="GPU67" s="17"/>
      <c r="GPW67" s="17"/>
      <c r="GPY67" s="17"/>
      <c r="GQA67" s="17"/>
      <c r="GQC67" s="17"/>
      <c r="GQE67" s="17"/>
      <c r="GQG67" s="17"/>
      <c r="GQI67" s="17"/>
      <c r="GQK67" s="17"/>
      <c r="GQM67" s="17"/>
      <c r="GQO67" s="17"/>
      <c r="GQQ67" s="17"/>
      <c r="GQS67" s="17"/>
      <c r="GQU67" s="17"/>
      <c r="GQW67" s="17"/>
      <c r="GQY67" s="17"/>
      <c r="GRA67" s="17"/>
      <c r="GRC67" s="17"/>
      <c r="GRE67" s="17"/>
      <c r="GRG67" s="17"/>
      <c r="GRI67" s="17"/>
      <c r="GRK67" s="17"/>
      <c r="GRM67" s="17"/>
      <c r="GRO67" s="17"/>
      <c r="GRQ67" s="17"/>
      <c r="GRS67" s="17"/>
      <c r="GRU67" s="17"/>
      <c r="GRW67" s="17"/>
      <c r="GRY67" s="17"/>
      <c r="GSA67" s="17"/>
      <c r="GSC67" s="17"/>
      <c r="GSE67" s="17"/>
      <c r="GSG67" s="17"/>
      <c r="GSI67" s="17"/>
      <c r="GSK67" s="17"/>
      <c r="GSM67" s="17"/>
      <c r="GSO67" s="17"/>
      <c r="GSQ67" s="17"/>
      <c r="GSS67" s="17"/>
      <c r="GSU67" s="17"/>
      <c r="GSW67" s="17"/>
      <c r="GSY67" s="17"/>
      <c r="GTA67" s="17"/>
      <c r="GTC67" s="17"/>
      <c r="GTE67" s="17"/>
      <c r="GTG67" s="17"/>
      <c r="GTI67" s="17"/>
      <c r="GTK67" s="17"/>
      <c r="GTM67" s="17"/>
      <c r="GTO67" s="17"/>
      <c r="GTQ67" s="17"/>
      <c r="GTS67" s="17"/>
      <c r="GTU67" s="17"/>
      <c r="GTW67" s="17"/>
      <c r="GTY67" s="17"/>
      <c r="GUA67" s="17"/>
      <c r="GUC67" s="17"/>
      <c r="GUE67" s="17"/>
      <c r="GUG67" s="17"/>
      <c r="GUI67" s="17"/>
      <c r="GUK67" s="17"/>
      <c r="GUM67" s="17"/>
      <c r="GUO67" s="17"/>
      <c r="GUQ67" s="17"/>
      <c r="GUS67" s="17"/>
      <c r="GUU67" s="17"/>
      <c r="GUW67" s="17"/>
      <c r="GUY67" s="17"/>
      <c r="GVA67" s="17"/>
      <c r="GVC67" s="17"/>
      <c r="GVE67" s="17"/>
      <c r="GVG67" s="17"/>
      <c r="GVI67" s="17"/>
      <c r="GVK67" s="17"/>
      <c r="GVM67" s="17"/>
      <c r="GVO67" s="17"/>
      <c r="GVQ67" s="17"/>
      <c r="GVS67" s="17"/>
      <c r="GVU67" s="17"/>
      <c r="GVW67" s="17"/>
      <c r="GVY67" s="17"/>
      <c r="GWA67" s="17"/>
      <c r="GWC67" s="17"/>
      <c r="GWE67" s="17"/>
      <c r="GWG67" s="17"/>
      <c r="GWI67" s="17"/>
      <c r="GWK67" s="17"/>
      <c r="GWM67" s="17"/>
      <c r="GWO67" s="17"/>
      <c r="GWQ67" s="17"/>
      <c r="GWS67" s="17"/>
      <c r="GWU67" s="17"/>
      <c r="GWW67" s="17"/>
      <c r="GWY67" s="17"/>
      <c r="GXA67" s="17"/>
      <c r="GXC67" s="17"/>
      <c r="GXE67" s="17"/>
      <c r="GXG67" s="17"/>
      <c r="GXI67" s="17"/>
      <c r="GXK67" s="17"/>
      <c r="GXM67" s="17"/>
      <c r="GXO67" s="17"/>
      <c r="GXQ67" s="17"/>
      <c r="GXS67" s="17"/>
      <c r="GXU67" s="17"/>
      <c r="GXW67" s="17"/>
      <c r="GXY67" s="17"/>
      <c r="GYA67" s="17"/>
      <c r="GYC67" s="17"/>
      <c r="GYE67" s="17"/>
      <c r="GYG67" s="17"/>
      <c r="GYI67" s="17"/>
      <c r="GYK67" s="17"/>
      <c r="GYM67" s="17"/>
      <c r="GYO67" s="17"/>
      <c r="GYQ67" s="17"/>
      <c r="GYS67" s="17"/>
      <c r="GYU67" s="17"/>
      <c r="GYW67" s="17"/>
      <c r="GYY67" s="17"/>
      <c r="GZA67" s="17"/>
      <c r="GZC67" s="17"/>
      <c r="GZE67" s="17"/>
      <c r="GZG67" s="17"/>
      <c r="GZI67" s="17"/>
      <c r="GZK67" s="17"/>
      <c r="GZM67" s="17"/>
      <c r="GZO67" s="17"/>
      <c r="GZQ67" s="17"/>
      <c r="GZS67" s="17"/>
      <c r="GZU67" s="17"/>
      <c r="GZW67" s="17"/>
      <c r="GZY67" s="17"/>
      <c r="HAA67" s="17"/>
      <c r="HAC67" s="17"/>
      <c r="HAE67" s="17"/>
      <c r="HAG67" s="17"/>
      <c r="HAI67" s="17"/>
      <c r="HAK67" s="17"/>
      <c r="HAM67" s="17"/>
      <c r="HAO67" s="17"/>
      <c r="HAQ67" s="17"/>
      <c r="HAS67" s="17"/>
      <c r="HAU67" s="17"/>
      <c r="HAW67" s="17"/>
      <c r="HAY67" s="17"/>
      <c r="HBA67" s="17"/>
      <c r="HBC67" s="17"/>
      <c r="HBE67" s="17"/>
      <c r="HBG67" s="17"/>
      <c r="HBI67" s="17"/>
      <c r="HBK67" s="17"/>
      <c r="HBM67" s="17"/>
      <c r="HBO67" s="17"/>
      <c r="HBQ67" s="17"/>
      <c r="HBS67" s="17"/>
      <c r="HBU67" s="17"/>
      <c r="HBW67" s="17"/>
      <c r="HBY67" s="17"/>
      <c r="HCA67" s="17"/>
      <c r="HCC67" s="17"/>
      <c r="HCE67" s="17"/>
      <c r="HCG67" s="17"/>
      <c r="HCI67" s="17"/>
      <c r="HCK67" s="17"/>
      <c r="HCM67" s="17"/>
      <c r="HCO67" s="17"/>
      <c r="HCQ67" s="17"/>
      <c r="HCS67" s="17"/>
      <c r="HCU67" s="17"/>
      <c r="HCW67" s="17"/>
      <c r="HCY67" s="17"/>
      <c r="HDA67" s="17"/>
      <c r="HDC67" s="17"/>
      <c r="HDE67" s="17"/>
      <c r="HDG67" s="17"/>
      <c r="HDI67" s="17"/>
      <c r="HDK67" s="17"/>
      <c r="HDM67" s="17"/>
      <c r="HDO67" s="17"/>
      <c r="HDQ67" s="17"/>
      <c r="HDS67" s="17"/>
      <c r="HDU67" s="17"/>
      <c r="HDW67" s="17"/>
      <c r="HDY67" s="17"/>
      <c r="HEA67" s="17"/>
      <c r="HEC67" s="17"/>
      <c r="HEE67" s="17"/>
      <c r="HEG67" s="17"/>
      <c r="HEI67" s="17"/>
      <c r="HEK67" s="17"/>
      <c r="HEM67" s="17"/>
      <c r="HEO67" s="17"/>
      <c r="HEQ67" s="17"/>
      <c r="HES67" s="17"/>
      <c r="HEU67" s="17"/>
      <c r="HEW67" s="17"/>
      <c r="HEY67" s="17"/>
      <c r="HFA67" s="17"/>
      <c r="HFC67" s="17"/>
      <c r="HFE67" s="17"/>
      <c r="HFG67" s="17"/>
      <c r="HFI67" s="17"/>
      <c r="HFK67" s="17"/>
      <c r="HFM67" s="17"/>
      <c r="HFO67" s="17"/>
      <c r="HFQ67" s="17"/>
      <c r="HFS67" s="17"/>
      <c r="HFU67" s="17"/>
      <c r="HFW67" s="17"/>
      <c r="HFY67" s="17"/>
      <c r="HGA67" s="17"/>
      <c r="HGC67" s="17"/>
      <c r="HGE67" s="17"/>
      <c r="HGG67" s="17"/>
      <c r="HGI67" s="17"/>
      <c r="HGK67" s="17"/>
      <c r="HGM67" s="17"/>
      <c r="HGO67" s="17"/>
      <c r="HGQ67" s="17"/>
      <c r="HGS67" s="17"/>
      <c r="HGU67" s="17"/>
      <c r="HGW67" s="17"/>
      <c r="HGY67" s="17"/>
      <c r="HHA67" s="17"/>
      <c r="HHC67" s="17"/>
      <c r="HHE67" s="17"/>
      <c r="HHG67" s="17"/>
      <c r="HHI67" s="17"/>
      <c r="HHK67" s="17"/>
      <c r="HHM67" s="17"/>
      <c r="HHO67" s="17"/>
      <c r="HHQ67" s="17"/>
      <c r="HHS67" s="17"/>
      <c r="HHU67" s="17"/>
      <c r="HHW67" s="17"/>
      <c r="HHY67" s="17"/>
      <c r="HIA67" s="17"/>
      <c r="HIC67" s="17"/>
      <c r="HIE67" s="17"/>
      <c r="HIG67" s="17"/>
      <c r="HII67" s="17"/>
      <c r="HIK67" s="17"/>
      <c r="HIM67" s="17"/>
      <c r="HIO67" s="17"/>
      <c r="HIQ67" s="17"/>
      <c r="HIS67" s="17"/>
      <c r="HIU67" s="17"/>
      <c r="HIW67" s="17"/>
      <c r="HIY67" s="17"/>
      <c r="HJA67" s="17"/>
      <c r="HJC67" s="17"/>
      <c r="HJE67" s="17"/>
      <c r="HJG67" s="17"/>
      <c r="HJI67" s="17"/>
      <c r="HJK67" s="17"/>
      <c r="HJM67" s="17"/>
      <c r="HJO67" s="17"/>
      <c r="HJQ67" s="17"/>
      <c r="HJS67" s="17"/>
      <c r="HJU67" s="17"/>
      <c r="HJW67" s="17"/>
      <c r="HJY67" s="17"/>
      <c r="HKA67" s="17"/>
      <c r="HKC67" s="17"/>
      <c r="HKE67" s="17"/>
      <c r="HKG67" s="17"/>
      <c r="HKI67" s="17"/>
      <c r="HKK67" s="17"/>
      <c r="HKM67" s="17"/>
      <c r="HKO67" s="17"/>
      <c r="HKQ67" s="17"/>
      <c r="HKS67" s="17"/>
      <c r="HKU67" s="17"/>
      <c r="HKW67" s="17"/>
      <c r="HKY67" s="17"/>
      <c r="HLA67" s="17"/>
      <c r="HLC67" s="17"/>
      <c r="HLE67" s="17"/>
      <c r="HLG67" s="17"/>
      <c r="HLI67" s="17"/>
      <c r="HLK67" s="17"/>
      <c r="HLM67" s="17"/>
      <c r="HLO67" s="17"/>
      <c r="HLQ67" s="17"/>
      <c r="HLS67" s="17"/>
      <c r="HLU67" s="17"/>
      <c r="HLW67" s="17"/>
      <c r="HLY67" s="17"/>
      <c r="HMA67" s="17"/>
      <c r="HMC67" s="17"/>
      <c r="HME67" s="17"/>
      <c r="HMG67" s="17"/>
      <c r="HMI67" s="17"/>
      <c r="HMK67" s="17"/>
      <c r="HMM67" s="17"/>
      <c r="HMO67" s="17"/>
      <c r="HMQ67" s="17"/>
      <c r="HMS67" s="17"/>
      <c r="HMU67" s="17"/>
      <c r="HMW67" s="17"/>
      <c r="HMY67" s="17"/>
      <c r="HNA67" s="17"/>
      <c r="HNC67" s="17"/>
      <c r="HNE67" s="17"/>
      <c r="HNG67" s="17"/>
      <c r="HNI67" s="17"/>
      <c r="HNK67" s="17"/>
      <c r="HNM67" s="17"/>
      <c r="HNO67" s="17"/>
      <c r="HNQ67" s="17"/>
      <c r="HNS67" s="17"/>
      <c r="HNU67" s="17"/>
      <c r="HNW67" s="17"/>
      <c r="HNY67" s="17"/>
      <c r="HOA67" s="17"/>
      <c r="HOC67" s="17"/>
      <c r="HOE67" s="17"/>
      <c r="HOG67" s="17"/>
      <c r="HOI67" s="17"/>
      <c r="HOK67" s="17"/>
      <c r="HOM67" s="17"/>
      <c r="HOO67" s="17"/>
      <c r="HOQ67" s="17"/>
      <c r="HOS67" s="17"/>
      <c r="HOU67" s="17"/>
      <c r="HOW67" s="17"/>
      <c r="HOY67" s="17"/>
      <c r="HPA67" s="17"/>
      <c r="HPC67" s="17"/>
      <c r="HPE67" s="17"/>
      <c r="HPG67" s="17"/>
      <c r="HPI67" s="17"/>
      <c r="HPK67" s="17"/>
      <c r="HPM67" s="17"/>
      <c r="HPO67" s="17"/>
      <c r="HPQ67" s="17"/>
      <c r="HPS67" s="17"/>
      <c r="HPU67" s="17"/>
      <c r="HPW67" s="17"/>
      <c r="HPY67" s="17"/>
      <c r="HQA67" s="17"/>
      <c r="HQC67" s="17"/>
      <c r="HQE67" s="17"/>
      <c r="HQG67" s="17"/>
      <c r="HQI67" s="17"/>
      <c r="HQK67" s="17"/>
      <c r="HQM67" s="17"/>
      <c r="HQO67" s="17"/>
      <c r="HQQ67" s="17"/>
      <c r="HQS67" s="17"/>
      <c r="HQU67" s="17"/>
      <c r="HQW67" s="17"/>
      <c r="HQY67" s="17"/>
      <c r="HRA67" s="17"/>
      <c r="HRC67" s="17"/>
      <c r="HRE67" s="17"/>
      <c r="HRG67" s="17"/>
      <c r="HRI67" s="17"/>
      <c r="HRK67" s="17"/>
      <c r="HRM67" s="17"/>
      <c r="HRO67" s="17"/>
      <c r="HRQ67" s="17"/>
      <c r="HRS67" s="17"/>
      <c r="HRU67" s="17"/>
      <c r="HRW67" s="17"/>
      <c r="HRY67" s="17"/>
      <c r="HSA67" s="17"/>
      <c r="HSC67" s="17"/>
      <c r="HSE67" s="17"/>
      <c r="HSG67" s="17"/>
      <c r="HSI67" s="17"/>
      <c r="HSK67" s="17"/>
      <c r="HSM67" s="17"/>
      <c r="HSO67" s="17"/>
      <c r="HSQ67" s="17"/>
      <c r="HSS67" s="17"/>
      <c r="HSU67" s="17"/>
      <c r="HSW67" s="17"/>
      <c r="HSY67" s="17"/>
      <c r="HTA67" s="17"/>
      <c r="HTC67" s="17"/>
      <c r="HTE67" s="17"/>
      <c r="HTG67" s="17"/>
      <c r="HTI67" s="17"/>
      <c r="HTK67" s="17"/>
      <c r="HTM67" s="17"/>
      <c r="HTO67" s="17"/>
      <c r="HTQ67" s="17"/>
      <c r="HTS67" s="17"/>
      <c r="HTU67" s="17"/>
      <c r="HTW67" s="17"/>
      <c r="HTY67" s="17"/>
      <c r="HUA67" s="17"/>
      <c r="HUC67" s="17"/>
      <c r="HUE67" s="17"/>
      <c r="HUG67" s="17"/>
      <c r="HUI67" s="17"/>
      <c r="HUK67" s="17"/>
      <c r="HUM67" s="17"/>
      <c r="HUO67" s="17"/>
      <c r="HUQ67" s="17"/>
      <c r="HUS67" s="17"/>
      <c r="HUU67" s="17"/>
      <c r="HUW67" s="17"/>
      <c r="HUY67" s="17"/>
      <c r="HVA67" s="17"/>
      <c r="HVC67" s="17"/>
      <c r="HVE67" s="17"/>
      <c r="HVG67" s="17"/>
      <c r="HVI67" s="17"/>
      <c r="HVK67" s="17"/>
      <c r="HVM67" s="17"/>
      <c r="HVO67" s="17"/>
      <c r="HVQ67" s="17"/>
      <c r="HVS67" s="17"/>
      <c r="HVU67" s="17"/>
      <c r="HVW67" s="17"/>
      <c r="HVY67" s="17"/>
      <c r="HWA67" s="17"/>
      <c r="HWC67" s="17"/>
      <c r="HWE67" s="17"/>
      <c r="HWG67" s="17"/>
      <c r="HWI67" s="17"/>
      <c r="HWK67" s="17"/>
      <c r="HWM67" s="17"/>
      <c r="HWO67" s="17"/>
      <c r="HWQ67" s="17"/>
      <c r="HWS67" s="17"/>
      <c r="HWU67" s="17"/>
      <c r="HWW67" s="17"/>
      <c r="HWY67" s="17"/>
      <c r="HXA67" s="17"/>
      <c r="HXC67" s="17"/>
      <c r="HXE67" s="17"/>
      <c r="HXG67" s="17"/>
      <c r="HXI67" s="17"/>
      <c r="HXK67" s="17"/>
      <c r="HXM67" s="17"/>
      <c r="HXO67" s="17"/>
      <c r="HXQ67" s="17"/>
      <c r="HXS67" s="17"/>
      <c r="HXU67" s="17"/>
      <c r="HXW67" s="17"/>
      <c r="HXY67" s="17"/>
      <c r="HYA67" s="17"/>
      <c r="HYC67" s="17"/>
      <c r="HYE67" s="17"/>
      <c r="HYG67" s="17"/>
      <c r="HYI67" s="17"/>
      <c r="HYK67" s="17"/>
      <c r="HYM67" s="17"/>
      <c r="HYO67" s="17"/>
      <c r="HYQ67" s="17"/>
      <c r="HYS67" s="17"/>
      <c r="HYU67" s="17"/>
      <c r="HYW67" s="17"/>
      <c r="HYY67" s="17"/>
      <c r="HZA67" s="17"/>
      <c r="HZC67" s="17"/>
      <c r="HZE67" s="17"/>
      <c r="HZG67" s="17"/>
      <c r="HZI67" s="17"/>
      <c r="HZK67" s="17"/>
      <c r="HZM67" s="17"/>
      <c r="HZO67" s="17"/>
      <c r="HZQ67" s="17"/>
      <c r="HZS67" s="17"/>
      <c r="HZU67" s="17"/>
      <c r="HZW67" s="17"/>
      <c r="HZY67" s="17"/>
      <c r="IAA67" s="17"/>
      <c r="IAC67" s="17"/>
      <c r="IAE67" s="17"/>
      <c r="IAG67" s="17"/>
      <c r="IAI67" s="17"/>
      <c r="IAK67" s="17"/>
      <c r="IAM67" s="17"/>
      <c r="IAO67" s="17"/>
      <c r="IAQ67" s="17"/>
      <c r="IAS67" s="17"/>
      <c r="IAU67" s="17"/>
      <c r="IAW67" s="17"/>
      <c r="IAY67" s="17"/>
      <c r="IBA67" s="17"/>
      <c r="IBC67" s="17"/>
      <c r="IBE67" s="17"/>
      <c r="IBG67" s="17"/>
      <c r="IBI67" s="17"/>
      <c r="IBK67" s="17"/>
      <c r="IBM67" s="17"/>
      <c r="IBO67" s="17"/>
      <c r="IBQ67" s="17"/>
      <c r="IBS67" s="17"/>
      <c r="IBU67" s="17"/>
      <c r="IBW67" s="17"/>
      <c r="IBY67" s="17"/>
      <c r="ICA67" s="17"/>
      <c r="ICC67" s="17"/>
      <c r="ICE67" s="17"/>
      <c r="ICG67" s="17"/>
      <c r="ICI67" s="17"/>
      <c r="ICK67" s="17"/>
      <c r="ICM67" s="17"/>
      <c r="ICO67" s="17"/>
      <c r="ICQ67" s="17"/>
      <c r="ICS67" s="17"/>
      <c r="ICU67" s="17"/>
      <c r="ICW67" s="17"/>
      <c r="ICY67" s="17"/>
      <c r="IDA67" s="17"/>
      <c r="IDC67" s="17"/>
      <c r="IDE67" s="17"/>
      <c r="IDG67" s="17"/>
      <c r="IDI67" s="17"/>
      <c r="IDK67" s="17"/>
      <c r="IDM67" s="17"/>
      <c r="IDO67" s="17"/>
      <c r="IDQ67" s="17"/>
      <c r="IDS67" s="17"/>
      <c r="IDU67" s="17"/>
      <c r="IDW67" s="17"/>
      <c r="IDY67" s="17"/>
      <c r="IEA67" s="17"/>
      <c r="IEC67" s="17"/>
      <c r="IEE67" s="17"/>
      <c r="IEG67" s="17"/>
      <c r="IEI67" s="17"/>
      <c r="IEK67" s="17"/>
      <c r="IEM67" s="17"/>
      <c r="IEO67" s="17"/>
      <c r="IEQ67" s="17"/>
      <c r="IES67" s="17"/>
      <c r="IEU67" s="17"/>
      <c r="IEW67" s="17"/>
      <c r="IEY67" s="17"/>
      <c r="IFA67" s="17"/>
      <c r="IFC67" s="17"/>
      <c r="IFE67" s="17"/>
      <c r="IFG67" s="17"/>
      <c r="IFI67" s="17"/>
      <c r="IFK67" s="17"/>
      <c r="IFM67" s="17"/>
      <c r="IFO67" s="17"/>
      <c r="IFQ67" s="17"/>
      <c r="IFS67" s="17"/>
      <c r="IFU67" s="17"/>
      <c r="IFW67" s="17"/>
      <c r="IFY67" s="17"/>
      <c r="IGA67" s="17"/>
      <c r="IGC67" s="17"/>
      <c r="IGE67" s="17"/>
      <c r="IGG67" s="17"/>
      <c r="IGI67" s="17"/>
      <c r="IGK67" s="17"/>
      <c r="IGM67" s="17"/>
      <c r="IGO67" s="17"/>
      <c r="IGQ67" s="17"/>
      <c r="IGS67" s="17"/>
      <c r="IGU67" s="17"/>
      <c r="IGW67" s="17"/>
      <c r="IGY67" s="17"/>
      <c r="IHA67" s="17"/>
      <c r="IHC67" s="17"/>
      <c r="IHE67" s="17"/>
      <c r="IHG67" s="17"/>
      <c r="IHI67" s="17"/>
      <c r="IHK67" s="17"/>
      <c r="IHM67" s="17"/>
      <c r="IHO67" s="17"/>
      <c r="IHQ67" s="17"/>
      <c r="IHS67" s="17"/>
      <c r="IHU67" s="17"/>
      <c r="IHW67" s="17"/>
      <c r="IHY67" s="17"/>
      <c r="IIA67" s="17"/>
      <c r="IIC67" s="17"/>
      <c r="IIE67" s="17"/>
      <c r="IIG67" s="17"/>
      <c r="III67" s="17"/>
      <c r="IIK67" s="17"/>
      <c r="IIM67" s="17"/>
      <c r="IIO67" s="17"/>
      <c r="IIQ67" s="17"/>
      <c r="IIS67" s="17"/>
      <c r="IIU67" s="17"/>
      <c r="IIW67" s="17"/>
      <c r="IIY67" s="17"/>
      <c r="IJA67" s="17"/>
      <c r="IJC67" s="17"/>
      <c r="IJE67" s="17"/>
      <c r="IJG67" s="17"/>
      <c r="IJI67" s="17"/>
      <c r="IJK67" s="17"/>
      <c r="IJM67" s="17"/>
      <c r="IJO67" s="17"/>
      <c r="IJQ67" s="17"/>
      <c r="IJS67" s="17"/>
      <c r="IJU67" s="17"/>
      <c r="IJW67" s="17"/>
      <c r="IJY67" s="17"/>
      <c r="IKA67" s="17"/>
      <c r="IKC67" s="17"/>
      <c r="IKE67" s="17"/>
      <c r="IKG67" s="17"/>
      <c r="IKI67" s="17"/>
      <c r="IKK67" s="17"/>
      <c r="IKM67" s="17"/>
      <c r="IKO67" s="17"/>
      <c r="IKQ67" s="17"/>
      <c r="IKS67" s="17"/>
      <c r="IKU67" s="17"/>
      <c r="IKW67" s="17"/>
      <c r="IKY67" s="17"/>
      <c r="ILA67" s="17"/>
      <c r="ILC67" s="17"/>
      <c r="ILE67" s="17"/>
      <c r="ILG67" s="17"/>
      <c r="ILI67" s="17"/>
      <c r="ILK67" s="17"/>
      <c r="ILM67" s="17"/>
      <c r="ILO67" s="17"/>
      <c r="ILQ67" s="17"/>
      <c r="ILS67" s="17"/>
      <c r="ILU67" s="17"/>
      <c r="ILW67" s="17"/>
      <c r="ILY67" s="17"/>
      <c r="IMA67" s="17"/>
      <c r="IMC67" s="17"/>
      <c r="IME67" s="17"/>
      <c r="IMG67" s="17"/>
      <c r="IMI67" s="17"/>
      <c r="IMK67" s="17"/>
      <c r="IMM67" s="17"/>
      <c r="IMO67" s="17"/>
      <c r="IMQ67" s="17"/>
      <c r="IMS67" s="17"/>
      <c r="IMU67" s="17"/>
      <c r="IMW67" s="17"/>
      <c r="IMY67" s="17"/>
      <c r="INA67" s="17"/>
      <c r="INC67" s="17"/>
      <c r="INE67" s="17"/>
      <c r="ING67" s="17"/>
      <c r="INI67" s="17"/>
      <c r="INK67" s="17"/>
      <c r="INM67" s="17"/>
      <c r="INO67" s="17"/>
      <c r="INQ67" s="17"/>
      <c r="INS67" s="17"/>
      <c r="INU67" s="17"/>
      <c r="INW67" s="17"/>
      <c r="INY67" s="17"/>
      <c r="IOA67" s="17"/>
      <c r="IOC67" s="17"/>
      <c r="IOE67" s="17"/>
      <c r="IOG67" s="17"/>
      <c r="IOI67" s="17"/>
      <c r="IOK67" s="17"/>
      <c r="IOM67" s="17"/>
      <c r="IOO67" s="17"/>
      <c r="IOQ67" s="17"/>
      <c r="IOS67" s="17"/>
      <c r="IOU67" s="17"/>
      <c r="IOW67" s="17"/>
      <c r="IOY67" s="17"/>
      <c r="IPA67" s="17"/>
      <c r="IPC67" s="17"/>
      <c r="IPE67" s="17"/>
      <c r="IPG67" s="17"/>
      <c r="IPI67" s="17"/>
      <c r="IPK67" s="17"/>
      <c r="IPM67" s="17"/>
      <c r="IPO67" s="17"/>
      <c r="IPQ67" s="17"/>
      <c r="IPS67" s="17"/>
      <c r="IPU67" s="17"/>
      <c r="IPW67" s="17"/>
      <c r="IPY67" s="17"/>
      <c r="IQA67" s="17"/>
      <c r="IQC67" s="17"/>
      <c r="IQE67" s="17"/>
      <c r="IQG67" s="17"/>
      <c r="IQI67" s="17"/>
      <c r="IQK67" s="17"/>
      <c r="IQM67" s="17"/>
      <c r="IQO67" s="17"/>
      <c r="IQQ67" s="17"/>
      <c r="IQS67" s="17"/>
      <c r="IQU67" s="17"/>
      <c r="IQW67" s="17"/>
      <c r="IQY67" s="17"/>
      <c r="IRA67" s="17"/>
      <c r="IRC67" s="17"/>
      <c r="IRE67" s="17"/>
      <c r="IRG67" s="17"/>
      <c r="IRI67" s="17"/>
      <c r="IRK67" s="17"/>
      <c r="IRM67" s="17"/>
      <c r="IRO67" s="17"/>
      <c r="IRQ67" s="17"/>
      <c r="IRS67" s="17"/>
      <c r="IRU67" s="17"/>
      <c r="IRW67" s="17"/>
      <c r="IRY67" s="17"/>
      <c r="ISA67" s="17"/>
      <c r="ISC67" s="17"/>
      <c r="ISE67" s="17"/>
      <c r="ISG67" s="17"/>
      <c r="ISI67" s="17"/>
      <c r="ISK67" s="17"/>
      <c r="ISM67" s="17"/>
      <c r="ISO67" s="17"/>
      <c r="ISQ67" s="17"/>
      <c r="ISS67" s="17"/>
      <c r="ISU67" s="17"/>
      <c r="ISW67" s="17"/>
      <c r="ISY67" s="17"/>
      <c r="ITA67" s="17"/>
      <c r="ITC67" s="17"/>
      <c r="ITE67" s="17"/>
      <c r="ITG67" s="17"/>
      <c r="ITI67" s="17"/>
      <c r="ITK67" s="17"/>
      <c r="ITM67" s="17"/>
      <c r="ITO67" s="17"/>
      <c r="ITQ67" s="17"/>
      <c r="ITS67" s="17"/>
      <c r="ITU67" s="17"/>
      <c r="ITW67" s="17"/>
      <c r="ITY67" s="17"/>
      <c r="IUA67" s="17"/>
      <c r="IUC67" s="17"/>
      <c r="IUE67" s="17"/>
      <c r="IUG67" s="17"/>
      <c r="IUI67" s="17"/>
      <c r="IUK67" s="17"/>
      <c r="IUM67" s="17"/>
      <c r="IUO67" s="17"/>
      <c r="IUQ67" s="17"/>
      <c r="IUS67" s="17"/>
      <c r="IUU67" s="17"/>
      <c r="IUW67" s="17"/>
      <c r="IUY67" s="17"/>
      <c r="IVA67" s="17"/>
      <c r="IVC67" s="17"/>
      <c r="IVE67" s="17"/>
      <c r="IVG67" s="17"/>
      <c r="IVI67" s="17"/>
      <c r="IVK67" s="17"/>
      <c r="IVM67" s="17"/>
      <c r="IVO67" s="17"/>
      <c r="IVQ67" s="17"/>
      <c r="IVS67" s="17"/>
      <c r="IVU67" s="17"/>
      <c r="IVW67" s="17"/>
      <c r="IVY67" s="17"/>
      <c r="IWA67" s="17"/>
      <c r="IWC67" s="17"/>
      <c r="IWE67" s="17"/>
      <c r="IWG67" s="17"/>
      <c r="IWI67" s="17"/>
      <c r="IWK67" s="17"/>
      <c r="IWM67" s="17"/>
      <c r="IWO67" s="17"/>
      <c r="IWQ67" s="17"/>
      <c r="IWS67" s="17"/>
      <c r="IWU67" s="17"/>
      <c r="IWW67" s="17"/>
      <c r="IWY67" s="17"/>
      <c r="IXA67" s="17"/>
      <c r="IXC67" s="17"/>
      <c r="IXE67" s="17"/>
      <c r="IXG67" s="17"/>
      <c r="IXI67" s="17"/>
      <c r="IXK67" s="17"/>
      <c r="IXM67" s="17"/>
      <c r="IXO67" s="17"/>
      <c r="IXQ67" s="17"/>
      <c r="IXS67" s="17"/>
      <c r="IXU67" s="17"/>
      <c r="IXW67" s="17"/>
      <c r="IXY67" s="17"/>
      <c r="IYA67" s="17"/>
      <c r="IYC67" s="17"/>
      <c r="IYE67" s="17"/>
      <c r="IYG67" s="17"/>
      <c r="IYI67" s="17"/>
      <c r="IYK67" s="17"/>
      <c r="IYM67" s="17"/>
      <c r="IYO67" s="17"/>
      <c r="IYQ67" s="17"/>
      <c r="IYS67" s="17"/>
      <c r="IYU67" s="17"/>
      <c r="IYW67" s="17"/>
      <c r="IYY67" s="17"/>
      <c r="IZA67" s="17"/>
      <c r="IZC67" s="17"/>
      <c r="IZE67" s="17"/>
      <c r="IZG67" s="17"/>
      <c r="IZI67" s="17"/>
      <c r="IZK67" s="17"/>
      <c r="IZM67" s="17"/>
      <c r="IZO67" s="17"/>
      <c r="IZQ67" s="17"/>
      <c r="IZS67" s="17"/>
      <c r="IZU67" s="17"/>
      <c r="IZW67" s="17"/>
      <c r="IZY67" s="17"/>
      <c r="JAA67" s="17"/>
      <c r="JAC67" s="17"/>
      <c r="JAE67" s="17"/>
      <c r="JAG67" s="17"/>
      <c r="JAI67" s="17"/>
      <c r="JAK67" s="17"/>
      <c r="JAM67" s="17"/>
      <c r="JAO67" s="17"/>
      <c r="JAQ67" s="17"/>
      <c r="JAS67" s="17"/>
      <c r="JAU67" s="17"/>
      <c r="JAW67" s="17"/>
      <c r="JAY67" s="17"/>
      <c r="JBA67" s="17"/>
      <c r="JBC67" s="17"/>
      <c r="JBE67" s="17"/>
      <c r="JBG67" s="17"/>
      <c r="JBI67" s="17"/>
      <c r="JBK67" s="17"/>
      <c r="JBM67" s="17"/>
      <c r="JBO67" s="17"/>
      <c r="JBQ67" s="17"/>
      <c r="JBS67" s="17"/>
      <c r="JBU67" s="17"/>
      <c r="JBW67" s="17"/>
      <c r="JBY67" s="17"/>
      <c r="JCA67" s="17"/>
      <c r="JCC67" s="17"/>
      <c r="JCE67" s="17"/>
      <c r="JCG67" s="17"/>
      <c r="JCI67" s="17"/>
      <c r="JCK67" s="17"/>
      <c r="JCM67" s="17"/>
      <c r="JCO67" s="17"/>
      <c r="JCQ67" s="17"/>
      <c r="JCS67" s="17"/>
      <c r="JCU67" s="17"/>
      <c r="JCW67" s="17"/>
      <c r="JCY67" s="17"/>
      <c r="JDA67" s="17"/>
      <c r="JDC67" s="17"/>
      <c r="JDE67" s="17"/>
      <c r="JDG67" s="17"/>
      <c r="JDI67" s="17"/>
      <c r="JDK67" s="17"/>
      <c r="JDM67" s="17"/>
      <c r="JDO67" s="17"/>
      <c r="JDQ67" s="17"/>
      <c r="JDS67" s="17"/>
      <c r="JDU67" s="17"/>
      <c r="JDW67" s="17"/>
      <c r="JDY67" s="17"/>
      <c r="JEA67" s="17"/>
      <c r="JEC67" s="17"/>
      <c r="JEE67" s="17"/>
      <c r="JEG67" s="17"/>
      <c r="JEI67" s="17"/>
      <c r="JEK67" s="17"/>
      <c r="JEM67" s="17"/>
      <c r="JEO67" s="17"/>
      <c r="JEQ67" s="17"/>
      <c r="JES67" s="17"/>
      <c r="JEU67" s="17"/>
      <c r="JEW67" s="17"/>
      <c r="JEY67" s="17"/>
      <c r="JFA67" s="17"/>
      <c r="JFC67" s="17"/>
      <c r="JFE67" s="17"/>
      <c r="JFG67" s="17"/>
      <c r="JFI67" s="17"/>
      <c r="JFK67" s="17"/>
      <c r="JFM67" s="17"/>
      <c r="JFO67" s="17"/>
      <c r="JFQ67" s="17"/>
      <c r="JFS67" s="17"/>
      <c r="JFU67" s="17"/>
      <c r="JFW67" s="17"/>
      <c r="JFY67" s="17"/>
      <c r="JGA67" s="17"/>
      <c r="JGC67" s="17"/>
      <c r="JGE67" s="17"/>
      <c r="JGG67" s="17"/>
      <c r="JGI67" s="17"/>
      <c r="JGK67" s="17"/>
      <c r="JGM67" s="17"/>
      <c r="JGO67" s="17"/>
      <c r="JGQ67" s="17"/>
      <c r="JGS67" s="17"/>
      <c r="JGU67" s="17"/>
      <c r="JGW67" s="17"/>
      <c r="JGY67" s="17"/>
      <c r="JHA67" s="17"/>
      <c r="JHC67" s="17"/>
      <c r="JHE67" s="17"/>
      <c r="JHG67" s="17"/>
      <c r="JHI67" s="17"/>
      <c r="JHK67" s="17"/>
      <c r="JHM67" s="17"/>
      <c r="JHO67" s="17"/>
      <c r="JHQ67" s="17"/>
      <c r="JHS67" s="17"/>
      <c r="JHU67" s="17"/>
      <c r="JHW67" s="17"/>
      <c r="JHY67" s="17"/>
      <c r="JIA67" s="17"/>
      <c r="JIC67" s="17"/>
      <c r="JIE67" s="17"/>
      <c r="JIG67" s="17"/>
      <c r="JII67" s="17"/>
      <c r="JIK67" s="17"/>
      <c r="JIM67" s="17"/>
      <c r="JIO67" s="17"/>
      <c r="JIQ67" s="17"/>
      <c r="JIS67" s="17"/>
      <c r="JIU67" s="17"/>
      <c r="JIW67" s="17"/>
      <c r="JIY67" s="17"/>
      <c r="JJA67" s="17"/>
      <c r="JJC67" s="17"/>
      <c r="JJE67" s="17"/>
      <c r="JJG67" s="17"/>
      <c r="JJI67" s="17"/>
      <c r="JJK67" s="17"/>
      <c r="JJM67" s="17"/>
      <c r="JJO67" s="17"/>
      <c r="JJQ67" s="17"/>
      <c r="JJS67" s="17"/>
      <c r="JJU67" s="17"/>
      <c r="JJW67" s="17"/>
      <c r="JJY67" s="17"/>
      <c r="JKA67" s="17"/>
      <c r="JKC67" s="17"/>
      <c r="JKE67" s="17"/>
      <c r="JKG67" s="17"/>
      <c r="JKI67" s="17"/>
      <c r="JKK67" s="17"/>
      <c r="JKM67" s="17"/>
      <c r="JKO67" s="17"/>
      <c r="JKQ67" s="17"/>
      <c r="JKS67" s="17"/>
      <c r="JKU67" s="17"/>
      <c r="JKW67" s="17"/>
      <c r="JKY67" s="17"/>
      <c r="JLA67" s="17"/>
      <c r="JLC67" s="17"/>
      <c r="JLE67" s="17"/>
      <c r="JLG67" s="17"/>
      <c r="JLI67" s="17"/>
      <c r="JLK67" s="17"/>
      <c r="JLM67" s="17"/>
      <c r="JLO67" s="17"/>
      <c r="JLQ67" s="17"/>
      <c r="JLS67" s="17"/>
      <c r="JLU67" s="17"/>
      <c r="JLW67" s="17"/>
      <c r="JLY67" s="17"/>
      <c r="JMA67" s="17"/>
      <c r="JMC67" s="17"/>
      <c r="JME67" s="17"/>
      <c r="JMG67" s="17"/>
      <c r="JMI67" s="17"/>
      <c r="JMK67" s="17"/>
      <c r="JMM67" s="17"/>
      <c r="JMO67" s="17"/>
      <c r="JMQ67" s="17"/>
      <c r="JMS67" s="17"/>
      <c r="JMU67" s="17"/>
      <c r="JMW67" s="17"/>
      <c r="JMY67" s="17"/>
      <c r="JNA67" s="17"/>
      <c r="JNC67" s="17"/>
      <c r="JNE67" s="17"/>
      <c r="JNG67" s="17"/>
      <c r="JNI67" s="17"/>
      <c r="JNK67" s="17"/>
      <c r="JNM67" s="17"/>
      <c r="JNO67" s="17"/>
      <c r="JNQ67" s="17"/>
      <c r="JNS67" s="17"/>
      <c r="JNU67" s="17"/>
      <c r="JNW67" s="17"/>
      <c r="JNY67" s="17"/>
      <c r="JOA67" s="17"/>
      <c r="JOC67" s="17"/>
      <c r="JOE67" s="17"/>
      <c r="JOG67" s="17"/>
      <c r="JOI67" s="17"/>
      <c r="JOK67" s="17"/>
      <c r="JOM67" s="17"/>
      <c r="JOO67" s="17"/>
      <c r="JOQ67" s="17"/>
      <c r="JOS67" s="17"/>
      <c r="JOU67" s="17"/>
      <c r="JOW67" s="17"/>
      <c r="JOY67" s="17"/>
      <c r="JPA67" s="17"/>
      <c r="JPC67" s="17"/>
      <c r="JPE67" s="17"/>
      <c r="JPG67" s="17"/>
      <c r="JPI67" s="17"/>
      <c r="JPK67" s="17"/>
      <c r="JPM67" s="17"/>
      <c r="JPO67" s="17"/>
      <c r="JPQ67" s="17"/>
      <c r="JPS67" s="17"/>
      <c r="JPU67" s="17"/>
      <c r="JPW67" s="17"/>
      <c r="JPY67" s="17"/>
      <c r="JQA67" s="17"/>
      <c r="JQC67" s="17"/>
      <c r="JQE67" s="17"/>
      <c r="JQG67" s="17"/>
      <c r="JQI67" s="17"/>
      <c r="JQK67" s="17"/>
      <c r="JQM67" s="17"/>
      <c r="JQO67" s="17"/>
      <c r="JQQ67" s="17"/>
      <c r="JQS67" s="17"/>
      <c r="JQU67" s="17"/>
      <c r="JQW67" s="17"/>
      <c r="JQY67" s="17"/>
      <c r="JRA67" s="17"/>
      <c r="JRC67" s="17"/>
      <c r="JRE67" s="17"/>
      <c r="JRG67" s="17"/>
      <c r="JRI67" s="17"/>
      <c r="JRK67" s="17"/>
      <c r="JRM67" s="17"/>
      <c r="JRO67" s="17"/>
      <c r="JRQ67" s="17"/>
      <c r="JRS67" s="17"/>
      <c r="JRU67" s="17"/>
      <c r="JRW67" s="17"/>
      <c r="JRY67" s="17"/>
      <c r="JSA67" s="17"/>
      <c r="JSC67" s="17"/>
      <c r="JSE67" s="17"/>
      <c r="JSG67" s="17"/>
      <c r="JSI67" s="17"/>
      <c r="JSK67" s="17"/>
      <c r="JSM67" s="17"/>
      <c r="JSO67" s="17"/>
      <c r="JSQ67" s="17"/>
      <c r="JSS67" s="17"/>
      <c r="JSU67" s="17"/>
      <c r="JSW67" s="17"/>
      <c r="JSY67" s="17"/>
      <c r="JTA67" s="17"/>
      <c r="JTC67" s="17"/>
      <c r="JTE67" s="17"/>
      <c r="JTG67" s="17"/>
      <c r="JTI67" s="17"/>
      <c r="JTK67" s="17"/>
      <c r="JTM67" s="17"/>
      <c r="JTO67" s="17"/>
      <c r="JTQ67" s="17"/>
      <c r="JTS67" s="17"/>
      <c r="JTU67" s="17"/>
      <c r="JTW67" s="17"/>
      <c r="JTY67" s="17"/>
      <c r="JUA67" s="17"/>
      <c r="JUC67" s="17"/>
      <c r="JUE67" s="17"/>
      <c r="JUG67" s="17"/>
      <c r="JUI67" s="17"/>
      <c r="JUK67" s="17"/>
      <c r="JUM67" s="17"/>
      <c r="JUO67" s="17"/>
      <c r="JUQ67" s="17"/>
      <c r="JUS67" s="17"/>
      <c r="JUU67" s="17"/>
      <c r="JUW67" s="17"/>
      <c r="JUY67" s="17"/>
      <c r="JVA67" s="17"/>
      <c r="JVC67" s="17"/>
      <c r="JVE67" s="17"/>
      <c r="JVG67" s="17"/>
      <c r="JVI67" s="17"/>
      <c r="JVK67" s="17"/>
      <c r="JVM67" s="17"/>
      <c r="JVO67" s="17"/>
      <c r="JVQ67" s="17"/>
      <c r="JVS67" s="17"/>
      <c r="JVU67" s="17"/>
      <c r="JVW67" s="17"/>
      <c r="JVY67" s="17"/>
      <c r="JWA67" s="17"/>
      <c r="JWC67" s="17"/>
      <c r="JWE67" s="17"/>
      <c r="JWG67" s="17"/>
      <c r="JWI67" s="17"/>
      <c r="JWK67" s="17"/>
      <c r="JWM67" s="17"/>
      <c r="JWO67" s="17"/>
      <c r="JWQ67" s="17"/>
      <c r="JWS67" s="17"/>
      <c r="JWU67" s="17"/>
      <c r="JWW67" s="17"/>
      <c r="JWY67" s="17"/>
      <c r="JXA67" s="17"/>
      <c r="JXC67" s="17"/>
      <c r="JXE67" s="17"/>
      <c r="JXG67" s="17"/>
      <c r="JXI67" s="17"/>
      <c r="JXK67" s="17"/>
      <c r="JXM67" s="17"/>
      <c r="JXO67" s="17"/>
      <c r="JXQ67" s="17"/>
      <c r="JXS67" s="17"/>
      <c r="JXU67" s="17"/>
      <c r="JXW67" s="17"/>
      <c r="JXY67" s="17"/>
      <c r="JYA67" s="17"/>
      <c r="JYC67" s="17"/>
      <c r="JYE67" s="17"/>
      <c r="JYG67" s="17"/>
      <c r="JYI67" s="17"/>
      <c r="JYK67" s="17"/>
      <c r="JYM67" s="17"/>
      <c r="JYO67" s="17"/>
      <c r="JYQ67" s="17"/>
      <c r="JYS67" s="17"/>
      <c r="JYU67" s="17"/>
      <c r="JYW67" s="17"/>
      <c r="JYY67" s="17"/>
      <c r="JZA67" s="17"/>
      <c r="JZC67" s="17"/>
      <c r="JZE67" s="17"/>
      <c r="JZG67" s="17"/>
      <c r="JZI67" s="17"/>
      <c r="JZK67" s="17"/>
      <c r="JZM67" s="17"/>
      <c r="JZO67" s="17"/>
      <c r="JZQ67" s="17"/>
      <c r="JZS67" s="17"/>
      <c r="JZU67" s="17"/>
      <c r="JZW67" s="17"/>
      <c r="JZY67" s="17"/>
      <c r="KAA67" s="17"/>
      <c r="KAC67" s="17"/>
      <c r="KAE67" s="17"/>
      <c r="KAG67" s="17"/>
      <c r="KAI67" s="17"/>
      <c r="KAK67" s="17"/>
      <c r="KAM67" s="17"/>
      <c r="KAO67" s="17"/>
      <c r="KAQ67" s="17"/>
      <c r="KAS67" s="17"/>
      <c r="KAU67" s="17"/>
      <c r="KAW67" s="17"/>
      <c r="KAY67" s="17"/>
      <c r="KBA67" s="17"/>
      <c r="KBC67" s="17"/>
      <c r="KBE67" s="17"/>
      <c r="KBG67" s="17"/>
      <c r="KBI67" s="17"/>
      <c r="KBK67" s="17"/>
      <c r="KBM67" s="17"/>
      <c r="KBO67" s="17"/>
      <c r="KBQ67" s="17"/>
      <c r="KBS67" s="17"/>
      <c r="KBU67" s="17"/>
      <c r="KBW67" s="17"/>
      <c r="KBY67" s="17"/>
      <c r="KCA67" s="17"/>
      <c r="KCC67" s="17"/>
      <c r="KCE67" s="17"/>
      <c r="KCG67" s="17"/>
      <c r="KCI67" s="17"/>
      <c r="KCK67" s="17"/>
      <c r="KCM67" s="17"/>
      <c r="KCO67" s="17"/>
      <c r="KCQ67" s="17"/>
      <c r="KCS67" s="17"/>
      <c r="KCU67" s="17"/>
      <c r="KCW67" s="17"/>
      <c r="KCY67" s="17"/>
      <c r="KDA67" s="17"/>
      <c r="KDC67" s="17"/>
      <c r="KDE67" s="17"/>
      <c r="KDG67" s="17"/>
      <c r="KDI67" s="17"/>
      <c r="KDK67" s="17"/>
      <c r="KDM67" s="17"/>
      <c r="KDO67" s="17"/>
      <c r="KDQ67" s="17"/>
      <c r="KDS67" s="17"/>
      <c r="KDU67" s="17"/>
      <c r="KDW67" s="17"/>
      <c r="KDY67" s="17"/>
      <c r="KEA67" s="17"/>
      <c r="KEC67" s="17"/>
      <c r="KEE67" s="17"/>
      <c r="KEG67" s="17"/>
      <c r="KEI67" s="17"/>
      <c r="KEK67" s="17"/>
      <c r="KEM67" s="17"/>
      <c r="KEO67" s="17"/>
      <c r="KEQ67" s="17"/>
      <c r="KES67" s="17"/>
      <c r="KEU67" s="17"/>
      <c r="KEW67" s="17"/>
      <c r="KEY67" s="17"/>
      <c r="KFA67" s="17"/>
      <c r="KFC67" s="17"/>
      <c r="KFE67" s="17"/>
      <c r="KFG67" s="17"/>
      <c r="KFI67" s="17"/>
      <c r="KFK67" s="17"/>
      <c r="KFM67" s="17"/>
      <c r="KFO67" s="17"/>
      <c r="KFQ67" s="17"/>
      <c r="KFS67" s="17"/>
      <c r="KFU67" s="17"/>
      <c r="KFW67" s="17"/>
      <c r="KFY67" s="17"/>
      <c r="KGA67" s="17"/>
      <c r="KGC67" s="17"/>
      <c r="KGE67" s="17"/>
      <c r="KGG67" s="17"/>
      <c r="KGI67" s="17"/>
      <c r="KGK67" s="17"/>
      <c r="KGM67" s="17"/>
      <c r="KGO67" s="17"/>
      <c r="KGQ67" s="17"/>
      <c r="KGS67" s="17"/>
      <c r="KGU67" s="17"/>
      <c r="KGW67" s="17"/>
      <c r="KGY67" s="17"/>
      <c r="KHA67" s="17"/>
      <c r="KHC67" s="17"/>
      <c r="KHE67" s="17"/>
      <c r="KHG67" s="17"/>
      <c r="KHI67" s="17"/>
      <c r="KHK67" s="17"/>
      <c r="KHM67" s="17"/>
      <c r="KHO67" s="17"/>
      <c r="KHQ67" s="17"/>
      <c r="KHS67" s="17"/>
      <c r="KHU67" s="17"/>
      <c r="KHW67" s="17"/>
      <c r="KHY67" s="17"/>
      <c r="KIA67" s="17"/>
      <c r="KIC67" s="17"/>
      <c r="KIE67" s="17"/>
      <c r="KIG67" s="17"/>
      <c r="KII67" s="17"/>
      <c r="KIK67" s="17"/>
      <c r="KIM67" s="17"/>
      <c r="KIO67" s="17"/>
      <c r="KIQ67" s="17"/>
      <c r="KIS67" s="17"/>
      <c r="KIU67" s="17"/>
      <c r="KIW67" s="17"/>
      <c r="KIY67" s="17"/>
      <c r="KJA67" s="17"/>
      <c r="KJC67" s="17"/>
      <c r="KJE67" s="17"/>
      <c r="KJG67" s="17"/>
      <c r="KJI67" s="17"/>
      <c r="KJK67" s="17"/>
      <c r="KJM67" s="17"/>
      <c r="KJO67" s="17"/>
      <c r="KJQ67" s="17"/>
      <c r="KJS67" s="17"/>
      <c r="KJU67" s="17"/>
      <c r="KJW67" s="17"/>
      <c r="KJY67" s="17"/>
      <c r="KKA67" s="17"/>
      <c r="KKC67" s="17"/>
      <c r="KKE67" s="17"/>
      <c r="KKG67" s="17"/>
      <c r="KKI67" s="17"/>
      <c r="KKK67" s="17"/>
      <c r="KKM67" s="17"/>
      <c r="KKO67" s="17"/>
      <c r="KKQ67" s="17"/>
      <c r="KKS67" s="17"/>
      <c r="KKU67" s="17"/>
      <c r="KKW67" s="17"/>
      <c r="KKY67" s="17"/>
      <c r="KLA67" s="17"/>
      <c r="KLC67" s="17"/>
      <c r="KLE67" s="17"/>
      <c r="KLG67" s="17"/>
      <c r="KLI67" s="17"/>
      <c r="KLK67" s="17"/>
      <c r="KLM67" s="17"/>
      <c r="KLO67" s="17"/>
      <c r="KLQ67" s="17"/>
      <c r="KLS67" s="17"/>
      <c r="KLU67" s="17"/>
      <c r="KLW67" s="17"/>
      <c r="KLY67" s="17"/>
      <c r="KMA67" s="17"/>
      <c r="KMC67" s="17"/>
      <c r="KME67" s="17"/>
      <c r="KMG67" s="17"/>
      <c r="KMI67" s="17"/>
      <c r="KMK67" s="17"/>
      <c r="KMM67" s="17"/>
      <c r="KMO67" s="17"/>
      <c r="KMQ67" s="17"/>
      <c r="KMS67" s="17"/>
      <c r="KMU67" s="17"/>
      <c r="KMW67" s="17"/>
      <c r="KMY67" s="17"/>
      <c r="KNA67" s="17"/>
      <c r="KNC67" s="17"/>
      <c r="KNE67" s="17"/>
      <c r="KNG67" s="17"/>
      <c r="KNI67" s="17"/>
      <c r="KNK67" s="17"/>
      <c r="KNM67" s="17"/>
      <c r="KNO67" s="17"/>
      <c r="KNQ67" s="17"/>
      <c r="KNS67" s="17"/>
      <c r="KNU67" s="17"/>
      <c r="KNW67" s="17"/>
      <c r="KNY67" s="17"/>
      <c r="KOA67" s="17"/>
      <c r="KOC67" s="17"/>
      <c r="KOE67" s="17"/>
      <c r="KOG67" s="17"/>
      <c r="KOI67" s="17"/>
      <c r="KOK67" s="17"/>
      <c r="KOM67" s="17"/>
      <c r="KOO67" s="17"/>
      <c r="KOQ67" s="17"/>
      <c r="KOS67" s="17"/>
      <c r="KOU67" s="17"/>
      <c r="KOW67" s="17"/>
      <c r="KOY67" s="17"/>
      <c r="KPA67" s="17"/>
      <c r="KPC67" s="17"/>
      <c r="KPE67" s="17"/>
      <c r="KPG67" s="17"/>
      <c r="KPI67" s="17"/>
      <c r="KPK67" s="17"/>
      <c r="KPM67" s="17"/>
      <c r="KPO67" s="17"/>
      <c r="KPQ67" s="17"/>
      <c r="KPS67" s="17"/>
      <c r="KPU67" s="17"/>
      <c r="KPW67" s="17"/>
      <c r="KPY67" s="17"/>
      <c r="KQA67" s="17"/>
      <c r="KQC67" s="17"/>
      <c r="KQE67" s="17"/>
      <c r="KQG67" s="17"/>
      <c r="KQI67" s="17"/>
      <c r="KQK67" s="17"/>
      <c r="KQM67" s="17"/>
      <c r="KQO67" s="17"/>
      <c r="KQQ67" s="17"/>
      <c r="KQS67" s="17"/>
      <c r="KQU67" s="17"/>
      <c r="KQW67" s="17"/>
      <c r="KQY67" s="17"/>
      <c r="KRA67" s="17"/>
      <c r="KRC67" s="17"/>
      <c r="KRE67" s="17"/>
      <c r="KRG67" s="17"/>
      <c r="KRI67" s="17"/>
      <c r="KRK67" s="17"/>
      <c r="KRM67" s="17"/>
      <c r="KRO67" s="17"/>
      <c r="KRQ67" s="17"/>
      <c r="KRS67" s="17"/>
      <c r="KRU67" s="17"/>
      <c r="KRW67" s="17"/>
      <c r="KRY67" s="17"/>
      <c r="KSA67" s="17"/>
      <c r="KSC67" s="17"/>
      <c r="KSE67" s="17"/>
      <c r="KSG67" s="17"/>
      <c r="KSI67" s="17"/>
      <c r="KSK67" s="17"/>
      <c r="KSM67" s="17"/>
      <c r="KSO67" s="17"/>
      <c r="KSQ67" s="17"/>
      <c r="KSS67" s="17"/>
      <c r="KSU67" s="17"/>
      <c r="KSW67" s="17"/>
      <c r="KSY67" s="17"/>
      <c r="KTA67" s="17"/>
      <c r="KTC67" s="17"/>
      <c r="KTE67" s="17"/>
      <c r="KTG67" s="17"/>
      <c r="KTI67" s="17"/>
      <c r="KTK67" s="17"/>
      <c r="KTM67" s="17"/>
      <c r="KTO67" s="17"/>
      <c r="KTQ67" s="17"/>
      <c r="KTS67" s="17"/>
      <c r="KTU67" s="17"/>
      <c r="KTW67" s="17"/>
      <c r="KTY67" s="17"/>
      <c r="KUA67" s="17"/>
      <c r="KUC67" s="17"/>
      <c r="KUE67" s="17"/>
      <c r="KUG67" s="17"/>
      <c r="KUI67" s="17"/>
      <c r="KUK67" s="17"/>
      <c r="KUM67" s="17"/>
      <c r="KUO67" s="17"/>
      <c r="KUQ67" s="17"/>
      <c r="KUS67" s="17"/>
      <c r="KUU67" s="17"/>
      <c r="KUW67" s="17"/>
      <c r="KUY67" s="17"/>
      <c r="KVA67" s="17"/>
      <c r="KVC67" s="17"/>
      <c r="KVE67" s="17"/>
      <c r="KVG67" s="17"/>
      <c r="KVI67" s="17"/>
      <c r="KVK67" s="17"/>
      <c r="KVM67" s="17"/>
      <c r="KVO67" s="17"/>
      <c r="KVQ67" s="17"/>
      <c r="KVS67" s="17"/>
      <c r="KVU67" s="17"/>
      <c r="KVW67" s="17"/>
      <c r="KVY67" s="17"/>
      <c r="KWA67" s="17"/>
      <c r="KWC67" s="17"/>
      <c r="KWE67" s="17"/>
      <c r="KWG67" s="17"/>
      <c r="KWI67" s="17"/>
      <c r="KWK67" s="17"/>
      <c r="KWM67" s="17"/>
      <c r="KWO67" s="17"/>
      <c r="KWQ67" s="17"/>
      <c r="KWS67" s="17"/>
      <c r="KWU67" s="17"/>
      <c r="KWW67" s="17"/>
      <c r="KWY67" s="17"/>
      <c r="KXA67" s="17"/>
      <c r="KXC67" s="17"/>
      <c r="KXE67" s="17"/>
      <c r="KXG67" s="17"/>
      <c r="KXI67" s="17"/>
      <c r="KXK67" s="17"/>
      <c r="KXM67" s="17"/>
      <c r="KXO67" s="17"/>
      <c r="KXQ67" s="17"/>
      <c r="KXS67" s="17"/>
      <c r="KXU67" s="17"/>
      <c r="KXW67" s="17"/>
      <c r="KXY67" s="17"/>
      <c r="KYA67" s="17"/>
      <c r="KYC67" s="17"/>
      <c r="KYE67" s="17"/>
      <c r="KYG67" s="17"/>
      <c r="KYI67" s="17"/>
      <c r="KYK67" s="17"/>
      <c r="KYM67" s="17"/>
      <c r="KYO67" s="17"/>
      <c r="KYQ67" s="17"/>
      <c r="KYS67" s="17"/>
      <c r="KYU67" s="17"/>
      <c r="KYW67" s="17"/>
      <c r="KYY67" s="17"/>
      <c r="KZA67" s="17"/>
      <c r="KZC67" s="17"/>
      <c r="KZE67" s="17"/>
      <c r="KZG67" s="17"/>
      <c r="KZI67" s="17"/>
      <c r="KZK67" s="17"/>
      <c r="KZM67" s="17"/>
      <c r="KZO67" s="17"/>
      <c r="KZQ67" s="17"/>
      <c r="KZS67" s="17"/>
      <c r="KZU67" s="17"/>
      <c r="KZW67" s="17"/>
      <c r="KZY67" s="17"/>
      <c r="LAA67" s="17"/>
      <c r="LAC67" s="17"/>
      <c r="LAE67" s="17"/>
      <c r="LAG67" s="17"/>
      <c r="LAI67" s="17"/>
      <c r="LAK67" s="17"/>
      <c r="LAM67" s="17"/>
      <c r="LAO67" s="17"/>
      <c r="LAQ67" s="17"/>
      <c r="LAS67" s="17"/>
      <c r="LAU67" s="17"/>
      <c r="LAW67" s="17"/>
      <c r="LAY67" s="17"/>
      <c r="LBA67" s="17"/>
      <c r="LBC67" s="17"/>
      <c r="LBE67" s="17"/>
      <c r="LBG67" s="17"/>
      <c r="LBI67" s="17"/>
      <c r="LBK67" s="17"/>
      <c r="LBM67" s="17"/>
      <c r="LBO67" s="17"/>
      <c r="LBQ67" s="17"/>
      <c r="LBS67" s="17"/>
      <c r="LBU67" s="17"/>
      <c r="LBW67" s="17"/>
      <c r="LBY67" s="17"/>
      <c r="LCA67" s="17"/>
      <c r="LCC67" s="17"/>
      <c r="LCE67" s="17"/>
      <c r="LCG67" s="17"/>
      <c r="LCI67" s="17"/>
      <c r="LCK67" s="17"/>
      <c r="LCM67" s="17"/>
      <c r="LCO67" s="17"/>
      <c r="LCQ67" s="17"/>
      <c r="LCS67" s="17"/>
      <c r="LCU67" s="17"/>
      <c r="LCW67" s="17"/>
      <c r="LCY67" s="17"/>
      <c r="LDA67" s="17"/>
      <c r="LDC67" s="17"/>
      <c r="LDE67" s="17"/>
      <c r="LDG67" s="17"/>
      <c r="LDI67" s="17"/>
      <c r="LDK67" s="17"/>
      <c r="LDM67" s="17"/>
      <c r="LDO67" s="17"/>
      <c r="LDQ67" s="17"/>
      <c r="LDS67" s="17"/>
      <c r="LDU67" s="17"/>
      <c r="LDW67" s="17"/>
      <c r="LDY67" s="17"/>
      <c r="LEA67" s="17"/>
      <c r="LEC67" s="17"/>
      <c r="LEE67" s="17"/>
      <c r="LEG67" s="17"/>
      <c r="LEI67" s="17"/>
      <c r="LEK67" s="17"/>
      <c r="LEM67" s="17"/>
      <c r="LEO67" s="17"/>
      <c r="LEQ67" s="17"/>
      <c r="LES67" s="17"/>
      <c r="LEU67" s="17"/>
      <c r="LEW67" s="17"/>
      <c r="LEY67" s="17"/>
      <c r="LFA67" s="17"/>
      <c r="LFC67" s="17"/>
      <c r="LFE67" s="17"/>
      <c r="LFG67" s="17"/>
      <c r="LFI67" s="17"/>
      <c r="LFK67" s="17"/>
      <c r="LFM67" s="17"/>
      <c r="LFO67" s="17"/>
      <c r="LFQ67" s="17"/>
      <c r="LFS67" s="17"/>
      <c r="LFU67" s="17"/>
      <c r="LFW67" s="17"/>
      <c r="LFY67" s="17"/>
      <c r="LGA67" s="17"/>
      <c r="LGC67" s="17"/>
      <c r="LGE67" s="17"/>
      <c r="LGG67" s="17"/>
      <c r="LGI67" s="17"/>
      <c r="LGK67" s="17"/>
      <c r="LGM67" s="17"/>
      <c r="LGO67" s="17"/>
      <c r="LGQ67" s="17"/>
      <c r="LGS67" s="17"/>
      <c r="LGU67" s="17"/>
      <c r="LGW67" s="17"/>
      <c r="LGY67" s="17"/>
      <c r="LHA67" s="17"/>
      <c r="LHC67" s="17"/>
      <c r="LHE67" s="17"/>
      <c r="LHG67" s="17"/>
      <c r="LHI67" s="17"/>
      <c r="LHK67" s="17"/>
      <c r="LHM67" s="17"/>
      <c r="LHO67" s="17"/>
      <c r="LHQ67" s="17"/>
      <c r="LHS67" s="17"/>
      <c r="LHU67" s="17"/>
      <c r="LHW67" s="17"/>
      <c r="LHY67" s="17"/>
      <c r="LIA67" s="17"/>
      <c r="LIC67" s="17"/>
      <c r="LIE67" s="17"/>
      <c r="LIG67" s="17"/>
      <c r="LII67" s="17"/>
      <c r="LIK67" s="17"/>
      <c r="LIM67" s="17"/>
      <c r="LIO67" s="17"/>
      <c r="LIQ67" s="17"/>
      <c r="LIS67" s="17"/>
      <c r="LIU67" s="17"/>
      <c r="LIW67" s="17"/>
      <c r="LIY67" s="17"/>
      <c r="LJA67" s="17"/>
      <c r="LJC67" s="17"/>
      <c r="LJE67" s="17"/>
      <c r="LJG67" s="17"/>
      <c r="LJI67" s="17"/>
      <c r="LJK67" s="17"/>
      <c r="LJM67" s="17"/>
      <c r="LJO67" s="17"/>
      <c r="LJQ67" s="17"/>
      <c r="LJS67" s="17"/>
      <c r="LJU67" s="17"/>
      <c r="LJW67" s="17"/>
      <c r="LJY67" s="17"/>
      <c r="LKA67" s="17"/>
      <c r="LKC67" s="17"/>
      <c r="LKE67" s="17"/>
      <c r="LKG67" s="17"/>
      <c r="LKI67" s="17"/>
      <c r="LKK67" s="17"/>
      <c r="LKM67" s="17"/>
      <c r="LKO67" s="17"/>
      <c r="LKQ67" s="17"/>
      <c r="LKS67" s="17"/>
      <c r="LKU67" s="17"/>
      <c r="LKW67" s="17"/>
      <c r="LKY67" s="17"/>
      <c r="LLA67" s="17"/>
      <c r="LLC67" s="17"/>
      <c r="LLE67" s="17"/>
      <c r="LLG67" s="17"/>
      <c r="LLI67" s="17"/>
      <c r="LLK67" s="17"/>
      <c r="LLM67" s="17"/>
      <c r="LLO67" s="17"/>
      <c r="LLQ67" s="17"/>
      <c r="LLS67" s="17"/>
      <c r="LLU67" s="17"/>
      <c r="LLW67" s="17"/>
      <c r="LLY67" s="17"/>
      <c r="LMA67" s="17"/>
      <c r="LMC67" s="17"/>
      <c r="LME67" s="17"/>
      <c r="LMG67" s="17"/>
      <c r="LMI67" s="17"/>
      <c r="LMK67" s="17"/>
      <c r="LMM67" s="17"/>
      <c r="LMO67" s="17"/>
      <c r="LMQ67" s="17"/>
      <c r="LMS67" s="17"/>
      <c r="LMU67" s="17"/>
      <c r="LMW67" s="17"/>
      <c r="LMY67" s="17"/>
      <c r="LNA67" s="17"/>
      <c r="LNC67" s="17"/>
      <c r="LNE67" s="17"/>
      <c r="LNG67" s="17"/>
      <c r="LNI67" s="17"/>
      <c r="LNK67" s="17"/>
      <c r="LNM67" s="17"/>
      <c r="LNO67" s="17"/>
      <c r="LNQ67" s="17"/>
      <c r="LNS67" s="17"/>
      <c r="LNU67" s="17"/>
      <c r="LNW67" s="17"/>
      <c r="LNY67" s="17"/>
      <c r="LOA67" s="17"/>
      <c r="LOC67" s="17"/>
      <c r="LOE67" s="17"/>
      <c r="LOG67" s="17"/>
      <c r="LOI67" s="17"/>
      <c r="LOK67" s="17"/>
      <c r="LOM67" s="17"/>
      <c r="LOO67" s="17"/>
      <c r="LOQ67" s="17"/>
      <c r="LOS67" s="17"/>
      <c r="LOU67" s="17"/>
      <c r="LOW67" s="17"/>
      <c r="LOY67" s="17"/>
      <c r="LPA67" s="17"/>
      <c r="LPC67" s="17"/>
      <c r="LPE67" s="17"/>
      <c r="LPG67" s="17"/>
      <c r="LPI67" s="17"/>
      <c r="LPK67" s="17"/>
      <c r="LPM67" s="17"/>
      <c r="LPO67" s="17"/>
      <c r="LPQ67" s="17"/>
      <c r="LPS67" s="17"/>
      <c r="LPU67" s="17"/>
      <c r="LPW67" s="17"/>
      <c r="LPY67" s="17"/>
      <c r="LQA67" s="17"/>
      <c r="LQC67" s="17"/>
      <c r="LQE67" s="17"/>
      <c r="LQG67" s="17"/>
      <c r="LQI67" s="17"/>
      <c r="LQK67" s="17"/>
      <c r="LQM67" s="17"/>
      <c r="LQO67" s="17"/>
      <c r="LQQ67" s="17"/>
      <c r="LQS67" s="17"/>
      <c r="LQU67" s="17"/>
      <c r="LQW67" s="17"/>
      <c r="LQY67" s="17"/>
      <c r="LRA67" s="17"/>
      <c r="LRC67" s="17"/>
      <c r="LRE67" s="17"/>
      <c r="LRG67" s="17"/>
      <c r="LRI67" s="17"/>
      <c r="LRK67" s="17"/>
      <c r="LRM67" s="17"/>
      <c r="LRO67" s="17"/>
      <c r="LRQ67" s="17"/>
      <c r="LRS67" s="17"/>
      <c r="LRU67" s="17"/>
      <c r="LRW67" s="17"/>
      <c r="LRY67" s="17"/>
      <c r="LSA67" s="17"/>
      <c r="LSC67" s="17"/>
      <c r="LSE67" s="17"/>
      <c r="LSG67" s="17"/>
      <c r="LSI67" s="17"/>
      <c r="LSK67" s="17"/>
      <c r="LSM67" s="17"/>
      <c r="LSO67" s="17"/>
      <c r="LSQ67" s="17"/>
      <c r="LSS67" s="17"/>
      <c r="LSU67" s="17"/>
      <c r="LSW67" s="17"/>
      <c r="LSY67" s="17"/>
      <c r="LTA67" s="17"/>
      <c r="LTC67" s="17"/>
      <c r="LTE67" s="17"/>
      <c r="LTG67" s="17"/>
      <c r="LTI67" s="17"/>
      <c r="LTK67" s="17"/>
      <c r="LTM67" s="17"/>
      <c r="LTO67" s="17"/>
      <c r="LTQ67" s="17"/>
      <c r="LTS67" s="17"/>
      <c r="LTU67" s="17"/>
      <c r="LTW67" s="17"/>
      <c r="LTY67" s="17"/>
      <c r="LUA67" s="17"/>
      <c r="LUC67" s="17"/>
      <c r="LUE67" s="17"/>
      <c r="LUG67" s="17"/>
      <c r="LUI67" s="17"/>
      <c r="LUK67" s="17"/>
      <c r="LUM67" s="17"/>
      <c r="LUO67" s="17"/>
      <c r="LUQ67" s="17"/>
      <c r="LUS67" s="17"/>
      <c r="LUU67" s="17"/>
      <c r="LUW67" s="17"/>
      <c r="LUY67" s="17"/>
      <c r="LVA67" s="17"/>
      <c r="LVC67" s="17"/>
      <c r="LVE67" s="17"/>
      <c r="LVG67" s="17"/>
      <c r="LVI67" s="17"/>
      <c r="LVK67" s="17"/>
      <c r="LVM67" s="17"/>
      <c r="LVO67" s="17"/>
      <c r="LVQ67" s="17"/>
      <c r="LVS67" s="17"/>
      <c r="LVU67" s="17"/>
      <c r="LVW67" s="17"/>
      <c r="LVY67" s="17"/>
      <c r="LWA67" s="17"/>
      <c r="LWC67" s="17"/>
      <c r="LWE67" s="17"/>
      <c r="LWG67" s="17"/>
      <c r="LWI67" s="17"/>
      <c r="LWK67" s="17"/>
      <c r="LWM67" s="17"/>
      <c r="LWO67" s="17"/>
      <c r="LWQ67" s="17"/>
      <c r="LWS67" s="17"/>
      <c r="LWU67" s="17"/>
      <c r="LWW67" s="17"/>
      <c r="LWY67" s="17"/>
      <c r="LXA67" s="17"/>
      <c r="LXC67" s="17"/>
      <c r="LXE67" s="17"/>
      <c r="LXG67" s="17"/>
      <c r="LXI67" s="17"/>
      <c r="LXK67" s="17"/>
      <c r="LXM67" s="17"/>
      <c r="LXO67" s="17"/>
      <c r="LXQ67" s="17"/>
      <c r="LXS67" s="17"/>
      <c r="LXU67" s="17"/>
      <c r="LXW67" s="17"/>
      <c r="LXY67" s="17"/>
      <c r="LYA67" s="17"/>
      <c r="LYC67" s="17"/>
      <c r="LYE67" s="17"/>
      <c r="LYG67" s="17"/>
      <c r="LYI67" s="17"/>
      <c r="LYK67" s="17"/>
      <c r="LYM67" s="17"/>
      <c r="LYO67" s="17"/>
      <c r="LYQ67" s="17"/>
      <c r="LYS67" s="17"/>
      <c r="LYU67" s="17"/>
      <c r="LYW67" s="17"/>
      <c r="LYY67" s="17"/>
      <c r="LZA67" s="17"/>
      <c r="LZC67" s="17"/>
      <c r="LZE67" s="17"/>
      <c r="LZG67" s="17"/>
      <c r="LZI67" s="17"/>
      <c r="LZK67" s="17"/>
      <c r="LZM67" s="17"/>
      <c r="LZO67" s="17"/>
      <c r="LZQ67" s="17"/>
      <c r="LZS67" s="17"/>
      <c r="LZU67" s="17"/>
      <c r="LZW67" s="17"/>
      <c r="LZY67" s="17"/>
      <c r="MAA67" s="17"/>
      <c r="MAC67" s="17"/>
      <c r="MAE67" s="17"/>
      <c r="MAG67" s="17"/>
      <c r="MAI67" s="17"/>
      <c r="MAK67" s="17"/>
      <c r="MAM67" s="17"/>
      <c r="MAO67" s="17"/>
      <c r="MAQ67" s="17"/>
      <c r="MAS67" s="17"/>
      <c r="MAU67" s="17"/>
      <c r="MAW67" s="17"/>
      <c r="MAY67" s="17"/>
      <c r="MBA67" s="17"/>
      <c r="MBC67" s="17"/>
      <c r="MBE67" s="17"/>
      <c r="MBG67" s="17"/>
      <c r="MBI67" s="17"/>
      <c r="MBK67" s="17"/>
      <c r="MBM67" s="17"/>
      <c r="MBO67" s="17"/>
      <c r="MBQ67" s="17"/>
      <c r="MBS67" s="17"/>
      <c r="MBU67" s="17"/>
      <c r="MBW67" s="17"/>
      <c r="MBY67" s="17"/>
      <c r="MCA67" s="17"/>
      <c r="MCC67" s="17"/>
      <c r="MCE67" s="17"/>
      <c r="MCG67" s="17"/>
      <c r="MCI67" s="17"/>
      <c r="MCK67" s="17"/>
      <c r="MCM67" s="17"/>
      <c r="MCO67" s="17"/>
      <c r="MCQ67" s="17"/>
      <c r="MCS67" s="17"/>
      <c r="MCU67" s="17"/>
      <c r="MCW67" s="17"/>
      <c r="MCY67" s="17"/>
      <c r="MDA67" s="17"/>
      <c r="MDC67" s="17"/>
      <c r="MDE67" s="17"/>
      <c r="MDG67" s="17"/>
      <c r="MDI67" s="17"/>
      <c r="MDK67" s="17"/>
      <c r="MDM67" s="17"/>
      <c r="MDO67" s="17"/>
      <c r="MDQ67" s="17"/>
      <c r="MDS67" s="17"/>
      <c r="MDU67" s="17"/>
      <c r="MDW67" s="17"/>
      <c r="MDY67" s="17"/>
      <c r="MEA67" s="17"/>
      <c r="MEC67" s="17"/>
      <c r="MEE67" s="17"/>
      <c r="MEG67" s="17"/>
      <c r="MEI67" s="17"/>
      <c r="MEK67" s="17"/>
      <c r="MEM67" s="17"/>
      <c r="MEO67" s="17"/>
      <c r="MEQ67" s="17"/>
      <c r="MES67" s="17"/>
      <c r="MEU67" s="17"/>
      <c r="MEW67" s="17"/>
      <c r="MEY67" s="17"/>
      <c r="MFA67" s="17"/>
      <c r="MFC67" s="17"/>
      <c r="MFE67" s="17"/>
      <c r="MFG67" s="17"/>
      <c r="MFI67" s="17"/>
      <c r="MFK67" s="17"/>
      <c r="MFM67" s="17"/>
      <c r="MFO67" s="17"/>
      <c r="MFQ67" s="17"/>
      <c r="MFS67" s="17"/>
      <c r="MFU67" s="17"/>
      <c r="MFW67" s="17"/>
      <c r="MFY67" s="17"/>
      <c r="MGA67" s="17"/>
      <c r="MGC67" s="17"/>
      <c r="MGE67" s="17"/>
      <c r="MGG67" s="17"/>
      <c r="MGI67" s="17"/>
      <c r="MGK67" s="17"/>
      <c r="MGM67" s="17"/>
      <c r="MGO67" s="17"/>
      <c r="MGQ67" s="17"/>
      <c r="MGS67" s="17"/>
      <c r="MGU67" s="17"/>
      <c r="MGW67" s="17"/>
      <c r="MGY67" s="17"/>
      <c r="MHA67" s="17"/>
      <c r="MHC67" s="17"/>
      <c r="MHE67" s="17"/>
      <c r="MHG67" s="17"/>
      <c r="MHI67" s="17"/>
      <c r="MHK67" s="17"/>
      <c r="MHM67" s="17"/>
      <c r="MHO67" s="17"/>
      <c r="MHQ67" s="17"/>
      <c r="MHS67" s="17"/>
      <c r="MHU67" s="17"/>
      <c r="MHW67" s="17"/>
      <c r="MHY67" s="17"/>
      <c r="MIA67" s="17"/>
      <c r="MIC67" s="17"/>
      <c r="MIE67" s="17"/>
      <c r="MIG67" s="17"/>
      <c r="MII67" s="17"/>
      <c r="MIK67" s="17"/>
      <c r="MIM67" s="17"/>
      <c r="MIO67" s="17"/>
      <c r="MIQ67" s="17"/>
      <c r="MIS67" s="17"/>
      <c r="MIU67" s="17"/>
      <c r="MIW67" s="17"/>
      <c r="MIY67" s="17"/>
      <c r="MJA67" s="17"/>
      <c r="MJC67" s="17"/>
      <c r="MJE67" s="17"/>
      <c r="MJG67" s="17"/>
      <c r="MJI67" s="17"/>
      <c r="MJK67" s="17"/>
      <c r="MJM67" s="17"/>
      <c r="MJO67" s="17"/>
      <c r="MJQ67" s="17"/>
      <c r="MJS67" s="17"/>
      <c r="MJU67" s="17"/>
      <c r="MJW67" s="17"/>
      <c r="MJY67" s="17"/>
      <c r="MKA67" s="17"/>
      <c r="MKC67" s="17"/>
      <c r="MKE67" s="17"/>
      <c r="MKG67" s="17"/>
      <c r="MKI67" s="17"/>
      <c r="MKK67" s="17"/>
      <c r="MKM67" s="17"/>
      <c r="MKO67" s="17"/>
      <c r="MKQ67" s="17"/>
      <c r="MKS67" s="17"/>
      <c r="MKU67" s="17"/>
      <c r="MKW67" s="17"/>
      <c r="MKY67" s="17"/>
      <c r="MLA67" s="17"/>
      <c r="MLC67" s="17"/>
      <c r="MLE67" s="17"/>
      <c r="MLG67" s="17"/>
      <c r="MLI67" s="17"/>
      <c r="MLK67" s="17"/>
      <c r="MLM67" s="17"/>
      <c r="MLO67" s="17"/>
      <c r="MLQ67" s="17"/>
      <c r="MLS67" s="17"/>
      <c r="MLU67" s="17"/>
      <c r="MLW67" s="17"/>
      <c r="MLY67" s="17"/>
      <c r="MMA67" s="17"/>
      <c r="MMC67" s="17"/>
      <c r="MME67" s="17"/>
      <c r="MMG67" s="17"/>
      <c r="MMI67" s="17"/>
      <c r="MMK67" s="17"/>
      <c r="MMM67" s="17"/>
      <c r="MMO67" s="17"/>
      <c r="MMQ67" s="17"/>
      <c r="MMS67" s="17"/>
      <c r="MMU67" s="17"/>
      <c r="MMW67" s="17"/>
      <c r="MMY67" s="17"/>
      <c r="MNA67" s="17"/>
      <c r="MNC67" s="17"/>
      <c r="MNE67" s="17"/>
      <c r="MNG67" s="17"/>
      <c r="MNI67" s="17"/>
      <c r="MNK67" s="17"/>
      <c r="MNM67" s="17"/>
      <c r="MNO67" s="17"/>
      <c r="MNQ67" s="17"/>
      <c r="MNS67" s="17"/>
      <c r="MNU67" s="17"/>
      <c r="MNW67" s="17"/>
      <c r="MNY67" s="17"/>
      <c r="MOA67" s="17"/>
      <c r="MOC67" s="17"/>
      <c r="MOE67" s="17"/>
      <c r="MOG67" s="17"/>
      <c r="MOI67" s="17"/>
      <c r="MOK67" s="17"/>
      <c r="MOM67" s="17"/>
      <c r="MOO67" s="17"/>
      <c r="MOQ67" s="17"/>
      <c r="MOS67" s="17"/>
      <c r="MOU67" s="17"/>
      <c r="MOW67" s="17"/>
      <c r="MOY67" s="17"/>
      <c r="MPA67" s="17"/>
      <c r="MPC67" s="17"/>
      <c r="MPE67" s="17"/>
      <c r="MPG67" s="17"/>
      <c r="MPI67" s="17"/>
      <c r="MPK67" s="17"/>
      <c r="MPM67" s="17"/>
      <c r="MPO67" s="17"/>
      <c r="MPQ67" s="17"/>
      <c r="MPS67" s="17"/>
      <c r="MPU67" s="17"/>
      <c r="MPW67" s="17"/>
      <c r="MPY67" s="17"/>
      <c r="MQA67" s="17"/>
      <c r="MQC67" s="17"/>
      <c r="MQE67" s="17"/>
      <c r="MQG67" s="17"/>
      <c r="MQI67" s="17"/>
      <c r="MQK67" s="17"/>
      <c r="MQM67" s="17"/>
      <c r="MQO67" s="17"/>
      <c r="MQQ67" s="17"/>
      <c r="MQS67" s="17"/>
      <c r="MQU67" s="17"/>
      <c r="MQW67" s="17"/>
      <c r="MQY67" s="17"/>
      <c r="MRA67" s="17"/>
      <c r="MRC67" s="17"/>
      <c r="MRE67" s="17"/>
      <c r="MRG67" s="17"/>
      <c r="MRI67" s="17"/>
      <c r="MRK67" s="17"/>
      <c r="MRM67" s="17"/>
      <c r="MRO67" s="17"/>
      <c r="MRQ67" s="17"/>
      <c r="MRS67" s="17"/>
      <c r="MRU67" s="17"/>
      <c r="MRW67" s="17"/>
      <c r="MRY67" s="17"/>
      <c r="MSA67" s="17"/>
      <c r="MSC67" s="17"/>
      <c r="MSE67" s="17"/>
      <c r="MSG67" s="17"/>
      <c r="MSI67" s="17"/>
      <c r="MSK67" s="17"/>
      <c r="MSM67" s="17"/>
      <c r="MSO67" s="17"/>
      <c r="MSQ67" s="17"/>
      <c r="MSS67" s="17"/>
      <c r="MSU67" s="17"/>
      <c r="MSW67" s="17"/>
      <c r="MSY67" s="17"/>
      <c r="MTA67" s="17"/>
      <c r="MTC67" s="17"/>
      <c r="MTE67" s="17"/>
      <c r="MTG67" s="17"/>
      <c r="MTI67" s="17"/>
      <c r="MTK67" s="17"/>
      <c r="MTM67" s="17"/>
      <c r="MTO67" s="17"/>
      <c r="MTQ67" s="17"/>
      <c r="MTS67" s="17"/>
      <c r="MTU67" s="17"/>
      <c r="MTW67" s="17"/>
      <c r="MTY67" s="17"/>
      <c r="MUA67" s="17"/>
      <c r="MUC67" s="17"/>
      <c r="MUE67" s="17"/>
      <c r="MUG67" s="17"/>
      <c r="MUI67" s="17"/>
      <c r="MUK67" s="17"/>
      <c r="MUM67" s="17"/>
      <c r="MUO67" s="17"/>
      <c r="MUQ67" s="17"/>
      <c r="MUS67" s="17"/>
      <c r="MUU67" s="17"/>
      <c r="MUW67" s="17"/>
      <c r="MUY67" s="17"/>
      <c r="MVA67" s="17"/>
      <c r="MVC67" s="17"/>
      <c r="MVE67" s="17"/>
      <c r="MVG67" s="17"/>
      <c r="MVI67" s="17"/>
      <c r="MVK67" s="17"/>
      <c r="MVM67" s="17"/>
      <c r="MVO67" s="17"/>
      <c r="MVQ67" s="17"/>
      <c r="MVS67" s="17"/>
      <c r="MVU67" s="17"/>
      <c r="MVW67" s="17"/>
      <c r="MVY67" s="17"/>
      <c r="MWA67" s="17"/>
      <c r="MWC67" s="17"/>
      <c r="MWE67" s="17"/>
      <c r="MWG67" s="17"/>
      <c r="MWI67" s="17"/>
      <c r="MWK67" s="17"/>
      <c r="MWM67" s="17"/>
      <c r="MWO67" s="17"/>
      <c r="MWQ67" s="17"/>
      <c r="MWS67" s="17"/>
      <c r="MWU67" s="17"/>
      <c r="MWW67" s="17"/>
      <c r="MWY67" s="17"/>
      <c r="MXA67" s="17"/>
      <c r="MXC67" s="17"/>
      <c r="MXE67" s="17"/>
      <c r="MXG67" s="17"/>
      <c r="MXI67" s="17"/>
      <c r="MXK67" s="17"/>
      <c r="MXM67" s="17"/>
      <c r="MXO67" s="17"/>
      <c r="MXQ67" s="17"/>
      <c r="MXS67" s="17"/>
      <c r="MXU67" s="17"/>
      <c r="MXW67" s="17"/>
      <c r="MXY67" s="17"/>
      <c r="MYA67" s="17"/>
      <c r="MYC67" s="17"/>
      <c r="MYE67" s="17"/>
      <c r="MYG67" s="17"/>
      <c r="MYI67" s="17"/>
      <c r="MYK67" s="17"/>
      <c r="MYM67" s="17"/>
      <c r="MYO67" s="17"/>
      <c r="MYQ67" s="17"/>
      <c r="MYS67" s="17"/>
      <c r="MYU67" s="17"/>
      <c r="MYW67" s="17"/>
      <c r="MYY67" s="17"/>
      <c r="MZA67" s="17"/>
      <c r="MZC67" s="17"/>
      <c r="MZE67" s="17"/>
      <c r="MZG67" s="17"/>
      <c r="MZI67" s="17"/>
      <c r="MZK67" s="17"/>
      <c r="MZM67" s="17"/>
      <c r="MZO67" s="17"/>
      <c r="MZQ67" s="17"/>
      <c r="MZS67" s="17"/>
      <c r="MZU67" s="17"/>
      <c r="MZW67" s="17"/>
      <c r="MZY67" s="17"/>
      <c r="NAA67" s="17"/>
      <c r="NAC67" s="17"/>
      <c r="NAE67" s="17"/>
      <c r="NAG67" s="17"/>
      <c r="NAI67" s="17"/>
      <c r="NAK67" s="17"/>
      <c r="NAM67" s="17"/>
      <c r="NAO67" s="17"/>
      <c r="NAQ67" s="17"/>
      <c r="NAS67" s="17"/>
      <c r="NAU67" s="17"/>
      <c r="NAW67" s="17"/>
      <c r="NAY67" s="17"/>
      <c r="NBA67" s="17"/>
      <c r="NBC67" s="17"/>
      <c r="NBE67" s="17"/>
      <c r="NBG67" s="17"/>
      <c r="NBI67" s="17"/>
      <c r="NBK67" s="17"/>
      <c r="NBM67" s="17"/>
      <c r="NBO67" s="17"/>
      <c r="NBQ67" s="17"/>
      <c r="NBS67" s="17"/>
      <c r="NBU67" s="17"/>
      <c r="NBW67" s="17"/>
      <c r="NBY67" s="17"/>
      <c r="NCA67" s="17"/>
      <c r="NCC67" s="17"/>
      <c r="NCE67" s="17"/>
      <c r="NCG67" s="17"/>
      <c r="NCI67" s="17"/>
      <c r="NCK67" s="17"/>
      <c r="NCM67" s="17"/>
      <c r="NCO67" s="17"/>
      <c r="NCQ67" s="17"/>
      <c r="NCS67" s="17"/>
      <c r="NCU67" s="17"/>
      <c r="NCW67" s="17"/>
      <c r="NCY67" s="17"/>
      <c r="NDA67" s="17"/>
      <c r="NDC67" s="17"/>
      <c r="NDE67" s="17"/>
      <c r="NDG67" s="17"/>
      <c r="NDI67" s="17"/>
      <c r="NDK67" s="17"/>
      <c r="NDM67" s="17"/>
      <c r="NDO67" s="17"/>
      <c r="NDQ67" s="17"/>
      <c r="NDS67" s="17"/>
      <c r="NDU67" s="17"/>
      <c r="NDW67" s="17"/>
      <c r="NDY67" s="17"/>
      <c r="NEA67" s="17"/>
      <c r="NEC67" s="17"/>
      <c r="NEE67" s="17"/>
      <c r="NEG67" s="17"/>
      <c r="NEI67" s="17"/>
      <c r="NEK67" s="17"/>
      <c r="NEM67" s="17"/>
      <c r="NEO67" s="17"/>
      <c r="NEQ67" s="17"/>
      <c r="NES67" s="17"/>
      <c r="NEU67" s="17"/>
      <c r="NEW67" s="17"/>
      <c r="NEY67" s="17"/>
      <c r="NFA67" s="17"/>
      <c r="NFC67" s="17"/>
      <c r="NFE67" s="17"/>
      <c r="NFG67" s="17"/>
      <c r="NFI67" s="17"/>
      <c r="NFK67" s="17"/>
      <c r="NFM67" s="17"/>
      <c r="NFO67" s="17"/>
      <c r="NFQ67" s="17"/>
      <c r="NFS67" s="17"/>
      <c r="NFU67" s="17"/>
      <c r="NFW67" s="17"/>
      <c r="NFY67" s="17"/>
      <c r="NGA67" s="17"/>
      <c r="NGC67" s="17"/>
      <c r="NGE67" s="17"/>
      <c r="NGG67" s="17"/>
      <c r="NGI67" s="17"/>
      <c r="NGK67" s="17"/>
      <c r="NGM67" s="17"/>
      <c r="NGO67" s="17"/>
      <c r="NGQ67" s="17"/>
      <c r="NGS67" s="17"/>
      <c r="NGU67" s="17"/>
      <c r="NGW67" s="17"/>
      <c r="NGY67" s="17"/>
      <c r="NHA67" s="17"/>
      <c r="NHC67" s="17"/>
      <c r="NHE67" s="17"/>
      <c r="NHG67" s="17"/>
      <c r="NHI67" s="17"/>
      <c r="NHK67" s="17"/>
      <c r="NHM67" s="17"/>
      <c r="NHO67" s="17"/>
      <c r="NHQ67" s="17"/>
      <c r="NHS67" s="17"/>
      <c r="NHU67" s="17"/>
      <c r="NHW67" s="17"/>
      <c r="NHY67" s="17"/>
      <c r="NIA67" s="17"/>
      <c r="NIC67" s="17"/>
      <c r="NIE67" s="17"/>
      <c r="NIG67" s="17"/>
      <c r="NII67" s="17"/>
      <c r="NIK67" s="17"/>
      <c r="NIM67" s="17"/>
      <c r="NIO67" s="17"/>
      <c r="NIQ67" s="17"/>
      <c r="NIS67" s="17"/>
      <c r="NIU67" s="17"/>
      <c r="NIW67" s="17"/>
      <c r="NIY67" s="17"/>
      <c r="NJA67" s="17"/>
      <c r="NJC67" s="17"/>
      <c r="NJE67" s="17"/>
      <c r="NJG67" s="17"/>
      <c r="NJI67" s="17"/>
      <c r="NJK67" s="17"/>
      <c r="NJM67" s="17"/>
      <c r="NJO67" s="17"/>
      <c r="NJQ67" s="17"/>
      <c r="NJS67" s="17"/>
      <c r="NJU67" s="17"/>
      <c r="NJW67" s="17"/>
      <c r="NJY67" s="17"/>
      <c r="NKA67" s="17"/>
      <c r="NKC67" s="17"/>
      <c r="NKE67" s="17"/>
      <c r="NKG67" s="17"/>
      <c r="NKI67" s="17"/>
      <c r="NKK67" s="17"/>
      <c r="NKM67" s="17"/>
      <c r="NKO67" s="17"/>
      <c r="NKQ67" s="17"/>
      <c r="NKS67" s="17"/>
      <c r="NKU67" s="17"/>
      <c r="NKW67" s="17"/>
      <c r="NKY67" s="17"/>
      <c r="NLA67" s="17"/>
      <c r="NLC67" s="17"/>
      <c r="NLE67" s="17"/>
      <c r="NLG67" s="17"/>
      <c r="NLI67" s="17"/>
      <c r="NLK67" s="17"/>
      <c r="NLM67" s="17"/>
      <c r="NLO67" s="17"/>
      <c r="NLQ67" s="17"/>
      <c r="NLS67" s="17"/>
      <c r="NLU67" s="17"/>
      <c r="NLW67" s="17"/>
      <c r="NLY67" s="17"/>
      <c r="NMA67" s="17"/>
      <c r="NMC67" s="17"/>
      <c r="NME67" s="17"/>
      <c r="NMG67" s="17"/>
      <c r="NMI67" s="17"/>
      <c r="NMK67" s="17"/>
      <c r="NMM67" s="17"/>
      <c r="NMO67" s="17"/>
      <c r="NMQ67" s="17"/>
      <c r="NMS67" s="17"/>
      <c r="NMU67" s="17"/>
      <c r="NMW67" s="17"/>
      <c r="NMY67" s="17"/>
      <c r="NNA67" s="17"/>
      <c r="NNC67" s="17"/>
      <c r="NNE67" s="17"/>
      <c r="NNG67" s="17"/>
      <c r="NNI67" s="17"/>
      <c r="NNK67" s="17"/>
      <c r="NNM67" s="17"/>
      <c r="NNO67" s="17"/>
      <c r="NNQ67" s="17"/>
      <c r="NNS67" s="17"/>
      <c r="NNU67" s="17"/>
      <c r="NNW67" s="17"/>
      <c r="NNY67" s="17"/>
      <c r="NOA67" s="17"/>
      <c r="NOC67" s="17"/>
      <c r="NOE67" s="17"/>
      <c r="NOG67" s="17"/>
      <c r="NOI67" s="17"/>
      <c r="NOK67" s="17"/>
      <c r="NOM67" s="17"/>
      <c r="NOO67" s="17"/>
      <c r="NOQ67" s="17"/>
      <c r="NOS67" s="17"/>
      <c r="NOU67" s="17"/>
      <c r="NOW67" s="17"/>
      <c r="NOY67" s="17"/>
      <c r="NPA67" s="17"/>
      <c r="NPC67" s="17"/>
      <c r="NPE67" s="17"/>
      <c r="NPG67" s="17"/>
      <c r="NPI67" s="17"/>
      <c r="NPK67" s="17"/>
      <c r="NPM67" s="17"/>
      <c r="NPO67" s="17"/>
      <c r="NPQ67" s="17"/>
      <c r="NPS67" s="17"/>
      <c r="NPU67" s="17"/>
      <c r="NPW67" s="17"/>
      <c r="NPY67" s="17"/>
      <c r="NQA67" s="17"/>
      <c r="NQC67" s="17"/>
      <c r="NQE67" s="17"/>
      <c r="NQG67" s="17"/>
      <c r="NQI67" s="17"/>
      <c r="NQK67" s="17"/>
      <c r="NQM67" s="17"/>
      <c r="NQO67" s="17"/>
      <c r="NQQ67" s="17"/>
      <c r="NQS67" s="17"/>
      <c r="NQU67" s="17"/>
      <c r="NQW67" s="17"/>
      <c r="NQY67" s="17"/>
      <c r="NRA67" s="17"/>
      <c r="NRC67" s="17"/>
      <c r="NRE67" s="17"/>
      <c r="NRG67" s="17"/>
      <c r="NRI67" s="17"/>
      <c r="NRK67" s="17"/>
      <c r="NRM67" s="17"/>
      <c r="NRO67" s="17"/>
      <c r="NRQ67" s="17"/>
      <c r="NRS67" s="17"/>
      <c r="NRU67" s="17"/>
      <c r="NRW67" s="17"/>
      <c r="NRY67" s="17"/>
      <c r="NSA67" s="17"/>
      <c r="NSC67" s="17"/>
      <c r="NSE67" s="17"/>
      <c r="NSG67" s="17"/>
      <c r="NSI67" s="17"/>
      <c r="NSK67" s="17"/>
      <c r="NSM67" s="17"/>
      <c r="NSO67" s="17"/>
      <c r="NSQ67" s="17"/>
      <c r="NSS67" s="17"/>
      <c r="NSU67" s="17"/>
      <c r="NSW67" s="17"/>
      <c r="NSY67" s="17"/>
      <c r="NTA67" s="17"/>
      <c r="NTC67" s="17"/>
      <c r="NTE67" s="17"/>
      <c r="NTG67" s="17"/>
      <c r="NTI67" s="17"/>
      <c r="NTK67" s="17"/>
      <c r="NTM67" s="17"/>
      <c r="NTO67" s="17"/>
      <c r="NTQ67" s="17"/>
      <c r="NTS67" s="17"/>
      <c r="NTU67" s="17"/>
      <c r="NTW67" s="17"/>
      <c r="NTY67" s="17"/>
      <c r="NUA67" s="17"/>
      <c r="NUC67" s="17"/>
      <c r="NUE67" s="17"/>
      <c r="NUG67" s="17"/>
      <c r="NUI67" s="17"/>
      <c r="NUK67" s="17"/>
      <c r="NUM67" s="17"/>
      <c r="NUO67" s="17"/>
      <c r="NUQ67" s="17"/>
      <c r="NUS67" s="17"/>
      <c r="NUU67" s="17"/>
      <c r="NUW67" s="17"/>
      <c r="NUY67" s="17"/>
      <c r="NVA67" s="17"/>
      <c r="NVC67" s="17"/>
      <c r="NVE67" s="17"/>
      <c r="NVG67" s="17"/>
      <c r="NVI67" s="17"/>
      <c r="NVK67" s="17"/>
      <c r="NVM67" s="17"/>
      <c r="NVO67" s="17"/>
      <c r="NVQ67" s="17"/>
      <c r="NVS67" s="17"/>
      <c r="NVU67" s="17"/>
      <c r="NVW67" s="17"/>
      <c r="NVY67" s="17"/>
      <c r="NWA67" s="17"/>
      <c r="NWC67" s="17"/>
      <c r="NWE67" s="17"/>
      <c r="NWG67" s="17"/>
      <c r="NWI67" s="17"/>
      <c r="NWK67" s="17"/>
      <c r="NWM67" s="17"/>
      <c r="NWO67" s="17"/>
      <c r="NWQ67" s="17"/>
      <c r="NWS67" s="17"/>
      <c r="NWU67" s="17"/>
      <c r="NWW67" s="17"/>
      <c r="NWY67" s="17"/>
      <c r="NXA67" s="17"/>
      <c r="NXC67" s="17"/>
      <c r="NXE67" s="17"/>
      <c r="NXG67" s="17"/>
      <c r="NXI67" s="17"/>
      <c r="NXK67" s="17"/>
      <c r="NXM67" s="17"/>
      <c r="NXO67" s="17"/>
      <c r="NXQ67" s="17"/>
      <c r="NXS67" s="17"/>
      <c r="NXU67" s="17"/>
      <c r="NXW67" s="17"/>
      <c r="NXY67" s="17"/>
      <c r="NYA67" s="17"/>
      <c r="NYC67" s="17"/>
      <c r="NYE67" s="17"/>
      <c r="NYG67" s="17"/>
      <c r="NYI67" s="17"/>
      <c r="NYK67" s="17"/>
      <c r="NYM67" s="17"/>
      <c r="NYO67" s="17"/>
      <c r="NYQ67" s="17"/>
      <c r="NYS67" s="17"/>
      <c r="NYU67" s="17"/>
      <c r="NYW67" s="17"/>
      <c r="NYY67" s="17"/>
      <c r="NZA67" s="17"/>
      <c r="NZC67" s="17"/>
      <c r="NZE67" s="17"/>
      <c r="NZG67" s="17"/>
      <c r="NZI67" s="17"/>
      <c r="NZK67" s="17"/>
      <c r="NZM67" s="17"/>
      <c r="NZO67" s="17"/>
      <c r="NZQ67" s="17"/>
      <c r="NZS67" s="17"/>
      <c r="NZU67" s="17"/>
      <c r="NZW67" s="17"/>
      <c r="NZY67" s="17"/>
      <c r="OAA67" s="17"/>
      <c r="OAC67" s="17"/>
      <c r="OAE67" s="17"/>
      <c r="OAG67" s="17"/>
      <c r="OAI67" s="17"/>
      <c r="OAK67" s="17"/>
      <c r="OAM67" s="17"/>
      <c r="OAO67" s="17"/>
      <c r="OAQ67" s="17"/>
      <c r="OAS67" s="17"/>
      <c r="OAU67" s="17"/>
      <c r="OAW67" s="17"/>
      <c r="OAY67" s="17"/>
      <c r="OBA67" s="17"/>
      <c r="OBC67" s="17"/>
      <c r="OBE67" s="17"/>
      <c r="OBG67" s="17"/>
      <c r="OBI67" s="17"/>
      <c r="OBK67" s="17"/>
      <c r="OBM67" s="17"/>
      <c r="OBO67" s="17"/>
      <c r="OBQ67" s="17"/>
      <c r="OBS67" s="17"/>
      <c r="OBU67" s="17"/>
      <c r="OBW67" s="17"/>
      <c r="OBY67" s="17"/>
      <c r="OCA67" s="17"/>
      <c r="OCC67" s="17"/>
      <c r="OCE67" s="17"/>
      <c r="OCG67" s="17"/>
      <c r="OCI67" s="17"/>
      <c r="OCK67" s="17"/>
      <c r="OCM67" s="17"/>
      <c r="OCO67" s="17"/>
      <c r="OCQ67" s="17"/>
      <c r="OCS67" s="17"/>
      <c r="OCU67" s="17"/>
      <c r="OCW67" s="17"/>
      <c r="OCY67" s="17"/>
      <c r="ODA67" s="17"/>
      <c r="ODC67" s="17"/>
      <c r="ODE67" s="17"/>
      <c r="ODG67" s="17"/>
      <c r="ODI67" s="17"/>
      <c r="ODK67" s="17"/>
      <c r="ODM67" s="17"/>
      <c r="ODO67" s="17"/>
      <c r="ODQ67" s="17"/>
      <c r="ODS67" s="17"/>
      <c r="ODU67" s="17"/>
      <c r="ODW67" s="17"/>
      <c r="ODY67" s="17"/>
      <c r="OEA67" s="17"/>
      <c r="OEC67" s="17"/>
      <c r="OEE67" s="17"/>
      <c r="OEG67" s="17"/>
      <c r="OEI67" s="17"/>
      <c r="OEK67" s="17"/>
      <c r="OEM67" s="17"/>
      <c r="OEO67" s="17"/>
      <c r="OEQ67" s="17"/>
      <c r="OES67" s="17"/>
      <c r="OEU67" s="17"/>
      <c r="OEW67" s="17"/>
      <c r="OEY67" s="17"/>
      <c r="OFA67" s="17"/>
      <c r="OFC67" s="17"/>
      <c r="OFE67" s="17"/>
      <c r="OFG67" s="17"/>
      <c r="OFI67" s="17"/>
      <c r="OFK67" s="17"/>
      <c r="OFM67" s="17"/>
      <c r="OFO67" s="17"/>
      <c r="OFQ67" s="17"/>
      <c r="OFS67" s="17"/>
      <c r="OFU67" s="17"/>
      <c r="OFW67" s="17"/>
      <c r="OFY67" s="17"/>
      <c r="OGA67" s="17"/>
      <c r="OGC67" s="17"/>
      <c r="OGE67" s="17"/>
      <c r="OGG67" s="17"/>
      <c r="OGI67" s="17"/>
      <c r="OGK67" s="17"/>
      <c r="OGM67" s="17"/>
      <c r="OGO67" s="17"/>
      <c r="OGQ67" s="17"/>
      <c r="OGS67" s="17"/>
      <c r="OGU67" s="17"/>
      <c r="OGW67" s="17"/>
      <c r="OGY67" s="17"/>
      <c r="OHA67" s="17"/>
      <c r="OHC67" s="17"/>
      <c r="OHE67" s="17"/>
      <c r="OHG67" s="17"/>
      <c r="OHI67" s="17"/>
      <c r="OHK67" s="17"/>
      <c r="OHM67" s="17"/>
      <c r="OHO67" s="17"/>
      <c r="OHQ67" s="17"/>
      <c r="OHS67" s="17"/>
      <c r="OHU67" s="17"/>
      <c r="OHW67" s="17"/>
      <c r="OHY67" s="17"/>
      <c r="OIA67" s="17"/>
      <c r="OIC67" s="17"/>
      <c r="OIE67" s="17"/>
      <c r="OIG67" s="17"/>
      <c r="OII67" s="17"/>
      <c r="OIK67" s="17"/>
      <c r="OIM67" s="17"/>
      <c r="OIO67" s="17"/>
      <c r="OIQ67" s="17"/>
      <c r="OIS67" s="17"/>
      <c r="OIU67" s="17"/>
      <c r="OIW67" s="17"/>
      <c r="OIY67" s="17"/>
      <c r="OJA67" s="17"/>
      <c r="OJC67" s="17"/>
      <c r="OJE67" s="17"/>
      <c r="OJG67" s="17"/>
      <c r="OJI67" s="17"/>
      <c r="OJK67" s="17"/>
      <c r="OJM67" s="17"/>
      <c r="OJO67" s="17"/>
      <c r="OJQ67" s="17"/>
      <c r="OJS67" s="17"/>
      <c r="OJU67" s="17"/>
      <c r="OJW67" s="17"/>
      <c r="OJY67" s="17"/>
      <c r="OKA67" s="17"/>
      <c r="OKC67" s="17"/>
      <c r="OKE67" s="17"/>
      <c r="OKG67" s="17"/>
      <c r="OKI67" s="17"/>
      <c r="OKK67" s="17"/>
      <c r="OKM67" s="17"/>
      <c r="OKO67" s="17"/>
      <c r="OKQ67" s="17"/>
      <c r="OKS67" s="17"/>
      <c r="OKU67" s="17"/>
      <c r="OKW67" s="17"/>
      <c r="OKY67" s="17"/>
      <c r="OLA67" s="17"/>
      <c r="OLC67" s="17"/>
      <c r="OLE67" s="17"/>
      <c r="OLG67" s="17"/>
      <c r="OLI67" s="17"/>
      <c r="OLK67" s="17"/>
      <c r="OLM67" s="17"/>
      <c r="OLO67" s="17"/>
      <c r="OLQ67" s="17"/>
      <c r="OLS67" s="17"/>
      <c r="OLU67" s="17"/>
      <c r="OLW67" s="17"/>
      <c r="OLY67" s="17"/>
      <c r="OMA67" s="17"/>
      <c r="OMC67" s="17"/>
      <c r="OME67" s="17"/>
      <c r="OMG67" s="17"/>
      <c r="OMI67" s="17"/>
      <c r="OMK67" s="17"/>
      <c r="OMM67" s="17"/>
      <c r="OMO67" s="17"/>
      <c r="OMQ67" s="17"/>
      <c r="OMS67" s="17"/>
      <c r="OMU67" s="17"/>
      <c r="OMW67" s="17"/>
      <c r="OMY67" s="17"/>
      <c r="ONA67" s="17"/>
      <c r="ONC67" s="17"/>
      <c r="ONE67" s="17"/>
      <c r="ONG67" s="17"/>
      <c r="ONI67" s="17"/>
      <c r="ONK67" s="17"/>
      <c r="ONM67" s="17"/>
      <c r="ONO67" s="17"/>
      <c r="ONQ67" s="17"/>
      <c r="ONS67" s="17"/>
      <c r="ONU67" s="17"/>
      <c r="ONW67" s="17"/>
      <c r="ONY67" s="17"/>
      <c r="OOA67" s="17"/>
      <c r="OOC67" s="17"/>
      <c r="OOE67" s="17"/>
      <c r="OOG67" s="17"/>
      <c r="OOI67" s="17"/>
      <c r="OOK67" s="17"/>
      <c r="OOM67" s="17"/>
      <c r="OOO67" s="17"/>
      <c r="OOQ67" s="17"/>
      <c r="OOS67" s="17"/>
      <c r="OOU67" s="17"/>
      <c r="OOW67" s="17"/>
      <c r="OOY67" s="17"/>
      <c r="OPA67" s="17"/>
      <c r="OPC67" s="17"/>
      <c r="OPE67" s="17"/>
      <c r="OPG67" s="17"/>
      <c r="OPI67" s="17"/>
      <c r="OPK67" s="17"/>
      <c r="OPM67" s="17"/>
      <c r="OPO67" s="17"/>
      <c r="OPQ67" s="17"/>
      <c r="OPS67" s="17"/>
      <c r="OPU67" s="17"/>
      <c r="OPW67" s="17"/>
      <c r="OPY67" s="17"/>
      <c r="OQA67" s="17"/>
      <c r="OQC67" s="17"/>
      <c r="OQE67" s="17"/>
      <c r="OQG67" s="17"/>
      <c r="OQI67" s="17"/>
      <c r="OQK67" s="17"/>
      <c r="OQM67" s="17"/>
      <c r="OQO67" s="17"/>
      <c r="OQQ67" s="17"/>
      <c r="OQS67" s="17"/>
      <c r="OQU67" s="17"/>
      <c r="OQW67" s="17"/>
      <c r="OQY67" s="17"/>
      <c r="ORA67" s="17"/>
      <c r="ORC67" s="17"/>
      <c r="ORE67" s="17"/>
      <c r="ORG67" s="17"/>
      <c r="ORI67" s="17"/>
      <c r="ORK67" s="17"/>
      <c r="ORM67" s="17"/>
      <c r="ORO67" s="17"/>
      <c r="ORQ67" s="17"/>
      <c r="ORS67" s="17"/>
      <c r="ORU67" s="17"/>
      <c r="ORW67" s="17"/>
      <c r="ORY67" s="17"/>
      <c r="OSA67" s="17"/>
      <c r="OSC67" s="17"/>
      <c r="OSE67" s="17"/>
      <c r="OSG67" s="17"/>
      <c r="OSI67" s="17"/>
      <c r="OSK67" s="17"/>
      <c r="OSM67" s="17"/>
      <c r="OSO67" s="17"/>
      <c r="OSQ67" s="17"/>
      <c r="OSS67" s="17"/>
      <c r="OSU67" s="17"/>
      <c r="OSW67" s="17"/>
      <c r="OSY67" s="17"/>
      <c r="OTA67" s="17"/>
      <c r="OTC67" s="17"/>
      <c r="OTE67" s="17"/>
      <c r="OTG67" s="17"/>
      <c r="OTI67" s="17"/>
      <c r="OTK67" s="17"/>
      <c r="OTM67" s="17"/>
      <c r="OTO67" s="17"/>
      <c r="OTQ67" s="17"/>
      <c r="OTS67" s="17"/>
      <c r="OTU67" s="17"/>
      <c r="OTW67" s="17"/>
      <c r="OTY67" s="17"/>
      <c r="OUA67" s="17"/>
      <c r="OUC67" s="17"/>
      <c r="OUE67" s="17"/>
      <c r="OUG67" s="17"/>
      <c r="OUI67" s="17"/>
      <c r="OUK67" s="17"/>
      <c r="OUM67" s="17"/>
      <c r="OUO67" s="17"/>
      <c r="OUQ67" s="17"/>
      <c r="OUS67" s="17"/>
      <c r="OUU67" s="17"/>
      <c r="OUW67" s="17"/>
      <c r="OUY67" s="17"/>
      <c r="OVA67" s="17"/>
      <c r="OVC67" s="17"/>
      <c r="OVE67" s="17"/>
      <c r="OVG67" s="17"/>
      <c r="OVI67" s="17"/>
      <c r="OVK67" s="17"/>
      <c r="OVM67" s="17"/>
      <c r="OVO67" s="17"/>
      <c r="OVQ67" s="17"/>
      <c r="OVS67" s="17"/>
      <c r="OVU67" s="17"/>
      <c r="OVW67" s="17"/>
      <c r="OVY67" s="17"/>
      <c r="OWA67" s="17"/>
      <c r="OWC67" s="17"/>
      <c r="OWE67" s="17"/>
      <c r="OWG67" s="17"/>
      <c r="OWI67" s="17"/>
      <c r="OWK67" s="17"/>
      <c r="OWM67" s="17"/>
      <c r="OWO67" s="17"/>
      <c r="OWQ67" s="17"/>
      <c r="OWS67" s="17"/>
      <c r="OWU67" s="17"/>
      <c r="OWW67" s="17"/>
      <c r="OWY67" s="17"/>
      <c r="OXA67" s="17"/>
      <c r="OXC67" s="17"/>
      <c r="OXE67" s="17"/>
      <c r="OXG67" s="17"/>
      <c r="OXI67" s="17"/>
      <c r="OXK67" s="17"/>
      <c r="OXM67" s="17"/>
      <c r="OXO67" s="17"/>
      <c r="OXQ67" s="17"/>
      <c r="OXS67" s="17"/>
      <c r="OXU67" s="17"/>
      <c r="OXW67" s="17"/>
      <c r="OXY67" s="17"/>
      <c r="OYA67" s="17"/>
      <c r="OYC67" s="17"/>
      <c r="OYE67" s="17"/>
      <c r="OYG67" s="17"/>
      <c r="OYI67" s="17"/>
      <c r="OYK67" s="17"/>
      <c r="OYM67" s="17"/>
      <c r="OYO67" s="17"/>
      <c r="OYQ67" s="17"/>
      <c r="OYS67" s="17"/>
      <c r="OYU67" s="17"/>
      <c r="OYW67" s="17"/>
      <c r="OYY67" s="17"/>
      <c r="OZA67" s="17"/>
      <c r="OZC67" s="17"/>
      <c r="OZE67" s="17"/>
      <c r="OZG67" s="17"/>
      <c r="OZI67" s="17"/>
      <c r="OZK67" s="17"/>
      <c r="OZM67" s="17"/>
      <c r="OZO67" s="17"/>
      <c r="OZQ67" s="17"/>
      <c r="OZS67" s="17"/>
      <c r="OZU67" s="17"/>
      <c r="OZW67" s="17"/>
      <c r="OZY67" s="17"/>
      <c r="PAA67" s="17"/>
      <c r="PAC67" s="17"/>
      <c r="PAE67" s="17"/>
      <c r="PAG67" s="17"/>
      <c r="PAI67" s="17"/>
      <c r="PAK67" s="17"/>
      <c r="PAM67" s="17"/>
      <c r="PAO67" s="17"/>
      <c r="PAQ67" s="17"/>
      <c r="PAS67" s="17"/>
      <c r="PAU67" s="17"/>
      <c r="PAW67" s="17"/>
      <c r="PAY67" s="17"/>
      <c r="PBA67" s="17"/>
      <c r="PBC67" s="17"/>
      <c r="PBE67" s="17"/>
      <c r="PBG67" s="17"/>
      <c r="PBI67" s="17"/>
      <c r="PBK67" s="17"/>
      <c r="PBM67" s="17"/>
      <c r="PBO67" s="17"/>
      <c r="PBQ67" s="17"/>
      <c r="PBS67" s="17"/>
      <c r="PBU67" s="17"/>
      <c r="PBW67" s="17"/>
      <c r="PBY67" s="17"/>
      <c r="PCA67" s="17"/>
      <c r="PCC67" s="17"/>
      <c r="PCE67" s="17"/>
      <c r="PCG67" s="17"/>
      <c r="PCI67" s="17"/>
      <c r="PCK67" s="17"/>
      <c r="PCM67" s="17"/>
      <c r="PCO67" s="17"/>
      <c r="PCQ67" s="17"/>
      <c r="PCS67" s="17"/>
      <c r="PCU67" s="17"/>
      <c r="PCW67" s="17"/>
      <c r="PCY67" s="17"/>
      <c r="PDA67" s="17"/>
      <c r="PDC67" s="17"/>
      <c r="PDE67" s="17"/>
      <c r="PDG67" s="17"/>
      <c r="PDI67" s="17"/>
      <c r="PDK67" s="17"/>
      <c r="PDM67" s="17"/>
      <c r="PDO67" s="17"/>
      <c r="PDQ67" s="17"/>
      <c r="PDS67" s="17"/>
      <c r="PDU67" s="17"/>
      <c r="PDW67" s="17"/>
      <c r="PDY67" s="17"/>
      <c r="PEA67" s="17"/>
      <c r="PEC67" s="17"/>
      <c r="PEE67" s="17"/>
      <c r="PEG67" s="17"/>
      <c r="PEI67" s="17"/>
      <c r="PEK67" s="17"/>
      <c r="PEM67" s="17"/>
      <c r="PEO67" s="17"/>
      <c r="PEQ67" s="17"/>
      <c r="PES67" s="17"/>
      <c r="PEU67" s="17"/>
      <c r="PEW67" s="17"/>
      <c r="PEY67" s="17"/>
      <c r="PFA67" s="17"/>
      <c r="PFC67" s="17"/>
      <c r="PFE67" s="17"/>
      <c r="PFG67" s="17"/>
      <c r="PFI67" s="17"/>
      <c r="PFK67" s="17"/>
      <c r="PFM67" s="17"/>
      <c r="PFO67" s="17"/>
      <c r="PFQ67" s="17"/>
      <c r="PFS67" s="17"/>
      <c r="PFU67" s="17"/>
      <c r="PFW67" s="17"/>
      <c r="PFY67" s="17"/>
      <c r="PGA67" s="17"/>
      <c r="PGC67" s="17"/>
      <c r="PGE67" s="17"/>
      <c r="PGG67" s="17"/>
      <c r="PGI67" s="17"/>
      <c r="PGK67" s="17"/>
      <c r="PGM67" s="17"/>
      <c r="PGO67" s="17"/>
      <c r="PGQ67" s="17"/>
      <c r="PGS67" s="17"/>
      <c r="PGU67" s="17"/>
      <c r="PGW67" s="17"/>
      <c r="PGY67" s="17"/>
      <c r="PHA67" s="17"/>
      <c r="PHC67" s="17"/>
      <c r="PHE67" s="17"/>
      <c r="PHG67" s="17"/>
      <c r="PHI67" s="17"/>
      <c r="PHK67" s="17"/>
      <c r="PHM67" s="17"/>
      <c r="PHO67" s="17"/>
      <c r="PHQ67" s="17"/>
      <c r="PHS67" s="17"/>
      <c r="PHU67" s="17"/>
      <c r="PHW67" s="17"/>
      <c r="PHY67" s="17"/>
      <c r="PIA67" s="17"/>
      <c r="PIC67" s="17"/>
      <c r="PIE67" s="17"/>
      <c r="PIG67" s="17"/>
      <c r="PII67" s="17"/>
      <c r="PIK67" s="17"/>
      <c r="PIM67" s="17"/>
      <c r="PIO67" s="17"/>
      <c r="PIQ67" s="17"/>
      <c r="PIS67" s="17"/>
      <c r="PIU67" s="17"/>
      <c r="PIW67" s="17"/>
      <c r="PIY67" s="17"/>
      <c r="PJA67" s="17"/>
      <c r="PJC67" s="17"/>
      <c r="PJE67" s="17"/>
      <c r="PJG67" s="17"/>
      <c r="PJI67" s="17"/>
      <c r="PJK67" s="17"/>
      <c r="PJM67" s="17"/>
      <c r="PJO67" s="17"/>
      <c r="PJQ67" s="17"/>
      <c r="PJS67" s="17"/>
      <c r="PJU67" s="17"/>
      <c r="PJW67" s="17"/>
      <c r="PJY67" s="17"/>
      <c r="PKA67" s="17"/>
      <c r="PKC67" s="17"/>
      <c r="PKE67" s="17"/>
      <c r="PKG67" s="17"/>
      <c r="PKI67" s="17"/>
      <c r="PKK67" s="17"/>
      <c r="PKM67" s="17"/>
      <c r="PKO67" s="17"/>
      <c r="PKQ67" s="17"/>
      <c r="PKS67" s="17"/>
      <c r="PKU67" s="17"/>
      <c r="PKW67" s="17"/>
      <c r="PKY67" s="17"/>
      <c r="PLA67" s="17"/>
      <c r="PLC67" s="17"/>
      <c r="PLE67" s="17"/>
      <c r="PLG67" s="17"/>
      <c r="PLI67" s="17"/>
      <c r="PLK67" s="17"/>
      <c r="PLM67" s="17"/>
      <c r="PLO67" s="17"/>
      <c r="PLQ67" s="17"/>
      <c r="PLS67" s="17"/>
      <c r="PLU67" s="17"/>
      <c r="PLW67" s="17"/>
      <c r="PLY67" s="17"/>
      <c r="PMA67" s="17"/>
      <c r="PMC67" s="17"/>
      <c r="PME67" s="17"/>
      <c r="PMG67" s="17"/>
      <c r="PMI67" s="17"/>
      <c r="PMK67" s="17"/>
      <c r="PMM67" s="17"/>
      <c r="PMO67" s="17"/>
      <c r="PMQ67" s="17"/>
      <c r="PMS67" s="17"/>
      <c r="PMU67" s="17"/>
      <c r="PMW67" s="17"/>
      <c r="PMY67" s="17"/>
      <c r="PNA67" s="17"/>
      <c r="PNC67" s="17"/>
      <c r="PNE67" s="17"/>
      <c r="PNG67" s="17"/>
      <c r="PNI67" s="17"/>
      <c r="PNK67" s="17"/>
      <c r="PNM67" s="17"/>
      <c r="PNO67" s="17"/>
      <c r="PNQ67" s="17"/>
      <c r="PNS67" s="17"/>
      <c r="PNU67" s="17"/>
      <c r="PNW67" s="17"/>
      <c r="PNY67" s="17"/>
      <c r="POA67" s="17"/>
      <c r="POC67" s="17"/>
      <c r="POE67" s="17"/>
      <c r="POG67" s="17"/>
      <c r="POI67" s="17"/>
      <c r="POK67" s="17"/>
      <c r="POM67" s="17"/>
      <c r="POO67" s="17"/>
      <c r="POQ67" s="17"/>
      <c r="POS67" s="17"/>
      <c r="POU67" s="17"/>
      <c r="POW67" s="17"/>
      <c r="POY67" s="17"/>
      <c r="PPA67" s="17"/>
      <c r="PPC67" s="17"/>
      <c r="PPE67" s="17"/>
      <c r="PPG67" s="17"/>
      <c r="PPI67" s="17"/>
      <c r="PPK67" s="17"/>
      <c r="PPM67" s="17"/>
      <c r="PPO67" s="17"/>
      <c r="PPQ67" s="17"/>
      <c r="PPS67" s="17"/>
      <c r="PPU67" s="17"/>
      <c r="PPW67" s="17"/>
      <c r="PPY67" s="17"/>
      <c r="PQA67" s="17"/>
      <c r="PQC67" s="17"/>
      <c r="PQE67" s="17"/>
      <c r="PQG67" s="17"/>
      <c r="PQI67" s="17"/>
      <c r="PQK67" s="17"/>
      <c r="PQM67" s="17"/>
      <c r="PQO67" s="17"/>
      <c r="PQQ67" s="17"/>
      <c r="PQS67" s="17"/>
      <c r="PQU67" s="17"/>
      <c r="PQW67" s="17"/>
      <c r="PQY67" s="17"/>
      <c r="PRA67" s="17"/>
      <c r="PRC67" s="17"/>
      <c r="PRE67" s="17"/>
      <c r="PRG67" s="17"/>
      <c r="PRI67" s="17"/>
      <c r="PRK67" s="17"/>
      <c r="PRM67" s="17"/>
      <c r="PRO67" s="17"/>
      <c r="PRQ67" s="17"/>
      <c r="PRS67" s="17"/>
      <c r="PRU67" s="17"/>
      <c r="PRW67" s="17"/>
      <c r="PRY67" s="17"/>
      <c r="PSA67" s="17"/>
      <c r="PSC67" s="17"/>
      <c r="PSE67" s="17"/>
      <c r="PSG67" s="17"/>
      <c r="PSI67" s="17"/>
      <c r="PSK67" s="17"/>
      <c r="PSM67" s="17"/>
      <c r="PSO67" s="17"/>
      <c r="PSQ67" s="17"/>
      <c r="PSS67" s="17"/>
      <c r="PSU67" s="17"/>
      <c r="PSW67" s="17"/>
      <c r="PSY67" s="17"/>
      <c r="PTA67" s="17"/>
      <c r="PTC67" s="17"/>
      <c r="PTE67" s="17"/>
      <c r="PTG67" s="17"/>
      <c r="PTI67" s="17"/>
      <c r="PTK67" s="17"/>
      <c r="PTM67" s="17"/>
      <c r="PTO67" s="17"/>
      <c r="PTQ67" s="17"/>
      <c r="PTS67" s="17"/>
      <c r="PTU67" s="17"/>
      <c r="PTW67" s="17"/>
      <c r="PTY67" s="17"/>
      <c r="PUA67" s="17"/>
      <c r="PUC67" s="17"/>
      <c r="PUE67" s="17"/>
      <c r="PUG67" s="17"/>
      <c r="PUI67" s="17"/>
      <c r="PUK67" s="17"/>
      <c r="PUM67" s="17"/>
      <c r="PUO67" s="17"/>
      <c r="PUQ67" s="17"/>
      <c r="PUS67" s="17"/>
      <c r="PUU67" s="17"/>
      <c r="PUW67" s="17"/>
      <c r="PUY67" s="17"/>
      <c r="PVA67" s="17"/>
      <c r="PVC67" s="17"/>
      <c r="PVE67" s="17"/>
      <c r="PVG67" s="17"/>
      <c r="PVI67" s="17"/>
      <c r="PVK67" s="17"/>
      <c r="PVM67" s="17"/>
      <c r="PVO67" s="17"/>
      <c r="PVQ67" s="17"/>
      <c r="PVS67" s="17"/>
      <c r="PVU67" s="17"/>
      <c r="PVW67" s="17"/>
      <c r="PVY67" s="17"/>
      <c r="PWA67" s="17"/>
      <c r="PWC67" s="17"/>
      <c r="PWE67" s="17"/>
      <c r="PWG67" s="17"/>
      <c r="PWI67" s="17"/>
      <c r="PWK67" s="17"/>
      <c r="PWM67" s="17"/>
      <c r="PWO67" s="17"/>
      <c r="PWQ67" s="17"/>
      <c r="PWS67" s="17"/>
      <c r="PWU67" s="17"/>
      <c r="PWW67" s="17"/>
      <c r="PWY67" s="17"/>
      <c r="PXA67" s="17"/>
      <c r="PXC67" s="17"/>
      <c r="PXE67" s="17"/>
      <c r="PXG67" s="17"/>
      <c r="PXI67" s="17"/>
      <c r="PXK67" s="17"/>
      <c r="PXM67" s="17"/>
      <c r="PXO67" s="17"/>
      <c r="PXQ67" s="17"/>
      <c r="PXS67" s="17"/>
      <c r="PXU67" s="17"/>
      <c r="PXW67" s="17"/>
      <c r="PXY67" s="17"/>
      <c r="PYA67" s="17"/>
      <c r="PYC67" s="17"/>
      <c r="PYE67" s="17"/>
      <c r="PYG67" s="17"/>
      <c r="PYI67" s="17"/>
      <c r="PYK67" s="17"/>
      <c r="PYM67" s="17"/>
      <c r="PYO67" s="17"/>
      <c r="PYQ67" s="17"/>
      <c r="PYS67" s="17"/>
      <c r="PYU67" s="17"/>
      <c r="PYW67" s="17"/>
      <c r="PYY67" s="17"/>
      <c r="PZA67" s="17"/>
      <c r="PZC67" s="17"/>
      <c r="PZE67" s="17"/>
      <c r="PZG67" s="17"/>
      <c r="PZI67" s="17"/>
      <c r="PZK67" s="17"/>
      <c r="PZM67" s="17"/>
      <c r="PZO67" s="17"/>
      <c r="PZQ67" s="17"/>
      <c r="PZS67" s="17"/>
      <c r="PZU67" s="17"/>
      <c r="PZW67" s="17"/>
      <c r="PZY67" s="17"/>
      <c r="QAA67" s="17"/>
      <c r="QAC67" s="17"/>
      <c r="QAE67" s="17"/>
      <c r="QAG67" s="17"/>
      <c r="QAI67" s="17"/>
      <c r="QAK67" s="17"/>
      <c r="QAM67" s="17"/>
      <c r="QAO67" s="17"/>
      <c r="QAQ67" s="17"/>
      <c r="QAS67" s="17"/>
      <c r="QAU67" s="17"/>
      <c r="QAW67" s="17"/>
      <c r="QAY67" s="17"/>
      <c r="QBA67" s="17"/>
      <c r="QBC67" s="17"/>
      <c r="QBE67" s="17"/>
      <c r="QBG67" s="17"/>
      <c r="QBI67" s="17"/>
      <c r="QBK67" s="17"/>
      <c r="QBM67" s="17"/>
      <c r="QBO67" s="17"/>
      <c r="QBQ67" s="17"/>
      <c r="QBS67" s="17"/>
      <c r="QBU67" s="17"/>
      <c r="QBW67" s="17"/>
      <c r="QBY67" s="17"/>
      <c r="QCA67" s="17"/>
      <c r="QCC67" s="17"/>
      <c r="QCE67" s="17"/>
      <c r="QCG67" s="17"/>
      <c r="QCI67" s="17"/>
      <c r="QCK67" s="17"/>
      <c r="QCM67" s="17"/>
      <c r="QCO67" s="17"/>
      <c r="QCQ67" s="17"/>
      <c r="QCS67" s="17"/>
      <c r="QCU67" s="17"/>
      <c r="QCW67" s="17"/>
      <c r="QCY67" s="17"/>
      <c r="QDA67" s="17"/>
      <c r="QDC67" s="17"/>
      <c r="QDE67" s="17"/>
      <c r="QDG67" s="17"/>
      <c r="QDI67" s="17"/>
      <c r="QDK67" s="17"/>
      <c r="QDM67" s="17"/>
      <c r="QDO67" s="17"/>
      <c r="QDQ67" s="17"/>
      <c r="QDS67" s="17"/>
      <c r="QDU67" s="17"/>
      <c r="QDW67" s="17"/>
      <c r="QDY67" s="17"/>
      <c r="QEA67" s="17"/>
      <c r="QEC67" s="17"/>
      <c r="QEE67" s="17"/>
      <c r="QEG67" s="17"/>
      <c r="QEI67" s="17"/>
      <c r="QEK67" s="17"/>
      <c r="QEM67" s="17"/>
      <c r="QEO67" s="17"/>
      <c r="QEQ67" s="17"/>
      <c r="QES67" s="17"/>
      <c r="QEU67" s="17"/>
      <c r="QEW67" s="17"/>
      <c r="QEY67" s="17"/>
      <c r="QFA67" s="17"/>
      <c r="QFC67" s="17"/>
      <c r="QFE67" s="17"/>
      <c r="QFG67" s="17"/>
      <c r="QFI67" s="17"/>
      <c r="QFK67" s="17"/>
      <c r="QFM67" s="17"/>
      <c r="QFO67" s="17"/>
      <c r="QFQ67" s="17"/>
      <c r="QFS67" s="17"/>
      <c r="QFU67" s="17"/>
      <c r="QFW67" s="17"/>
      <c r="QFY67" s="17"/>
      <c r="QGA67" s="17"/>
      <c r="QGC67" s="17"/>
      <c r="QGE67" s="17"/>
      <c r="QGG67" s="17"/>
      <c r="QGI67" s="17"/>
      <c r="QGK67" s="17"/>
      <c r="QGM67" s="17"/>
      <c r="QGO67" s="17"/>
      <c r="QGQ67" s="17"/>
      <c r="QGS67" s="17"/>
      <c r="QGU67" s="17"/>
      <c r="QGW67" s="17"/>
      <c r="QGY67" s="17"/>
      <c r="QHA67" s="17"/>
      <c r="QHC67" s="17"/>
      <c r="QHE67" s="17"/>
      <c r="QHG67" s="17"/>
      <c r="QHI67" s="17"/>
      <c r="QHK67" s="17"/>
      <c r="QHM67" s="17"/>
      <c r="QHO67" s="17"/>
      <c r="QHQ67" s="17"/>
      <c r="QHS67" s="17"/>
      <c r="QHU67" s="17"/>
      <c r="QHW67" s="17"/>
      <c r="QHY67" s="17"/>
      <c r="QIA67" s="17"/>
      <c r="QIC67" s="17"/>
      <c r="QIE67" s="17"/>
      <c r="QIG67" s="17"/>
      <c r="QII67" s="17"/>
      <c r="QIK67" s="17"/>
      <c r="QIM67" s="17"/>
      <c r="QIO67" s="17"/>
      <c r="QIQ67" s="17"/>
      <c r="QIS67" s="17"/>
      <c r="QIU67" s="17"/>
      <c r="QIW67" s="17"/>
      <c r="QIY67" s="17"/>
      <c r="QJA67" s="17"/>
      <c r="QJC67" s="17"/>
      <c r="QJE67" s="17"/>
      <c r="QJG67" s="17"/>
      <c r="QJI67" s="17"/>
      <c r="QJK67" s="17"/>
      <c r="QJM67" s="17"/>
      <c r="QJO67" s="17"/>
      <c r="QJQ67" s="17"/>
      <c r="QJS67" s="17"/>
      <c r="QJU67" s="17"/>
      <c r="QJW67" s="17"/>
      <c r="QJY67" s="17"/>
      <c r="QKA67" s="17"/>
      <c r="QKC67" s="17"/>
      <c r="QKE67" s="17"/>
      <c r="QKG67" s="17"/>
      <c r="QKI67" s="17"/>
      <c r="QKK67" s="17"/>
      <c r="QKM67" s="17"/>
      <c r="QKO67" s="17"/>
      <c r="QKQ67" s="17"/>
      <c r="QKS67" s="17"/>
      <c r="QKU67" s="17"/>
      <c r="QKW67" s="17"/>
      <c r="QKY67" s="17"/>
      <c r="QLA67" s="17"/>
      <c r="QLC67" s="17"/>
      <c r="QLE67" s="17"/>
      <c r="QLG67" s="17"/>
      <c r="QLI67" s="17"/>
      <c r="QLK67" s="17"/>
      <c r="QLM67" s="17"/>
      <c r="QLO67" s="17"/>
      <c r="QLQ67" s="17"/>
      <c r="QLS67" s="17"/>
      <c r="QLU67" s="17"/>
      <c r="QLW67" s="17"/>
      <c r="QLY67" s="17"/>
      <c r="QMA67" s="17"/>
      <c r="QMC67" s="17"/>
      <c r="QME67" s="17"/>
      <c r="QMG67" s="17"/>
      <c r="QMI67" s="17"/>
      <c r="QMK67" s="17"/>
      <c r="QMM67" s="17"/>
      <c r="QMO67" s="17"/>
      <c r="QMQ67" s="17"/>
      <c r="QMS67" s="17"/>
      <c r="QMU67" s="17"/>
      <c r="QMW67" s="17"/>
      <c r="QMY67" s="17"/>
      <c r="QNA67" s="17"/>
      <c r="QNC67" s="17"/>
      <c r="QNE67" s="17"/>
      <c r="QNG67" s="17"/>
      <c r="QNI67" s="17"/>
      <c r="QNK67" s="17"/>
      <c r="QNM67" s="17"/>
      <c r="QNO67" s="17"/>
      <c r="QNQ67" s="17"/>
      <c r="QNS67" s="17"/>
      <c r="QNU67" s="17"/>
      <c r="QNW67" s="17"/>
      <c r="QNY67" s="17"/>
      <c r="QOA67" s="17"/>
      <c r="QOC67" s="17"/>
      <c r="QOE67" s="17"/>
      <c r="QOG67" s="17"/>
      <c r="QOI67" s="17"/>
      <c r="QOK67" s="17"/>
      <c r="QOM67" s="17"/>
      <c r="QOO67" s="17"/>
      <c r="QOQ67" s="17"/>
      <c r="QOS67" s="17"/>
      <c r="QOU67" s="17"/>
      <c r="QOW67" s="17"/>
      <c r="QOY67" s="17"/>
      <c r="QPA67" s="17"/>
      <c r="QPC67" s="17"/>
      <c r="QPE67" s="17"/>
      <c r="QPG67" s="17"/>
      <c r="QPI67" s="17"/>
      <c r="QPK67" s="17"/>
      <c r="QPM67" s="17"/>
      <c r="QPO67" s="17"/>
      <c r="QPQ67" s="17"/>
      <c r="QPS67" s="17"/>
      <c r="QPU67" s="17"/>
      <c r="QPW67" s="17"/>
      <c r="QPY67" s="17"/>
      <c r="QQA67" s="17"/>
      <c r="QQC67" s="17"/>
      <c r="QQE67" s="17"/>
      <c r="QQG67" s="17"/>
      <c r="QQI67" s="17"/>
      <c r="QQK67" s="17"/>
      <c r="QQM67" s="17"/>
      <c r="QQO67" s="17"/>
      <c r="QQQ67" s="17"/>
      <c r="QQS67" s="17"/>
      <c r="QQU67" s="17"/>
      <c r="QQW67" s="17"/>
      <c r="QQY67" s="17"/>
      <c r="QRA67" s="17"/>
      <c r="QRC67" s="17"/>
      <c r="QRE67" s="17"/>
      <c r="QRG67" s="17"/>
      <c r="QRI67" s="17"/>
      <c r="QRK67" s="17"/>
      <c r="QRM67" s="17"/>
      <c r="QRO67" s="17"/>
      <c r="QRQ67" s="17"/>
      <c r="QRS67" s="17"/>
      <c r="QRU67" s="17"/>
      <c r="QRW67" s="17"/>
      <c r="QRY67" s="17"/>
      <c r="QSA67" s="17"/>
      <c r="QSC67" s="17"/>
      <c r="QSE67" s="17"/>
      <c r="QSG67" s="17"/>
      <c r="QSI67" s="17"/>
      <c r="QSK67" s="17"/>
      <c r="QSM67" s="17"/>
      <c r="QSO67" s="17"/>
      <c r="QSQ67" s="17"/>
      <c r="QSS67" s="17"/>
      <c r="QSU67" s="17"/>
      <c r="QSW67" s="17"/>
      <c r="QSY67" s="17"/>
      <c r="QTA67" s="17"/>
      <c r="QTC67" s="17"/>
      <c r="QTE67" s="17"/>
      <c r="QTG67" s="17"/>
      <c r="QTI67" s="17"/>
      <c r="QTK67" s="17"/>
      <c r="QTM67" s="17"/>
      <c r="QTO67" s="17"/>
      <c r="QTQ67" s="17"/>
      <c r="QTS67" s="17"/>
      <c r="QTU67" s="17"/>
      <c r="QTW67" s="17"/>
      <c r="QTY67" s="17"/>
      <c r="QUA67" s="17"/>
      <c r="QUC67" s="17"/>
      <c r="QUE67" s="17"/>
      <c r="QUG67" s="17"/>
      <c r="QUI67" s="17"/>
      <c r="QUK67" s="17"/>
      <c r="QUM67" s="17"/>
      <c r="QUO67" s="17"/>
      <c r="QUQ67" s="17"/>
      <c r="QUS67" s="17"/>
      <c r="QUU67" s="17"/>
      <c r="QUW67" s="17"/>
      <c r="QUY67" s="17"/>
      <c r="QVA67" s="17"/>
      <c r="QVC67" s="17"/>
      <c r="QVE67" s="17"/>
      <c r="QVG67" s="17"/>
      <c r="QVI67" s="17"/>
      <c r="QVK67" s="17"/>
      <c r="QVM67" s="17"/>
      <c r="QVO67" s="17"/>
      <c r="QVQ67" s="17"/>
      <c r="QVS67" s="17"/>
      <c r="QVU67" s="17"/>
      <c r="QVW67" s="17"/>
      <c r="QVY67" s="17"/>
      <c r="QWA67" s="17"/>
      <c r="QWC67" s="17"/>
      <c r="QWE67" s="17"/>
      <c r="QWG67" s="17"/>
      <c r="QWI67" s="17"/>
      <c r="QWK67" s="17"/>
      <c r="QWM67" s="17"/>
      <c r="QWO67" s="17"/>
      <c r="QWQ67" s="17"/>
      <c r="QWS67" s="17"/>
      <c r="QWU67" s="17"/>
      <c r="QWW67" s="17"/>
      <c r="QWY67" s="17"/>
      <c r="QXA67" s="17"/>
      <c r="QXC67" s="17"/>
      <c r="QXE67" s="17"/>
      <c r="QXG67" s="17"/>
      <c r="QXI67" s="17"/>
      <c r="QXK67" s="17"/>
      <c r="QXM67" s="17"/>
      <c r="QXO67" s="17"/>
      <c r="QXQ67" s="17"/>
      <c r="QXS67" s="17"/>
      <c r="QXU67" s="17"/>
      <c r="QXW67" s="17"/>
      <c r="QXY67" s="17"/>
      <c r="QYA67" s="17"/>
      <c r="QYC67" s="17"/>
      <c r="QYE67" s="17"/>
      <c r="QYG67" s="17"/>
      <c r="QYI67" s="17"/>
      <c r="QYK67" s="17"/>
      <c r="QYM67" s="17"/>
      <c r="QYO67" s="17"/>
      <c r="QYQ67" s="17"/>
      <c r="QYS67" s="17"/>
      <c r="QYU67" s="17"/>
      <c r="QYW67" s="17"/>
      <c r="QYY67" s="17"/>
      <c r="QZA67" s="17"/>
      <c r="QZC67" s="17"/>
      <c r="QZE67" s="17"/>
      <c r="QZG67" s="17"/>
      <c r="QZI67" s="17"/>
      <c r="QZK67" s="17"/>
      <c r="QZM67" s="17"/>
      <c r="QZO67" s="17"/>
      <c r="QZQ67" s="17"/>
      <c r="QZS67" s="17"/>
      <c r="QZU67" s="17"/>
      <c r="QZW67" s="17"/>
      <c r="QZY67" s="17"/>
      <c r="RAA67" s="17"/>
      <c r="RAC67" s="17"/>
      <c r="RAE67" s="17"/>
      <c r="RAG67" s="17"/>
      <c r="RAI67" s="17"/>
      <c r="RAK67" s="17"/>
      <c r="RAM67" s="17"/>
      <c r="RAO67" s="17"/>
      <c r="RAQ67" s="17"/>
      <c r="RAS67" s="17"/>
      <c r="RAU67" s="17"/>
      <c r="RAW67" s="17"/>
      <c r="RAY67" s="17"/>
      <c r="RBA67" s="17"/>
      <c r="RBC67" s="17"/>
      <c r="RBE67" s="17"/>
      <c r="RBG67" s="17"/>
      <c r="RBI67" s="17"/>
      <c r="RBK67" s="17"/>
      <c r="RBM67" s="17"/>
      <c r="RBO67" s="17"/>
      <c r="RBQ67" s="17"/>
      <c r="RBS67" s="17"/>
      <c r="RBU67" s="17"/>
      <c r="RBW67" s="17"/>
      <c r="RBY67" s="17"/>
      <c r="RCA67" s="17"/>
      <c r="RCC67" s="17"/>
      <c r="RCE67" s="17"/>
      <c r="RCG67" s="17"/>
      <c r="RCI67" s="17"/>
      <c r="RCK67" s="17"/>
      <c r="RCM67" s="17"/>
      <c r="RCO67" s="17"/>
      <c r="RCQ67" s="17"/>
      <c r="RCS67" s="17"/>
      <c r="RCU67" s="17"/>
      <c r="RCW67" s="17"/>
      <c r="RCY67" s="17"/>
      <c r="RDA67" s="17"/>
      <c r="RDC67" s="17"/>
      <c r="RDE67" s="17"/>
      <c r="RDG67" s="17"/>
      <c r="RDI67" s="17"/>
      <c r="RDK67" s="17"/>
      <c r="RDM67" s="17"/>
      <c r="RDO67" s="17"/>
      <c r="RDQ67" s="17"/>
      <c r="RDS67" s="17"/>
      <c r="RDU67" s="17"/>
      <c r="RDW67" s="17"/>
      <c r="RDY67" s="17"/>
      <c r="REA67" s="17"/>
      <c r="REC67" s="17"/>
      <c r="REE67" s="17"/>
      <c r="REG67" s="17"/>
      <c r="REI67" s="17"/>
      <c r="REK67" s="17"/>
      <c r="REM67" s="17"/>
      <c r="REO67" s="17"/>
      <c r="REQ67" s="17"/>
      <c r="RES67" s="17"/>
      <c r="REU67" s="17"/>
      <c r="REW67" s="17"/>
      <c r="REY67" s="17"/>
      <c r="RFA67" s="17"/>
      <c r="RFC67" s="17"/>
      <c r="RFE67" s="17"/>
      <c r="RFG67" s="17"/>
      <c r="RFI67" s="17"/>
      <c r="RFK67" s="17"/>
      <c r="RFM67" s="17"/>
      <c r="RFO67" s="17"/>
      <c r="RFQ67" s="17"/>
      <c r="RFS67" s="17"/>
      <c r="RFU67" s="17"/>
      <c r="RFW67" s="17"/>
      <c r="RFY67" s="17"/>
      <c r="RGA67" s="17"/>
      <c r="RGC67" s="17"/>
      <c r="RGE67" s="17"/>
      <c r="RGG67" s="17"/>
      <c r="RGI67" s="17"/>
      <c r="RGK67" s="17"/>
      <c r="RGM67" s="17"/>
      <c r="RGO67" s="17"/>
      <c r="RGQ67" s="17"/>
      <c r="RGS67" s="17"/>
      <c r="RGU67" s="17"/>
      <c r="RGW67" s="17"/>
      <c r="RGY67" s="17"/>
      <c r="RHA67" s="17"/>
      <c r="RHC67" s="17"/>
      <c r="RHE67" s="17"/>
      <c r="RHG67" s="17"/>
      <c r="RHI67" s="17"/>
      <c r="RHK67" s="17"/>
      <c r="RHM67" s="17"/>
      <c r="RHO67" s="17"/>
      <c r="RHQ67" s="17"/>
      <c r="RHS67" s="17"/>
      <c r="RHU67" s="17"/>
      <c r="RHW67" s="17"/>
      <c r="RHY67" s="17"/>
      <c r="RIA67" s="17"/>
      <c r="RIC67" s="17"/>
      <c r="RIE67" s="17"/>
      <c r="RIG67" s="17"/>
      <c r="RII67" s="17"/>
      <c r="RIK67" s="17"/>
      <c r="RIM67" s="17"/>
      <c r="RIO67" s="17"/>
      <c r="RIQ67" s="17"/>
      <c r="RIS67" s="17"/>
      <c r="RIU67" s="17"/>
      <c r="RIW67" s="17"/>
      <c r="RIY67" s="17"/>
      <c r="RJA67" s="17"/>
      <c r="RJC67" s="17"/>
      <c r="RJE67" s="17"/>
      <c r="RJG67" s="17"/>
      <c r="RJI67" s="17"/>
      <c r="RJK67" s="17"/>
      <c r="RJM67" s="17"/>
      <c r="RJO67" s="17"/>
      <c r="RJQ67" s="17"/>
      <c r="RJS67" s="17"/>
      <c r="RJU67" s="17"/>
      <c r="RJW67" s="17"/>
      <c r="RJY67" s="17"/>
      <c r="RKA67" s="17"/>
      <c r="RKC67" s="17"/>
      <c r="RKE67" s="17"/>
      <c r="RKG67" s="17"/>
      <c r="RKI67" s="17"/>
      <c r="RKK67" s="17"/>
      <c r="RKM67" s="17"/>
      <c r="RKO67" s="17"/>
      <c r="RKQ67" s="17"/>
      <c r="RKS67" s="17"/>
      <c r="RKU67" s="17"/>
      <c r="RKW67" s="17"/>
      <c r="RKY67" s="17"/>
      <c r="RLA67" s="17"/>
      <c r="RLC67" s="17"/>
      <c r="RLE67" s="17"/>
      <c r="RLG67" s="17"/>
      <c r="RLI67" s="17"/>
      <c r="RLK67" s="17"/>
      <c r="RLM67" s="17"/>
      <c r="RLO67" s="17"/>
      <c r="RLQ67" s="17"/>
      <c r="RLS67" s="17"/>
      <c r="RLU67" s="17"/>
      <c r="RLW67" s="17"/>
      <c r="RLY67" s="17"/>
      <c r="RMA67" s="17"/>
      <c r="RMC67" s="17"/>
      <c r="RME67" s="17"/>
      <c r="RMG67" s="17"/>
      <c r="RMI67" s="17"/>
      <c r="RMK67" s="17"/>
      <c r="RMM67" s="17"/>
      <c r="RMO67" s="17"/>
      <c r="RMQ67" s="17"/>
      <c r="RMS67" s="17"/>
      <c r="RMU67" s="17"/>
      <c r="RMW67" s="17"/>
      <c r="RMY67" s="17"/>
      <c r="RNA67" s="17"/>
      <c r="RNC67" s="17"/>
      <c r="RNE67" s="17"/>
      <c r="RNG67" s="17"/>
      <c r="RNI67" s="17"/>
      <c r="RNK67" s="17"/>
      <c r="RNM67" s="17"/>
      <c r="RNO67" s="17"/>
      <c r="RNQ67" s="17"/>
      <c r="RNS67" s="17"/>
      <c r="RNU67" s="17"/>
      <c r="RNW67" s="17"/>
      <c r="RNY67" s="17"/>
      <c r="ROA67" s="17"/>
      <c r="ROC67" s="17"/>
      <c r="ROE67" s="17"/>
      <c r="ROG67" s="17"/>
      <c r="ROI67" s="17"/>
      <c r="ROK67" s="17"/>
      <c r="ROM67" s="17"/>
      <c r="ROO67" s="17"/>
      <c r="ROQ67" s="17"/>
      <c r="ROS67" s="17"/>
      <c r="ROU67" s="17"/>
      <c r="ROW67" s="17"/>
      <c r="ROY67" s="17"/>
      <c r="RPA67" s="17"/>
      <c r="RPC67" s="17"/>
      <c r="RPE67" s="17"/>
      <c r="RPG67" s="17"/>
      <c r="RPI67" s="17"/>
      <c r="RPK67" s="17"/>
      <c r="RPM67" s="17"/>
      <c r="RPO67" s="17"/>
      <c r="RPQ67" s="17"/>
      <c r="RPS67" s="17"/>
      <c r="RPU67" s="17"/>
      <c r="RPW67" s="17"/>
      <c r="RPY67" s="17"/>
      <c r="RQA67" s="17"/>
      <c r="RQC67" s="17"/>
      <c r="RQE67" s="17"/>
      <c r="RQG67" s="17"/>
      <c r="RQI67" s="17"/>
      <c r="RQK67" s="17"/>
      <c r="RQM67" s="17"/>
      <c r="RQO67" s="17"/>
      <c r="RQQ67" s="17"/>
      <c r="RQS67" s="17"/>
      <c r="RQU67" s="17"/>
      <c r="RQW67" s="17"/>
      <c r="RQY67" s="17"/>
      <c r="RRA67" s="17"/>
      <c r="RRC67" s="17"/>
      <c r="RRE67" s="17"/>
      <c r="RRG67" s="17"/>
      <c r="RRI67" s="17"/>
      <c r="RRK67" s="17"/>
      <c r="RRM67" s="17"/>
      <c r="RRO67" s="17"/>
      <c r="RRQ67" s="17"/>
      <c r="RRS67" s="17"/>
      <c r="RRU67" s="17"/>
      <c r="RRW67" s="17"/>
      <c r="RRY67" s="17"/>
      <c r="RSA67" s="17"/>
      <c r="RSC67" s="17"/>
      <c r="RSE67" s="17"/>
      <c r="RSG67" s="17"/>
      <c r="RSI67" s="17"/>
      <c r="RSK67" s="17"/>
      <c r="RSM67" s="17"/>
      <c r="RSO67" s="17"/>
      <c r="RSQ67" s="17"/>
      <c r="RSS67" s="17"/>
      <c r="RSU67" s="17"/>
      <c r="RSW67" s="17"/>
      <c r="RSY67" s="17"/>
      <c r="RTA67" s="17"/>
      <c r="RTC67" s="17"/>
      <c r="RTE67" s="17"/>
      <c r="RTG67" s="17"/>
      <c r="RTI67" s="17"/>
      <c r="RTK67" s="17"/>
      <c r="RTM67" s="17"/>
      <c r="RTO67" s="17"/>
      <c r="RTQ67" s="17"/>
      <c r="RTS67" s="17"/>
      <c r="RTU67" s="17"/>
      <c r="RTW67" s="17"/>
      <c r="RTY67" s="17"/>
      <c r="RUA67" s="17"/>
      <c r="RUC67" s="17"/>
      <c r="RUE67" s="17"/>
      <c r="RUG67" s="17"/>
      <c r="RUI67" s="17"/>
      <c r="RUK67" s="17"/>
      <c r="RUM67" s="17"/>
      <c r="RUO67" s="17"/>
      <c r="RUQ67" s="17"/>
      <c r="RUS67" s="17"/>
      <c r="RUU67" s="17"/>
      <c r="RUW67" s="17"/>
      <c r="RUY67" s="17"/>
      <c r="RVA67" s="17"/>
      <c r="RVC67" s="17"/>
      <c r="RVE67" s="17"/>
      <c r="RVG67" s="17"/>
      <c r="RVI67" s="17"/>
      <c r="RVK67" s="17"/>
      <c r="RVM67" s="17"/>
      <c r="RVO67" s="17"/>
      <c r="RVQ67" s="17"/>
      <c r="RVS67" s="17"/>
      <c r="RVU67" s="17"/>
      <c r="RVW67" s="17"/>
      <c r="RVY67" s="17"/>
      <c r="RWA67" s="17"/>
      <c r="RWC67" s="17"/>
      <c r="RWE67" s="17"/>
      <c r="RWG67" s="17"/>
      <c r="RWI67" s="17"/>
      <c r="RWK67" s="17"/>
      <c r="RWM67" s="17"/>
      <c r="RWO67" s="17"/>
      <c r="RWQ67" s="17"/>
      <c r="RWS67" s="17"/>
      <c r="RWU67" s="17"/>
      <c r="RWW67" s="17"/>
      <c r="RWY67" s="17"/>
      <c r="RXA67" s="17"/>
      <c r="RXC67" s="17"/>
      <c r="RXE67" s="17"/>
      <c r="RXG67" s="17"/>
      <c r="RXI67" s="17"/>
      <c r="RXK67" s="17"/>
      <c r="RXM67" s="17"/>
      <c r="RXO67" s="17"/>
      <c r="RXQ67" s="17"/>
      <c r="RXS67" s="17"/>
      <c r="RXU67" s="17"/>
      <c r="RXW67" s="17"/>
      <c r="RXY67" s="17"/>
      <c r="RYA67" s="17"/>
      <c r="RYC67" s="17"/>
      <c r="RYE67" s="17"/>
      <c r="RYG67" s="17"/>
      <c r="RYI67" s="17"/>
      <c r="RYK67" s="17"/>
      <c r="RYM67" s="17"/>
      <c r="RYO67" s="17"/>
      <c r="RYQ67" s="17"/>
      <c r="RYS67" s="17"/>
      <c r="RYU67" s="17"/>
      <c r="RYW67" s="17"/>
      <c r="RYY67" s="17"/>
      <c r="RZA67" s="17"/>
      <c r="RZC67" s="17"/>
      <c r="RZE67" s="17"/>
      <c r="RZG67" s="17"/>
      <c r="RZI67" s="17"/>
      <c r="RZK67" s="17"/>
      <c r="RZM67" s="17"/>
      <c r="RZO67" s="17"/>
      <c r="RZQ67" s="17"/>
      <c r="RZS67" s="17"/>
      <c r="RZU67" s="17"/>
      <c r="RZW67" s="17"/>
      <c r="RZY67" s="17"/>
      <c r="SAA67" s="17"/>
      <c r="SAC67" s="17"/>
      <c r="SAE67" s="17"/>
      <c r="SAG67" s="17"/>
      <c r="SAI67" s="17"/>
      <c r="SAK67" s="17"/>
      <c r="SAM67" s="17"/>
      <c r="SAO67" s="17"/>
      <c r="SAQ67" s="17"/>
      <c r="SAS67" s="17"/>
      <c r="SAU67" s="17"/>
      <c r="SAW67" s="17"/>
      <c r="SAY67" s="17"/>
      <c r="SBA67" s="17"/>
      <c r="SBC67" s="17"/>
      <c r="SBE67" s="17"/>
      <c r="SBG67" s="17"/>
      <c r="SBI67" s="17"/>
      <c r="SBK67" s="17"/>
      <c r="SBM67" s="17"/>
      <c r="SBO67" s="17"/>
      <c r="SBQ67" s="17"/>
      <c r="SBS67" s="17"/>
      <c r="SBU67" s="17"/>
      <c r="SBW67" s="17"/>
      <c r="SBY67" s="17"/>
      <c r="SCA67" s="17"/>
      <c r="SCC67" s="17"/>
      <c r="SCE67" s="17"/>
      <c r="SCG67" s="17"/>
      <c r="SCI67" s="17"/>
      <c r="SCK67" s="17"/>
      <c r="SCM67" s="17"/>
      <c r="SCO67" s="17"/>
      <c r="SCQ67" s="17"/>
      <c r="SCS67" s="17"/>
      <c r="SCU67" s="17"/>
      <c r="SCW67" s="17"/>
      <c r="SCY67" s="17"/>
      <c r="SDA67" s="17"/>
      <c r="SDC67" s="17"/>
      <c r="SDE67" s="17"/>
      <c r="SDG67" s="17"/>
      <c r="SDI67" s="17"/>
      <c r="SDK67" s="17"/>
      <c r="SDM67" s="17"/>
      <c r="SDO67" s="17"/>
      <c r="SDQ67" s="17"/>
      <c r="SDS67" s="17"/>
      <c r="SDU67" s="17"/>
      <c r="SDW67" s="17"/>
      <c r="SDY67" s="17"/>
      <c r="SEA67" s="17"/>
      <c r="SEC67" s="17"/>
      <c r="SEE67" s="17"/>
      <c r="SEG67" s="17"/>
      <c r="SEI67" s="17"/>
      <c r="SEK67" s="17"/>
      <c r="SEM67" s="17"/>
      <c r="SEO67" s="17"/>
      <c r="SEQ67" s="17"/>
      <c r="SES67" s="17"/>
      <c r="SEU67" s="17"/>
      <c r="SEW67" s="17"/>
      <c r="SEY67" s="17"/>
      <c r="SFA67" s="17"/>
      <c r="SFC67" s="17"/>
      <c r="SFE67" s="17"/>
      <c r="SFG67" s="17"/>
      <c r="SFI67" s="17"/>
      <c r="SFK67" s="17"/>
      <c r="SFM67" s="17"/>
      <c r="SFO67" s="17"/>
      <c r="SFQ67" s="17"/>
      <c r="SFS67" s="17"/>
      <c r="SFU67" s="17"/>
      <c r="SFW67" s="17"/>
      <c r="SFY67" s="17"/>
      <c r="SGA67" s="17"/>
      <c r="SGC67" s="17"/>
      <c r="SGE67" s="17"/>
      <c r="SGG67" s="17"/>
      <c r="SGI67" s="17"/>
      <c r="SGK67" s="17"/>
      <c r="SGM67" s="17"/>
      <c r="SGO67" s="17"/>
      <c r="SGQ67" s="17"/>
      <c r="SGS67" s="17"/>
      <c r="SGU67" s="17"/>
      <c r="SGW67" s="17"/>
      <c r="SGY67" s="17"/>
      <c r="SHA67" s="17"/>
      <c r="SHC67" s="17"/>
      <c r="SHE67" s="17"/>
      <c r="SHG67" s="17"/>
      <c r="SHI67" s="17"/>
      <c r="SHK67" s="17"/>
      <c r="SHM67" s="17"/>
      <c r="SHO67" s="17"/>
      <c r="SHQ67" s="17"/>
      <c r="SHS67" s="17"/>
      <c r="SHU67" s="17"/>
      <c r="SHW67" s="17"/>
      <c r="SHY67" s="17"/>
      <c r="SIA67" s="17"/>
      <c r="SIC67" s="17"/>
      <c r="SIE67" s="17"/>
      <c r="SIG67" s="17"/>
      <c r="SII67" s="17"/>
      <c r="SIK67" s="17"/>
      <c r="SIM67" s="17"/>
      <c r="SIO67" s="17"/>
      <c r="SIQ67" s="17"/>
      <c r="SIS67" s="17"/>
      <c r="SIU67" s="17"/>
      <c r="SIW67" s="17"/>
      <c r="SIY67" s="17"/>
      <c r="SJA67" s="17"/>
      <c r="SJC67" s="17"/>
      <c r="SJE67" s="17"/>
      <c r="SJG67" s="17"/>
      <c r="SJI67" s="17"/>
      <c r="SJK67" s="17"/>
      <c r="SJM67" s="17"/>
      <c r="SJO67" s="17"/>
      <c r="SJQ67" s="17"/>
      <c r="SJS67" s="17"/>
      <c r="SJU67" s="17"/>
      <c r="SJW67" s="17"/>
      <c r="SJY67" s="17"/>
      <c r="SKA67" s="17"/>
      <c r="SKC67" s="17"/>
      <c r="SKE67" s="17"/>
      <c r="SKG67" s="17"/>
      <c r="SKI67" s="17"/>
      <c r="SKK67" s="17"/>
      <c r="SKM67" s="17"/>
      <c r="SKO67" s="17"/>
      <c r="SKQ67" s="17"/>
      <c r="SKS67" s="17"/>
      <c r="SKU67" s="17"/>
      <c r="SKW67" s="17"/>
      <c r="SKY67" s="17"/>
      <c r="SLA67" s="17"/>
      <c r="SLC67" s="17"/>
      <c r="SLE67" s="17"/>
      <c r="SLG67" s="17"/>
      <c r="SLI67" s="17"/>
      <c r="SLK67" s="17"/>
      <c r="SLM67" s="17"/>
      <c r="SLO67" s="17"/>
      <c r="SLQ67" s="17"/>
      <c r="SLS67" s="17"/>
      <c r="SLU67" s="17"/>
      <c r="SLW67" s="17"/>
      <c r="SLY67" s="17"/>
      <c r="SMA67" s="17"/>
      <c r="SMC67" s="17"/>
      <c r="SME67" s="17"/>
      <c r="SMG67" s="17"/>
      <c r="SMI67" s="17"/>
      <c r="SMK67" s="17"/>
      <c r="SMM67" s="17"/>
      <c r="SMO67" s="17"/>
      <c r="SMQ67" s="17"/>
      <c r="SMS67" s="17"/>
      <c r="SMU67" s="17"/>
      <c r="SMW67" s="17"/>
      <c r="SMY67" s="17"/>
      <c r="SNA67" s="17"/>
      <c r="SNC67" s="17"/>
      <c r="SNE67" s="17"/>
      <c r="SNG67" s="17"/>
      <c r="SNI67" s="17"/>
      <c r="SNK67" s="17"/>
      <c r="SNM67" s="17"/>
      <c r="SNO67" s="17"/>
      <c r="SNQ67" s="17"/>
      <c r="SNS67" s="17"/>
      <c r="SNU67" s="17"/>
      <c r="SNW67" s="17"/>
      <c r="SNY67" s="17"/>
      <c r="SOA67" s="17"/>
      <c r="SOC67" s="17"/>
      <c r="SOE67" s="17"/>
      <c r="SOG67" s="17"/>
      <c r="SOI67" s="17"/>
      <c r="SOK67" s="17"/>
      <c r="SOM67" s="17"/>
      <c r="SOO67" s="17"/>
      <c r="SOQ67" s="17"/>
      <c r="SOS67" s="17"/>
      <c r="SOU67" s="17"/>
      <c r="SOW67" s="17"/>
      <c r="SOY67" s="17"/>
      <c r="SPA67" s="17"/>
      <c r="SPC67" s="17"/>
      <c r="SPE67" s="17"/>
      <c r="SPG67" s="17"/>
      <c r="SPI67" s="17"/>
      <c r="SPK67" s="17"/>
      <c r="SPM67" s="17"/>
      <c r="SPO67" s="17"/>
      <c r="SPQ67" s="17"/>
      <c r="SPS67" s="17"/>
      <c r="SPU67" s="17"/>
      <c r="SPW67" s="17"/>
      <c r="SPY67" s="17"/>
      <c r="SQA67" s="17"/>
      <c r="SQC67" s="17"/>
      <c r="SQE67" s="17"/>
      <c r="SQG67" s="17"/>
      <c r="SQI67" s="17"/>
      <c r="SQK67" s="17"/>
      <c r="SQM67" s="17"/>
      <c r="SQO67" s="17"/>
      <c r="SQQ67" s="17"/>
      <c r="SQS67" s="17"/>
      <c r="SQU67" s="17"/>
      <c r="SQW67" s="17"/>
      <c r="SQY67" s="17"/>
      <c r="SRA67" s="17"/>
      <c r="SRC67" s="17"/>
      <c r="SRE67" s="17"/>
      <c r="SRG67" s="17"/>
      <c r="SRI67" s="17"/>
      <c r="SRK67" s="17"/>
      <c r="SRM67" s="17"/>
      <c r="SRO67" s="17"/>
      <c r="SRQ67" s="17"/>
      <c r="SRS67" s="17"/>
      <c r="SRU67" s="17"/>
      <c r="SRW67" s="17"/>
      <c r="SRY67" s="17"/>
      <c r="SSA67" s="17"/>
      <c r="SSC67" s="17"/>
      <c r="SSE67" s="17"/>
      <c r="SSG67" s="17"/>
      <c r="SSI67" s="17"/>
      <c r="SSK67" s="17"/>
      <c r="SSM67" s="17"/>
      <c r="SSO67" s="17"/>
      <c r="SSQ67" s="17"/>
      <c r="SSS67" s="17"/>
      <c r="SSU67" s="17"/>
      <c r="SSW67" s="17"/>
      <c r="SSY67" s="17"/>
      <c r="STA67" s="17"/>
      <c r="STC67" s="17"/>
      <c r="STE67" s="17"/>
      <c r="STG67" s="17"/>
      <c r="STI67" s="17"/>
      <c r="STK67" s="17"/>
      <c r="STM67" s="17"/>
      <c r="STO67" s="17"/>
      <c r="STQ67" s="17"/>
      <c r="STS67" s="17"/>
      <c r="STU67" s="17"/>
      <c r="STW67" s="17"/>
      <c r="STY67" s="17"/>
      <c r="SUA67" s="17"/>
      <c r="SUC67" s="17"/>
      <c r="SUE67" s="17"/>
      <c r="SUG67" s="17"/>
      <c r="SUI67" s="17"/>
      <c r="SUK67" s="17"/>
      <c r="SUM67" s="17"/>
      <c r="SUO67" s="17"/>
      <c r="SUQ67" s="17"/>
      <c r="SUS67" s="17"/>
      <c r="SUU67" s="17"/>
      <c r="SUW67" s="17"/>
      <c r="SUY67" s="17"/>
      <c r="SVA67" s="17"/>
      <c r="SVC67" s="17"/>
      <c r="SVE67" s="17"/>
      <c r="SVG67" s="17"/>
      <c r="SVI67" s="17"/>
      <c r="SVK67" s="17"/>
      <c r="SVM67" s="17"/>
      <c r="SVO67" s="17"/>
      <c r="SVQ67" s="17"/>
      <c r="SVS67" s="17"/>
      <c r="SVU67" s="17"/>
      <c r="SVW67" s="17"/>
      <c r="SVY67" s="17"/>
      <c r="SWA67" s="17"/>
      <c r="SWC67" s="17"/>
      <c r="SWE67" s="17"/>
      <c r="SWG67" s="17"/>
      <c r="SWI67" s="17"/>
      <c r="SWK67" s="17"/>
      <c r="SWM67" s="17"/>
      <c r="SWO67" s="17"/>
      <c r="SWQ67" s="17"/>
      <c r="SWS67" s="17"/>
      <c r="SWU67" s="17"/>
      <c r="SWW67" s="17"/>
      <c r="SWY67" s="17"/>
      <c r="SXA67" s="17"/>
      <c r="SXC67" s="17"/>
      <c r="SXE67" s="17"/>
      <c r="SXG67" s="17"/>
      <c r="SXI67" s="17"/>
      <c r="SXK67" s="17"/>
      <c r="SXM67" s="17"/>
      <c r="SXO67" s="17"/>
      <c r="SXQ67" s="17"/>
      <c r="SXS67" s="17"/>
      <c r="SXU67" s="17"/>
      <c r="SXW67" s="17"/>
      <c r="SXY67" s="17"/>
      <c r="SYA67" s="17"/>
      <c r="SYC67" s="17"/>
      <c r="SYE67" s="17"/>
      <c r="SYG67" s="17"/>
      <c r="SYI67" s="17"/>
      <c r="SYK67" s="17"/>
      <c r="SYM67" s="17"/>
      <c r="SYO67" s="17"/>
      <c r="SYQ67" s="17"/>
      <c r="SYS67" s="17"/>
      <c r="SYU67" s="17"/>
      <c r="SYW67" s="17"/>
      <c r="SYY67" s="17"/>
      <c r="SZA67" s="17"/>
      <c r="SZC67" s="17"/>
      <c r="SZE67" s="17"/>
      <c r="SZG67" s="17"/>
      <c r="SZI67" s="17"/>
      <c r="SZK67" s="17"/>
      <c r="SZM67" s="17"/>
      <c r="SZO67" s="17"/>
      <c r="SZQ67" s="17"/>
      <c r="SZS67" s="17"/>
      <c r="SZU67" s="17"/>
      <c r="SZW67" s="17"/>
      <c r="SZY67" s="17"/>
      <c r="TAA67" s="17"/>
      <c r="TAC67" s="17"/>
      <c r="TAE67" s="17"/>
      <c r="TAG67" s="17"/>
      <c r="TAI67" s="17"/>
      <c r="TAK67" s="17"/>
      <c r="TAM67" s="17"/>
      <c r="TAO67" s="17"/>
      <c r="TAQ67" s="17"/>
      <c r="TAS67" s="17"/>
      <c r="TAU67" s="17"/>
      <c r="TAW67" s="17"/>
      <c r="TAY67" s="17"/>
      <c r="TBA67" s="17"/>
      <c r="TBC67" s="17"/>
      <c r="TBE67" s="17"/>
      <c r="TBG67" s="17"/>
      <c r="TBI67" s="17"/>
      <c r="TBK67" s="17"/>
      <c r="TBM67" s="17"/>
      <c r="TBO67" s="17"/>
      <c r="TBQ67" s="17"/>
      <c r="TBS67" s="17"/>
      <c r="TBU67" s="17"/>
      <c r="TBW67" s="17"/>
      <c r="TBY67" s="17"/>
      <c r="TCA67" s="17"/>
      <c r="TCC67" s="17"/>
      <c r="TCE67" s="17"/>
      <c r="TCG67" s="17"/>
      <c r="TCI67" s="17"/>
      <c r="TCK67" s="17"/>
      <c r="TCM67" s="17"/>
      <c r="TCO67" s="17"/>
      <c r="TCQ67" s="17"/>
      <c r="TCS67" s="17"/>
      <c r="TCU67" s="17"/>
      <c r="TCW67" s="17"/>
      <c r="TCY67" s="17"/>
      <c r="TDA67" s="17"/>
      <c r="TDC67" s="17"/>
      <c r="TDE67" s="17"/>
      <c r="TDG67" s="17"/>
      <c r="TDI67" s="17"/>
      <c r="TDK67" s="17"/>
      <c r="TDM67" s="17"/>
      <c r="TDO67" s="17"/>
      <c r="TDQ67" s="17"/>
      <c r="TDS67" s="17"/>
      <c r="TDU67" s="17"/>
      <c r="TDW67" s="17"/>
      <c r="TDY67" s="17"/>
      <c r="TEA67" s="17"/>
      <c r="TEC67" s="17"/>
      <c r="TEE67" s="17"/>
      <c r="TEG67" s="17"/>
      <c r="TEI67" s="17"/>
      <c r="TEK67" s="17"/>
      <c r="TEM67" s="17"/>
      <c r="TEO67" s="17"/>
      <c r="TEQ67" s="17"/>
      <c r="TES67" s="17"/>
      <c r="TEU67" s="17"/>
      <c r="TEW67" s="17"/>
      <c r="TEY67" s="17"/>
      <c r="TFA67" s="17"/>
      <c r="TFC67" s="17"/>
      <c r="TFE67" s="17"/>
      <c r="TFG67" s="17"/>
      <c r="TFI67" s="17"/>
      <c r="TFK67" s="17"/>
      <c r="TFM67" s="17"/>
      <c r="TFO67" s="17"/>
      <c r="TFQ67" s="17"/>
      <c r="TFS67" s="17"/>
      <c r="TFU67" s="17"/>
      <c r="TFW67" s="17"/>
      <c r="TFY67" s="17"/>
      <c r="TGA67" s="17"/>
      <c r="TGC67" s="17"/>
      <c r="TGE67" s="17"/>
      <c r="TGG67" s="17"/>
      <c r="TGI67" s="17"/>
      <c r="TGK67" s="17"/>
      <c r="TGM67" s="17"/>
      <c r="TGO67" s="17"/>
      <c r="TGQ67" s="17"/>
      <c r="TGS67" s="17"/>
      <c r="TGU67" s="17"/>
      <c r="TGW67" s="17"/>
      <c r="TGY67" s="17"/>
      <c r="THA67" s="17"/>
      <c r="THC67" s="17"/>
      <c r="THE67" s="17"/>
      <c r="THG67" s="17"/>
      <c r="THI67" s="17"/>
      <c r="THK67" s="17"/>
      <c r="THM67" s="17"/>
      <c r="THO67" s="17"/>
      <c r="THQ67" s="17"/>
      <c r="THS67" s="17"/>
      <c r="THU67" s="17"/>
      <c r="THW67" s="17"/>
      <c r="THY67" s="17"/>
      <c r="TIA67" s="17"/>
      <c r="TIC67" s="17"/>
      <c r="TIE67" s="17"/>
      <c r="TIG67" s="17"/>
      <c r="TII67" s="17"/>
      <c r="TIK67" s="17"/>
      <c r="TIM67" s="17"/>
      <c r="TIO67" s="17"/>
      <c r="TIQ67" s="17"/>
      <c r="TIS67" s="17"/>
      <c r="TIU67" s="17"/>
      <c r="TIW67" s="17"/>
      <c r="TIY67" s="17"/>
      <c r="TJA67" s="17"/>
      <c r="TJC67" s="17"/>
      <c r="TJE67" s="17"/>
      <c r="TJG67" s="17"/>
      <c r="TJI67" s="17"/>
      <c r="TJK67" s="17"/>
      <c r="TJM67" s="17"/>
      <c r="TJO67" s="17"/>
      <c r="TJQ67" s="17"/>
      <c r="TJS67" s="17"/>
      <c r="TJU67" s="17"/>
      <c r="TJW67" s="17"/>
      <c r="TJY67" s="17"/>
      <c r="TKA67" s="17"/>
      <c r="TKC67" s="17"/>
      <c r="TKE67" s="17"/>
      <c r="TKG67" s="17"/>
      <c r="TKI67" s="17"/>
      <c r="TKK67" s="17"/>
      <c r="TKM67" s="17"/>
      <c r="TKO67" s="17"/>
      <c r="TKQ67" s="17"/>
      <c r="TKS67" s="17"/>
      <c r="TKU67" s="17"/>
      <c r="TKW67" s="17"/>
      <c r="TKY67" s="17"/>
      <c r="TLA67" s="17"/>
      <c r="TLC67" s="17"/>
      <c r="TLE67" s="17"/>
      <c r="TLG67" s="17"/>
      <c r="TLI67" s="17"/>
      <c r="TLK67" s="17"/>
      <c r="TLM67" s="17"/>
      <c r="TLO67" s="17"/>
      <c r="TLQ67" s="17"/>
      <c r="TLS67" s="17"/>
      <c r="TLU67" s="17"/>
      <c r="TLW67" s="17"/>
      <c r="TLY67" s="17"/>
      <c r="TMA67" s="17"/>
      <c r="TMC67" s="17"/>
      <c r="TME67" s="17"/>
      <c r="TMG67" s="17"/>
      <c r="TMI67" s="17"/>
      <c r="TMK67" s="17"/>
      <c r="TMM67" s="17"/>
      <c r="TMO67" s="17"/>
      <c r="TMQ67" s="17"/>
      <c r="TMS67" s="17"/>
      <c r="TMU67" s="17"/>
      <c r="TMW67" s="17"/>
      <c r="TMY67" s="17"/>
      <c r="TNA67" s="17"/>
      <c r="TNC67" s="17"/>
      <c r="TNE67" s="17"/>
      <c r="TNG67" s="17"/>
      <c r="TNI67" s="17"/>
      <c r="TNK67" s="17"/>
      <c r="TNM67" s="17"/>
      <c r="TNO67" s="17"/>
      <c r="TNQ67" s="17"/>
      <c r="TNS67" s="17"/>
      <c r="TNU67" s="17"/>
      <c r="TNW67" s="17"/>
      <c r="TNY67" s="17"/>
      <c r="TOA67" s="17"/>
      <c r="TOC67" s="17"/>
      <c r="TOE67" s="17"/>
      <c r="TOG67" s="17"/>
      <c r="TOI67" s="17"/>
      <c r="TOK67" s="17"/>
      <c r="TOM67" s="17"/>
      <c r="TOO67" s="17"/>
      <c r="TOQ67" s="17"/>
      <c r="TOS67" s="17"/>
      <c r="TOU67" s="17"/>
      <c r="TOW67" s="17"/>
      <c r="TOY67" s="17"/>
      <c r="TPA67" s="17"/>
      <c r="TPC67" s="17"/>
      <c r="TPE67" s="17"/>
      <c r="TPG67" s="17"/>
      <c r="TPI67" s="17"/>
      <c r="TPK67" s="17"/>
      <c r="TPM67" s="17"/>
      <c r="TPO67" s="17"/>
      <c r="TPQ67" s="17"/>
      <c r="TPS67" s="17"/>
      <c r="TPU67" s="17"/>
      <c r="TPW67" s="17"/>
      <c r="TPY67" s="17"/>
      <c r="TQA67" s="17"/>
      <c r="TQC67" s="17"/>
      <c r="TQE67" s="17"/>
      <c r="TQG67" s="17"/>
      <c r="TQI67" s="17"/>
      <c r="TQK67" s="17"/>
      <c r="TQM67" s="17"/>
      <c r="TQO67" s="17"/>
      <c r="TQQ67" s="17"/>
      <c r="TQS67" s="17"/>
      <c r="TQU67" s="17"/>
      <c r="TQW67" s="17"/>
      <c r="TQY67" s="17"/>
      <c r="TRA67" s="17"/>
      <c r="TRC67" s="17"/>
      <c r="TRE67" s="17"/>
      <c r="TRG67" s="17"/>
      <c r="TRI67" s="17"/>
      <c r="TRK67" s="17"/>
      <c r="TRM67" s="17"/>
      <c r="TRO67" s="17"/>
      <c r="TRQ67" s="17"/>
      <c r="TRS67" s="17"/>
      <c r="TRU67" s="17"/>
      <c r="TRW67" s="17"/>
      <c r="TRY67" s="17"/>
      <c r="TSA67" s="17"/>
      <c r="TSC67" s="17"/>
      <c r="TSE67" s="17"/>
      <c r="TSG67" s="17"/>
      <c r="TSI67" s="17"/>
      <c r="TSK67" s="17"/>
      <c r="TSM67" s="17"/>
      <c r="TSO67" s="17"/>
      <c r="TSQ67" s="17"/>
      <c r="TSS67" s="17"/>
      <c r="TSU67" s="17"/>
      <c r="TSW67" s="17"/>
      <c r="TSY67" s="17"/>
      <c r="TTA67" s="17"/>
      <c r="TTC67" s="17"/>
      <c r="TTE67" s="17"/>
      <c r="TTG67" s="17"/>
      <c r="TTI67" s="17"/>
      <c r="TTK67" s="17"/>
      <c r="TTM67" s="17"/>
      <c r="TTO67" s="17"/>
      <c r="TTQ67" s="17"/>
      <c r="TTS67" s="17"/>
      <c r="TTU67" s="17"/>
      <c r="TTW67" s="17"/>
      <c r="TTY67" s="17"/>
      <c r="TUA67" s="17"/>
      <c r="TUC67" s="17"/>
      <c r="TUE67" s="17"/>
      <c r="TUG67" s="17"/>
      <c r="TUI67" s="17"/>
      <c r="TUK67" s="17"/>
      <c r="TUM67" s="17"/>
      <c r="TUO67" s="17"/>
      <c r="TUQ67" s="17"/>
      <c r="TUS67" s="17"/>
      <c r="TUU67" s="17"/>
      <c r="TUW67" s="17"/>
      <c r="TUY67" s="17"/>
      <c r="TVA67" s="17"/>
      <c r="TVC67" s="17"/>
      <c r="TVE67" s="17"/>
      <c r="TVG67" s="17"/>
      <c r="TVI67" s="17"/>
      <c r="TVK67" s="17"/>
      <c r="TVM67" s="17"/>
      <c r="TVO67" s="17"/>
      <c r="TVQ67" s="17"/>
      <c r="TVS67" s="17"/>
      <c r="TVU67" s="17"/>
      <c r="TVW67" s="17"/>
      <c r="TVY67" s="17"/>
      <c r="TWA67" s="17"/>
      <c r="TWC67" s="17"/>
      <c r="TWE67" s="17"/>
      <c r="TWG67" s="17"/>
      <c r="TWI67" s="17"/>
      <c r="TWK67" s="17"/>
      <c r="TWM67" s="17"/>
      <c r="TWO67" s="17"/>
      <c r="TWQ67" s="17"/>
      <c r="TWS67" s="17"/>
      <c r="TWU67" s="17"/>
      <c r="TWW67" s="17"/>
      <c r="TWY67" s="17"/>
      <c r="TXA67" s="17"/>
      <c r="TXC67" s="17"/>
      <c r="TXE67" s="17"/>
      <c r="TXG67" s="17"/>
      <c r="TXI67" s="17"/>
      <c r="TXK67" s="17"/>
      <c r="TXM67" s="17"/>
      <c r="TXO67" s="17"/>
      <c r="TXQ67" s="17"/>
      <c r="TXS67" s="17"/>
      <c r="TXU67" s="17"/>
      <c r="TXW67" s="17"/>
      <c r="TXY67" s="17"/>
      <c r="TYA67" s="17"/>
      <c r="TYC67" s="17"/>
      <c r="TYE67" s="17"/>
      <c r="TYG67" s="17"/>
      <c r="TYI67" s="17"/>
      <c r="TYK67" s="17"/>
      <c r="TYM67" s="17"/>
      <c r="TYO67" s="17"/>
      <c r="TYQ67" s="17"/>
      <c r="TYS67" s="17"/>
      <c r="TYU67" s="17"/>
      <c r="TYW67" s="17"/>
      <c r="TYY67" s="17"/>
      <c r="TZA67" s="17"/>
      <c r="TZC67" s="17"/>
      <c r="TZE67" s="17"/>
      <c r="TZG67" s="17"/>
      <c r="TZI67" s="17"/>
      <c r="TZK67" s="17"/>
      <c r="TZM67" s="17"/>
      <c r="TZO67" s="17"/>
      <c r="TZQ67" s="17"/>
      <c r="TZS67" s="17"/>
      <c r="TZU67" s="17"/>
      <c r="TZW67" s="17"/>
      <c r="TZY67" s="17"/>
      <c r="UAA67" s="17"/>
      <c r="UAC67" s="17"/>
      <c r="UAE67" s="17"/>
      <c r="UAG67" s="17"/>
      <c r="UAI67" s="17"/>
      <c r="UAK67" s="17"/>
      <c r="UAM67" s="17"/>
      <c r="UAO67" s="17"/>
      <c r="UAQ67" s="17"/>
      <c r="UAS67" s="17"/>
      <c r="UAU67" s="17"/>
      <c r="UAW67" s="17"/>
      <c r="UAY67" s="17"/>
      <c r="UBA67" s="17"/>
      <c r="UBC67" s="17"/>
      <c r="UBE67" s="17"/>
      <c r="UBG67" s="17"/>
      <c r="UBI67" s="17"/>
      <c r="UBK67" s="17"/>
      <c r="UBM67" s="17"/>
      <c r="UBO67" s="17"/>
      <c r="UBQ67" s="17"/>
      <c r="UBS67" s="17"/>
      <c r="UBU67" s="17"/>
      <c r="UBW67" s="17"/>
      <c r="UBY67" s="17"/>
      <c r="UCA67" s="17"/>
      <c r="UCC67" s="17"/>
      <c r="UCE67" s="17"/>
      <c r="UCG67" s="17"/>
      <c r="UCI67" s="17"/>
      <c r="UCK67" s="17"/>
      <c r="UCM67" s="17"/>
      <c r="UCO67" s="17"/>
      <c r="UCQ67" s="17"/>
      <c r="UCS67" s="17"/>
      <c r="UCU67" s="17"/>
      <c r="UCW67" s="17"/>
      <c r="UCY67" s="17"/>
      <c r="UDA67" s="17"/>
      <c r="UDC67" s="17"/>
      <c r="UDE67" s="17"/>
      <c r="UDG67" s="17"/>
      <c r="UDI67" s="17"/>
      <c r="UDK67" s="17"/>
      <c r="UDM67" s="17"/>
      <c r="UDO67" s="17"/>
      <c r="UDQ67" s="17"/>
      <c r="UDS67" s="17"/>
      <c r="UDU67" s="17"/>
      <c r="UDW67" s="17"/>
      <c r="UDY67" s="17"/>
      <c r="UEA67" s="17"/>
      <c r="UEC67" s="17"/>
      <c r="UEE67" s="17"/>
      <c r="UEG67" s="17"/>
      <c r="UEI67" s="17"/>
      <c r="UEK67" s="17"/>
      <c r="UEM67" s="17"/>
      <c r="UEO67" s="17"/>
      <c r="UEQ67" s="17"/>
      <c r="UES67" s="17"/>
      <c r="UEU67" s="17"/>
      <c r="UEW67" s="17"/>
      <c r="UEY67" s="17"/>
      <c r="UFA67" s="17"/>
      <c r="UFC67" s="17"/>
      <c r="UFE67" s="17"/>
      <c r="UFG67" s="17"/>
      <c r="UFI67" s="17"/>
      <c r="UFK67" s="17"/>
      <c r="UFM67" s="17"/>
      <c r="UFO67" s="17"/>
      <c r="UFQ67" s="17"/>
      <c r="UFS67" s="17"/>
      <c r="UFU67" s="17"/>
      <c r="UFW67" s="17"/>
      <c r="UFY67" s="17"/>
      <c r="UGA67" s="17"/>
      <c r="UGC67" s="17"/>
      <c r="UGE67" s="17"/>
      <c r="UGG67" s="17"/>
      <c r="UGI67" s="17"/>
      <c r="UGK67" s="17"/>
      <c r="UGM67" s="17"/>
      <c r="UGO67" s="17"/>
      <c r="UGQ67" s="17"/>
      <c r="UGS67" s="17"/>
      <c r="UGU67" s="17"/>
      <c r="UGW67" s="17"/>
      <c r="UGY67" s="17"/>
      <c r="UHA67" s="17"/>
      <c r="UHC67" s="17"/>
      <c r="UHE67" s="17"/>
      <c r="UHG67" s="17"/>
      <c r="UHI67" s="17"/>
      <c r="UHK67" s="17"/>
      <c r="UHM67" s="17"/>
      <c r="UHO67" s="17"/>
      <c r="UHQ67" s="17"/>
      <c r="UHS67" s="17"/>
      <c r="UHU67" s="17"/>
      <c r="UHW67" s="17"/>
      <c r="UHY67" s="17"/>
      <c r="UIA67" s="17"/>
      <c r="UIC67" s="17"/>
      <c r="UIE67" s="17"/>
      <c r="UIG67" s="17"/>
      <c r="UII67" s="17"/>
      <c r="UIK67" s="17"/>
      <c r="UIM67" s="17"/>
      <c r="UIO67" s="17"/>
      <c r="UIQ67" s="17"/>
      <c r="UIS67" s="17"/>
      <c r="UIU67" s="17"/>
      <c r="UIW67" s="17"/>
      <c r="UIY67" s="17"/>
      <c r="UJA67" s="17"/>
      <c r="UJC67" s="17"/>
      <c r="UJE67" s="17"/>
      <c r="UJG67" s="17"/>
      <c r="UJI67" s="17"/>
      <c r="UJK67" s="17"/>
      <c r="UJM67" s="17"/>
      <c r="UJO67" s="17"/>
      <c r="UJQ67" s="17"/>
      <c r="UJS67" s="17"/>
      <c r="UJU67" s="17"/>
      <c r="UJW67" s="17"/>
      <c r="UJY67" s="17"/>
      <c r="UKA67" s="17"/>
      <c r="UKC67" s="17"/>
      <c r="UKE67" s="17"/>
      <c r="UKG67" s="17"/>
      <c r="UKI67" s="17"/>
      <c r="UKK67" s="17"/>
      <c r="UKM67" s="17"/>
      <c r="UKO67" s="17"/>
      <c r="UKQ67" s="17"/>
      <c r="UKS67" s="17"/>
      <c r="UKU67" s="17"/>
      <c r="UKW67" s="17"/>
      <c r="UKY67" s="17"/>
      <c r="ULA67" s="17"/>
      <c r="ULC67" s="17"/>
      <c r="ULE67" s="17"/>
      <c r="ULG67" s="17"/>
      <c r="ULI67" s="17"/>
      <c r="ULK67" s="17"/>
      <c r="ULM67" s="17"/>
      <c r="ULO67" s="17"/>
      <c r="ULQ67" s="17"/>
      <c r="ULS67" s="17"/>
      <c r="ULU67" s="17"/>
      <c r="ULW67" s="17"/>
      <c r="ULY67" s="17"/>
      <c r="UMA67" s="17"/>
      <c r="UMC67" s="17"/>
      <c r="UME67" s="17"/>
      <c r="UMG67" s="17"/>
      <c r="UMI67" s="17"/>
      <c r="UMK67" s="17"/>
      <c r="UMM67" s="17"/>
      <c r="UMO67" s="17"/>
      <c r="UMQ67" s="17"/>
      <c r="UMS67" s="17"/>
      <c r="UMU67" s="17"/>
      <c r="UMW67" s="17"/>
      <c r="UMY67" s="17"/>
      <c r="UNA67" s="17"/>
      <c r="UNC67" s="17"/>
      <c r="UNE67" s="17"/>
      <c r="UNG67" s="17"/>
      <c r="UNI67" s="17"/>
      <c r="UNK67" s="17"/>
      <c r="UNM67" s="17"/>
      <c r="UNO67" s="17"/>
      <c r="UNQ67" s="17"/>
      <c r="UNS67" s="17"/>
      <c r="UNU67" s="17"/>
      <c r="UNW67" s="17"/>
      <c r="UNY67" s="17"/>
      <c r="UOA67" s="17"/>
      <c r="UOC67" s="17"/>
      <c r="UOE67" s="17"/>
      <c r="UOG67" s="17"/>
      <c r="UOI67" s="17"/>
      <c r="UOK67" s="17"/>
      <c r="UOM67" s="17"/>
      <c r="UOO67" s="17"/>
      <c r="UOQ67" s="17"/>
      <c r="UOS67" s="17"/>
      <c r="UOU67" s="17"/>
      <c r="UOW67" s="17"/>
      <c r="UOY67" s="17"/>
      <c r="UPA67" s="17"/>
      <c r="UPC67" s="17"/>
      <c r="UPE67" s="17"/>
      <c r="UPG67" s="17"/>
      <c r="UPI67" s="17"/>
      <c r="UPK67" s="17"/>
      <c r="UPM67" s="17"/>
      <c r="UPO67" s="17"/>
      <c r="UPQ67" s="17"/>
      <c r="UPS67" s="17"/>
      <c r="UPU67" s="17"/>
      <c r="UPW67" s="17"/>
      <c r="UPY67" s="17"/>
      <c r="UQA67" s="17"/>
      <c r="UQC67" s="17"/>
      <c r="UQE67" s="17"/>
      <c r="UQG67" s="17"/>
      <c r="UQI67" s="17"/>
      <c r="UQK67" s="17"/>
      <c r="UQM67" s="17"/>
      <c r="UQO67" s="17"/>
      <c r="UQQ67" s="17"/>
      <c r="UQS67" s="17"/>
      <c r="UQU67" s="17"/>
      <c r="UQW67" s="17"/>
      <c r="UQY67" s="17"/>
      <c r="URA67" s="17"/>
      <c r="URC67" s="17"/>
      <c r="URE67" s="17"/>
      <c r="URG67" s="17"/>
      <c r="URI67" s="17"/>
      <c r="URK67" s="17"/>
      <c r="URM67" s="17"/>
      <c r="URO67" s="17"/>
      <c r="URQ67" s="17"/>
      <c r="URS67" s="17"/>
      <c r="URU67" s="17"/>
      <c r="URW67" s="17"/>
      <c r="URY67" s="17"/>
      <c r="USA67" s="17"/>
      <c r="USC67" s="17"/>
      <c r="USE67" s="17"/>
      <c r="USG67" s="17"/>
      <c r="USI67" s="17"/>
      <c r="USK67" s="17"/>
      <c r="USM67" s="17"/>
      <c r="USO67" s="17"/>
      <c r="USQ67" s="17"/>
      <c r="USS67" s="17"/>
      <c r="USU67" s="17"/>
      <c r="USW67" s="17"/>
      <c r="USY67" s="17"/>
      <c r="UTA67" s="17"/>
      <c r="UTC67" s="17"/>
      <c r="UTE67" s="17"/>
      <c r="UTG67" s="17"/>
      <c r="UTI67" s="17"/>
      <c r="UTK67" s="17"/>
      <c r="UTM67" s="17"/>
      <c r="UTO67" s="17"/>
      <c r="UTQ67" s="17"/>
      <c r="UTS67" s="17"/>
      <c r="UTU67" s="17"/>
      <c r="UTW67" s="17"/>
      <c r="UTY67" s="17"/>
      <c r="UUA67" s="17"/>
      <c r="UUC67" s="17"/>
      <c r="UUE67" s="17"/>
      <c r="UUG67" s="17"/>
      <c r="UUI67" s="17"/>
      <c r="UUK67" s="17"/>
      <c r="UUM67" s="17"/>
      <c r="UUO67" s="17"/>
      <c r="UUQ67" s="17"/>
      <c r="UUS67" s="17"/>
      <c r="UUU67" s="17"/>
      <c r="UUW67" s="17"/>
      <c r="UUY67" s="17"/>
      <c r="UVA67" s="17"/>
      <c r="UVC67" s="17"/>
      <c r="UVE67" s="17"/>
      <c r="UVG67" s="17"/>
      <c r="UVI67" s="17"/>
      <c r="UVK67" s="17"/>
      <c r="UVM67" s="17"/>
      <c r="UVO67" s="17"/>
      <c r="UVQ67" s="17"/>
      <c r="UVS67" s="17"/>
      <c r="UVU67" s="17"/>
      <c r="UVW67" s="17"/>
      <c r="UVY67" s="17"/>
      <c r="UWA67" s="17"/>
      <c r="UWC67" s="17"/>
      <c r="UWE67" s="17"/>
      <c r="UWG67" s="17"/>
      <c r="UWI67" s="17"/>
      <c r="UWK67" s="17"/>
      <c r="UWM67" s="17"/>
      <c r="UWO67" s="17"/>
      <c r="UWQ67" s="17"/>
      <c r="UWS67" s="17"/>
      <c r="UWU67" s="17"/>
      <c r="UWW67" s="17"/>
      <c r="UWY67" s="17"/>
      <c r="UXA67" s="17"/>
      <c r="UXC67" s="17"/>
      <c r="UXE67" s="17"/>
      <c r="UXG67" s="17"/>
      <c r="UXI67" s="17"/>
      <c r="UXK67" s="17"/>
      <c r="UXM67" s="17"/>
      <c r="UXO67" s="17"/>
      <c r="UXQ67" s="17"/>
      <c r="UXS67" s="17"/>
      <c r="UXU67" s="17"/>
      <c r="UXW67" s="17"/>
      <c r="UXY67" s="17"/>
      <c r="UYA67" s="17"/>
      <c r="UYC67" s="17"/>
      <c r="UYE67" s="17"/>
      <c r="UYG67" s="17"/>
      <c r="UYI67" s="17"/>
      <c r="UYK67" s="17"/>
      <c r="UYM67" s="17"/>
      <c r="UYO67" s="17"/>
      <c r="UYQ67" s="17"/>
      <c r="UYS67" s="17"/>
      <c r="UYU67" s="17"/>
      <c r="UYW67" s="17"/>
      <c r="UYY67" s="17"/>
      <c r="UZA67" s="17"/>
      <c r="UZC67" s="17"/>
      <c r="UZE67" s="17"/>
      <c r="UZG67" s="17"/>
      <c r="UZI67" s="17"/>
      <c r="UZK67" s="17"/>
      <c r="UZM67" s="17"/>
      <c r="UZO67" s="17"/>
      <c r="UZQ67" s="17"/>
      <c r="UZS67" s="17"/>
      <c r="UZU67" s="17"/>
      <c r="UZW67" s="17"/>
      <c r="UZY67" s="17"/>
      <c r="VAA67" s="17"/>
      <c r="VAC67" s="17"/>
      <c r="VAE67" s="17"/>
      <c r="VAG67" s="17"/>
      <c r="VAI67" s="17"/>
      <c r="VAK67" s="17"/>
      <c r="VAM67" s="17"/>
      <c r="VAO67" s="17"/>
      <c r="VAQ67" s="17"/>
      <c r="VAS67" s="17"/>
      <c r="VAU67" s="17"/>
      <c r="VAW67" s="17"/>
      <c r="VAY67" s="17"/>
      <c r="VBA67" s="17"/>
      <c r="VBC67" s="17"/>
      <c r="VBE67" s="17"/>
      <c r="VBG67" s="17"/>
      <c r="VBI67" s="17"/>
      <c r="VBK67" s="17"/>
      <c r="VBM67" s="17"/>
      <c r="VBO67" s="17"/>
      <c r="VBQ67" s="17"/>
      <c r="VBS67" s="17"/>
      <c r="VBU67" s="17"/>
      <c r="VBW67" s="17"/>
      <c r="VBY67" s="17"/>
      <c r="VCA67" s="17"/>
      <c r="VCC67" s="17"/>
      <c r="VCE67" s="17"/>
      <c r="VCG67" s="17"/>
      <c r="VCI67" s="17"/>
      <c r="VCK67" s="17"/>
      <c r="VCM67" s="17"/>
      <c r="VCO67" s="17"/>
      <c r="VCQ67" s="17"/>
      <c r="VCS67" s="17"/>
      <c r="VCU67" s="17"/>
      <c r="VCW67" s="17"/>
      <c r="VCY67" s="17"/>
      <c r="VDA67" s="17"/>
      <c r="VDC67" s="17"/>
      <c r="VDE67" s="17"/>
      <c r="VDG67" s="17"/>
      <c r="VDI67" s="17"/>
      <c r="VDK67" s="17"/>
      <c r="VDM67" s="17"/>
      <c r="VDO67" s="17"/>
      <c r="VDQ67" s="17"/>
      <c r="VDS67" s="17"/>
      <c r="VDU67" s="17"/>
      <c r="VDW67" s="17"/>
      <c r="VDY67" s="17"/>
      <c r="VEA67" s="17"/>
      <c r="VEC67" s="17"/>
      <c r="VEE67" s="17"/>
      <c r="VEG67" s="17"/>
      <c r="VEI67" s="17"/>
      <c r="VEK67" s="17"/>
      <c r="VEM67" s="17"/>
      <c r="VEO67" s="17"/>
      <c r="VEQ67" s="17"/>
      <c r="VES67" s="17"/>
      <c r="VEU67" s="17"/>
      <c r="VEW67" s="17"/>
      <c r="VEY67" s="17"/>
      <c r="VFA67" s="17"/>
      <c r="VFC67" s="17"/>
      <c r="VFE67" s="17"/>
      <c r="VFG67" s="17"/>
      <c r="VFI67" s="17"/>
      <c r="VFK67" s="17"/>
      <c r="VFM67" s="17"/>
      <c r="VFO67" s="17"/>
      <c r="VFQ67" s="17"/>
      <c r="VFS67" s="17"/>
      <c r="VFU67" s="17"/>
      <c r="VFW67" s="17"/>
      <c r="VFY67" s="17"/>
      <c r="VGA67" s="17"/>
      <c r="VGC67" s="17"/>
      <c r="VGE67" s="17"/>
      <c r="VGG67" s="17"/>
      <c r="VGI67" s="17"/>
      <c r="VGK67" s="17"/>
      <c r="VGM67" s="17"/>
      <c r="VGO67" s="17"/>
      <c r="VGQ67" s="17"/>
      <c r="VGS67" s="17"/>
      <c r="VGU67" s="17"/>
      <c r="VGW67" s="17"/>
      <c r="VGY67" s="17"/>
      <c r="VHA67" s="17"/>
      <c r="VHC67" s="17"/>
      <c r="VHE67" s="17"/>
      <c r="VHG67" s="17"/>
      <c r="VHI67" s="17"/>
      <c r="VHK67" s="17"/>
      <c r="VHM67" s="17"/>
      <c r="VHO67" s="17"/>
      <c r="VHQ67" s="17"/>
      <c r="VHS67" s="17"/>
      <c r="VHU67" s="17"/>
      <c r="VHW67" s="17"/>
      <c r="VHY67" s="17"/>
      <c r="VIA67" s="17"/>
      <c r="VIC67" s="17"/>
      <c r="VIE67" s="17"/>
      <c r="VIG67" s="17"/>
      <c r="VII67" s="17"/>
      <c r="VIK67" s="17"/>
      <c r="VIM67" s="17"/>
      <c r="VIO67" s="17"/>
      <c r="VIQ67" s="17"/>
      <c r="VIS67" s="17"/>
      <c r="VIU67" s="17"/>
      <c r="VIW67" s="17"/>
      <c r="VIY67" s="17"/>
      <c r="VJA67" s="17"/>
      <c r="VJC67" s="17"/>
      <c r="VJE67" s="17"/>
      <c r="VJG67" s="17"/>
      <c r="VJI67" s="17"/>
      <c r="VJK67" s="17"/>
      <c r="VJM67" s="17"/>
      <c r="VJO67" s="17"/>
      <c r="VJQ67" s="17"/>
      <c r="VJS67" s="17"/>
      <c r="VJU67" s="17"/>
      <c r="VJW67" s="17"/>
      <c r="VJY67" s="17"/>
      <c r="VKA67" s="17"/>
      <c r="VKC67" s="17"/>
      <c r="VKE67" s="17"/>
      <c r="VKG67" s="17"/>
      <c r="VKI67" s="17"/>
      <c r="VKK67" s="17"/>
      <c r="VKM67" s="17"/>
      <c r="VKO67" s="17"/>
      <c r="VKQ67" s="17"/>
      <c r="VKS67" s="17"/>
      <c r="VKU67" s="17"/>
      <c r="VKW67" s="17"/>
      <c r="VKY67" s="17"/>
      <c r="VLA67" s="17"/>
      <c r="VLC67" s="17"/>
      <c r="VLE67" s="17"/>
      <c r="VLG67" s="17"/>
      <c r="VLI67" s="17"/>
      <c r="VLK67" s="17"/>
      <c r="VLM67" s="17"/>
      <c r="VLO67" s="17"/>
      <c r="VLQ67" s="17"/>
      <c r="VLS67" s="17"/>
      <c r="VLU67" s="17"/>
      <c r="VLW67" s="17"/>
      <c r="VLY67" s="17"/>
      <c r="VMA67" s="17"/>
      <c r="VMC67" s="17"/>
      <c r="VME67" s="17"/>
      <c r="VMG67" s="17"/>
      <c r="VMI67" s="17"/>
      <c r="VMK67" s="17"/>
      <c r="VMM67" s="17"/>
      <c r="VMO67" s="17"/>
      <c r="VMQ67" s="17"/>
      <c r="VMS67" s="17"/>
      <c r="VMU67" s="17"/>
      <c r="VMW67" s="17"/>
      <c r="VMY67" s="17"/>
      <c r="VNA67" s="17"/>
      <c r="VNC67" s="17"/>
      <c r="VNE67" s="17"/>
      <c r="VNG67" s="17"/>
      <c r="VNI67" s="17"/>
      <c r="VNK67" s="17"/>
      <c r="VNM67" s="17"/>
      <c r="VNO67" s="17"/>
      <c r="VNQ67" s="17"/>
      <c r="VNS67" s="17"/>
      <c r="VNU67" s="17"/>
      <c r="VNW67" s="17"/>
      <c r="VNY67" s="17"/>
      <c r="VOA67" s="17"/>
      <c r="VOC67" s="17"/>
      <c r="VOE67" s="17"/>
      <c r="VOG67" s="17"/>
      <c r="VOI67" s="17"/>
      <c r="VOK67" s="17"/>
      <c r="VOM67" s="17"/>
      <c r="VOO67" s="17"/>
      <c r="VOQ67" s="17"/>
      <c r="VOS67" s="17"/>
      <c r="VOU67" s="17"/>
      <c r="VOW67" s="17"/>
      <c r="VOY67" s="17"/>
      <c r="VPA67" s="17"/>
      <c r="VPC67" s="17"/>
      <c r="VPE67" s="17"/>
      <c r="VPG67" s="17"/>
      <c r="VPI67" s="17"/>
      <c r="VPK67" s="17"/>
      <c r="VPM67" s="17"/>
      <c r="VPO67" s="17"/>
      <c r="VPQ67" s="17"/>
      <c r="VPS67" s="17"/>
      <c r="VPU67" s="17"/>
      <c r="VPW67" s="17"/>
      <c r="VPY67" s="17"/>
      <c r="VQA67" s="17"/>
      <c r="VQC67" s="17"/>
      <c r="VQE67" s="17"/>
      <c r="VQG67" s="17"/>
      <c r="VQI67" s="17"/>
      <c r="VQK67" s="17"/>
      <c r="VQM67" s="17"/>
      <c r="VQO67" s="17"/>
      <c r="VQQ67" s="17"/>
      <c r="VQS67" s="17"/>
      <c r="VQU67" s="17"/>
      <c r="VQW67" s="17"/>
      <c r="VQY67" s="17"/>
      <c r="VRA67" s="17"/>
      <c r="VRC67" s="17"/>
      <c r="VRE67" s="17"/>
      <c r="VRG67" s="17"/>
      <c r="VRI67" s="17"/>
      <c r="VRK67" s="17"/>
      <c r="VRM67" s="17"/>
      <c r="VRO67" s="17"/>
      <c r="VRQ67" s="17"/>
      <c r="VRS67" s="17"/>
      <c r="VRU67" s="17"/>
      <c r="VRW67" s="17"/>
      <c r="VRY67" s="17"/>
      <c r="VSA67" s="17"/>
      <c r="VSC67" s="17"/>
      <c r="VSE67" s="17"/>
      <c r="VSG67" s="17"/>
      <c r="VSI67" s="17"/>
      <c r="VSK67" s="17"/>
      <c r="VSM67" s="17"/>
      <c r="VSO67" s="17"/>
      <c r="VSQ67" s="17"/>
      <c r="VSS67" s="17"/>
      <c r="VSU67" s="17"/>
      <c r="VSW67" s="17"/>
      <c r="VSY67" s="17"/>
      <c r="VTA67" s="17"/>
      <c r="VTC67" s="17"/>
      <c r="VTE67" s="17"/>
      <c r="VTG67" s="17"/>
      <c r="VTI67" s="17"/>
      <c r="VTK67" s="17"/>
      <c r="VTM67" s="17"/>
      <c r="VTO67" s="17"/>
      <c r="VTQ67" s="17"/>
      <c r="VTS67" s="17"/>
      <c r="VTU67" s="17"/>
      <c r="VTW67" s="17"/>
      <c r="VTY67" s="17"/>
      <c r="VUA67" s="17"/>
      <c r="VUC67" s="17"/>
      <c r="VUE67" s="17"/>
      <c r="VUG67" s="17"/>
      <c r="VUI67" s="17"/>
      <c r="VUK67" s="17"/>
      <c r="VUM67" s="17"/>
      <c r="VUO67" s="17"/>
      <c r="VUQ67" s="17"/>
      <c r="VUS67" s="17"/>
      <c r="VUU67" s="17"/>
      <c r="VUW67" s="17"/>
      <c r="VUY67" s="17"/>
      <c r="VVA67" s="17"/>
      <c r="VVC67" s="17"/>
      <c r="VVE67" s="17"/>
      <c r="VVG67" s="17"/>
      <c r="VVI67" s="17"/>
      <c r="VVK67" s="17"/>
      <c r="VVM67" s="17"/>
      <c r="VVO67" s="17"/>
      <c r="VVQ67" s="17"/>
      <c r="VVS67" s="17"/>
      <c r="VVU67" s="17"/>
      <c r="VVW67" s="17"/>
      <c r="VVY67" s="17"/>
      <c r="VWA67" s="17"/>
      <c r="VWC67" s="17"/>
      <c r="VWE67" s="17"/>
      <c r="VWG67" s="17"/>
      <c r="VWI67" s="17"/>
      <c r="VWK67" s="17"/>
      <c r="VWM67" s="17"/>
      <c r="VWO67" s="17"/>
      <c r="VWQ67" s="17"/>
      <c r="VWS67" s="17"/>
      <c r="VWU67" s="17"/>
      <c r="VWW67" s="17"/>
      <c r="VWY67" s="17"/>
      <c r="VXA67" s="17"/>
      <c r="VXC67" s="17"/>
      <c r="VXE67" s="17"/>
      <c r="VXG67" s="17"/>
      <c r="VXI67" s="17"/>
      <c r="VXK67" s="17"/>
      <c r="VXM67" s="17"/>
      <c r="VXO67" s="17"/>
      <c r="VXQ67" s="17"/>
      <c r="VXS67" s="17"/>
      <c r="VXU67" s="17"/>
      <c r="VXW67" s="17"/>
      <c r="VXY67" s="17"/>
      <c r="VYA67" s="17"/>
      <c r="VYC67" s="17"/>
      <c r="VYE67" s="17"/>
      <c r="VYG67" s="17"/>
      <c r="VYI67" s="17"/>
      <c r="VYK67" s="17"/>
      <c r="VYM67" s="17"/>
      <c r="VYO67" s="17"/>
      <c r="VYQ67" s="17"/>
      <c r="VYS67" s="17"/>
      <c r="VYU67" s="17"/>
      <c r="VYW67" s="17"/>
      <c r="VYY67" s="17"/>
      <c r="VZA67" s="17"/>
      <c r="VZC67" s="17"/>
      <c r="VZE67" s="17"/>
      <c r="VZG67" s="17"/>
      <c r="VZI67" s="17"/>
      <c r="VZK67" s="17"/>
      <c r="VZM67" s="17"/>
      <c r="VZO67" s="17"/>
      <c r="VZQ67" s="17"/>
      <c r="VZS67" s="17"/>
      <c r="VZU67" s="17"/>
      <c r="VZW67" s="17"/>
      <c r="VZY67" s="17"/>
      <c r="WAA67" s="17"/>
      <c r="WAC67" s="17"/>
      <c r="WAE67" s="17"/>
      <c r="WAG67" s="17"/>
      <c r="WAI67" s="17"/>
      <c r="WAK67" s="17"/>
      <c r="WAM67" s="17"/>
      <c r="WAO67" s="17"/>
      <c r="WAQ67" s="17"/>
      <c r="WAS67" s="17"/>
      <c r="WAU67" s="17"/>
      <c r="WAW67" s="17"/>
      <c r="WAY67" s="17"/>
      <c r="WBA67" s="17"/>
      <c r="WBC67" s="17"/>
      <c r="WBE67" s="17"/>
      <c r="WBG67" s="17"/>
      <c r="WBI67" s="17"/>
      <c r="WBK67" s="17"/>
      <c r="WBM67" s="17"/>
      <c r="WBO67" s="17"/>
      <c r="WBQ67" s="17"/>
      <c r="WBS67" s="17"/>
      <c r="WBU67" s="17"/>
      <c r="WBW67" s="17"/>
      <c r="WBY67" s="17"/>
      <c r="WCA67" s="17"/>
      <c r="WCC67" s="17"/>
      <c r="WCE67" s="17"/>
      <c r="WCG67" s="17"/>
      <c r="WCI67" s="17"/>
      <c r="WCK67" s="17"/>
      <c r="WCM67" s="17"/>
      <c r="WCO67" s="17"/>
      <c r="WCQ67" s="17"/>
      <c r="WCS67" s="17"/>
      <c r="WCU67" s="17"/>
      <c r="WCW67" s="17"/>
      <c r="WCY67" s="17"/>
      <c r="WDA67" s="17"/>
      <c r="WDC67" s="17"/>
      <c r="WDE67" s="17"/>
      <c r="WDG67" s="17"/>
      <c r="WDI67" s="17"/>
      <c r="WDK67" s="17"/>
      <c r="WDM67" s="17"/>
      <c r="WDO67" s="17"/>
      <c r="WDQ67" s="17"/>
      <c r="WDS67" s="17"/>
      <c r="WDU67" s="17"/>
      <c r="WDW67" s="17"/>
      <c r="WDY67" s="17"/>
      <c r="WEA67" s="17"/>
      <c r="WEC67" s="17"/>
      <c r="WEE67" s="17"/>
      <c r="WEG67" s="17"/>
      <c r="WEI67" s="17"/>
      <c r="WEK67" s="17"/>
      <c r="WEM67" s="17"/>
      <c r="WEO67" s="17"/>
      <c r="WEQ67" s="17"/>
      <c r="WES67" s="17"/>
      <c r="WEU67" s="17"/>
      <c r="WEW67" s="17"/>
      <c r="WEY67" s="17"/>
      <c r="WFA67" s="17"/>
      <c r="WFC67" s="17"/>
      <c r="WFE67" s="17"/>
      <c r="WFG67" s="17"/>
      <c r="WFI67" s="17"/>
      <c r="WFK67" s="17"/>
      <c r="WFM67" s="17"/>
      <c r="WFO67" s="17"/>
      <c r="WFQ67" s="17"/>
      <c r="WFS67" s="17"/>
      <c r="WFU67" s="17"/>
      <c r="WFW67" s="17"/>
      <c r="WFY67" s="17"/>
      <c r="WGA67" s="17"/>
      <c r="WGC67" s="17"/>
      <c r="WGE67" s="17"/>
      <c r="WGG67" s="17"/>
      <c r="WGI67" s="17"/>
      <c r="WGK67" s="17"/>
      <c r="WGM67" s="17"/>
      <c r="WGO67" s="17"/>
      <c r="WGQ67" s="17"/>
      <c r="WGS67" s="17"/>
      <c r="WGU67" s="17"/>
      <c r="WGW67" s="17"/>
      <c r="WGY67" s="17"/>
      <c r="WHA67" s="17"/>
      <c r="WHC67" s="17"/>
      <c r="WHE67" s="17"/>
      <c r="WHG67" s="17"/>
      <c r="WHI67" s="17"/>
      <c r="WHK67" s="17"/>
      <c r="WHM67" s="17"/>
      <c r="WHO67" s="17"/>
      <c r="WHQ67" s="17"/>
      <c r="WHS67" s="17"/>
      <c r="WHU67" s="17"/>
      <c r="WHW67" s="17"/>
      <c r="WHY67" s="17"/>
      <c r="WIA67" s="17"/>
      <c r="WIC67" s="17"/>
      <c r="WIE67" s="17"/>
      <c r="WIG67" s="17"/>
      <c r="WII67" s="17"/>
      <c r="WIK67" s="17"/>
      <c r="WIM67" s="17"/>
      <c r="WIO67" s="17"/>
      <c r="WIQ67" s="17"/>
      <c r="WIS67" s="17"/>
      <c r="WIU67" s="17"/>
      <c r="WIW67" s="17"/>
      <c r="WIY67" s="17"/>
      <c r="WJA67" s="17"/>
      <c r="WJC67" s="17"/>
      <c r="WJE67" s="17"/>
      <c r="WJG67" s="17"/>
      <c r="WJI67" s="17"/>
      <c r="WJK67" s="17"/>
      <c r="WJM67" s="17"/>
      <c r="WJO67" s="17"/>
      <c r="WJQ67" s="17"/>
      <c r="WJS67" s="17"/>
      <c r="WJU67" s="17"/>
      <c r="WJW67" s="17"/>
      <c r="WJY67" s="17"/>
      <c r="WKA67" s="17"/>
      <c r="WKC67" s="17"/>
      <c r="WKE67" s="17"/>
      <c r="WKG67" s="17"/>
      <c r="WKI67" s="17"/>
      <c r="WKK67" s="17"/>
      <c r="WKM67" s="17"/>
      <c r="WKO67" s="17"/>
      <c r="WKQ67" s="17"/>
      <c r="WKS67" s="17"/>
      <c r="WKU67" s="17"/>
      <c r="WKW67" s="17"/>
      <c r="WKY67" s="17"/>
      <c r="WLA67" s="17"/>
      <c r="WLC67" s="17"/>
      <c r="WLE67" s="17"/>
      <c r="WLG67" s="17"/>
      <c r="WLI67" s="17"/>
      <c r="WLK67" s="17"/>
      <c r="WLM67" s="17"/>
      <c r="WLO67" s="17"/>
      <c r="WLQ67" s="17"/>
      <c r="WLS67" s="17"/>
      <c r="WLU67" s="17"/>
      <c r="WLW67" s="17"/>
      <c r="WLY67" s="17"/>
      <c r="WMA67" s="17"/>
      <c r="WMC67" s="17"/>
      <c r="WME67" s="17"/>
      <c r="WMG67" s="17"/>
      <c r="WMI67" s="17"/>
      <c r="WMK67" s="17"/>
      <c r="WMM67" s="17"/>
      <c r="WMO67" s="17"/>
      <c r="WMQ67" s="17"/>
      <c r="WMS67" s="17"/>
      <c r="WMU67" s="17"/>
      <c r="WMW67" s="17"/>
      <c r="WMY67" s="17"/>
      <c r="WNA67" s="17"/>
      <c r="WNC67" s="17"/>
      <c r="WNE67" s="17"/>
      <c r="WNG67" s="17"/>
      <c r="WNI67" s="17"/>
      <c r="WNK67" s="17"/>
      <c r="WNM67" s="17"/>
      <c r="WNO67" s="17"/>
      <c r="WNQ67" s="17"/>
      <c r="WNS67" s="17"/>
      <c r="WNU67" s="17"/>
      <c r="WNW67" s="17"/>
      <c r="WNY67" s="17"/>
      <c r="WOA67" s="17"/>
      <c r="WOC67" s="17"/>
      <c r="WOE67" s="17"/>
      <c r="WOG67" s="17"/>
      <c r="WOI67" s="17"/>
      <c r="WOK67" s="17"/>
      <c r="WOM67" s="17"/>
      <c r="WOO67" s="17"/>
      <c r="WOQ67" s="17"/>
      <c r="WOS67" s="17"/>
      <c r="WOU67" s="17"/>
      <c r="WOW67" s="17"/>
      <c r="WOY67" s="17"/>
      <c r="WPA67" s="17"/>
      <c r="WPC67" s="17"/>
      <c r="WPE67" s="17"/>
      <c r="WPG67" s="17"/>
      <c r="WPI67" s="17"/>
      <c r="WPK67" s="17"/>
      <c r="WPM67" s="17"/>
      <c r="WPO67" s="17"/>
      <c r="WPQ67" s="17"/>
      <c r="WPS67" s="17"/>
      <c r="WPU67" s="17"/>
      <c r="WPW67" s="17"/>
      <c r="WPY67" s="17"/>
      <c r="WQA67" s="17"/>
      <c r="WQC67" s="17"/>
      <c r="WQE67" s="17"/>
      <c r="WQG67" s="17"/>
      <c r="WQI67" s="17"/>
      <c r="WQK67" s="17"/>
      <c r="WQM67" s="17"/>
      <c r="WQO67" s="17"/>
      <c r="WQQ67" s="17"/>
      <c r="WQS67" s="17"/>
      <c r="WQU67" s="17"/>
      <c r="WQW67" s="17"/>
      <c r="WQY67" s="17"/>
      <c r="WRA67" s="17"/>
      <c r="WRC67" s="17"/>
      <c r="WRE67" s="17"/>
      <c r="WRG67" s="17"/>
      <c r="WRI67" s="17"/>
      <c r="WRK67" s="17"/>
      <c r="WRM67" s="17"/>
      <c r="WRO67" s="17"/>
      <c r="WRQ67" s="17"/>
      <c r="WRS67" s="17"/>
      <c r="WRU67" s="17"/>
      <c r="WRW67" s="17"/>
      <c r="WRY67" s="17"/>
      <c r="WSA67" s="17"/>
      <c r="WSC67" s="17"/>
      <c r="WSE67" s="17"/>
      <c r="WSG67" s="17"/>
      <c r="WSI67" s="17"/>
      <c r="WSK67" s="17"/>
      <c r="WSM67" s="17"/>
      <c r="WSO67" s="17"/>
      <c r="WSQ67" s="17"/>
      <c r="WSS67" s="17"/>
      <c r="WSU67" s="17"/>
      <c r="WSW67" s="17"/>
      <c r="WSY67" s="17"/>
      <c r="WTA67" s="17"/>
      <c r="WTC67" s="17"/>
      <c r="WTE67" s="17"/>
      <c r="WTG67" s="17"/>
      <c r="WTI67" s="17"/>
      <c r="WTK67" s="17"/>
      <c r="WTM67" s="17"/>
      <c r="WTO67" s="17"/>
      <c r="WTQ67" s="17"/>
      <c r="WTS67" s="17"/>
      <c r="WTU67" s="17"/>
      <c r="WTW67" s="17"/>
      <c r="WTY67" s="17"/>
      <c r="WUA67" s="17"/>
      <c r="WUC67" s="17"/>
      <c r="WUE67" s="17"/>
      <c r="WUG67" s="17"/>
      <c r="WUI67" s="17"/>
      <c r="WUK67" s="17"/>
      <c r="WUM67" s="17"/>
      <c r="WUO67" s="17"/>
      <c r="WUQ67" s="17"/>
      <c r="WUS67" s="17"/>
      <c r="WUU67" s="17"/>
      <c r="WUW67" s="17"/>
      <c r="WUY67" s="17"/>
      <c r="WVA67" s="17"/>
      <c r="WVC67" s="17"/>
      <c r="WVE67" s="17"/>
      <c r="WVG67" s="17"/>
      <c r="WVI67" s="17"/>
      <c r="WVK67" s="17"/>
      <c r="WVM67" s="17"/>
      <c r="WVO67" s="17"/>
      <c r="WVQ67" s="17"/>
      <c r="WVS67" s="17"/>
      <c r="WVU67" s="17"/>
      <c r="WVW67" s="17"/>
      <c r="WVY67" s="17"/>
      <c r="WWA67" s="17"/>
      <c r="WWC67" s="17"/>
      <c r="WWE67" s="17"/>
      <c r="WWG67" s="17"/>
      <c r="WWI67" s="17"/>
      <c r="WWK67" s="17"/>
      <c r="WWM67" s="17"/>
      <c r="WWO67" s="17"/>
      <c r="WWQ67" s="17"/>
      <c r="WWS67" s="17"/>
      <c r="WWU67" s="17"/>
      <c r="WWW67" s="17"/>
      <c r="WWY67" s="17"/>
      <c r="WXA67" s="17"/>
      <c r="WXC67" s="17"/>
      <c r="WXE67" s="17"/>
      <c r="WXG67" s="17"/>
      <c r="WXI67" s="17"/>
      <c r="WXK67" s="17"/>
      <c r="WXM67" s="17"/>
      <c r="WXO67" s="17"/>
      <c r="WXQ67" s="17"/>
      <c r="WXS67" s="17"/>
      <c r="WXU67" s="17"/>
      <c r="WXW67" s="17"/>
      <c r="WXY67" s="17"/>
      <c r="WYA67" s="17"/>
      <c r="WYC67" s="17"/>
      <c r="WYE67" s="17"/>
      <c r="WYG67" s="17"/>
      <c r="WYI67" s="17"/>
      <c r="WYK67" s="17"/>
      <c r="WYM67" s="17"/>
      <c r="WYO67" s="17"/>
      <c r="WYQ67" s="17"/>
      <c r="WYS67" s="17"/>
      <c r="WYU67" s="17"/>
      <c r="WYW67" s="17"/>
      <c r="WYY67" s="17"/>
      <c r="WZA67" s="17"/>
      <c r="WZC67" s="17"/>
      <c r="WZE67" s="17"/>
      <c r="WZG67" s="17"/>
      <c r="WZI67" s="17"/>
      <c r="WZK67" s="17"/>
      <c r="WZM67" s="17"/>
      <c r="WZO67" s="17"/>
      <c r="WZQ67" s="17"/>
      <c r="WZS67" s="17"/>
      <c r="WZU67" s="17"/>
      <c r="WZW67" s="17"/>
      <c r="WZY67" s="17"/>
      <c r="XAA67" s="17"/>
      <c r="XAC67" s="17"/>
      <c r="XAE67" s="17"/>
      <c r="XAG67" s="17"/>
      <c r="XAI67" s="17"/>
      <c r="XAK67" s="17"/>
      <c r="XAM67" s="17"/>
      <c r="XAO67" s="17"/>
      <c r="XAQ67" s="17"/>
      <c r="XAS67" s="17"/>
      <c r="XAU67" s="17"/>
      <c r="XAW67" s="17"/>
      <c r="XAY67" s="17"/>
      <c r="XBA67" s="17"/>
      <c r="XBC67" s="17"/>
      <c r="XBE67" s="17"/>
      <c r="XBG67" s="17"/>
      <c r="XBI67" s="17"/>
      <c r="XBK67" s="17"/>
      <c r="XBM67" s="17"/>
      <c r="XBO67" s="17"/>
      <c r="XBQ67" s="17"/>
      <c r="XBS67" s="17"/>
      <c r="XBU67" s="17"/>
      <c r="XBW67" s="17"/>
      <c r="XBY67" s="17"/>
      <c r="XCA67" s="17"/>
      <c r="XCC67" s="17"/>
      <c r="XCE67" s="17"/>
      <c r="XCG67" s="17"/>
      <c r="XCI67" s="17"/>
      <c r="XCK67" s="17"/>
      <c r="XCM67" s="17"/>
      <c r="XCO67" s="17"/>
      <c r="XCQ67" s="17"/>
      <c r="XCS67" s="17"/>
      <c r="XCU67" s="17"/>
      <c r="XCW67" s="17"/>
      <c r="XCY67" s="17"/>
      <c r="XDA67" s="17"/>
      <c r="XDC67" s="17"/>
      <c r="XDE67" s="17"/>
      <c r="XDG67" s="17"/>
      <c r="XDI67" s="17"/>
      <c r="XDK67" s="17"/>
      <c r="XDM67" s="17"/>
      <c r="XDO67" s="17"/>
      <c r="XDQ67" s="17"/>
      <c r="XDS67" s="17"/>
      <c r="XDU67" s="17"/>
      <c r="XDW67" s="17"/>
      <c r="XDY67" s="17"/>
      <c r="XEA67" s="17"/>
      <c r="XEC67" s="17"/>
      <c r="XEE67" s="17"/>
      <c r="XEG67" s="17"/>
      <c r="XEI67" s="17"/>
      <c r="XEK67" s="17"/>
      <c r="XEM67" s="17"/>
      <c r="XEO67" s="17"/>
      <c r="XEQ67" s="17"/>
      <c r="XES67" s="17"/>
      <c r="XEU67" s="17"/>
      <c r="XEW67" s="17"/>
      <c r="XEY67" s="17"/>
      <c r="XFA67" s="17"/>
      <c r="XFC67" s="17"/>
    </row>
    <row r="68" spans="1:1023 1025:2047 2049:3071 3073:4095 4097:5119 5121:6143 6145:7167 7169:8191 8193:9215 9217:10239 10241:11263 11265:12287 12289:13311 13313:14335 14337:15359 15361:16383">
      <c r="A68" t="s">
        <v>386</v>
      </c>
      <c r="B68" s="27" t="s">
        <v>914</v>
      </c>
      <c r="C68" s="34">
        <f t="shared" ref="C68:L70" si="51">F62-F61</f>
        <v>-1.1751856297638028</v>
      </c>
      <c r="D68" s="34">
        <f t="shared" si="51"/>
        <v>-1.2364117050812951</v>
      </c>
      <c r="E68" s="34">
        <f t="shared" si="51"/>
        <v>-1.3434119846288013</v>
      </c>
      <c r="F68" s="34">
        <f t="shared" si="51"/>
        <v>-1.2952596979351938</v>
      </c>
      <c r="G68" s="34">
        <f t="shared" si="51"/>
        <v>-1.2646813793470955</v>
      </c>
      <c r="H68" s="34">
        <f t="shared" si="51"/>
        <v>-1.2927283795862934</v>
      </c>
      <c r="I68" s="34">
        <f t="shared" si="51"/>
        <v>-1.1752078584963996</v>
      </c>
      <c r="J68" s="34">
        <f t="shared" si="51"/>
        <v>-1.1903692959858034</v>
      </c>
      <c r="K68" s="34">
        <f t="shared" si="51"/>
        <v>-1.2154395202662016</v>
      </c>
      <c r="L68" s="34">
        <f t="shared" si="51"/>
        <v>-1.3083628769410041</v>
      </c>
      <c r="M68" s="34">
        <f t="shared" ref="M68:V70" si="52">P62-P61</f>
        <v>-1.3180711457055025</v>
      </c>
      <c r="N68" s="34">
        <f t="shared" si="52"/>
        <v>-1.228437331416302</v>
      </c>
      <c r="O68" s="34">
        <f t="shared" si="52"/>
        <v>-1.2195886309295076</v>
      </c>
      <c r="P68" s="34">
        <f t="shared" si="52"/>
        <v>-1.2587826638761044</v>
      </c>
      <c r="Q68" s="34">
        <f t="shared" si="52"/>
        <v>-1.3488275252990007</v>
      </c>
      <c r="R68" s="34">
        <f t="shared" si="52"/>
        <v>-1.2707630156912018</v>
      </c>
      <c r="S68" s="34">
        <f t="shared" si="52"/>
        <v>-1.2131943476904965</v>
      </c>
      <c r="T68" s="34">
        <f t="shared" si="52"/>
        <v>-1.2177187495281956</v>
      </c>
      <c r="U68" s="34">
        <f t="shared" si="52"/>
        <v>-1.2570439592094971</v>
      </c>
      <c r="V68" s="34">
        <f t="shared" si="52"/>
        <v>-1.2743899437259074</v>
      </c>
      <c r="W68" s="34">
        <f t="shared" ref="W68:AF70" si="53">Z62-Z61</f>
        <v>-1.380199724933405</v>
      </c>
      <c r="X68" s="34">
        <f t="shared" si="53"/>
        <v>-1.3163447218522037</v>
      </c>
      <c r="Y68" s="34">
        <f t="shared" si="53"/>
        <v>-1.2078053400948079</v>
      </c>
      <c r="Z68" s="34">
        <f t="shared" si="53"/>
        <v>-1.2352032434683906</v>
      </c>
      <c r="AA68" s="34">
        <f t="shared" si="53"/>
        <v>-1.2215952638344021</v>
      </c>
      <c r="AB68" s="34">
        <f t="shared" si="53"/>
        <v>-1.3657329423252946</v>
      </c>
      <c r="AC68" s="34">
        <f t="shared" si="53"/>
        <v>-1.1892918791046014</v>
      </c>
      <c r="AD68" s="34">
        <f t="shared" si="53"/>
        <v>-1.289659544865799</v>
      </c>
      <c r="AE68" s="34">
        <f t="shared" si="53"/>
        <v>-1.2132610366905965</v>
      </c>
      <c r="AF68" s="34">
        <f t="shared" si="53"/>
        <v>-1.2313515203493921</v>
      </c>
      <c r="AG68" s="34">
        <f t="shared" ref="AG68:AP70" si="54">AJ62-AJ61</f>
        <v>-1.2577813112762044</v>
      </c>
      <c r="AH68" s="34">
        <f t="shared" si="54"/>
        <v>-1.3059100223166951</v>
      </c>
      <c r="AI68" s="34">
        <f t="shared" si="54"/>
        <v>-1.2293391703828007</v>
      </c>
      <c r="AJ68" s="34">
        <f t="shared" si="54"/>
        <v>-1.2797184712387093</v>
      </c>
      <c r="AK68" s="34">
        <f t="shared" si="54"/>
        <v>-1.1918559876780961</v>
      </c>
      <c r="AL68" s="34">
        <f t="shared" si="54"/>
        <v>-1.2951278104812047</v>
      </c>
      <c r="AM68" s="34">
        <f t="shared" si="54"/>
        <v>-1.2325685282109973</v>
      </c>
      <c r="AN68" s="34">
        <f t="shared" si="54"/>
        <v>-1.1999402062030029</v>
      </c>
      <c r="AO68" s="34">
        <f t="shared" si="54"/>
        <v>-1.2571456572371034</v>
      </c>
      <c r="AP68" s="34">
        <f t="shared" si="54"/>
        <v>-1.2134177224655005</v>
      </c>
      <c r="AQ68" s="34">
        <f t="shared" ref="AQ68:AZ70" si="55">AT62-AT61</f>
        <v>-1.2398443574785034</v>
      </c>
      <c r="AR68" s="34">
        <f t="shared" si="55"/>
        <v>-1.2311102284657025</v>
      </c>
      <c r="AS68" s="34">
        <f t="shared" si="55"/>
        <v>-1.2606824882811907</v>
      </c>
      <c r="AT68" s="34">
        <f t="shared" si="55"/>
        <v>-1.346088336474196</v>
      </c>
      <c r="AU68" s="34">
        <f t="shared" si="55"/>
        <v>-1.2934763697533072</v>
      </c>
      <c r="AV68" s="34">
        <f t="shared" si="55"/>
        <v>-1.2445193073056942</v>
      </c>
      <c r="AW68" s="34">
        <f t="shared" si="55"/>
        <v>-1.2954182691980947</v>
      </c>
      <c r="AX68" s="34">
        <f t="shared" si="55"/>
        <v>-1.1456559606825039</v>
      </c>
      <c r="AY68" s="34">
        <f t="shared" si="55"/>
        <v>-1.2409061361466058</v>
      </c>
      <c r="AZ68" s="34">
        <f t="shared" si="55"/>
        <v>-1.2141418283918952</v>
      </c>
      <c r="BA68" s="34">
        <f t="shared" ref="BA68:BJ70" si="56">BD62-BD61</f>
        <v>-1.2510995121498922</v>
      </c>
      <c r="BB68" s="34">
        <f t="shared" si="56"/>
        <v>-1.3806881839841054</v>
      </c>
      <c r="BC68" s="34">
        <f t="shared" si="56"/>
        <v>-1.2128744833121914</v>
      </c>
      <c r="BD68" s="34">
        <f t="shared" si="56"/>
        <v>-1.186518890256302</v>
      </c>
      <c r="BE68" s="34">
        <f t="shared" si="56"/>
        <v>-1.3475865120450976</v>
      </c>
      <c r="BF68" s="34">
        <f t="shared" si="56"/>
        <v>-1.2961128373592032</v>
      </c>
      <c r="BG68" s="34">
        <f t="shared" si="56"/>
        <v>-1.1937838343688014</v>
      </c>
      <c r="BH68" s="34">
        <f t="shared" si="56"/>
        <v>-1.2763805768607028</v>
      </c>
      <c r="BI68" s="34">
        <f t="shared" si="56"/>
        <v>-1.2027181396880096</v>
      </c>
      <c r="BJ68" s="34">
        <f t="shared" si="56"/>
        <v>-1.2309146615384989</v>
      </c>
      <c r="BK68" s="34">
        <f t="shared" ref="BK68:BT70" si="57">BN62-BN61</f>
        <v>-1.2901509572047019</v>
      </c>
      <c r="BL68" s="34">
        <f t="shared" si="57"/>
        <v>-1.2298962144745005</v>
      </c>
      <c r="BM68" s="34">
        <f t="shared" si="57"/>
        <v>-1.2525132091371916</v>
      </c>
      <c r="BN68" s="34">
        <f t="shared" si="57"/>
        <v>-1.2955743155751094</v>
      </c>
      <c r="BO68" s="34">
        <f t="shared" si="57"/>
        <v>-1.2062833197206047</v>
      </c>
      <c r="BP68" s="34">
        <f t="shared" si="57"/>
        <v>-1.3349018151481005</v>
      </c>
      <c r="BQ68" s="34">
        <f t="shared" si="57"/>
        <v>-1.252190569315502</v>
      </c>
      <c r="BR68" s="34">
        <f t="shared" si="57"/>
        <v>-1.2298540978816987</v>
      </c>
      <c r="BS68" s="34">
        <f t="shared" si="57"/>
        <v>-1.1896609924357975</v>
      </c>
      <c r="BT68" s="34">
        <f t="shared" si="57"/>
        <v>-1.2952910853211961</v>
      </c>
      <c r="BU68" s="34">
        <f t="shared" ref="BU68:CD70" si="58">BX62-BX61</f>
        <v>-1.283454897514801</v>
      </c>
      <c r="BV68" s="34">
        <f t="shared" si="58"/>
        <v>-1.3196646105208032</v>
      </c>
      <c r="BW68" s="34">
        <f t="shared" si="58"/>
        <v>-1.1892101527860035</v>
      </c>
      <c r="BX68" s="34">
        <f t="shared" si="58"/>
        <v>-1.231186333550994</v>
      </c>
      <c r="BY68" s="34">
        <f t="shared" si="58"/>
        <v>-1.2603314320889893</v>
      </c>
      <c r="BZ68" s="34">
        <f t="shared" si="58"/>
        <v>-1.1907508555772992</v>
      </c>
      <c r="CA68" s="34">
        <f t="shared" si="58"/>
        <v>-1.3852030968379978</v>
      </c>
      <c r="CB68" s="34">
        <f t="shared" si="58"/>
        <v>-1.2342290489906986</v>
      </c>
      <c r="CC68" s="34">
        <f t="shared" si="58"/>
        <v>-1.2513540166615087</v>
      </c>
      <c r="CD68" s="34">
        <f t="shared" si="58"/>
        <v>-1.3417715114749029</v>
      </c>
      <c r="CE68" s="34">
        <f t="shared" ref="CE68:CN70" si="59">CH62-CH61</f>
        <v>-1.1752411737142978</v>
      </c>
      <c r="CF68" s="34">
        <f t="shared" si="59"/>
        <v>-1.3637388189260946</v>
      </c>
      <c r="CG68" s="34">
        <f t="shared" si="59"/>
        <v>-1.2269512812326013</v>
      </c>
      <c r="CH68" s="34">
        <f t="shared" si="59"/>
        <v>-1.1496097043892988</v>
      </c>
      <c r="CI68" s="34">
        <f t="shared" si="59"/>
        <v>-1.2567973562011048</v>
      </c>
      <c r="CJ68" s="34">
        <f t="shared" si="59"/>
        <v>-1.3374143370180889</v>
      </c>
      <c r="CK68" s="34">
        <f t="shared" si="59"/>
        <v>-1.3150275578423987</v>
      </c>
      <c r="CL68" s="34">
        <f t="shared" si="59"/>
        <v>-1.2762876833069896</v>
      </c>
      <c r="CM68" s="34">
        <f t="shared" si="59"/>
        <v>-1.3131624306071075</v>
      </c>
      <c r="CN68" s="34">
        <f t="shared" si="59"/>
        <v>-1.2398615043147032</v>
      </c>
      <c r="CO68" s="34">
        <f t="shared" ref="CO68:CX70" si="60">CR62-CR61</f>
        <v>-1.1544483598203996</v>
      </c>
      <c r="CP68" s="34">
        <f t="shared" si="60"/>
        <v>-1.2214204258899954</v>
      </c>
      <c r="CQ68" s="34">
        <f t="shared" si="60"/>
        <v>-1.1326085604231011</v>
      </c>
      <c r="CR68" s="34">
        <f t="shared" si="60"/>
        <v>-1.2385469592432088</v>
      </c>
      <c r="CS68" s="34">
        <f t="shared" si="60"/>
        <v>-1.2328918240320021</v>
      </c>
      <c r="CT68" s="34">
        <f t="shared" si="60"/>
        <v>-1.257483156389597</v>
      </c>
      <c r="CU68" s="34">
        <f t="shared" si="60"/>
        <v>-1.2865734657100916</v>
      </c>
      <c r="CV68" s="34">
        <f t="shared" si="60"/>
        <v>-1.2945229445320052</v>
      </c>
      <c r="CW68" s="34">
        <f t="shared" si="60"/>
        <v>-1.2331624030036963</v>
      </c>
      <c r="CX68" s="34">
        <f t="shared" si="60"/>
        <v>-1.2288804637555941</v>
      </c>
      <c r="CY68">
        <f t="shared" ref="CY68:CY70" si="61">AVERAGE(C68:CX68)</f>
        <v>-1.2550574960242409</v>
      </c>
      <c r="CZ68">
        <f t="shared" ref="CZ68:CZ70" si="62">STDEV(C68:CX68)</f>
        <v>5.581329975359392E-2</v>
      </c>
      <c r="DA68" s="34"/>
      <c r="DC68" s="34"/>
      <c r="DE68" s="34"/>
      <c r="DG68" s="34"/>
      <c r="DI68" s="34"/>
      <c r="DK68" s="34"/>
      <c r="DM68" s="34"/>
      <c r="DO68" s="34"/>
      <c r="DQ68" s="34"/>
      <c r="DS68" s="34"/>
      <c r="DU68" s="34"/>
      <c r="DW68" s="34"/>
      <c r="DY68" s="34"/>
      <c r="EA68" s="34"/>
      <c r="EC68" s="34"/>
      <c r="EE68" s="34"/>
      <c r="EG68" s="34"/>
      <c r="EI68" s="34"/>
      <c r="EK68" s="34"/>
      <c r="EM68" s="34"/>
      <c r="EO68" s="34"/>
      <c r="EQ68" s="34"/>
      <c r="ES68" s="34"/>
      <c r="EU68" s="34"/>
      <c r="EW68" s="34"/>
      <c r="EY68" s="34"/>
      <c r="FA68" s="34"/>
      <c r="FC68" s="34"/>
      <c r="FE68" s="34"/>
      <c r="FG68" s="34"/>
      <c r="FI68" s="34"/>
      <c r="FK68" s="34"/>
      <c r="FM68" s="34"/>
      <c r="FO68" s="34"/>
      <c r="FQ68" s="34"/>
      <c r="FS68" s="34"/>
      <c r="FU68" s="34"/>
      <c r="FW68" s="34"/>
      <c r="FY68" s="34"/>
      <c r="GA68" s="34"/>
      <c r="GC68" s="34"/>
      <c r="GE68" s="34"/>
      <c r="GG68" s="34"/>
      <c r="GI68" s="34"/>
      <c r="GK68" s="34"/>
      <c r="GM68" s="34"/>
      <c r="GO68" s="34"/>
      <c r="GQ68" s="34"/>
      <c r="GS68" s="34"/>
      <c r="GU68" s="34"/>
      <c r="GW68" s="34"/>
      <c r="GY68" s="34"/>
      <c r="HA68" s="34"/>
      <c r="HC68" s="34"/>
      <c r="HE68" s="34"/>
      <c r="HG68" s="34"/>
      <c r="HI68" s="34"/>
      <c r="HK68" s="34"/>
      <c r="HM68" s="34"/>
      <c r="HO68" s="34"/>
      <c r="HQ68" s="34"/>
      <c r="HS68" s="34"/>
      <c r="HU68" s="34"/>
      <c r="HW68" s="34"/>
      <c r="HY68" s="34"/>
      <c r="IA68" s="34"/>
      <c r="IC68" s="34"/>
      <c r="IE68" s="34"/>
      <c r="IG68" s="34"/>
      <c r="II68" s="34"/>
      <c r="IK68" s="34"/>
      <c r="IM68" s="34"/>
      <c r="IO68" s="34"/>
      <c r="IQ68" s="34"/>
      <c r="IS68" s="34"/>
      <c r="IU68" s="34"/>
      <c r="IW68" s="34"/>
      <c r="IY68" s="34"/>
      <c r="JA68" s="34"/>
      <c r="JC68" s="34"/>
      <c r="JE68" s="34"/>
      <c r="JG68" s="34"/>
      <c r="JI68" s="34"/>
      <c r="JK68" s="34"/>
      <c r="JM68" s="34"/>
      <c r="JO68" s="34"/>
      <c r="JQ68" s="34"/>
      <c r="JS68" s="34"/>
      <c r="JU68" s="34"/>
      <c r="JW68" s="34"/>
      <c r="JY68" s="34"/>
      <c r="KA68" s="34"/>
      <c r="KC68" s="34"/>
      <c r="KE68" s="34"/>
      <c r="KG68" s="34"/>
      <c r="KI68" s="34"/>
      <c r="KK68" s="34"/>
      <c r="KM68" s="34"/>
      <c r="KO68" s="34"/>
      <c r="KQ68" s="34"/>
      <c r="KS68" s="34"/>
      <c r="KU68" s="34"/>
      <c r="KW68" s="34"/>
      <c r="KY68" s="34"/>
      <c r="LA68" s="34"/>
      <c r="LC68" s="34"/>
      <c r="LE68" s="34"/>
      <c r="LG68" s="34"/>
      <c r="LI68" s="34"/>
      <c r="LK68" s="34"/>
      <c r="LM68" s="34"/>
      <c r="LO68" s="34"/>
      <c r="LQ68" s="34"/>
      <c r="LS68" s="34"/>
      <c r="LU68" s="34"/>
      <c r="LW68" s="34"/>
      <c r="LY68" s="34"/>
      <c r="MA68" s="34"/>
      <c r="MC68" s="34"/>
      <c r="ME68" s="34"/>
      <c r="MG68" s="34"/>
      <c r="MI68" s="34"/>
      <c r="MK68" s="34"/>
      <c r="MM68" s="34"/>
      <c r="MO68" s="34"/>
      <c r="MQ68" s="34"/>
      <c r="MS68" s="34"/>
      <c r="MU68" s="34"/>
      <c r="MW68" s="34"/>
      <c r="MY68" s="34"/>
      <c r="NA68" s="34"/>
      <c r="NC68" s="34"/>
      <c r="NE68" s="34"/>
      <c r="NG68" s="34"/>
      <c r="NI68" s="34"/>
      <c r="NK68" s="34"/>
      <c r="NM68" s="34"/>
      <c r="NO68" s="34"/>
      <c r="NQ68" s="34"/>
      <c r="NS68" s="34"/>
      <c r="NU68" s="34"/>
      <c r="NW68" s="34"/>
      <c r="NY68" s="34"/>
      <c r="OA68" s="34"/>
      <c r="OC68" s="34"/>
      <c r="OE68" s="34"/>
      <c r="OG68" s="34"/>
      <c r="OI68" s="34"/>
      <c r="OK68" s="34"/>
      <c r="OM68" s="34"/>
      <c r="OO68" s="34"/>
      <c r="OQ68" s="34"/>
      <c r="OS68" s="34"/>
      <c r="OU68" s="34"/>
      <c r="OW68" s="34"/>
      <c r="OY68" s="34"/>
      <c r="PA68" s="34"/>
      <c r="PC68" s="34"/>
      <c r="PE68" s="34"/>
      <c r="PG68" s="34"/>
      <c r="PI68" s="34"/>
      <c r="PK68" s="34"/>
      <c r="PM68" s="34"/>
      <c r="PO68" s="34"/>
      <c r="PQ68" s="34"/>
      <c r="PS68" s="34"/>
      <c r="PU68" s="34"/>
      <c r="PW68" s="34"/>
      <c r="PY68" s="34"/>
      <c r="QA68" s="34"/>
      <c r="QC68" s="34"/>
      <c r="QE68" s="34"/>
      <c r="QG68" s="34"/>
      <c r="QI68" s="34"/>
      <c r="QK68" s="34"/>
      <c r="QM68" s="34"/>
      <c r="QO68" s="34"/>
      <c r="QQ68" s="34"/>
      <c r="QS68" s="34"/>
      <c r="QU68" s="34"/>
      <c r="QW68" s="34"/>
      <c r="QY68" s="34"/>
      <c r="RA68" s="34"/>
      <c r="RC68" s="34"/>
      <c r="RE68" s="34"/>
      <c r="RG68" s="34"/>
      <c r="RI68" s="34"/>
      <c r="RK68" s="34"/>
      <c r="RM68" s="34"/>
      <c r="RO68" s="34"/>
      <c r="RQ68" s="34"/>
      <c r="RS68" s="34"/>
      <c r="RU68" s="34"/>
      <c r="RW68" s="34"/>
      <c r="RY68" s="34"/>
      <c r="SA68" s="34"/>
      <c r="SC68" s="34"/>
      <c r="SE68" s="34"/>
      <c r="SG68" s="34"/>
      <c r="SI68" s="34"/>
      <c r="SK68" s="34"/>
      <c r="SM68" s="34"/>
      <c r="SO68" s="34"/>
      <c r="SQ68" s="34"/>
      <c r="SS68" s="34"/>
      <c r="SU68" s="34"/>
      <c r="SW68" s="34"/>
      <c r="SY68" s="34"/>
      <c r="TA68" s="34"/>
      <c r="TC68" s="34"/>
      <c r="TE68" s="34"/>
      <c r="TG68" s="34"/>
      <c r="TI68" s="34"/>
      <c r="TK68" s="34"/>
      <c r="TM68" s="34"/>
      <c r="TO68" s="34"/>
      <c r="TQ68" s="34"/>
      <c r="TS68" s="34"/>
      <c r="TU68" s="34"/>
      <c r="TW68" s="34"/>
      <c r="TY68" s="34"/>
      <c r="UA68" s="34"/>
      <c r="UC68" s="34"/>
      <c r="UE68" s="34"/>
      <c r="UG68" s="34"/>
      <c r="UI68" s="34"/>
      <c r="UK68" s="34"/>
      <c r="UM68" s="34"/>
      <c r="UO68" s="34"/>
      <c r="UQ68" s="34"/>
      <c r="US68" s="34"/>
      <c r="UU68" s="34"/>
      <c r="UW68" s="34"/>
      <c r="UY68" s="34"/>
      <c r="VA68" s="34"/>
      <c r="VC68" s="34"/>
      <c r="VE68" s="34"/>
      <c r="VG68" s="34"/>
      <c r="VI68" s="34"/>
      <c r="VK68" s="34"/>
      <c r="VM68" s="34"/>
      <c r="VO68" s="34"/>
      <c r="VQ68" s="34"/>
      <c r="VS68" s="34"/>
      <c r="VU68" s="34"/>
      <c r="VW68" s="34"/>
      <c r="VY68" s="34"/>
      <c r="WA68" s="34"/>
      <c r="WC68" s="34"/>
      <c r="WE68" s="34"/>
      <c r="WG68" s="34"/>
      <c r="WI68" s="34"/>
      <c r="WK68" s="34"/>
      <c r="WM68" s="34"/>
      <c r="WO68" s="34"/>
      <c r="WQ68" s="34"/>
      <c r="WS68" s="34"/>
      <c r="WU68" s="34"/>
      <c r="WW68" s="34"/>
      <c r="WY68" s="34"/>
      <c r="XA68" s="34"/>
      <c r="XC68" s="34"/>
      <c r="XE68" s="34"/>
      <c r="XG68" s="34"/>
      <c r="XI68" s="34"/>
      <c r="XK68" s="34"/>
      <c r="XM68" s="34"/>
      <c r="XO68" s="34"/>
      <c r="XQ68" s="34"/>
      <c r="XS68" s="34"/>
      <c r="XU68" s="34"/>
      <c r="XW68" s="34"/>
      <c r="XY68" s="34"/>
      <c r="YA68" s="34"/>
      <c r="YC68" s="34"/>
      <c r="YE68" s="34"/>
      <c r="YG68" s="34"/>
      <c r="YI68" s="34"/>
      <c r="YK68" s="34"/>
      <c r="YM68" s="34"/>
      <c r="YO68" s="34"/>
      <c r="YQ68" s="34"/>
      <c r="YS68" s="34"/>
      <c r="YU68" s="34"/>
      <c r="YW68" s="34"/>
      <c r="YY68" s="34"/>
      <c r="ZA68" s="34"/>
      <c r="ZC68" s="34"/>
      <c r="ZE68" s="34"/>
      <c r="ZG68" s="34"/>
      <c r="ZI68" s="34"/>
      <c r="ZK68" s="34"/>
      <c r="ZM68" s="34"/>
      <c r="ZO68" s="34"/>
      <c r="ZQ68" s="34"/>
      <c r="ZS68" s="34"/>
      <c r="ZU68" s="34"/>
      <c r="ZW68" s="34"/>
      <c r="ZY68" s="34"/>
      <c r="AAA68" s="34"/>
      <c r="AAC68" s="34"/>
      <c r="AAE68" s="34"/>
      <c r="AAG68" s="34"/>
      <c r="AAI68" s="34"/>
      <c r="AAK68" s="34"/>
      <c r="AAM68" s="34"/>
      <c r="AAO68" s="34"/>
      <c r="AAQ68" s="34"/>
      <c r="AAS68" s="34"/>
      <c r="AAU68" s="34"/>
      <c r="AAW68" s="34"/>
      <c r="AAY68" s="34"/>
      <c r="ABA68" s="34"/>
      <c r="ABC68" s="34"/>
      <c r="ABE68" s="34"/>
      <c r="ABG68" s="34"/>
      <c r="ABI68" s="34"/>
      <c r="ABK68" s="34"/>
      <c r="ABM68" s="34"/>
      <c r="ABO68" s="34"/>
      <c r="ABQ68" s="34"/>
      <c r="ABS68" s="34"/>
      <c r="ABU68" s="34"/>
      <c r="ABW68" s="34"/>
      <c r="ABY68" s="34"/>
      <c r="ACA68" s="34"/>
      <c r="ACC68" s="34"/>
      <c r="ACE68" s="34"/>
      <c r="ACG68" s="34"/>
      <c r="ACI68" s="34"/>
      <c r="ACK68" s="34"/>
      <c r="ACM68" s="34"/>
      <c r="ACO68" s="34"/>
      <c r="ACQ68" s="34"/>
      <c r="ACS68" s="34"/>
      <c r="ACU68" s="34"/>
      <c r="ACW68" s="34"/>
      <c r="ACY68" s="34"/>
      <c r="ADA68" s="34"/>
      <c r="ADC68" s="34"/>
      <c r="ADE68" s="34"/>
      <c r="ADG68" s="34"/>
      <c r="ADI68" s="34"/>
      <c r="ADK68" s="34"/>
      <c r="ADM68" s="34"/>
      <c r="ADO68" s="34"/>
      <c r="ADQ68" s="34"/>
      <c r="ADS68" s="34"/>
      <c r="ADU68" s="34"/>
      <c r="ADW68" s="34"/>
      <c r="ADY68" s="34"/>
      <c r="AEA68" s="34"/>
      <c r="AEC68" s="34"/>
      <c r="AEE68" s="34"/>
      <c r="AEG68" s="34"/>
      <c r="AEI68" s="34"/>
      <c r="AEK68" s="34"/>
      <c r="AEM68" s="34"/>
      <c r="AEO68" s="34"/>
      <c r="AEQ68" s="34"/>
      <c r="AES68" s="34"/>
      <c r="AEU68" s="34"/>
      <c r="AEW68" s="34"/>
      <c r="AEY68" s="34"/>
      <c r="AFA68" s="34"/>
      <c r="AFC68" s="34"/>
      <c r="AFE68" s="34"/>
      <c r="AFG68" s="34"/>
      <c r="AFI68" s="34"/>
      <c r="AFK68" s="34"/>
      <c r="AFM68" s="34"/>
      <c r="AFO68" s="34"/>
      <c r="AFQ68" s="34"/>
      <c r="AFS68" s="34"/>
      <c r="AFU68" s="34"/>
      <c r="AFW68" s="34"/>
      <c r="AFY68" s="34"/>
      <c r="AGA68" s="34"/>
      <c r="AGC68" s="34"/>
      <c r="AGE68" s="34"/>
      <c r="AGG68" s="34"/>
      <c r="AGI68" s="34"/>
      <c r="AGK68" s="34"/>
      <c r="AGM68" s="34"/>
      <c r="AGO68" s="34"/>
      <c r="AGQ68" s="34"/>
      <c r="AGS68" s="34"/>
      <c r="AGU68" s="34"/>
      <c r="AGW68" s="34"/>
      <c r="AGY68" s="34"/>
      <c r="AHA68" s="34"/>
      <c r="AHC68" s="34"/>
      <c r="AHE68" s="34"/>
      <c r="AHG68" s="34"/>
      <c r="AHI68" s="34"/>
      <c r="AHK68" s="34"/>
      <c r="AHM68" s="34"/>
      <c r="AHO68" s="34"/>
      <c r="AHQ68" s="34"/>
      <c r="AHS68" s="34"/>
      <c r="AHU68" s="34"/>
      <c r="AHW68" s="34"/>
      <c r="AHY68" s="34"/>
      <c r="AIA68" s="34"/>
      <c r="AIC68" s="34"/>
      <c r="AIE68" s="34"/>
      <c r="AIG68" s="34"/>
      <c r="AII68" s="34"/>
      <c r="AIK68" s="34"/>
      <c r="AIM68" s="34"/>
      <c r="AIO68" s="34"/>
      <c r="AIQ68" s="34"/>
      <c r="AIS68" s="34"/>
      <c r="AIU68" s="34"/>
      <c r="AIW68" s="34"/>
      <c r="AIY68" s="34"/>
      <c r="AJA68" s="34"/>
      <c r="AJC68" s="34"/>
      <c r="AJE68" s="34"/>
      <c r="AJG68" s="34"/>
      <c r="AJI68" s="34"/>
      <c r="AJK68" s="34"/>
      <c r="AJM68" s="34"/>
      <c r="AJO68" s="34"/>
      <c r="AJQ68" s="34"/>
      <c r="AJS68" s="34"/>
      <c r="AJU68" s="34"/>
      <c r="AJW68" s="34"/>
      <c r="AJY68" s="34"/>
      <c r="AKA68" s="34"/>
      <c r="AKC68" s="34"/>
      <c r="AKE68" s="34"/>
      <c r="AKG68" s="34"/>
      <c r="AKI68" s="34"/>
      <c r="AKK68" s="34"/>
      <c r="AKM68" s="34"/>
      <c r="AKO68" s="34"/>
      <c r="AKQ68" s="34"/>
      <c r="AKS68" s="34"/>
      <c r="AKU68" s="34"/>
      <c r="AKW68" s="34"/>
      <c r="AKY68" s="34"/>
      <c r="ALA68" s="34"/>
      <c r="ALC68" s="34"/>
      <c r="ALE68" s="34"/>
      <c r="ALG68" s="34"/>
      <c r="ALI68" s="34"/>
      <c r="ALK68" s="34"/>
      <c r="ALM68" s="34"/>
      <c r="ALO68" s="34"/>
      <c r="ALQ68" s="34"/>
      <c r="ALS68" s="34"/>
      <c r="ALU68" s="34"/>
      <c r="ALW68" s="34"/>
      <c r="ALY68" s="34"/>
      <c r="AMA68" s="34"/>
      <c r="AMC68" s="34"/>
      <c r="AME68" s="34"/>
      <c r="AMG68" s="34"/>
      <c r="AMI68" s="34"/>
      <c r="AMK68" s="34"/>
      <c r="AMM68" s="34"/>
      <c r="AMO68" s="34"/>
      <c r="AMQ68" s="34"/>
      <c r="AMS68" s="34"/>
      <c r="AMU68" s="34"/>
      <c r="AMW68" s="34"/>
      <c r="AMY68" s="34"/>
      <c r="ANA68" s="34"/>
      <c r="ANC68" s="34"/>
      <c r="ANE68" s="34"/>
      <c r="ANG68" s="34"/>
      <c r="ANI68" s="34"/>
      <c r="ANK68" s="34"/>
      <c r="ANM68" s="34"/>
      <c r="ANO68" s="34"/>
      <c r="ANQ68" s="34"/>
      <c r="ANS68" s="34"/>
      <c r="ANU68" s="34"/>
      <c r="ANW68" s="34"/>
      <c r="ANY68" s="34"/>
      <c r="AOA68" s="34"/>
      <c r="AOC68" s="34"/>
      <c r="AOE68" s="34"/>
      <c r="AOG68" s="34"/>
      <c r="AOI68" s="34"/>
      <c r="AOK68" s="34"/>
      <c r="AOM68" s="34"/>
      <c r="AOO68" s="34"/>
      <c r="AOQ68" s="34"/>
      <c r="AOS68" s="34"/>
      <c r="AOU68" s="34"/>
      <c r="AOW68" s="34"/>
      <c r="AOY68" s="34"/>
      <c r="APA68" s="34"/>
      <c r="APC68" s="34"/>
      <c r="APE68" s="34"/>
      <c r="APG68" s="34"/>
      <c r="API68" s="34"/>
      <c r="APK68" s="34"/>
      <c r="APM68" s="34"/>
      <c r="APO68" s="34"/>
      <c r="APQ68" s="34"/>
      <c r="APS68" s="34"/>
      <c r="APU68" s="34"/>
      <c r="APW68" s="34"/>
      <c r="APY68" s="34"/>
      <c r="AQA68" s="34"/>
      <c r="AQC68" s="34"/>
      <c r="AQE68" s="34"/>
      <c r="AQG68" s="34"/>
      <c r="AQI68" s="34"/>
      <c r="AQK68" s="34"/>
      <c r="AQM68" s="34"/>
      <c r="AQO68" s="34"/>
      <c r="AQQ68" s="34"/>
      <c r="AQS68" s="34"/>
      <c r="AQU68" s="34"/>
      <c r="AQW68" s="34"/>
      <c r="AQY68" s="34"/>
      <c r="ARA68" s="34"/>
      <c r="ARC68" s="34"/>
      <c r="ARE68" s="34"/>
      <c r="ARG68" s="34"/>
      <c r="ARI68" s="34"/>
      <c r="ARK68" s="34"/>
      <c r="ARM68" s="34"/>
      <c r="ARO68" s="34"/>
      <c r="ARQ68" s="34"/>
      <c r="ARS68" s="34"/>
      <c r="ARU68" s="34"/>
      <c r="ARW68" s="34"/>
      <c r="ARY68" s="34"/>
      <c r="ASA68" s="34"/>
      <c r="ASC68" s="34"/>
      <c r="ASE68" s="34"/>
      <c r="ASG68" s="34"/>
      <c r="ASI68" s="34"/>
      <c r="ASK68" s="34"/>
      <c r="ASM68" s="34"/>
      <c r="ASO68" s="34"/>
      <c r="ASQ68" s="34"/>
      <c r="ASS68" s="34"/>
      <c r="ASU68" s="34"/>
      <c r="ASW68" s="34"/>
      <c r="ASY68" s="34"/>
      <c r="ATA68" s="34"/>
      <c r="ATC68" s="34"/>
      <c r="ATE68" s="34"/>
      <c r="ATG68" s="34"/>
      <c r="ATI68" s="34"/>
      <c r="ATK68" s="34"/>
      <c r="ATM68" s="34"/>
      <c r="ATO68" s="34"/>
      <c r="ATQ68" s="34"/>
      <c r="ATS68" s="34"/>
      <c r="ATU68" s="34"/>
      <c r="ATW68" s="34"/>
      <c r="ATY68" s="34"/>
      <c r="AUA68" s="34"/>
      <c r="AUC68" s="34"/>
      <c r="AUE68" s="34"/>
      <c r="AUG68" s="34"/>
      <c r="AUI68" s="34"/>
      <c r="AUK68" s="34"/>
      <c r="AUM68" s="34"/>
      <c r="AUO68" s="34"/>
      <c r="AUQ68" s="34"/>
      <c r="AUS68" s="34"/>
      <c r="AUU68" s="34"/>
      <c r="AUW68" s="34"/>
      <c r="AUY68" s="34"/>
      <c r="AVA68" s="34"/>
      <c r="AVC68" s="34"/>
      <c r="AVE68" s="34"/>
      <c r="AVG68" s="34"/>
      <c r="AVI68" s="34"/>
      <c r="AVK68" s="34"/>
      <c r="AVM68" s="34"/>
      <c r="AVO68" s="34"/>
      <c r="AVQ68" s="34"/>
      <c r="AVS68" s="34"/>
      <c r="AVU68" s="34"/>
      <c r="AVW68" s="34"/>
      <c r="AVY68" s="34"/>
      <c r="AWA68" s="34"/>
      <c r="AWC68" s="34"/>
      <c r="AWE68" s="34"/>
      <c r="AWG68" s="34"/>
      <c r="AWI68" s="34"/>
      <c r="AWK68" s="34"/>
      <c r="AWM68" s="34"/>
      <c r="AWO68" s="34"/>
      <c r="AWQ68" s="34"/>
      <c r="AWS68" s="34"/>
      <c r="AWU68" s="34"/>
      <c r="AWW68" s="34"/>
      <c r="AWY68" s="34"/>
      <c r="AXA68" s="34"/>
      <c r="AXC68" s="34"/>
      <c r="AXE68" s="34"/>
      <c r="AXG68" s="34"/>
      <c r="AXI68" s="34"/>
      <c r="AXK68" s="34"/>
      <c r="AXM68" s="34"/>
      <c r="AXO68" s="34"/>
      <c r="AXQ68" s="34"/>
      <c r="AXS68" s="34"/>
      <c r="AXU68" s="34"/>
      <c r="AXW68" s="34"/>
      <c r="AXY68" s="34"/>
      <c r="AYA68" s="34"/>
      <c r="AYC68" s="34"/>
      <c r="AYE68" s="34"/>
      <c r="AYG68" s="34"/>
      <c r="AYI68" s="34"/>
      <c r="AYK68" s="34"/>
      <c r="AYM68" s="34"/>
      <c r="AYO68" s="34"/>
      <c r="AYQ68" s="34"/>
      <c r="AYS68" s="34"/>
      <c r="AYU68" s="34"/>
      <c r="AYW68" s="34"/>
      <c r="AYY68" s="34"/>
      <c r="AZA68" s="34"/>
      <c r="AZC68" s="34"/>
      <c r="AZE68" s="34"/>
      <c r="AZG68" s="34"/>
      <c r="AZI68" s="34"/>
      <c r="AZK68" s="34"/>
      <c r="AZM68" s="34"/>
      <c r="AZO68" s="34"/>
      <c r="AZQ68" s="34"/>
      <c r="AZS68" s="34"/>
      <c r="AZU68" s="34"/>
      <c r="AZW68" s="34"/>
      <c r="AZY68" s="34"/>
      <c r="BAA68" s="34"/>
      <c r="BAC68" s="34"/>
      <c r="BAE68" s="34"/>
      <c r="BAG68" s="34"/>
      <c r="BAI68" s="34"/>
      <c r="BAK68" s="34"/>
      <c r="BAM68" s="34"/>
      <c r="BAO68" s="34"/>
      <c r="BAQ68" s="34"/>
      <c r="BAS68" s="34"/>
      <c r="BAU68" s="34"/>
      <c r="BAW68" s="34"/>
      <c r="BAY68" s="34"/>
      <c r="BBA68" s="34"/>
      <c r="BBC68" s="34"/>
      <c r="BBE68" s="34"/>
      <c r="BBG68" s="34"/>
      <c r="BBI68" s="34"/>
      <c r="BBK68" s="34"/>
      <c r="BBM68" s="34"/>
      <c r="BBO68" s="34"/>
      <c r="BBQ68" s="34"/>
      <c r="BBS68" s="34"/>
      <c r="BBU68" s="34"/>
      <c r="BBW68" s="34"/>
      <c r="BBY68" s="34"/>
      <c r="BCA68" s="34"/>
      <c r="BCC68" s="34"/>
      <c r="BCE68" s="34"/>
      <c r="BCG68" s="34"/>
      <c r="BCI68" s="34"/>
      <c r="BCK68" s="34"/>
      <c r="BCM68" s="34"/>
      <c r="BCO68" s="34"/>
      <c r="BCQ68" s="34"/>
      <c r="BCS68" s="34"/>
      <c r="BCU68" s="34"/>
      <c r="BCW68" s="34"/>
      <c r="BCY68" s="34"/>
      <c r="BDA68" s="34"/>
      <c r="BDC68" s="34"/>
      <c r="BDE68" s="34"/>
      <c r="BDG68" s="34"/>
      <c r="BDI68" s="34"/>
      <c r="BDK68" s="34"/>
      <c r="BDM68" s="34"/>
      <c r="BDO68" s="34"/>
      <c r="BDQ68" s="34"/>
      <c r="BDS68" s="34"/>
      <c r="BDU68" s="34"/>
      <c r="BDW68" s="34"/>
      <c r="BDY68" s="34"/>
      <c r="BEA68" s="34"/>
      <c r="BEC68" s="34"/>
      <c r="BEE68" s="34"/>
      <c r="BEG68" s="34"/>
      <c r="BEI68" s="34"/>
      <c r="BEK68" s="34"/>
      <c r="BEM68" s="34"/>
      <c r="BEO68" s="34"/>
      <c r="BEQ68" s="34"/>
      <c r="BES68" s="34"/>
      <c r="BEU68" s="34"/>
      <c r="BEW68" s="34"/>
      <c r="BEY68" s="34"/>
      <c r="BFA68" s="34"/>
      <c r="BFC68" s="34"/>
      <c r="BFE68" s="34"/>
      <c r="BFG68" s="34"/>
      <c r="BFI68" s="34"/>
      <c r="BFK68" s="34"/>
      <c r="BFM68" s="34"/>
      <c r="BFO68" s="34"/>
      <c r="BFQ68" s="34"/>
      <c r="BFS68" s="34"/>
      <c r="BFU68" s="34"/>
      <c r="BFW68" s="34"/>
      <c r="BFY68" s="34"/>
      <c r="BGA68" s="34"/>
      <c r="BGC68" s="34"/>
      <c r="BGE68" s="34"/>
      <c r="BGG68" s="34"/>
      <c r="BGI68" s="34"/>
      <c r="BGK68" s="34"/>
      <c r="BGM68" s="34"/>
      <c r="BGO68" s="34"/>
      <c r="BGQ68" s="34"/>
      <c r="BGS68" s="34"/>
      <c r="BGU68" s="34"/>
      <c r="BGW68" s="34"/>
      <c r="BGY68" s="34"/>
      <c r="BHA68" s="34"/>
      <c r="BHC68" s="34"/>
      <c r="BHE68" s="34"/>
      <c r="BHG68" s="34"/>
      <c r="BHI68" s="34"/>
      <c r="BHK68" s="34"/>
      <c r="BHM68" s="34"/>
      <c r="BHO68" s="34"/>
      <c r="BHQ68" s="34"/>
      <c r="BHS68" s="34"/>
      <c r="BHU68" s="34"/>
      <c r="BHW68" s="34"/>
      <c r="BHY68" s="34"/>
      <c r="BIA68" s="34"/>
      <c r="BIC68" s="34"/>
      <c r="BIE68" s="34"/>
      <c r="BIG68" s="34"/>
      <c r="BII68" s="34"/>
      <c r="BIK68" s="34"/>
      <c r="BIM68" s="34"/>
      <c r="BIO68" s="34"/>
      <c r="BIQ68" s="34"/>
      <c r="BIS68" s="34"/>
      <c r="BIU68" s="34"/>
      <c r="BIW68" s="34"/>
      <c r="BIY68" s="34"/>
      <c r="BJA68" s="34"/>
      <c r="BJC68" s="34"/>
      <c r="BJE68" s="34"/>
      <c r="BJG68" s="34"/>
      <c r="BJI68" s="34"/>
      <c r="BJK68" s="34"/>
      <c r="BJM68" s="34"/>
      <c r="BJO68" s="34"/>
      <c r="BJQ68" s="34"/>
      <c r="BJS68" s="34"/>
      <c r="BJU68" s="34"/>
      <c r="BJW68" s="34"/>
      <c r="BJY68" s="34"/>
      <c r="BKA68" s="34"/>
      <c r="BKC68" s="34"/>
      <c r="BKE68" s="34"/>
      <c r="BKG68" s="34"/>
      <c r="BKI68" s="34"/>
      <c r="BKK68" s="34"/>
      <c r="BKM68" s="34"/>
      <c r="BKO68" s="34"/>
      <c r="BKQ68" s="34"/>
      <c r="BKS68" s="34"/>
      <c r="BKU68" s="34"/>
      <c r="BKW68" s="34"/>
      <c r="BKY68" s="34"/>
      <c r="BLA68" s="34"/>
      <c r="BLC68" s="34"/>
      <c r="BLE68" s="34"/>
      <c r="BLG68" s="34"/>
      <c r="BLI68" s="34"/>
      <c r="BLK68" s="34"/>
      <c r="BLM68" s="34"/>
      <c r="BLO68" s="34"/>
      <c r="BLQ68" s="34"/>
      <c r="BLS68" s="34"/>
      <c r="BLU68" s="34"/>
      <c r="BLW68" s="34"/>
      <c r="BLY68" s="34"/>
      <c r="BMA68" s="34"/>
      <c r="BMC68" s="34"/>
      <c r="BME68" s="34"/>
      <c r="BMG68" s="34"/>
      <c r="BMI68" s="34"/>
      <c r="BMK68" s="34"/>
      <c r="BMM68" s="34"/>
      <c r="BMO68" s="34"/>
      <c r="BMQ68" s="34"/>
      <c r="BMS68" s="34"/>
      <c r="BMU68" s="34"/>
      <c r="BMW68" s="34"/>
      <c r="BMY68" s="34"/>
      <c r="BNA68" s="34"/>
      <c r="BNC68" s="34"/>
      <c r="BNE68" s="34"/>
      <c r="BNG68" s="34"/>
      <c r="BNI68" s="34"/>
      <c r="BNK68" s="34"/>
      <c r="BNM68" s="34"/>
      <c r="BNO68" s="34"/>
      <c r="BNQ68" s="34"/>
      <c r="BNS68" s="34"/>
      <c r="BNU68" s="34"/>
      <c r="BNW68" s="34"/>
      <c r="BNY68" s="34"/>
      <c r="BOA68" s="34"/>
      <c r="BOC68" s="34"/>
      <c r="BOE68" s="34"/>
      <c r="BOG68" s="34"/>
      <c r="BOI68" s="34"/>
      <c r="BOK68" s="34"/>
      <c r="BOM68" s="34"/>
      <c r="BOO68" s="34"/>
      <c r="BOQ68" s="34"/>
      <c r="BOS68" s="34"/>
      <c r="BOU68" s="34"/>
      <c r="BOW68" s="34"/>
      <c r="BOY68" s="34"/>
      <c r="BPA68" s="34"/>
      <c r="BPC68" s="34"/>
      <c r="BPE68" s="34"/>
      <c r="BPG68" s="34"/>
      <c r="BPI68" s="34"/>
      <c r="BPK68" s="34"/>
      <c r="BPM68" s="34"/>
      <c r="BPO68" s="34"/>
      <c r="BPQ68" s="34"/>
      <c r="BPS68" s="34"/>
      <c r="BPU68" s="34"/>
      <c r="BPW68" s="34"/>
      <c r="BPY68" s="34"/>
      <c r="BQA68" s="34"/>
      <c r="BQC68" s="34"/>
      <c r="BQE68" s="34"/>
      <c r="BQG68" s="34"/>
      <c r="BQI68" s="34"/>
      <c r="BQK68" s="34"/>
      <c r="BQM68" s="34"/>
      <c r="BQO68" s="34"/>
      <c r="BQQ68" s="34"/>
      <c r="BQS68" s="34"/>
      <c r="BQU68" s="34"/>
      <c r="BQW68" s="34"/>
      <c r="BQY68" s="34"/>
      <c r="BRA68" s="34"/>
      <c r="BRC68" s="34"/>
      <c r="BRE68" s="34"/>
      <c r="BRG68" s="34"/>
      <c r="BRI68" s="34"/>
      <c r="BRK68" s="34"/>
      <c r="BRM68" s="34"/>
      <c r="BRO68" s="34"/>
      <c r="BRQ68" s="34"/>
      <c r="BRS68" s="34"/>
      <c r="BRU68" s="34"/>
      <c r="BRW68" s="34"/>
      <c r="BRY68" s="34"/>
      <c r="BSA68" s="34"/>
      <c r="BSC68" s="34"/>
      <c r="BSE68" s="34"/>
      <c r="BSG68" s="34"/>
      <c r="BSI68" s="34"/>
      <c r="BSK68" s="34"/>
      <c r="BSM68" s="34"/>
      <c r="BSO68" s="34"/>
      <c r="BSQ68" s="34"/>
      <c r="BSS68" s="34"/>
      <c r="BSU68" s="34"/>
      <c r="BSW68" s="34"/>
      <c r="BSY68" s="34"/>
      <c r="BTA68" s="34"/>
      <c r="BTC68" s="34"/>
      <c r="BTE68" s="34"/>
      <c r="BTG68" s="34"/>
      <c r="BTI68" s="34"/>
      <c r="BTK68" s="34"/>
      <c r="BTM68" s="34"/>
      <c r="BTO68" s="34"/>
      <c r="BTQ68" s="34"/>
      <c r="BTS68" s="34"/>
      <c r="BTU68" s="34"/>
      <c r="BTW68" s="34"/>
      <c r="BTY68" s="34"/>
      <c r="BUA68" s="34"/>
      <c r="BUC68" s="34"/>
      <c r="BUE68" s="34"/>
      <c r="BUG68" s="34"/>
      <c r="BUI68" s="34"/>
      <c r="BUK68" s="34"/>
      <c r="BUM68" s="34"/>
      <c r="BUO68" s="34"/>
      <c r="BUQ68" s="34"/>
      <c r="BUS68" s="34"/>
      <c r="BUU68" s="34"/>
      <c r="BUW68" s="34"/>
      <c r="BUY68" s="34"/>
      <c r="BVA68" s="34"/>
      <c r="BVC68" s="34"/>
      <c r="BVE68" s="34"/>
      <c r="BVG68" s="34"/>
      <c r="BVI68" s="34"/>
      <c r="BVK68" s="34"/>
      <c r="BVM68" s="34"/>
      <c r="BVO68" s="34"/>
      <c r="BVQ68" s="34"/>
      <c r="BVS68" s="34"/>
      <c r="BVU68" s="34"/>
      <c r="BVW68" s="34"/>
      <c r="BVY68" s="34"/>
      <c r="BWA68" s="34"/>
      <c r="BWC68" s="34"/>
      <c r="BWE68" s="34"/>
      <c r="BWG68" s="34"/>
      <c r="BWI68" s="34"/>
      <c r="BWK68" s="34"/>
      <c r="BWM68" s="34"/>
      <c r="BWO68" s="34"/>
      <c r="BWQ68" s="34"/>
      <c r="BWS68" s="34"/>
      <c r="BWU68" s="34"/>
      <c r="BWW68" s="34"/>
      <c r="BWY68" s="34"/>
      <c r="BXA68" s="34"/>
      <c r="BXC68" s="34"/>
      <c r="BXE68" s="34"/>
      <c r="BXG68" s="34"/>
      <c r="BXI68" s="34"/>
      <c r="BXK68" s="34"/>
      <c r="BXM68" s="34"/>
      <c r="BXO68" s="34"/>
      <c r="BXQ68" s="34"/>
      <c r="BXS68" s="34"/>
      <c r="BXU68" s="34"/>
      <c r="BXW68" s="34"/>
      <c r="BXY68" s="34"/>
      <c r="BYA68" s="34"/>
      <c r="BYC68" s="34"/>
      <c r="BYE68" s="34"/>
      <c r="BYG68" s="34"/>
      <c r="BYI68" s="34"/>
      <c r="BYK68" s="34"/>
      <c r="BYM68" s="34"/>
      <c r="BYO68" s="34"/>
      <c r="BYQ68" s="34"/>
      <c r="BYS68" s="34"/>
      <c r="BYU68" s="34"/>
      <c r="BYW68" s="34"/>
      <c r="BYY68" s="34"/>
      <c r="BZA68" s="34"/>
      <c r="BZC68" s="34"/>
      <c r="BZE68" s="34"/>
      <c r="BZG68" s="34"/>
      <c r="BZI68" s="34"/>
      <c r="BZK68" s="34"/>
      <c r="BZM68" s="34"/>
      <c r="BZO68" s="34"/>
      <c r="BZQ68" s="34"/>
      <c r="BZS68" s="34"/>
      <c r="BZU68" s="34"/>
      <c r="BZW68" s="34"/>
      <c r="BZY68" s="34"/>
      <c r="CAA68" s="34"/>
      <c r="CAC68" s="34"/>
      <c r="CAE68" s="34"/>
      <c r="CAG68" s="34"/>
      <c r="CAI68" s="34"/>
      <c r="CAK68" s="34"/>
      <c r="CAM68" s="34"/>
      <c r="CAO68" s="34"/>
      <c r="CAQ68" s="34"/>
      <c r="CAS68" s="34"/>
      <c r="CAU68" s="34"/>
      <c r="CAW68" s="34"/>
      <c r="CAY68" s="34"/>
      <c r="CBA68" s="34"/>
      <c r="CBC68" s="34"/>
      <c r="CBE68" s="34"/>
      <c r="CBG68" s="34"/>
      <c r="CBI68" s="34"/>
      <c r="CBK68" s="34"/>
      <c r="CBM68" s="34"/>
      <c r="CBO68" s="34"/>
      <c r="CBQ68" s="34"/>
      <c r="CBS68" s="34"/>
      <c r="CBU68" s="34"/>
      <c r="CBW68" s="34"/>
      <c r="CBY68" s="34"/>
      <c r="CCA68" s="34"/>
      <c r="CCC68" s="34"/>
      <c r="CCE68" s="34"/>
      <c r="CCG68" s="34"/>
      <c r="CCI68" s="34"/>
      <c r="CCK68" s="34"/>
      <c r="CCM68" s="34"/>
      <c r="CCO68" s="34"/>
      <c r="CCQ68" s="34"/>
      <c r="CCS68" s="34"/>
      <c r="CCU68" s="34"/>
      <c r="CCW68" s="34"/>
      <c r="CCY68" s="34"/>
      <c r="CDA68" s="34"/>
      <c r="CDC68" s="34"/>
      <c r="CDE68" s="34"/>
      <c r="CDG68" s="34"/>
      <c r="CDI68" s="34"/>
      <c r="CDK68" s="34"/>
      <c r="CDM68" s="34"/>
      <c r="CDO68" s="34"/>
      <c r="CDQ68" s="34"/>
      <c r="CDS68" s="34"/>
      <c r="CDU68" s="34"/>
      <c r="CDW68" s="34"/>
      <c r="CDY68" s="34"/>
      <c r="CEA68" s="34"/>
      <c r="CEC68" s="34"/>
      <c r="CEE68" s="34"/>
      <c r="CEG68" s="34"/>
      <c r="CEI68" s="34"/>
      <c r="CEK68" s="34"/>
      <c r="CEM68" s="34"/>
      <c r="CEO68" s="34"/>
      <c r="CEQ68" s="34"/>
      <c r="CES68" s="34"/>
      <c r="CEU68" s="34"/>
      <c r="CEW68" s="34"/>
      <c r="CEY68" s="34"/>
      <c r="CFA68" s="34"/>
      <c r="CFC68" s="34"/>
      <c r="CFE68" s="34"/>
      <c r="CFG68" s="34"/>
      <c r="CFI68" s="34"/>
      <c r="CFK68" s="34"/>
      <c r="CFM68" s="34"/>
      <c r="CFO68" s="34"/>
      <c r="CFQ68" s="34"/>
      <c r="CFS68" s="34"/>
      <c r="CFU68" s="34"/>
      <c r="CFW68" s="34"/>
      <c r="CFY68" s="34"/>
      <c r="CGA68" s="34"/>
      <c r="CGC68" s="34"/>
      <c r="CGE68" s="34"/>
      <c r="CGG68" s="34"/>
      <c r="CGI68" s="34"/>
      <c r="CGK68" s="34"/>
      <c r="CGM68" s="34"/>
      <c r="CGO68" s="34"/>
      <c r="CGQ68" s="34"/>
      <c r="CGS68" s="34"/>
      <c r="CGU68" s="34"/>
      <c r="CGW68" s="34"/>
      <c r="CGY68" s="34"/>
      <c r="CHA68" s="34"/>
      <c r="CHC68" s="34"/>
      <c r="CHE68" s="34"/>
      <c r="CHG68" s="34"/>
      <c r="CHI68" s="34"/>
      <c r="CHK68" s="34"/>
      <c r="CHM68" s="34"/>
      <c r="CHO68" s="34"/>
      <c r="CHQ68" s="34"/>
      <c r="CHS68" s="34"/>
      <c r="CHU68" s="34"/>
      <c r="CHW68" s="34"/>
      <c r="CHY68" s="34"/>
      <c r="CIA68" s="34"/>
      <c r="CIC68" s="34"/>
      <c r="CIE68" s="34"/>
      <c r="CIG68" s="34"/>
      <c r="CII68" s="34"/>
      <c r="CIK68" s="34"/>
      <c r="CIM68" s="34"/>
      <c r="CIO68" s="34"/>
      <c r="CIQ68" s="34"/>
      <c r="CIS68" s="34"/>
      <c r="CIU68" s="34"/>
      <c r="CIW68" s="34"/>
      <c r="CIY68" s="34"/>
      <c r="CJA68" s="34"/>
      <c r="CJC68" s="34"/>
      <c r="CJE68" s="34"/>
      <c r="CJG68" s="34"/>
      <c r="CJI68" s="34"/>
      <c r="CJK68" s="34"/>
      <c r="CJM68" s="34"/>
      <c r="CJO68" s="34"/>
      <c r="CJQ68" s="34"/>
      <c r="CJS68" s="34"/>
      <c r="CJU68" s="34"/>
      <c r="CJW68" s="34"/>
      <c r="CJY68" s="34"/>
      <c r="CKA68" s="34"/>
      <c r="CKC68" s="34"/>
      <c r="CKE68" s="34"/>
      <c r="CKG68" s="34"/>
      <c r="CKI68" s="34"/>
      <c r="CKK68" s="34"/>
      <c r="CKM68" s="34"/>
      <c r="CKO68" s="34"/>
      <c r="CKQ68" s="34"/>
      <c r="CKS68" s="34"/>
      <c r="CKU68" s="34"/>
      <c r="CKW68" s="34"/>
      <c r="CKY68" s="34"/>
      <c r="CLA68" s="34"/>
      <c r="CLC68" s="34"/>
      <c r="CLE68" s="34"/>
      <c r="CLG68" s="34"/>
      <c r="CLI68" s="34"/>
      <c r="CLK68" s="34"/>
      <c r="CLM68" s="34"/>
      <c r="CLO68" s="34"/>
      <c r="CLQ68" s="34"/>
      <c r="CLS68" s="34"/>
      <c r="CLU68" s="34"/>
      <c r="CLW68" s="34"/>
      <c r="CLY68" s="34"/>
      <c r="CMA68" s="34"/>
      <c r="CMC68" s="34"/>
      <c r="CME68" s="34"/>
      <c r="CMG68" s="34"/>
      <c r="CMI68" s="34"/>
      <c r="CMK68" s="34"/>
      <c r="CMM68" s="34"/>
      <c r="CMO68" s="34"/>
      <c r="CMQ68" s="34"/>
      <c r="CMS68" s="34"/>
      <c r="CMU68" s="34"/>
      <c r="CMW68" s="34"/>
      <c r="CMY68" s="34"/>
      <c r="CNA68" s="34"/>
      <c r="CNC68" s="34"/>
      <c r="CNE68" s="34"/>
      <c r="CNG68" s="34"/>
      <c r="CNI68" s="34"/>
      <c r="CNK68" s="34"/>
      <c r="CNM68" s="34"/>
      <c r="CNO68" s="34"/>
      <c r="CNQ68" s="34"/>
      <c r="CNS68" s="34"/>
      <c r="CNU68" s="34"/>
      <c r="CNW68" s="34"/>
      <c r="CNY68" s="34"/>
      <c r="COA68" s="34"/>
      <c r="COC68" s="34"/>
      <c r="COE68" s="34"/>
      <c r="COG68" s="34"/>
      <c r="COI68" s="34"/>
      <c r="COK68" s="34"/>
      <c r="COM68" s="34"/>
      <c r="COO68" s="34"/>
      <c r="COQ68" s="34"/>
      <c r="COS68" s="34"/>
      <c r="COU68" s="34"/>
      <c r="COW68" s="34"/>
      <c r="COY68" s="34"/>
      <c r="CPA68" s="34"/>
      <c r="CPC68" s="34"/>
      <c r="CPE68" s="34"/>
      <c r="CPG68" s="34"/>
      <c r="CPI68" s="34"/>
      <c r="CPK68" s="34"/>
      <c r="CPM68" s="34"/>
      <c r="CPO68" s="34"/>
      <c r="CPQ68" s="34"/>
      <c r="CPS68" s="34"/>
      <c r="CPU68" s="34"/>
      <c r="CPW68" s="34"/>
      <c r="CPY68" s="34"/>
      <c r="CQA68" s="34"/>
      <c r="CQC68" s="34"/>
      <c r="CQE68" s="34"/>
      <c r="CQG68" s="34"/>
      <c r="CQI68" s="34"/>
      <c r="CQK68" s="34"/>
      <c r="CQM68" s="34"/>
      <c r="CQO68" s="34"/>
      <c r="CQQ68" s="34"/>
      <c r="CQS68" s="34"/>
      <c r="CQU68" s="34"/>
      <c r="CQW68" s="34"/>
      <c r="CQY68" s="34"/>
      <c r="CRA68" s="34"/>
      <c r="CRC68" s="34"/>
      <c r="CRE68" s="34"/>
      <c r="CRG68" s="34"/>
      <c r="CRI68" s="34"/>
      <c r="CRK68" s="34"/>
      <c r="CRM68" s="34"/>
      <c r="CRO68" s="34"/>
      <c r="CRQ68" s="34"/>
      <c r="CRS68" s="34"/>
      <c r="CRU68" s="34"/>
      <c r="CRW68" s="34"/>
      <c r="CRY68" s="34"/>
      <c r="CSA68" s="34"/>
      <c r="CSC68" s="34"/>
      <c r="CSE68" s="34"/>
      <c r="CSG68" s="34"/>
      <c r="CSI68" s="34"/>
      <c r="CSK68" s="34"/>
      <c r="CSM68" s="34"/>
      <c r="CSO68" s="34"/>
      <c r="CSQ68" s="34"/>
      <c r="CSS68" s="34"/>
      <c r="CSU68" s="34"/>
      <c r="CSW68" s="34"/>
      <c r="CSY68" s="34"/>
      <c r="CTA68" s="34"/>
      <c r="CTC68" s="34"/>
      <c r="CTE68" s="34"/>
      <c r="CTG68" s="34"/>
      <c r="CTI68" s="34"/>
      <c r="CTK68" s="34"/>
      <c r="CTM68" s="34"/>
      <c r="CTO68" s="34"/>
      <c r="CTQ68" s="34"/>
      <c r="CTS68" s="34"/>
      <c r="CTU68" s="34"/>
      <c r="CTW68" s="34"/>
      <c r="CTY68" s="34"/>
      <c r="CUA68" s="34"/>
      <c r="CUC68" s="34"/>
      <c r="CUE68" s="34"/>
      <c r="CUG68" s="34"/>
      <c r="CUI68" s="34"/>
      <c r="CUK68" s="34"/>
      <c r="CUM68" s="34"/>
      <c r="CUO68" s="34"/>
      <c r="CUQ68" s="34"/>
      <c r="CUS68" s="34"/>
      <c r="CUU68" s="34"/>
      <c r="CUW68" s="34"/>
      <c r="CUY68" s="34"/>
      <c r="CVA68" s="34"/>
      <c r="CVC68" s="34"/>
      <c r="CVE68" s="34"/>
      <c r="CVG68" s="34"/>
      <c r="CVI68" s="34"/>
      <c r="CVK68" s="34"/>
      <c r="CVM68" s="34"/>
      <c r="CVO68" s="34"/>
      <c r="CVQ68" s="34"/>
      <c r="CVS68" s="34"/>
      <c r="CVU68" s="34"/>
      <c r="CVW68" s="34"/>
      <c r="CVY68" s="34"/>
      <c r="CWA68" s="34"/>
      <c r="CWC68" s="34"/>
      <c r="CWE68" s="34"/>
      <c r="CWG68" s="34"/>
      <c r="CWI68" s="34"/>
      <c r="CWK68" s="34"/>
      <c r="CWM68" s="34"/>
      <c r="CWO68" s="34"/>
      <c r="CWQ68" s="34"/>
      <c r="CWS68" s="34"/>
      <c r="CWU68" s="34"/>
      <c r="CWW68" s="34"/>
      <c r="CWY68" s="34"/>
      <c r="CXA68" s="34"/>
      <c r="CXC68" s="34"/>
      <c r="CXE68" s="34"/>
      <c r="CXG68" s="34"/>
      <c r="CXI68" s="34"/>
      <c r="CXK68" s="34"/>
      <c r="CXM68" s="34"/>
      <c r="CXO68" s="34"/>
      <c r="CXQ68" s="34"/>
      <c r="CXS68" s="34"/>
      <c r="CXU68" s="34"/>
      <c r="CXW68" s="34"/>
      <c r="CXY68" s="34"/>
      <c r="CYA68" s="34"/>
      <c r="CYC68" s="34"/>
      <c r="CYE68" s="34"/>
      <c r="CYG68" s="34"/>
      <c r="CYI68" s="34"/>
      <c r="CYK68" s="34"/>
      <c r="CYM68" s="34"/>
      <c r="CYO68" s="34"/>
      <c r="CYQ68" s="34"/>
      <c r="CYS68" s="34"/>
      <c r="CYU68" s="34"/>
      <c r="CYW68" s="34"/>
      <c r="CYY68" s="34"/>
      <c r="CZA68" s="34"/>
      <c r="CZC68" s="34"/>
      <c r="CZE68" s="34"/>
      <c r="CZG68" s="34"/>
      <c r="CZI68" s="34"/>
      <c r="CZK68" s="34"/>
      <c r="CZM68" s="34"/>
      <c r="CZO68" s="34"/>
      <c r="CZQ68" s="34"/>
      <c r="CZS68" s="34"/>
      <c r="CZU68" s="34"/>
      <c r="CZW68" s="34"/>
      <c r="CZY68" s="34"/>
      <c r="DAA68" s="34"/>
      <c r="DAC68" s="34"/>
      <c r="DAE68" s="34"/>
      <c r="DAG68" s="34"/>
      <c r="DAI68" s="34"/>
      <c r="DAK68" s="34"/>
      <c r="DAM68" s="34"/>
      <c r="DAO68" s="34"/>
      <c r="DAQ68" s="34"/>
      <c r="DAS68" s="34"/>
      <c r="DAU68" s="34"/>
      <c r="DAW68" s="34"/>
      <c r="DAY68" s="34"/>
      <c r="DBA68" s="34"/>
      <c r="DBC68" s="34"/>
      <c r="DBE68" s="34"/>
      <c r="DBG68" s="34"/>
      <c r="DBI68" s="34"/>
      <c r="DBK68" s="34"/>
      <c r="DBM68" s="34"/>
      <c r="DBO68" s="34"/>
      <c r="DBQ68" s="34"/>
      <c r="DBS68" s="34"/>
      <c r="DBU68" s="34"/>
      <c r="DBW68" s="34"/>
      <c r="DBY68" s="34"/>
      <c r="DCA68" s="34"/>
      <c r="DCC68" s="34"/>
      <c r="DCE68" s="34"/>
      <c r="DCG68" s="34"/>
      <c r="DCI68" s="34"/>
      <c r="DCK68" s="34"/>
      <c r="DCM68" s="34"/>
      <c r="DCO68" s="34"/>
      <c r="DCQ68" s="34"/>
      <c r="DCS68" s="34"/>
      <c r="DCU68" s="34"/>
      <c r="DCW68" s="34"/>
      <c r="DCY68" s="34"/>
      <c r="DDA68" s="34"/>
      <c r="DDC68" s="34"/>
      <c r="DDE68" s="34"/>
      <c r="DDG68" s="34"/>
      <c r="DDI68" s="34"/>
      <c r="DDK68" s="34"/>
      <c r="DDM68" s="34"/>
      <c r="DDO68" s="34"/>
      <c r="DDQ68" s="34"/>
      <c r="DDS68" s="34"/>
      <c r="DDU68" s="34"/>
      <c r="DDW68" s="34"/>
      <c r="DDY68" s="34"/>
      <c r="DEA68" s="34"/>
      <c r="DEC68" s="34"/>
      <c r="DEE68" s="34"/>
      <c r="DEG68" s="34"/>
      <c r="DEI68" s="34"/>
      <c r="DEK68" s="34"/>
      <c r="DEM68" s="34"/>
      <c r="DEO68" s="34"/>
      <c r="DEQ68" s="34"/>
      <c r="DES68" s="34"/>
      <c r="DEU68" s="34"/>
      <c r="DEW68" s="34"/>
      <c r="DEY68" s="34"/>
      <c r="DFA68" s="34"/>
      <c r="DFC68" s="34"/>
      <c r="DFE68" s="34"/>
      <c r="DFG68" s="34"/>
      <c r="DFI68" s="34"/>
      <c r="DFK68" s="34"/>
      <c r="DFM68" s="34"/>
      <c r="DFO68" s="34"/>
      <c r="DFQ68" s="34"/>
      <c r="DFS68" s="34"/>
      <c r="DFU68" s="34"/>
      <c r="DFW68" s="34"/>
      <c r="DFY68" s="34"/>
      <c r="DGA68" s="34"/>
      <c r="DGC68" s="34"/>
      <c r="DGE68" s="34"/>
      <c r="DGG68" s="34"/>
      <c r="DGI68" s="34"/>
      <c r="DGK68" s="34"/>
      <c r="DGM68" s="34"/>
      <c r="DGO68" s="34"/>
      <c r="DGQ68" s="34"/>
      <c r="DGS68" s="34"/>
      <c r="DGU68" s="34"/>
      <c r="DGW68" s="34"/>
      <c r="DGY68" s="34"/>
      <c r="DHA68" s="34"/>
      <c r="DHC68" s="34"/>
      <c r="DHE68" s="34"/>
      <c r="DHG68" s="34"/>
      <c r="DHI68" s="34"/>
      <c r="DHK68" s="34"/>
      <c r="DHM68" s="34"/>
      <c r="DHO68" s="34"/>
      <c r="DHQ68" s="34"/>
      <c r="DHS68" s="34"/>
      <c r="DHU68" s="34"/>
      <c r="DHW68" s="34"/>
      <c r="DHY68" s="34"/>
      <c r="DIA68" s="34"/>
      <c r="DIC68" s="34"/>
      <c r="DIE68" s="34"/>
      <c r="DIG68" s="34"/>
      <c r="DII68" s="34"/>
      <c r="DIK68" s="34"/>
      <c r="DIM68" s="34"/>
      <c r="DIO68" s="34"/>
      <c r="DIQ68" s="34"/>
      <c r="DIS68" s="34"/>
      <c r="DIU68" s="34"/>
      <c r="DIW68" s="34"/>
      <c r="DIY68" s="34"/>
      <c r="DJA68" s="34"/>
      <c r="DJC68" s="34"/>
      <c r="DJE68" s="34"/>
      <c r="DJG68" s="34"/>
      <c r="DJI68" s="34"/>
      <c r="DJK68" s="34"/>
      <c r="DJM68" s="34"/>
      <c r="DJO68" s="34"/>
      <c r="DJQ68" s="34"/>
      <c r="DJS68" s="34"/>
      <c r="DJU68" s="34"/>
      <c r="DJW68" s="34"/>
      <c r="DJY68" s="34"/>
      <c r="DKA68" s="34"/>
      <c r="DKC68" s="34"/>
      <c r="DKE68" s="34"/>
      <c r="DKG68" s="34"/>
      <c r="DKI68" s="34"/>
      <c r="DKK68" s="34"/>
      <c r="DKM68" s="34"/>
      <c r="DKO68" s="34"/>
      <c r="DKQ68" s="34"/>
      <c r="DKS68" s="34"/>
      <c r="DKU68" s="34"/>
      <c r="DKW68" s="34"/>
      <c r="DKY68" s="34"/>
      <c r="DLA68" s="34"/>
      <c r="DLC68" s="34"/>
      <c r="DLE68" s="34"/>
      <c r="DLG68" s="34"/>
      <c r="DLI68" s="34"/>
      <c r="DLK68" s="34"/>
      <c r="DLM68" s="34"/>
      <c r="DLO68" s="34"/>
      <c r="DLQ68" s="34"/>
      <c r="DLS68" s="34"/>
      <c r="DLU68" s="34"/>
      <c r="DLW68" s="34"/>
      <c r="DLY68" s="34"/>
      <c r="DMA68" s="34"/>
      <c r="DMC68" s="34"/>
      <c r="DME68" s="34"/>
      <c r="DMG68" s="34"/>
      <c r="DMI68" s="34"/>
      <c r="DMK68" s="34"/>
      <c r="DMM68" s="34"/>
      <c r="DMO68" s="34"/>
      <c r="DMQ68" s="34"/>
      <c r="DMS68" s="34"/>
      <c r="DMU68" s="34"/>
      <c r="DMW68" s="34"/>
      <c r="DMY68" s="34"/>
      <c r="DNA68" s="34"/>
      <c r="DNC68" s="34"/>
      <c r="DNE68" s="34"/>
      <c r="DNG68" s="34"/>
      <c r="DNI68" s="34"/>
      <c r="DNK68" s="34"/>
      <c r="DNM68" s="34"/>
      <c r="DNO68" s="34"/>
      <c r="DNQ68" s="34"/>
      <c r="DNS68" s="34"/>
      <c r="DNU68" s="34"/>
      <c r="DNW68" s="34"/>
      <c r="DNY68" s="34"/>
      <c r="DOA68" s="34"/>
      <c r="DOC68" s="34"/>
      <c r="DOE68" s="34"/>
      <c r="DOG68" s="34"/>
      <c r="DOI68" s="34"/>
      <c r="DOK68" s="34"/>
      <c r="DOM68" s="34"/>
      <c r="DOO68" s="34"/>
      <c r="DOQ68" s="34"/>
      <c r="DOS68" s="34"/>
      <c r="DOU68" s="34"/>
      <c r="DOW68" s="34"/>
      <c r="DOY68" s="34"/>
      <c r="DPA68" s="34"/>
      <c r="DPC68" s="34"/>
      <c r="DPE68" s="34"/>
      <c r="DPG68" s="34"/>
      <c r="DPI68" s="34"/>
      <c r="DPK68" s="34"/>
      <c r="DPM68" s="34"/>
      <c r="DPO68" s="34"/>
      <c r="DPQ68" s="34"/>
      <c r="DPS68" s="34"/>
      <c r="DPU68" s="34"/>
      <c r="DPW68" s="34"/>
      <c r="DPY68" s="34"/>
      <c r="DQA68" s="34"/>
      <c r="DQC68" s="34"/>
      <c r="DQE68" s="34"/>
      <c r="DQG68" s="34"/>
      <c r="DQI68" s="34"/>
      <c r="DQK68" s="34"/>
      <c r="DQM68" s="34"/>
      <c r="DQO68" s="34"/>
      <c r="DQQ68" s="34"/>
      <c r="DQS68" s="34"/>
      <c r="DQU68" s="34"/>
      <c r="DQW68" s="34"/>
      <c r="DQY68" s="34"/>
      <c r="DRA68" s="34"/>
      <c r="DRC68" s="34"/>
      <c r="DRE68" s="34"/>
      <c r="DRG68" s="34"/>
      <c r="DRI68" s="34"/>
      <c r="DRK68" s="34"/>
      <c r="DRM68" s="34"/>
      <c r="DRO68" s="34"/>
      <c r="DRQ68" s="34"/>
      <c r="DRS68" s="34"/>
      <c r="DRU68" s="34"/>
      <c r="DRW68" s="34"/>
      <c r="DRY68" s="34"/>
      <c r="DSA68" s="34"/>
      <c r="DSC68" s="34"/>
      <c r="DSE68" s="34"/>
      <c r="DSG68" s="34"/>
      <c r="DSI68" s="34"/>
      <c r="DSK68" s="34"/>
      <c r="DSM68" s="34"/>
      <c r="DSO68" s="34"/>
      <c r="DSQ68" s="34"/>
      <c r="DSS68" s="34"/>
      <c r="DSU68" s="34"/>
      <c r="DSW68" s="34"/>
      <c r="DSY68" s="34"/>
      <c r="DTA68" s="34"/>
      <c r="DTC68" s="34"/>
      <c r="DTE68" s="34"/>
      <c r="DTG68" s="34"/>
      <c r="DTI68" s="34"/>
      <c r="DTK68" s="34"/>
      <c r="DTM68" s="34"/>
      <c r="DTO68" s="34"/>
      <c r="DTQ68" s="34"/>
      <c r="DTS68" s="34"/>
      <c r="DTU68" s="34"/>
      <c r="DTW68" s="34"/>
      <c r="DTY68" s="34"/>
      <c r="DUA68" s="34"/>
      <c r="DUC68" s="34"/>
      <c r="DUE68" s="34"/>
      <c r="DUG68" s="34"/>
      <c r="DUI68" s="34"/>
      <c r="DUK68" s="34"/>
      <c r="DUM68" s="34"/>
      <c r="DUO68" s="34"/>
      <c r="DUQ68" s="34"/>
      <c r="DUS68" s="34"/>
      <c r="DUU68" s="34"/>
      <c r="DUW68" s="34"/>
      <c r="DUY68" s="34"/>
      <c r="DVA68" s="34"/>
      <c r="DVC68" s="34"/>
      <c r="DVE68" s="34"/>
      <c r="DVG68" s="34"/>
      <c r="DVI68" s="34"/>
      <c r="DVK68" s="34"/>
      <c r="DVM68" s="34"/>
      <c r="DVO68" s="34"/>
      <c r="DVQ68" s="34"/>
      <c r="DVS68" s="34"/>
      <c r="DVU68" s="34"/>
      <c r="DVW68" s="34"/>
      <c r="DVY68" s="34"/>
      <c r="DWA68" s="34"/>
      <c r="DWC68" s="34"/>
      <c r="DWE68" s="34"/>
      <c r="DWG68" s="34"/>
      <c r="DWI68" s="34"/>
      <c r="DWK68" s="34"/>
      <c r="DWM68" s="34"/>
      <c r="DWO68" s="34"/>
      <c r="DWQ68" s="34"/>
      <c r="DWS68" s="34"/>
      <c r="DWU68" s="34"/>
      <c r="DWW68" s="34"/>
      <c r="DWY68" s="34"/>
      <c r="DXA68" s="34"/>
      <c r="DXC68" s="34"/>
      <c r="DXE68" s="34"/>
      <c r="DXG68" s="34"/>
      <c r="DXI68" s="34"/>
      <c r="DXK68" s="34"/>
      <c r="DXM68" s="34"/>
      <c r="DXO68" s="34"/>
      <c r="DXQ68" s="34"/>
      <c r="DXS68" s="34"/>
      <c r="DXU68" s="34"/>
      <c r="DXW68" s="34"/>
      <c r="DXY68" s="34"/>
      <c r="DYA68" s="34"/>
      <c r="DYC68" s="34"/>
      <c r="DYE68" s="34"/>
      <c r="DYG68" s="34"/>
      <c r="DYI68" s="34"/>
      <c r="DYK68" s="34"/>
      <c r="DYM68" s="34"/>
      <c r="DYO68" s="34"/>
      <c r="DYQ68" s="34"/>
      <c r="DYS68" s="34"/>
      <c r="DYU68" s="34"/>
      <c r="DYW68" s="34"/>
      <c r="DYY68" s="34"/>
      <c r="DZA68" s="34"/>
      <c r="DZC68" s="34"/>
      <c r="DZE68" s="34"/>
      <c r="DZG68" s="34"/>
      <c r="DZI68" s="34"/>
      <c r="DZK68" s="34"/>
      <c r="DZM68" s="34"/>
      <c r="DZO68" s="34"/>
      <c r="DZQ68" s="34"/>
      <c r="DZS68" s="34"/>
      <c r="DZU68" s="34"/>
      <c r="DZW68" s="34"/>
      <c r="DZY68" s="34"/>
      <c r="EAA68" s="34"/>
      <c r="EAC68" s="34"/>
      <c r="EAE68" s="34"/>
      <c r="EAG68" s="34"/>
      <c r="EAI68" s="34"/>
      <c r="EAK68" s="34"/>
      <c r="EAM68" s="34"/>
      <c r="EAO68" s="34"/>
      <c r="EAQ68" s="34"/>
      <c r="EAS68" s="34"/>
      <c r="EAU68" s="34"/>
      <c r="EAW68" s="34"/>
      <c r="EAY68" s="34"/>
      <c r="EBA68" s="34"/>
      <c r="EBC68" s="34"/>
      <c r="EBE68" s="34"/>
      <c r="EBG68" s="34"/>
      <c r="EBI68" s="34"/>
      <c r="EBK68" s="34"/>
      <c r="EBM68" s="34"/>
      <c r="EBO68" s="34"/>
      <c r="EBQ68" s="34"/>
      <c r="EBS68" s="34"/>
      <c r="EBU68" s="34"/>
      <c r="EBW68" s="34"/>
      <c r="EBY68" s="34"/>
      <c r="ECA68" s="34"/>
      <c r="ECC68" s="34"/>
      <c r="ECE68" s="34"/>
      <c r="ECG68" s="34"/>
      <c r="ECI68" s="34"/>
      <c r="ECK68" s="34"/>
      <c r="ECM68" s="34"/>
      <c r="ECO68" s="34"/>
      <c r="ECQ68" s="34"/>
      <c r="ECS68" s="34"/>
      <c r="ECU68" s="34"/>
      <c r="ECW68" s="34"/>
      <c r="ECY68" s="34"/>
      <c r="EDA68" s="34"/>
      <c r="EDC68" s="34"/>
      <c r="EDE68" s="34"/>
      <c r="EDG68" s="34"/>
      <c r="EDI68" s="34"/>
      <c r="EDK68" s="34"/>
      <c r="EDM68" s="34"/>
      <c r="EDO68" s="34"/>
      <c r="EDQ68" s="34"/>
      <c r="EDS68" s="34"/>
      <c r="EDU68" s="34"/>
      <c r="EDW68" s="34"/>
      <c r="EDY68" s="34"/>
      <c r="EEA68" s="34"/>
      <c r="EEC68" s="34"/>
      <c r="EEE68" s="34"/>
      <c r="EEG68" s="34"/>
      <c r="EEI68" s="34"/>
      <c r="EEK68" s="34"/>
      <c r="EEM68" s="34"/>
      <c r="EEO68" s="34"/>
      <c r="EEQ68" s="34"/>
      <c r="EES68" s="34"/>
      <c r="EEU68" s="34"/>
      <c r="EEW68" s="34"/>
      <c r="EEY68" s="34"/>
      <c r="EFA68" s="34"/>
      <c r="EFC68" s="34"/>
      <c r="EFE68" s="34"/>
      <c r="EFG68" s="34"/>
      <c r="EFI68" s="34"/>
      <c r="EFK68" s="34"/>
      <c r="EFM68" s="34"/>
      <c r="EFO68" s="34"/>
      <c r="EFQ68" s="34"/>
      <c r="EFS68" s="34"/>
      <c r="EFU68" s="34"/>
      <c r="EFW68" s="34"/>
      <c r="EFY68" s="34"/>
      <c r="EGA68" s="34"/>
      <c r="EGC68" s="34"/>
      <c r="EGE68" s="34"/>
      <c r="EGG68" s="34"/>
      <c r="EGI68" s="34"/>
      <c r="EGK68" s="34"/>
      <c r="EGM68" s="34"/>
      <c r="EGO68" s="34"/>
      <c r="EGQ68" s="34"/>
      <c r="EGS68" s="34"/>
      <c r="EGU68" s="34"/>
      <c r="EGW68" s="34"/>
      <c r="EGY68" s="34"/>
      <c r="EHA68" s="34"/>
      <c r="EHC68" s="34"/>
      <c r="EHE68" s="34"/>
      <c r="EHG68" s="34"/>
      <c r="EHI68" s="34"/>
      <c r="EHK68" s="34"/>
      <c r="EHM68" s="34"/>
      <c r="EHO68" s="34"/>
      <c r="EHQ68" s="34"/>
      <c r="EHS68" s="34"/>
      <c r="EHU68" s="34"/>
      <c r="EHW68" s="34"/>
      <c r="EHY68" s="34"/>
      <c r="EIA68" s="34"/>
      <c r="EIC68" s="34"/>
      <c r="EIE68" s="34"/>
      <c r="EIG68" s="34"/>
      <c r="EII68" s="34"/>
      <c r="EIK68" s="34"/>
      <c r="EIM68" s="34"/>
      <c r="EIO68" s="34"/>
      <c r="EIQ68" s="34"/>
      <c r="EIS68" s="34"/>
      <c r="EIU68" s="34"/>
      <c r="EIW68" s="34"/>
      <c r="EIY68" s="34"/>
      <c r="EJA68" s="34"/>
      <c r="EJC68" s="34"/>
      <c r="EJE68" s="34"/>
      <c r="EJG68" s="34"/>
      <c r="EJI68" s="34"/>
      <c r="EJK68" s="34"/>
      <c r="EJM68" s="34"/>
      <c r="EJO68" s="34"/>
      <c r="EJQ68" s="34"/>
      <c r="EJS68" s="34"/>
      <c r="EJU68" s="34"/>
      <c r="EJW68" s="34"/>
      <c r="EJY68" s="34"/>
      <c r="EKA68" s="34"/>
      <c r="EKC68" s="34"/>
      <c r="EKE68" s="34"/>
      <c r="EKG68" s="34"/>
      <c r="EKI68" s="34"/>
      <c r="EKK68" s="34"/>
      <c r="EKM68" s="34"/>
      <c r="EKO68" s="34"/>
      <c r="EKQ68" s="34"/>
      <c r="EKS68" s="34"/>
      <c r="EKU68" s="34"/>
      <c r="EKW68" s="34"/>
      <c r="EKY68" s="34"/>
      <c r="ELA68" s="34"/>
      <c r="ELC68" s="34"/>
      <c r="ELE68" s="34"/>
      <c r="ELG68" s="34"/>
      <c r="ELI68" s="34"/>
      <c r="ELK68" s="34"/>
      <c r="ELM68" s="34"/>
      <c r="ELO68" s="34"/>
      <c r="ELQ68" s="34"/>
      <c r="ELS68" s="34"/>
      <c r="ELU68" s="34"/>
      <c r="ELW68" s="34"/>
      <c r="ELY68" s="34"/>
      <c r="EMA68" s="34"/>
      <c r="EMC68" s="34"/>
      <c r="EME68" s="34"/>
      <c r="EMG68" s="34"/>
      <c r="EMI68" s="34"/>
      <c r="EMK68" s="34"/>
      <c r="EMM68" s="34"/>
      <c r="EMO68" s="34"/>
      <c r="EMQ68" s="34"/>
      <c r="EMS68" s="34"/>
      <c r="EMU68" s="34"/>
      <c r="EMW68" s="34"/>
      <c r="EMY68" s="34"/>
      <c r="ENA68" s="34"/>
      <c r="ENC68" s="34"/>
      <c r="ENE68" s="34"/>
      <c r="ENG68" s="34"/>
      <c r="ENI68" s="34"/>
      <c r="ENK68" s="34"/>
      <c r="ENM68" s="34"/>
      <c r="ENO68" s="34"/>
      <c r="ENQ68" s="34"/>
      <c r="ENS68" s="34"/>
      <c r="ENU68" s="34"/>
      <c r="ENW68" s="34"/>
      <c r="ENY68" s="34"/>
      <c r="EOA68" s="34"/>
      <c r="EOC68" s="34"/>
      <c r="EOE68" s="34"/>
      <c r="EOG68" s="34"/>
      <c r="EOI68" s="34"/>
      <c r="EOK68" s="34"/>
      <c r="EOM68" s="34"/>
      <c r="EOO68" s="34"/>
      <c r="EOQ68" s="34"/>
      <c r="EOS68" s="34"/>
      <c r="EOU68" s="34"/>
      <c r="EOW68" s="34"/>
      <c r="EOY68" s="34"/>
      <c r="EPA68" s="34"/>
      <c r="EPC68" s="34"/>
      <c r="EPE68" s="34"/>
      <c r="EPG68" s="34"/>
      <c r="EPI68" s="34"/>
      <c r="EPK68" s="34"/>
      <c r="EPM68" s="34"/>
      <c r="EPO68" s="34"/>
      <c r="EPQ68" s="34"/>
      <c r="EPS68" s="34"/>
      <c r="EPU68" s="34"/>
      <c r="EPW68" s="34"/>
      <c r="EPY68" s="34"/>
      <c r="EQA68" s="34"/>
      <c r="EQC68" s="34"/>
      <c r="EQE68" s="34"/>
      <c r="EQG68" s="34"/>
      <c r="EQI68" s="34"/>
      <c r="EQK68" s="34"/>
      <c r="EQM68" s="34"/>
      <c r="EQO68" s="34"/>
      <c r="EQQ68" s="34"/>
      <c r="EQS68" s="34"/>
      <c r="EQU68" s="34"/>
      <c r="EQW68" s="34"/>
      <c r="EQY68" s="34"/>
      <c r="ERA68" s="34"/>
      <c r="ERC68" s="34"/>
      <c r="ERE68" s="34"/>
      <c r="ERG68" s="34"/>
      <c r="ERI68" s="34"/>
      <c r="ERK68" s="34"/>
      <c r="ERM68" s="34"/>
      <c r="ERO68" s="34"/>
      <c r="ERQ68" s="34"/>
      <c r="ERS68" s="34"/>
      <c r="ERU68" s="34"/>
      <c r="ERW68" s="34"/>
      <c r="ERY68" s="34"/>
      <c r="ESA68" s="34"/>
      <c r="ESC68" s="34"/>
      <c r="ESE68" s="34"/>
      <c r="ESG68" s="34"/>
      <c r="ESI68" s="34"/>
      <c r="ESK68" s="34"/>
      <c r="ESM68" s="34"/>
      <c r="ESO68" s="34"/>
      <c r="ESQ68" s="34"/>
      <c r="ESS68" s="34"/>
      <c r="ESU68" s="34"/>
      <c r="ESW68" s="34"/>
      <c r="ESY68" s="34"/>
      <c r="ETA68" s="34"/>
      <c r="ETC68" s="34"/>
      <c r="ETE68" s="34"/>
      <c r="ETG68" s="34"/>
      <c r="ETI68" s="34"/>
      <c r="ETK68" s="34"/>
      <c r="ETM68" s="34"/>
      <c r="ETO68" s="34"/>
      <c r="ETQ68" s="34"/>
      <c r="ETS68" s="34"/>
      <c r="ETU68" s="34"/>
      <c r="ETW68" s="34"/>
      <c r="ETY68" s="34"/>
      <c r="EUA68" s="34"/>
      <c r="EUC68" s="34"/>
      <c r="EUE68" s="34"/>
      <c r="EUG68" s="34"/>
      <c r="EUI68" s="34"/>
      <c r="EUK68" s="34"/>
      <c r="EUM68" s="34"/>
      <c r="EUO68" s="34"/>
      <c r="EUQ68" s="34"/>
      <c r="EUS68" s="34"/>
      <c r="EUU68" s="34"/>
      <c r="EUW68" s="34"/>
      <c r="EUY68" s="34"/>
      <c r="EVA68" s="34"/>
      <c r="EVC68" s="34"/>
      <c r="EVE68" s="34"/>
      <c r="EVG68" s="34"/>
      <c r="EVI68" s="34"/>
      <c r="EVK68" s="34"/>
      <c r="EVM68" s="34"/>
      <c r="EVO68" s="34"/>
      <c r="EVQ68" s="34"/>
      <c r="EVS68" s="34"/>
      <c r="EVU68" s="34"/>
      <c r="EVW68" s="34"/>
      <c r="EVY68" s="34"/>
      <c r="EWA68" s="34"/>
      <c r="EWC68" s="34"/>
      <c r="EWE68" s="34"/>
      <c r="EWG68" s="34"/>
      <c r="EWI68" s="34"/>
      <c r="EWK68" s="34"/>
      <c r="EWM68" s="34"/>
      <c r="EWO68" s="34"/>
      <c r="EWQ68" s="34"/>
      <c r="EWS68" s="34"/>
      <c r="EWU68" s="34"/>
      <c r="EWW68" s="34"/>
      <c r="EWY68" s="34"/>
      <c r="EXA68" s="34"/>
      <c r="EXC68" s="34"/>
      <c r="EXE68" s="34"/>
      <c r="EXG68" s="34"/>
      <c r="EXI68" s="34"/>
      <c r="EXK68" s="34"/>
      <c r="EXM68" s="34"/>
      <c r="EXO68" s="34"/>
      <c r="EXQ68" s="34"/>
      <c r="EXS68" s="34"/>
      <c r="EXU68" s="34"/>
      <c r="EXW68" s="34"/>
      <c r="EXY68" s="34"/>
      <c r="EYA68" s="34"/>
      <c r="EYC68" s="34"/>
      <c r="EYE68" s="34"/>
      <c r="EYG68" s="34"/>
      <c r="EYI68" s="34"/>
      <c r="EYK68" s="34"/>
      <c r="EYM68" s="34"/>
      <c r="EYO68" s="34"/>
      <c r="EYQ68" s="34"/>
      <c r="EYS68" s="34"/>
      <c r="EYU68" s="34"/>
      <c r="EYW68" s="34"/>
      <c r="EYY68" s="34"/>
      <c r="EZA68" s="34"/>
      <c r="EZC68" s="34"/>
      <c r="EZE68" s="34"/>
      <c r="EZG68" s="34"/>
      <c r="EZI68" s="34"/>
      <c r="EZK68" s="34"/>
      <c r="EZM68" s="34"/>
      <c r="EZO68" s="34"/>
      <c r="EZQ68" s="34"/>
      <c r="EZS68" s="34"/>
      <c r="EZU68" s="34"/>
      <c r="EZW68" s="34"/>
      <c r="EZY68" s="34"/>
      <c r="FAA68" s="34"/>
      <c r="FAC68" s="34"/>
      <c r="FAE68" s="34"/>
      <c r="FAG68" s="34"/>
      <c r="FAI68" s="34"/>
      <c r="FAK68" s="34"/>
      <c r="FAM68" s="34"/>
      <c r="FAO68" s="34"/>
      <c r="FAQ68" s="34"/>
      <c r="FAS68" s="34"/>
      <c r="FAU68" s="34"/>
      <c r="FAW68" s="34"/>
      <c r="FAY68" s="34"/>
      <c r="FBA68" s="34"/>
      <c r="FBC68" s="34"/>
      <c r="FBE68" s="34"/>
      <c r="FBG68" s="34"/>
      <c r="FBI68" s="34"/>
      <c r="FBK68" s="34"/>
      <c r="FBM68" s="34"/>
      <c r="FBO68" s="34"/>
      <c r="FBQ68" s="34"/>
      <c r="FBS68" s="34"/>
      <c r="FBU68" s="34"/>
      <c r="FBW68" s="34"/>
      <c r="FBY68" s="34"/>
      <c r="FCA68" s="34"/>
      <c r="FCC68" s="34"/>
      <c r="FCE68" s="34"/>
      <c r="FCG68" s="34"/>
      <c r="FCI68" s="34"/>
      <c r="FCK68" s="34"/>
      <c r="FCM68" s="34"/>
      <c r="FCO68" s="34"/>
      <c r="FCQ68" s="34"/>
      <c r="FCS68" s="34"/>
      <c r="FCU68" s="34"/>
      <c r="FCW68" s="34"/>
      <c r="FCY68" s="34"/>
      <c r="FDA68" s="34"/>
      <c r="FDC68" s="34"/>
      <c r="FDE68" s="34"/>
      <c r="FDG68" s="34"/>
      <c r="FDI68" s="34"/>
      <c r="FDK68" s="34"/>
      <c r="FDM68" s="34"/>
      <c r="FDO68" s="34"/>
      <c r="FDQ68" s="34"/>
      <c r="FDS68" s="34"/>
      <c r="FDU68" s="34"/>
      <c r="FDW68" s="34"/>
      <c r="FDY68" s="34"/>
      <c r="FEA68" s="34"/>
      <c r="FEC68" s="34"/>
      <c r="FEE68" s="34"/>
      <c r="FEG68" s="34"/>
      <c r="FEI68" s="34"/>
      <c r="FEK68" s="34"/>
      <c r="FEM68" s="34"/>
      <c r="FEO68" s="34"/>
      <c r="FEQ68" s="34"/>
      <c r="FES68" s="34"/>
      <c r="FEU68" s="34"/>
      <c r="FEW68" s="34"/>
      <c r="FEY68" s="34"/>
      <c r="FFA68" s="34"/>
      <c r="FFC68" s="34"/>
      <c r="FFE68" s="34"/>
      <c r="FFG68" s="34"/>
      <c r="FFI68" s="34"/>
      <c r="FFK68" s="34"/>
      <c r="FFM68" s="34"/>
      <c r="FFO68" s="34"/>
      <c r="FFQ68" s="34"/>
      <c r="FFS68" s="34"/>
      <c r="FFU68" s="34"/>
      <c r="FFW68" s="34"/>
      <c r="FFY68" s="34"/>
      <c r="FGA68" s="34"/>
      <c r="FGC68" s="34"/>
      <c r="FGE68" s="34"/>
      <c r="FGG68" s="34"/>
      <c r="FGI68" s="34"/>
      <c r="FGK68" s="34"/>
      <c r="FGM68" s="34"/>
      <c r="FGO68" s="34"/>
      <c r="FGQ68" s="34"/>
      <c r="FGS68" s="34"/>
      <c r="FGU68" s="34"/>
      <c r="FGW68" s="34"/>
      <c r="FGY68" s="34"/>
      <c r="FHA68" s="34"/>
      <c r="FHC68" s="34"/>
      <c r="FHE68" s="34"/>
      <c r="FHG68" s="34"/>
      <c r="FHI68" s="34"/>
      <c r="FHK68" s="34"/>
      <c r="FHM68" s="34"/>
      <c r="FHO68" s="34"/>
      <c r="FHQ68" s="34"/>
      <c r="FHS68" s="34"/>
      <c r="FHU68" s="34"/>
      <c r="FHW68" s="34"/>
      <c r="FHY68" s="34"/>
      <c r="FIA68" s="34"/>
      <c r="FIC68" s="34"/>
      <c r="FIE68" s="34"/>
      <c r="FIG68" s="34"/>
      <c r="FII68" s="34"/>
      <c r="FIK68" s="34"/>
      <c r="FIM68" s="34"/>
      <c r="FIO68" s="34"/>
      <c r="FIQ68" s="34"/>
      <c r="FIS68" s="34"/>
      <c r="FIU68" s="34"/>
      <c r="FIW68" s="34"/>
      <c r="FIY68" s="34"/>
      <c r="FJA68" s="34"/>
      <c r="FJC68" s="34"/>
      <c r="FJE68" s="34"/>
      <c r="FJG68" s="34"/>
      <c r="FJI68" s="34"/>
      <c r="FJK68" s="34"/>
      <c r="FJM68" s="34"/>
      <c r="FJO68" s="34"/>
      <c r="FJQ68" s="34"/>
      <c r="FJS68" s="34"/>
      <c r="FJU68" s="34"/>
      <c r="FJW68" s="34"/>
      <c r="FJY68" s="34"/>
      <c r="FKA68" s="34"/>
      <c r="FKC68" s="34"/>
      <c r="FKE68" s="34"/>
      <c r="FKG68" s="34"/>
      <c r="FKI68" s="34"/>
      <c r="FKK68" s="34"/>
      <c r="FKM68" s="34"/>
      <c r="FKO68" s="34"/>
      <c r="FKQ68" s="34"/>
      <c r="FKS68" s="34"/>
      <c r="FKU68" s="34"/>
      <c r="FKW68" s="34"/>
      <c r="FKY68" s="34"/>
      <c r="FLA68" s="34"/>
      <c r="FLC68" s="34"/>
      <c r="FLE68" s="34"/>
      <c r="FLG68" s="34"/>
      <c r="FLI68" s="34"/>
      <c r="FLK68" s="34"/>
      <c r="FLM68" s="34"/>
      <c r="FLO68" s="34"/>
      <c r="FLQ68" s="34"/>
      <c r="FLS68" s="34"/>
      <c r="FLU68" s="34"/>
      <c r="FLW68" s="34"/>
      <c r="FLY68" s="34"/>
      <c r="FMA68" s="34"/>
      <c r="FMC68" s="34"/>
      <c r="FME68" s="34"/>
      <c r="FMG68" s="34"/>
      <c r="FMI68" s="34"/>
      <c r="FMK68" s="34"/>
      <c r="FMM68" s="34"/>
      <c r="FMO68" s="34"/>
      <c r="FMQ68" s="34"/>
      <c r="FMS68" s="34"/>
      <c r="FMU68" s="34"/>
      <c r="FMW68" s="34"/>
      <c r="FMY68" s="34"/>
      <c r="FNA68" s="34"/>
      <c r="FNC68" s="34"/>
      <c r="FNE68" s="34"/>
      <c r="FNG68" s="34"/>
      <c r="FNI68" s="34"/>
      <c r="FNK68" s="34"/>
      <c r="FNM68" s="34"/>
      <c r="FNO68" s="34"/>
      <c r="FNQ68" s="34"/>
      <c r="FNS68" s="34"/>
      <c r="FNU68" s="34"/>
      <c r="FNW68" s="34"/>
      <c r="FNY68" s="34"/>
      <c r="FOA68" s="34"/>
      <c r="FOC68" s="34"/>
      <c r="FOE68" s="34"/>
      <c r="FOG68" s="34"/>
      <c r="FOI68" s="34"/>
      <c r="FOK68" s="34"/>
      <c r="FOM68" s="34"/>
      <c r="FOO68" s="34"/>
      <c r="FOQ68" s="34"/>
      <c r="FOS68" s="34"/>
      <c r="FOU68" s="34"/>
      <c r="FOW68" s="34"/>
      <c r="FOY68" s="34"/>
      <c r="FPA68" s="34"/>
      <c r="FPC68" s="34"/>
      <c r="FPE68" s="34"/>
      <c r="FPG68" s="34"/>
      <c r="FPI68" s="34"/>
      <c r="FPK68" s="34"/>
      <c r="FPM68" s="34"/>
      <c r="FPO68" s="34"/>
      <c r="FPQ68" s="34"/>
      <c r="FPS68" s="34"/>
      <c r="FPU68" s="34"/>
      <c r="FPW68" s="34"/>
      <c r="FPY68" s="34"/>
      <c r="FQA68" s="34"/>
      <c r="FQC68" s="34"/>
      <c r="FQE68" s="34"/>
      <c r="FQG68" s="34"/>
      <c r="FQI68" s="34"/>
      <c r="FQK68" s="34"/>
      <c r="FQM68" s="34"/>
      <c r="FQO68" s="34"/>
      <c r="FQQ68" s="34"/>
      <c r="FQS68" s="34"/>
      <c r="FQU68" s="34"/>
      <c r="FQW68" s="34"/>
      <c r="FQY68" s="34"/>
      <c r="FRA68" s="34"/>
      <c r="FRC68" s="34"/>
      <c r="FRE68" s="34"/>
      <c r="FRG68" s="34"/>
      <c r="FRI68" s="34"/>
      <c r="FRK68" s="34"/>
      <c r="FRM68" s="34"/>
      <c r="FRO68" s="34"/>
      <c r="FRQ68" s="34"/>
      <c r="FRS68" s="34"/>
      <c r="FRU68" s="34"/>
      <c r="FRW68" s="34"/>
      <c r="FRY68" s="34"/>
      <c r="FSA68" s="34"/>
      <c r="FSC68" s="34"/>
      <c r="FSE68" s="34"/>
      <c r="FSG68" s="34"/>
      <c r="FSI68" s="34"/>
      <c r="FSK68" s="34"/>
      <c r="FSM68" s="34"/>
      <c r="FSO68" s="34"/>
      <c r="FSQ68" s="34"/>
      <c r="FSS68" s="34"/>
      <c r="FSU68" s="34"/>
      <c r="FSW68" s="34"/>
      <c r="FSY68" s="34"/>
      <c r="FTA68" s="34"/>
      <c r="FTC68" s="34"/>
      <c r="FTE68" s="34"/>
      <c r="FTG68" s="34"/>
      <c r="FTI68" s="34"/>
      <c r="FTK68" s="34"/>
      <c r="FTM68" s="34"/>
      <c r="FTO68" s="34"/>
      <c r="FTQ68" s="34"/>
      <c r="FTS68" s="34"/>
      <c r="FTU68" s="34"/>
      <c r="FTW68" s="34"/>
      <c r="FTY68" s="34"/>
      <c r="FUA68" s="34"/>
      <c r="FUC68" s="34"/>
      <c r="FUE68" s="34"/>
      <c r="FUG68" s="34"/>
      <c r="FUI68" s="34"/>
      <c r="FUK68" s="34"/>
      <c r="FUM68" s="34"/>
      <c r="FUO68" s="34"/>
      <c r="FUQ68" s="34"/>
      <c r="FUS68" s="34"/>
      <c r="FUU68" s="34"/>
      <c r="FUW68" s="34"/>
      <c r="FUY68" s="34"/>
      <c r="FVA68" s="34"/>
      <c r="FVC68" s="34"/>
      <c r="FVE68" s="34"/>
      <c r="FVG68" s="34"/>
      <c r="FVI68" s="34"/>
      <c r="FVK68" s="34"/>
      <c r="FVM68" s="34"/>
      <c r="FVO68" s="34"/>
      <c r="FVQ68" s="34"/>
      <c r="FVS68" s="34"/>
      <c r="FVU68" s="34"/>
      <c r="FVW68" s="34"/>
      <c r="FVY68" s="34"/>
      <c r="FWA68" s="34"/>
      <c r="FWC68" s="34"/>
      <c r="FWE68" s="34"/>
      <c r="FWG68" s="34"/>
      <c r="FWI68" s="34"/>
      <c r="FWK68" s="34"/>
      <c r="FWM68" s="34"/>
      <c r="FWO68" s="34"/>
      <c r="FWQ68" s="34"/>
      <c r="FWS68" s="34"/>
      <c r="FWU68" s="34"/>
      <c r="FWW68" s="34"/>
      <c r="FWY68" s="34"/>
      <c r="FXA68" s="34"/>
      <c r="FXC68" s="34"/>
      <c r="FXE68" s="34"/>
      <c r="FXG68" s="34"/>
      <c r="FXI68" s="34"/>
      <c r="FXK68" s="34"/>
      <c r="FXM68" s="34"/>
      <c r="FXO68" s="34"/>
      <c r="FXQ68" s="34"/>
      <c r="FXS68" s="34"/>
      <c r="FXU68" s="34"/>
      <c r="FXW68" s="34"/>
      <c r="FXY68" s="34"/>
      <c r="FYA68" s="34"/>
      <c r="FYC68" s="34"/>
      <c r="FYE68" s="34"/>
      <c r="FYG68" s="34"/>
      <c r="FYI68" s="34"/>
      <c r="FYK68" s="34"/>
      <c r="FYM68" s="34"/>
      <c r="FYO68" s="34"/>
      <c r="FYQ68" s="34"/>
      <c r="FYS68" s="34"/>
      <c r="FYU68" s="34"/>
      <c r="FYW68" s="34"/>
      <c r="FYY68" s="34"/>
      <c r="FZA68" s="34"/>
      <c r="FZC68" s="34"/>
      <c r="FZE68" s="34"/>
      <c r="FZG68" s="34"/>
      <c r="FZI68" s="34"/>
      <c r="FZK68" s="34"/>
      <c r="FZM68" s="34"/>
      <c r="FZO68" s="34"/>
      <c r="FZQ68" s="34"/>
      <c r="FZS68" s="34"/>
      <c r="FZU68" s="34"/>
      <c r="FZW68" s="34"/>
      <c r="FZY68" s="34"/>
      <c r="GAA68" s="34"/>
      <c r="GAC68" s="34"/>
      <c r="GAE68" s="34"/>
      <c r="GAG68" s="34"/>
      <c r="GAI68" s="34"/>
      <c r="GAK68" s="34"/>
      <c r="GAM68" s="34"/>
      <c r="GAO68" s="34"/>
      <c r="GAQ68" s="34"/>
      <c r="GAS68" s="34"/>
      <c r="GAU68" s="34"/>
      <c r="GAW68" s="34"/>
      <c r="GAY68" s="34"/>
      <c r="GBA68" s="34"/>
      <c r="GBC68" s="34"/>
      <c r="GBE68" s="34"/>
      <c r="GBG68" s="34"/>
      <c r="GBI68" s="34"/>
      <c r="GBK68" s="34"/>
      <c r="GBM68" s="34"/>
      <c r="GBO68" s="34"/>
      <c r="GBQ68" s="34"/>
      <c r="GBS68" s="34"/>
      <c r="GBU68" s="34"/>
      <c r="GBW68" s="34"/>
      <c r="GBY68" s="34"/>
      <c r="GCA68" s="34"/>
      <c r="GCC68" s="34"/>
      <c r="GCE68" s="34"/>
      <c r="GCG68" s="34"/>
      <c r="GCI68" s="34"/>
      <c r="GCK68" s="34"/>
      <c r="GCM68" s="34"/>
      <c r="GCO68" s="34"/>
      <c r="GCQ68" s="34"/>
      <c r="GCS68" s="34"/>
      <c r="GCU68" s="34"/>
      <c r="GCW68" s="34"/>
      <c r="GCY68" s="34"/>
      <c r="GDA68" s="34"/>
      <c r="GDC68" s="34"/>
      <c r="GDE68" s="34"/>
      <c r="GDG68" s="34"/>
      <c r="GDI68" s="34"/>
      <c r="GDK68" s="34"/>
      <c r="GDM68" s="34"/>
      <c r="GDO68" s="34"/>
      <c r="GDQ68" s="34"/>
      <c r="GDS68" s="34"/>
      <c r="GDU68" s="34"/>
      <c r="GDW68" s="34"/>
      <c r="GDY68" s="34"/>
      <c r="GEA68" s="34"/>
      <c r="GEC68" s="34"/>
      <c r="GEE68" s="34"/>
      <c r="GEG68" s="34"/>
      <c r="GEI68" s="34"/>
      <c r="GEK68" s="34"/>
      <c r="GEM68" s="34"/>
      <c r="GEO68" s="34"/>
      <c r="GEQ68" s="34"/>
      <c r="GES68" s="34"/>
      <c r="GEU68" s="34"/>
      <c r="GEW68" s="34"/>
      <c r="GEY68" s="34"/>
      <c r="GFA68" s="34"/>
      <c r="GFC68" s="34"/>
      <c r="GFE68" s="34"/>
      <c r="GFG68" s="34"/>
      <c r="GFI68" s="34"/>
      <c r="GFK68" s="34"/>
      <c r="GFM68" s="34"/>
      <c r="GFO68" s="34"/>
      <c r="GFQ68" s="34"/>
      <c r="GFS68" s="34"/>
      <c r="GFU68" s="34"/>
      <c r="GFW68" s="34"/>
      <c r="GFY68" s="34"/>
      <c r="GGA68" s="34"/>
      <c r="GGC68" s="34"/>
      <c r="GGE68" s="34"/>
      <c r="GGG68" s="34"/>
      <c r="GGI68" s="34"/>
      <c r="GGK68" s="34"/>
      <c r="GGM68" s="34"/>
      <c r="GGO68" s="34"/>
      <c r="GGQ68" s="34"/>
      <c r="GGS68" s="34"/>
      <c r="GGU68" s="34"/>
      <c r="GGW68" s="34"/>
      <c r="GGY68" s="34"/>
      <c r="GHA68" s="34"/>
      <c r="GHC68" s="34"/>
      <c r="GHE68" s="34"/>
      <c r="GHG68" s="34"/>
      <c r="GHI68" s="34"/>
      <c r="GHK68" s="34"/>
      <c r="GHM68" s="34"/>
      <c r="GHO68" s="34"/>
      <c r="GHQ68" s="34"/>
      <c r="GHS68" s="34"/>
      <c r="GHU68" s="34"/>
      <c r="GHW68" s="34"/>
      <c r="GHY68" s="34"/>
      <c r="GIA68" s="34"/>
      <c r="GIC68" s="34"/>
      <c r="GIE68" s="34"/>
      <c r="GIG68" s="34"/>
      <c r="GII68" s="34"/>
      <c r="GIK68" s="34"/>
      <c r="GIM68" s="34"/>
      <c r="GIO68" s="34"/>
      <c r="GIQ68" s="34"/>
      <c r="GIS68" s="34"/>
      <c r="GIU68" s="34"/>
      <c r="GIW68" s="34"/>
      <c r="GIY68" s="34"/>
      <c r="GJA68" s="34"/>
      <c r="GJC68" s="34"/>
      <c r="GJE68" s="34"/>
      <c r="GJG68" s="34"/>
      <c r="GJI68" s="34"/>
      <c r="GJK68" s="34"/>
      <c r="GJM68" s="34"/>
      <c r="GJO68" s="34"/>
      <c r="GJQ68" s="34"/>
      <c r="GJS68" s="34"/>
      <c r="GJU68" s="34"/>
      <c r="GJW68" s="34"/>
      <c r="GJY68" s="34"/>
      <c r="GKA68" s="34"/>
      <c r="GKC68" s="34"/>
      <c r="GKE68" s="34"/>
      <c r="GKG68" s="34"/>
      <c r="GKI68" s="34"/>
      <c r="GKK68" s="34"/>
      <c r="GKM68" s="34"/>
      <c r="GKO68" s="34"/>
      <c r="GKQ68" s="34"/>
      <c r="GKS68" s="34"/>
      <c r="GKU68" s="34"/>
      <c r="GKW68" s="34"/>
      <c r="GKY68" s="34"/>
      <c r="GLA68" s="34"/>
      <c r="GLC68" s="34"/>
      <c r="GLE68" s="34"/>
      <c r="GLG68" s="34"/>
      <c r="GLI68" s="34"/>
      <c r="GLK68" s="34"/>
      <c r="GLM68" s="34"/>
      <c r="GLO68" s="34"/>
      <c r="GLQ68" s="34"/>
      <c r="GLS68" s="34"/>
      <c r="GLU68" s="34"/>
      <c r="GLW68" s="34"/>
      <c r="GLY68" s="34"/>
      <c r="GMA68" s="34"/>
      <c r="GMC68" s="34"/>
      <c r="GME68" s="34"/>
      <c r="GMG68" s="34"/>
      <c r="GMI68" s="34"/>
      <c r="GMK68" s="34"/>
      <c r="GMM68" s="34"/>
      <c r="GMO68" s="34"/>
      <c r="GMQ68" s="34"/>
      <c r="GMS68" s="34"/>
      <c r="GMU68" s="34"/>
      <c r="GMW68" s="34"/>
      <c r="GMY68" s="34"/>
      <c r="GNA68" s="34"/>
      <c r="GNC68" s="34"/>
      <c r="GNE68" s="34"/>
      <c r="GNG68" s="34"/>
      <c r="GNI68" s="34"/>
      <c r="GNK68" s="34"/>
      <c r="GNM68" s="34"/>
      <c r="GNO68" s="34"/>
      <c r="GNQ68" s="34"/>
      <c r="GNS68" s="34"/>
      <c r="GNU68" s="34"/>
      <c r="GNW68" s="34"/>
      <c r="GNY68" s="34"/>
      <c r="GOA68" s="34"/>
      <c r="GOC68" s="34"/>
      <c r="GOE68" s="34"/>
      <c r="GOG68" s="34"/>
      <c r="GOI68" s="34"/>
      <c r="GOK68" s="34"/>
      <c r="GOM68" s="34"/>
      <c r="GOO68" s="34"/>
      <c r="GOQ68" s="34"/>
      <c r="GOS68" s="34"/>
      <c r="GOU68" s="34"/>
      <c r="GOW68" s="34"/>
      <c r="GOY68" s="34"/>
      <c r="GPA68" s="34"/>
      <c r="GPC68" s="34"/>
      <c r="GPE68" s="34"/>
      <c r="GPG68" s="34"/>
      <c r="GPI68" s="34"/>
      <c r="GPK68" s="34"/>
      <c r="GPM68" s="34"/>
      <c r="GPO68" s="34"/>
      <c r="GPQ68" s="34"/>
      <c r="GPS68" s="34"/>
      <c r="GPU68" s="34"/>
      <c r="GPW68" s="34"/>
      <c r="GPY68" s="34"/>
      <c r="GQA68" s="34"/>
      <c r="GQC68" s="34"/>
      <c r="GQE68" s="34"/>
      <c r="GQG68" s="34"/>
      <c r="GQI68" s="34"/>
      <c r="GQK68" s="34"/>
      <c r="GQM68" s="34"/>
      <c r="GQO68" s="34"/>
      <c r="GQQ68" s="34"/>
      <c r="GQS68" s="34"/>
      <c r="GQU68" s="34"/>
      <c r="GQW68" s="34"/>
      <c r="GQY68" s="34"/>
      <c r="GRA68" s="34"/>
      <c r="GRC68" s="34"/>
      <c r="GRE68" s="34"/>
      <c r="GRG68" s="34"/>
      <c r="GRI68" s="34"/>
      <c r="GRK68" s="34"/>
      <c r="GRM68" s="34"/>
      <c r="GRO68" s="34"/>
      <c r="GRQ68" s="34"/>
      <c r="GRS68" s="34"/>
      <c r="GRU68" s="34"/>
      <c r="GRW68" s="34"/>
      <c r="GRY68" s="34"/>
      <c r="GSA68" s="34"/>
      <c r="GSC68" s="34"/>
      <c r="GSE68" s="34"/>
      <c r="GSG68" s="34"/>
      <c r="GSI68" s="34"/>
      <c r="GSK68" s="34"/>
      <c r="GSM68" s="34"/>
      <c r="GSO68" s="34"/>
      <c r="GSQ68" s="34"/>
      <c r="GSS68" s="34"/>
      <c r="GSU68" s="34"/>
      <c r="GSW68" s="34"/>
      <c r="GSY68" s="34"/>
      <c r="GTA68" s="34"/>
      <c r="GTC68" s="34"/>
      <c r="GTE68" s="34"/>
      <c r="GTG68" s="34"/>
      <c r="GTI68" s="34"/>
      <c r="GTK68" s="34"/>
      <c r="GTM68" s="34"/>
      <c r="GTO68" s="34"/>
      <c r="GTQ68" s="34"/>
      <c r="GTS68" s="34"/>
      <c r="GTU68" s="34"/>
      <c r="GTW68" s="34"/>
      <c r="GTY68" s="34"/>
      <c r="GUA68" s="34"/>
      <c r="GUC68" s="34"/>
      <c r="GUE68" s="34"/>
      <c r="GUG68" s="34"/>
      <c r="GUI68" s="34"/>
      <c r="GUK68" s="34"/>
      <c r="GUM68" s="34"/>
      <c r="GUO68" s="34"/>
      <c r="GUQ68" s="34"/>
      <c r="GUS68" s="34"/>
      <c r="GUU68" s="34"/>
      <c r="GUW68" s="34"/>
      <c r="GUY68" s="34"/>
      <c r="GVA68" s="34"/>
      <c r="GVC68" s="34"/>
      <c r="GVE68" s="34"/>
      <c r="GVG68" s="34"/>
      <c r="GVI68" s="34"/>
      <c r="GVK68" s="34"/>
      <c r="GVM68" s="34"/>
      <c r="GVO68" s="34"/>
      <c r="GVQ68" s="34"/>
      <c r="GVS68" s="34"/>
      <c r="GVU68" s="34"/>
      <c r="GVW68" s="34"/>
      <c r="GVY68" s="34"/>
      <c r="GWA68" s="34"/>
      <c r="GWC68" s="34"/>
      <c r="GWE68" s="34"/>
      <c r="GWG68" s="34"/>
      <c r="GWI68" s="34"/>
      <c r="GWK68" s="34"/>
      <c r="GWM68" s="34"/>
      <c r="GWO68" s="34"/>
      <c r="GWQ68" s="34"/>
      <c r="GWS68" s="34"/>
      <c r="GWU68" s="34"/>
      <c r="GWW68" s="34"/>
      <c r="GWY68" s="34"/>
      <c r="GXA68" s="34"/>
      <c r="GXC68" s="34"/>
      <c r="GXE68" s="34"/>
      <c r="GXG68" s="34"/>
      <c r="GXI68" s="34"/>
      <c r="GXK68" s="34"/>
      <c r="GXM68" s="34"/>
      <c r="GXO68" s="34"/>
      <c r="GXQ68" s="34"/>
      <c r="GXS68" s="34"/>
      <c r="GXU68" s="34"/>
      <c r="GXW68" s="34"/>
      <c r="GXY68" s="34"/>
      <c r="GYA68" s="34"/>
      <c r="GYC68" s="34"/>
      <c r="GYE68" s="34"/>
      <c r="GYG68" s="34"/>
      <c r="GYI68" s="34"/>
      <c r="GYK68" s="34"/>
      <c r="GYM68" s="34"/>
      <c r="GYO68" s="34"/>
      <c r="GYQ68" s="34"/>
      <c r="GYS68" s="34"/>
      <c r="GYU68" s="34"/>
      <c r="GYW68" s="34"/>
      <c r="GYY68" s="34"/>
      <c r="GZA68" s="34"/>
      <c r="GZC68" s="34"/>
      <c r="GZE68" s="34"/>
      <c r="GZG68" s="34"/>
      <c r="GZI68" s="34"/>
      <c r="GZK68" s="34"/>
      <c r="GZM68" s="34"/>
      <c r="GZO68" s="34"/>
      <c r="GZQ68" s="34"/>
      <c r="GZS68" s="34"/>
      <c r="GZU68" s="34"/>
      <c r="GZW68" s="34"/>
      <c r="GZY68" s="34"/>
      <c r="HAA68" s="34"/>
      <c r="HAC68" s="34"/>
      <c r="HAE68" s="34"/>
      <c r="HAG68" s="34"/>
      <c r="HAI68" s="34"/>
      <c r="HAK68" s="34"/>
      <c r="HAM68" s="34"/>
      <c r="HAO68" s="34"/>
      <c r="HAQ68" s="34"/>
      <c r="HAS68" s="34"/>
      <c r="HAU68" s="34"/>
      <c r="HAW68" s="34"/>
      <c r="HAY68" s="34"/>
      <c r="HBA68" s="34"/>
      <c r="HBC68" s="34"/>
      <c r="HBE68" s="34"/>
      <c r="HBG68" s="34"/>
      <c r="HBI68" s="34"/>
      <c r="HBK68" s="34"/>
      <c r="HBM68" s="34"/>
      <c r="HBO68" s="34"/>
      <c r="HBQ68" s="34"/>
      <c r="HBS68" s="34"/>
      <c r="HBU68" s="34"/>
      <c r="HBW68" s="34"/>
      <c r="HBY68" s="34"/>
      <c r="HCA68" s="34"/>
      <c r="HCC68" s="34"/>
      <c r="HCE68" s="34"/>
      <c r="HCG68" s="34"/>
      <c r="HCI68" s="34"/>
      <c r="HCK68" s="34"/>
      <c r="HCM68" s="34"/>
      <c r="HCO68" s="34"/>
      <c r="HCQ68" s="34"/>
      <c r="HCS68" s="34"/>
      <c r="HCU68" s="34"/>
      <c r="HCW68" s="34"/>
      <c r="HCY68" s="34"/>
      <c r="HDA68" s="34"/>
      <c r="HDC68" s="34"/>
      <c r="HDE68" s="34"/>
      <c r="HDG68" s="34"/>
      <c r="HDI68" s="34"/>
      <c r="HDK68" s="34"/>
      <c r="HDM68" s="34"/>
      <c r="HDO68" s="34"/>
      <c r="HDQ68" s="34"/>
      <c r="HDS68" s="34"/>
      <c r="HDU68" s="34"/>
      <c r="HDW68" s="34"/>
      <c r="HDY68" s="34"/>
      <c r="HEA68" s="34"/>
      <c r="HEC68" s="34"/>
      <c r="HEE68" s="34"/>
      <c r="HEG68" s="34"/>
      <c r="HEI68" s="34"/>
      <c r="HEK68" s="34"/>
      <c r="HEM68" s="34"/>
      <c r="HEO68" s="34"/>
      <c r="HEQ68" s="34"/>
      <c r="HES68" s="34"/>
      <c r="HEU68" s="34"/>
      <c r="HEW68" s="34"/>
      <c r="HEY68" s="34"/>
      <c r="HFA68" s="34"/>
      <c r="HFC68" s="34"/>
      <c r="HFE68" s="34"/>
      <c r="HFG68" s="34"/>
      <c r="HFI68" s="34"/>
      <c r="HFK68" s="34"/>
      <c r="HFM68" s="34"/>
      <c r="HFO68" s="34"/>
      <c r="HFQ68" s="34"/>
      <c r="HFS68" s="34"/>
      <c r="HFU68" s="34"/>
      <c r="HFW68" s="34"/>
      <c r="HFY68" s="34"/>
      <c r="HGA68" s="34"/>
      <c r="HGC68" s="34"/>
      <c r="HGE68" s="34"/>
      <c r="HGG68" s="34"/>
      <c r="HGI68" s="34"/>
      <c r="HGK68" s="34"/>
      <c r="HGM68" s="34"/>
      <c r="HGO68" s="34"/>
      <c r="HGQ68" s="34"/>
      <c r="HGS68" s="34"/>
      <c r="HGU68" s="34"/>
      <c r="HGW68" s="34"/>
      <c r="HGY68" s="34"/>
      <c r="HHA68" s="34"/>
      <c r="HHC68" s="34"/>
      <c r="HHE68" s="34"/>
      <c r="HHG68" s="34"/>
      <c r="HHI68" s="34"/>
      <c r="HHK68" s="34"/>
      <c r="HHM68" s="34"/>
      <c r="HHO68" s="34"/>
      <c r="HHQ68" s="34"/>
      <c r="HHS68" s="34"/>
      <c r="HHU68" s="34"/>
      <c r="HHW68" s="34"/>
      <c r="HHY68" s="34"/>
      <c r="HIA68" s="34"/>
      <c r="HIC68" s="34"/>
      <c r="HIE68" s="34"/>
      <c r="HIG68" s="34"/>
      <c r="HII68" s="34"/>
      <c r="HIK68" s="34"/>
      <c r="HIM68" s="34"/>
      <c r="HIO68" s="34"/>
      <c r="HIQ68" s="34"/>
      <c r="HIS68" s="34"/>
      <c r="HIU68" s="34"/>
      <c r="HIW68" s="34"/>
      <c r="HIY68" s="34"/>
      <c r="HJA68" s="34"/>
      <c r="HJC68" s="34"/>
      <c r="HJE68" s="34"/>
      <c r="HJG68" s="34"/>
      <c r="HJI68" s="34"/>
      <c r="HJK68" s="34"/>
      <c r="HJM68" s="34"/>
      <c r="HJO68" s="34"/>
      <c r="HJQ68" s="34"/>
      <c r="HJS68" s="34"/>
      <c r="HJU68" s="34"/>
      <c r="HJW68" s="34"/>
      <c r="HJY68" s="34"/>
      <c r="HKA68" s="34"/>
      <c r="HKC68" s="34"/>
      <c r="HKE68" s="34"/>
      <c r="HKG68" s="34"/>
      <c r="HKI68" s="34"/>
      <c r="HKK68" s="34"/>
      <c r="HKM68" s="34"/>
      <c r="HKO68" s="34"/>
      <c r="HKQ68" s="34"/>
      <c r="HKS68" s="34"/>
      <c r="HKU68" s="34"/>
      <c r="HKW68" s="34"/>
      <c r="HKY68" s="34"/>
      <c r="HLA68" s="34"/>
      <c r="HLC68" s="34"/>
      <c r="HLE68" s="34"/>
      <c r="HLG68" s="34"/>
      <c r="HLI68" s="34"/>
      <c r="HLK68" s="34"/>
      <c r="HLM68" s="34"/>
      <c r="HLO68" s="34"/>
      <c r="HLQ68" s="34"/>
      <c r="HLS68" s="34"/>
      <c r="HLU68" s="34"/>
      <c r="HLW68" s="34"/>
      <c r="HLY68" s="34"/>
      <c r="HMA68" s="34"/>
      <c r="HMC68" s="34"/>
      <c r="HME68" s="34"/>
      <c r="HMG68" s="34"/>
      <c r="HMI68" s="34"/>
      <c r="HMK68" s="34"/>
      <c r="HMM68" s="34"/>
      <c r="HMO68" s="34"/>
      <c r="HMQ68" s="34"/>
      <c r="HMS68" s="34"/>
      <c r="HMU68" s="34"/>
      <c r="HMW68" s="34"/>
      <c r="HMY68" s="34"/>
      <c r="HNA68" s="34"/>
      <c r="HNC68" s="34"/>
      <c r="HNE68" s="34"/>
      <c r="HNG68" s="34"/>
      <c r="HNI68" s="34"/>
      <c r="HNK68" s="34"/>
      <c r="HNM68" s="34"/>
      <c r="HNO68" s="34"/>
      <c r="HNQ68" s="34"/>
      <c r="HNS68" s="34"/>
      <c r="HNU68" s="34"/>
      <c r="HNW68" s="34"/>
      <c r="HNY68" s="34"/>
      <c r="HOA68" s="34"/>
      <c r="HOC68" s="34"/>
      <c r="HOE68" s="34"/>
      <c r="HOG68" s="34"/>
      <c r="HOI68" s="34"/>
      <c r="HOK68" s="34"/>
      <c r="HOM68" s="34"/>
      <c r="HOO68" s="34"/>
      <c r="HOQ68" s="34"/>
      <c r="HOS68" s="34"/>
      <c r="HOU68" s="34"/>
      <c r="HOW68" s="34"/>
      <c r="HOY68" s="34"/>
      <c r="HPA68" s="34"/>
      <c r="HPC68" s="34"/>
      <c r="HPE68" s="34"/>
      <c r="HPG68" s="34"/>
      <c r="HPI68" s="34"/>
      <c r="HPK68" s="34"/>
      <c r="HPM68" s="34"/>
      <c r="HPO68" s="34"/>
      <c r="HPQ68" s="34"/>
      <c r="HPS68" s="34"/>
      <c r="HPU68" s="34"/>
      <c r="HPW68" s="34"/>
      <c r="HPY68" s="34"/>
      <c r="HQA68" s="34"/>
      <c r="HQC68" s="34"/>
      <c r="HQE68" s="34"/>
      <c r="HQG68" s="34"/>
      <c r="HQI68" s="34"/>
      <c r="HQK68" s="34"/>
      <c r="HQM68" s="34"/>
      <c r="HQO68" s="34"/>
      <c r="HQQ68" s="34"/>
      <c r="HQS68" s="34"/>
      <c r="HQU68" s="34"/>
      <c r="HQW68" s="34"/>
      <c r="HQY68" s="34"/>
      <c r="HRA68" s="34"/>
      <c r="HRC68" s="34"/>
      <c r="HRE68" s="34"/>
      <c r="HRG68" s="34"/>
      <c r="HRI68" s="34"/>
      <c r="HRK68" s="34"/>
      <c r="HRM68" s="34"/>
      <c r="HRO68" s="34"/>
      <c r="HRQ68" s="34"/>
      <c r="HRS68" s="34"/>
      <c r="HRU68" s="34"/>
      <c r="HRW68" s="34"/>
      <c r="HRY68" s="34"/>
      <c r="HSA68" s="34"/>
      <c r="HSC68" s="34"/>
      <c r="HSE68" s="34"/>
      <c r="HSG68" s="34"/>
      <c r="HSI68" s="34"/>
      <c r="HSK68" s="34"/>
      <c r="HSM68" s="34"/>
      <c r="HSO68" s="34"/>
      <c r="HSQ68" s="34"/>
      <c r="HSS68" s="34"/>
      <c r="HSU68" s="34"/>
      <c r="HSW68" s="34"/>
      <c r="HSY68" s="34"/>
      <c r="HTA68" s="34"/>
      <c r="HTC68" s="34"/>
      <c r="HTE68" s="34"/>
      <c r="HTG68" s="34"/>
      <c r="HTI68" s="34"/>
      <c r="HTK68" s="34"/>
      <c r="HTM68" s="34"/>
      <c r="HTO68" s="34"/>
      <c r="HTQ68" s="34"/>
      <c r="HTS68" s="34"/>
      <c r="HTU68" s="34"/>
      <c r="HTW68" s="34"/>
      <c r="HTY68" s="34"/>
      <c r="HUA68" s="34"/>
      <c r="HUC68" s="34"/>
      <c r="HUE68" s="34"/>
      <c r="HUG68" s="34"/>
      <c r="HUI68" s="34"/>
      <c r="HUK68" s="34"/>
      <c r="HUM68" s="34"/>
      <c r="HUO68" s="34"/>
      <c r="HUQ68" s="34"/>
      <c r="HUS68" s="34"/>
      <c r="HUU68" s="34"/>
      <c r="HUW68" s="34"/>
      <c r="HUY68" s="34"/>
      <c r="HVA68" s="34"/>
      <c r="HVC68" s="34"/>
      <c r="HVE68" s="34"/>
      <c r="HVG68" s="34"/>
      <c r="HVI68" s="34"/>
      <c r="HVK68" s="34"/>
      <c r="HVM68" s="34"/>
      <c r="HVO68" s="34"/>
      <c r="HVQ68" s="34"/>
      <c r="HVS68" s="34"/>
      <c r="HVU68" s="34"/>
      <c r="HVW68" s="34"/>
      <c r="HVY68" s="34"/>
      <c r="HWA68" s="34"/>
      <c r="HWC68" s="34"/>
      <c r="HWE68" s="34"/>
      <c r="HWG68" s="34"/>
      <c r="HWI68" s="34"/>
      <c r="HWK68" s="34"/>
      <c r="HWM68" s="34"/>
      <c r="HWO68" s="34"/>
      <c r="HWQ68" s="34"/>
      <c r="HWS68" s="34"/>
      <c r="HWU68" s="34"/>
      <c r="HWW68" s="34"/>
      <c r="HWY68" s="34"/>
      <c r="HXA68" s="34"/>
      <c r="HXC68" s="34"/>
      <c r="HXE68" s="34"/>
      <c r="HXG68" s="34"/>
      <c r="HXI68" s="34"/>
      <c r="HXK68" s="34"/>
      <c r="HXM68" s="34"/>
      <c r="HXO68" s="34"/>
      <c r="HXQ68" s="34"/>
      <c r="HXS68" s="34"/>
      <c r="HXU68" s="34"/>
      <c r="HXW68" s="34"/>
      <c r="HXY68" s="34"/>
      <c r="HYA68" s="34"/>
      <c r="HYC68" s="34"/>
      <c r="HYE68" s="34"/>
      <c r="HYG68" s="34"/>
      <c r="HYI68" s="34"/>
      <c r="HYK68" s="34"/>
      <c r="HYM68" s="34"/>
      <c r="HYO68" s="34"/>
      <c r="HYQ68" s="34"/>
      <c r="HYS68" s="34"/>
      <c r="HYU68" s="34"/>
      <c r="HYW68" s="34"/>
      <c r="HYY68" s="34"/>
      <c r="HZA68" s="34"/>
      <c r="HZC68" s="34"/>
      <c r="HZE68" s="34"/>
      <c r="HZG68" s="34"/>
      <c r="HZI68" s="34"/>
      <c r="HZK68" s="34"/>
      <c r="HZM68" s="34"/>
      <c r="HZO68" s="34"/>
      <c r="HZQ68" s="34"/>
      <c r="HZS68" s="34"/>
      <c r="HZU68" s="34"/>
      <c r="HZW68" s="34"/>
      <c r="HZY68" s="34"/>
      <c r="IAA68" s="34"/>
      <c r="IAC68" s="34"/>
      <c r="IAE68" s="34"/>
      <c r="IAG68" s="34"/>
      <c r="IAI68" s="34"/>
      <c r="IAK68" s="34"/>
      <c r="IAM68" s="34"/>
      <c r="IAO68" s="34"/>
      <c r="IAQ68" s="34"/>
      <c r="IAS68" s="34"/>
      <c r="IAU68" s="34"/>
      <c r="IAW68" s="34"/>
      <c r="IAY68" s="34"/>
      <c r="IBA68" s="34"/>
      <c r="IBC68" s="34"/>
      <c r="IBE68" s="34"/>
      <c r="IBG68" s="34"/>
      <c r="IBI68" s="34"/>
      <c r="IBK68" s="34"/>
      <c r="IBM68" s="34"/>
      <c r="IBO68" s="34"/>
      <c r="IBQ68" s="34"/>
      <c r="IBS68" s="34"/>
      <c r="IBU68" s="34"/>
      <c r="IBW68" s="34"/>
      <c r="IBY68" s="34"/>
      <c r="ICA68" s="34"/>
      <c r="ICC68" s="34"/>
      <c r="ICE68" s="34"/>
      <c r="ICG68" s="34"/>
      <c r="ICI68" s="34"/>
      <c r="ICK68" s="34"/>
      <c r="ICM68" s="34"/>
      <c r="ICO68" s="34"/>
      <c r="ICQ68" s="34"/>
      <c r="ICS68" s="34"/>
      <c r="ICU68" s="34"/>
      <c r="ICW68" s="34"/>
      <c r="ICY68" s="34"/>
      <c r="IDA68" s="34"/>
      <c r="IDC68" s="34"/>
      <c r="IDE68" s="34"/>
      <c r="IDG68" s="34"/>
      <c r="IDI68" s="34"/>
      <c r="IDK68" s="34"/>
      <c r="IDM68" s="34"/>
      <c r="IDO68" s="34"/>
      <c r="IDQ68" s="34"/>
      <c r="IDS68" s="34"/>
      <c r="IDU68" s="34"/>
      <c r="IDW68" s="34"/>
      <c r="IDY68" s="34"/>
      <c r="IEA68" s="34"/>
      <c r="IEC68" s="34"/>
      <c r="IEE68" s="34"/>
      <c r="IEG68" s="34"/>
      <c r="IEI68" s="34"/>
      <c r="IEK68" s="34"/>
      <c r="IEM68" s="34"/>
      <c r="IEO68" s="34"/>
      <c r="IEQ68" s="34"/>
      <c r="IES68" s="34"/>
      <c r="IEU68" s="34"/>
      <c r="IEW68" s="34"/>
      <c r="IEY68" s="34"/>
      <c r="IFA68" s="34"/>
      <c r="IFC68" s="34"/>
      <c r="IFE68" s="34"/>
      <c r="IFG68" s="34"/>
      <c r="IFI68" s="34"/>
      <c r="IFK68" s="34"/>
      <c r="IFM68" s="34"/>
      <c r="IFO68" s="34"/>
      <c r="IFQ68" s="34"/>
      <c r="IFS68" s="34"/>
      <c r="IFU68" s="34"/>
      <c r="IFW68" s="34"/>
      <c r="IFY68" s="34"/>
      <c r="IGA68" s="34"/>
      <c r="IGC68" s="34"/>
      <c r="IGE68" s="34"/>
      <c r="IGG68" s="34"/>
      <c r="IGI68" s="34"/>
      <c r="IGK68" s="34"/>
      <c r="IGM68" s="34"/>
      <c r="IGO68" s="34"/>
      <c r="IGQ68" s="34"/>
      <c r="IGS68" s="34"/>
      <c r="IGU68" s="34"/>
      <c r="IGW68" s="34"/>
      <c r="IGY68" s="34"/>
      <c r="IHA68" s="34"/>
      <c r="IHC68" s="34"/>
      <c r="IHE68" s="34"/>
      <c r="IHG68" s="34"/>
      <c r="IHI68" s="34"/>
      <c r="IHK68" s="34"/>
      <c r="IHM68" s="34"/>
      <c r="IHO68" s="34"/>
      <c r="IHQ68" s="34"/>
      <c r="IHS68" s="34"/>
      <c r="IHU68" s="34"/>
      <c r="IHW68" s="34"/>
      <c r="IHY68" s="34"/>
      <c r="IIA68" s="34"/>
      <c r="IIC68" s="34"/>
      <c r="IIE68" s="34"/>
      <c r="IIG68" s="34"/>
      <c r="III68" s="34"/>
      <c r="IIK68" s="34"/>
      <c r="IIM68" s="34"/>
      <c r="IIO68" s="34"/>
      <c r="IIQ68" s="34"/>
      <c r="IIS68" s="34"/>
      <c r="IIU68" s="34"/>
      <c r="IIW68" s="34"/>
      <c r="IIY68" s="34"/>
      <c r="IJA68" s="34"/>
      <c r="IJC68" s="34"/>
      <c r="IJE68" s="34"/>
      <c r="IJG68" s="34"/>
      <c r="IJI68" s="34"/>
      <c r="IJK68" s="34"/>
      <c r="IJM68" s="34"/>
      <c r="IJO68" s="34"/>
      <c r="IJQ68" s="34"/>
      <c r="IJS68" s="34"/>
      <c r="IJU68" s="34"/>
      <c r="IJW68" s="34"/>
      <c r="IJY68" s="34"/>
      <c r="IKA68" s="34"/>
      <c r="IKC68" s="34"/>
      <c r="IKE68" s="34"/>
      <c r="IKG68" s="34"/>
      <c r="IKI68" s="34"/>
      <c r="IKK68" s="34"/>
      <c r="IKM68" s="34"/>
      <c r="IKO68" s="34"/>
      <c r="IKQ68" s="34"/>
      <c r="IKS68" s="34"/>
      <c r="IKU68" s="34"/>
      <c r="IKW68" s="34"/>
      <c r="IKY68" s="34"/>
      <c r="ILA68" s="34"/>
      <c r="ILC68" s="34"/>
      <c r="ILE68" s="34"/>
      <c r="ILG68" s="34"/>
      <c r="ILI68" s="34"/>
      <c r="ILK68" s="34"/>
      <c r="ILM68" s="34"/>
      <c r="ILO68" s="34"/>
      <c r="ILQ68" s="34"/>
      <c r="ILS68" s="34"/>
      <c r="ILU68" s="34"/>
      <c r="ILW68" s="34"/>
      <c r="ILY68" s="34"/>
      <c r="IMA68" s="34"/>
      <c r="IMC68" s="34"/>
      <c r="IME68" s="34"/>
      <c r="IMG68" s="34"/>
      <c r="IMI68" s="34"/>
      <c r="IMK68" s="34"/>
      <c r="IMM68" s="34"/>
      <c r="IMO68" s="34"/>
      <c r="IMQ68" s="34"/>
      <c r="IMS68" s="34"/>
      <c r="IMU68" s="34"/>
      <c r="IMW68" s="34"/>
      <c r="IMY68" s="34"/>
      <c r="INA68" s="34"/>
      <c r="INC68" s="34"/>
      <c r="INE68" s="34"/>
      <c r="ING68" s="34"/>
      <c r="INI68" s="34"/>
      <c r="INK68" s="34"/>
      <c r="INM68" s="34"/>
      <c r="INO68" s="34"/>
      <c r="INQ68" s="34"/>
      <c r="INS68" s="34"/>
      <c r="INU68" s="34"/>
      <c r="INW68" s="34"/>
      <c r="INY68" s="34"/>
      <c r="IOA68" s="34"/>
      <c r="IOC68" s="34"/>
      <c r="IOE68" s="34"/>
      <c r="IOG68" s="34"/>
      <c r="IOI68" s="34"/>
      <c r="IOK68" s="34"/>
      <c r="IOM68" s="34"/>
      <c r="IOO68" s="34"/>
      <c r="IOQ68" s="34"/>
      <c r="IOS68" s="34"/>
      <c r="IOU68" s="34"/>
      <c r="IOW68" s="34"/>
      <c r="IOY68" s="34"/>
      <c r="IPA68" s="34"/>
      <c r="IPC68" s="34"/>
      <c r="IPE68" s="34"/>
      <c r="IPG68" s="34"/>
      <c r="IPI68" s="34"/>
      <c r="IPK68" s="34"/>
      <c r="IPM68" s="34"/>
      <c r="IPO68" s="34"/>
      <c r="IPQ68" s="34"/>
      <c r="IPS68" s="34"/>
      <c r="IPU68" s="34"/>
      <c r="IPW68" s="34"/>
      <c r="IPY68" s="34"/>
      <c r="IQA68" s="34"/>
      <c r="IQC68" s="34"/>
      <c r="IQE68" s="34"/>
      <c r="IQG68" s="34"/>
      <c r="IQI68" s="34"/>
      <c r="IQK68" s="34"/>
      <c r="IQM68" s="34"/>
      <c r="IQO68" s="34"/>
      <c r="IQQ68" s="34"/>
      <c r="IQS68" s="34"/>
      <c r="IQU68" s="34"/>
      <c r="IQW68" s="34"/>
      <c r="IQY68" s="34"/>
      <c r="IRA68" s="34"/>
      <c r="IRC68" s="34"/>
      <c r="IRE68" s="34"/>
      <c r="IRG68" s="34"/>
      <c r="IRI68" s="34"/>
      <c r="IRK68" s="34"/>
      <c r="IRM68" s="34"/>
      <c r="IRO68" s="34"/>
      <c r="IRQ68" s="34"/>
      <c r="IRS68" s="34"/>
      <c r="IRU68" s="34"/>
      <c r="IRW68" s="34"/>
      <c r="IRY68" s="34"/>
      <c r="ISA68" s="34"/>
      <c r="ISC68" s="34"/>
      <c r="ISE68" s="34"/>
      <c r="ISG68" s="34"/>
      <c r="ISI68" s="34"/>
      <c r="ISK68" s="34"/>
      <c r="ISM68" s="34"/>
      <c r="ISO68" s="34"/>
      <c r="ISQ68" s="34"/>
      <c r="ISS68" s="34"/>
      <c r="ISU68" s="34"/>
      <c r="ISW68" s="34"/>
      <c r="ISY68" s="34"/>
      <c r="ITA68" s="34"/>
      <c r="ITC68" s="34"/>
      <c r="ITE68" s="34"/>
      <c r="ITG68" s="34"/>
      <c r="ITI68" s="34"/>
      <c r="ITK68" s="34"/>
      <c r="ITM68" s="34"/>
      <c r="ITO68" s="34"/>
      <c r="ITQ68" s="34"/>
      <c r="ITS68" s="34"/>
      <c r="ITU68" s="34"/>
      <c r="ITW68" s="34"/>
      <c r="ITY68" s="34"/>
      <c r="IUA68" s="34"/>
      <c r="IUC68" s="34"/>
      <c r="IUE68" s="34"/>
      <c r="IUG68" s="34"/>
      <c r="IUI68" s="34"/>
      <c r="IUK68" s="34"/>
      <c r="IUM68" s="34"/>
      <c r="IUO68" s="34"/>
      <c r="IUQ68" s="34"/>
      <c r="IUS68" s="34"/>
      <c r="IUU68" s="34"/>
      <c r="IUW68" s="34"/>
      <c r="IUY68" s="34"/>
      <c r="IVA68" s="34"/>
      <c r="IVC68" s="34"/>
      <c r="IVE68" s="34"/>
      <c r="IVG68" s="34"/>
      <c r="IVI68" s="34"/>
      <c r="IVK68" s="34"/>
      <c r="IVM68" s="34"/>
      <c r="IVO68" s="34"/>
      <c r="IVQ68" s="34"/>
      <c r="IVS68" s="34"/>
      <c r="IVU68" s="34"/>
      <c r="IVW68" s="34"/>
      <c r="IVY68" s="34"/>
      <c r="IWA68" s="34"/>
      <c r="IWC68" s="34"/>
      <c r="IWE68" s="34"/>
      <c r="IWG68" s="34"/>
      <c r="IWI68" s="34"/>
      <c r="IWK68" s="34"/>
      <c r="IWM68" s="34"/>
      <c r="IWO68" s="34"/>
      <c r="IWQ68" s="34"/>
      <c r="IWS68" s="34"/>
      <c r="IWU68" s="34"/>
      <c r="IWW68" s="34"/>
      <c r="IWY68" s="34"/>
      <c r="IXA68" s="34"/>
      <c r="IXC68" s="34"/>
      <c r="IXE68" s="34"/>
      <c r="IXG68" s="34"/>
      <c r="IXI68" s="34"/>
      <c r="IXK68" s="34"/>
      <c r="IXM68" s="34"/>
      <c r="IXO68" s="34"/>
      <c r="IXQ68" s="34"/>
      <c r="IXS68" s="34"/>
      <c r="IXU68" s="34"/>
      <c r="IXW68" s="34"/>
      <c r="IXY68" s="34"/>
      <c r="IYA68" s="34"/>
      <c r="IYC68" s="34"/>
      <c r="IYE68" s="34"/>
      <c r="IYG68" s="34"/>
      <c r="IYI68" s="34"/>
      <c r="IYK68" s="34"/>
      <c r="IYM68" s="34"/>
      <c r="IYO68" s="34"/>
      <c r="IYQ68" s="34"/>
      <c r="IYS68" s="34"/>
      <c r="IYU68" s="34"/>
      <c r="IYW68" s="34"/>
      <c r="IYY68" s="34"/>
      <c r="IZA68" s="34"/>
      <c r="IZC68" s="34"/>
      <c r="IZE68" s="34"/>
      <c r="IZG68" s="34"/>
      <c r="IZI68" s="34"/>
      <c r="IZK68" s="34"/>
      <c r="IZM68" s="34"/>
      <c r="IZO68" s="34"/>
      <c r="IZQ68" s="34"/>
      <c r="IZS68" s="34"/>
      <c r="IZU68" s="34"/>
      <c r="IZW68" s="34"/>
      <c r="IZY68" s="34"/>
      <c r="JAA68" s="34"/>
      <c r="JAC68" s="34"/>
      <c r="JAE68" s="34"/>
      <c r="JAG68" s="34"/>
      <c r="JAI68" s="34"/>
      <c r="JAK68" s="34"/>
      <c r="JAM68" s="34"/>
      <c r="JAO68" s="34"/>
      <c r="JAQ68" s="34"/>
      <c r="JAS68" s="34"/>
      <c r="JAU68" s="34"/>
      <c r="JAW68" s="34"/>
      <c r="JAY68" s="34"/>
      <c r="JBA68" s="34"/>
      <c r="JBC68" s="34"/>
      <c r="JBE68" s="34"/>
      <c r="JBG68" s="34"/>
      <c r="JBI68" s="34"/>
      <c r="JBK68" s="34"/>
      <c r="JBM68" s="34"/>
      <c r="JBO68" s="34"/>
      <c r="JBQ68" s="34"/>
      <c r="JBS68" s="34"/>
      <c r="JBU68" s="34"/>
      <c r="JBW68" s="34"/>
      <c r="JBY68" s="34"/>
      <c r="JCA68" s="34"/>
      <c r="JCC68" s="34"/>
      <c r="JCE68" s="34"/>
      <c r="JCG68" s="34"/>
      <c r="JCI68" s="34"/>
      <c r="JCK68" s="34"/>
      <c r="JCM68" s="34"/>
      <c r="JCO68" s="34"/>
      <c r="JCQ68" s="34"/>
      <c r="JCS68" s="34"/>
      <c r="JCU68" s="34"/>
      <c r="JCW68" s="34"/>
      <c r="JCY68" s="34"/>
      <c r="JDA68" s="34"/>
      <c r="JDC68" s="34"/>
      <c r="JDE68" s="34"/>
      <c r="JDG68" s="34"/>
      <c r="JDI68" s="34"/>
      <c r="JDK68" s="34"/>
      <c r="JDM68" s="34"/>
      <c r="JDO68" s="34"/>
      <c r="JDQ68" s="34"/>
      <c r="JDS68" s="34"/>
      <c r="JDU68" s="34"/>
      <c r="JDW68" s="34"/>
      <c r="JDY68" s="34"/>
      <c r="JEA68" s="34"/>
      <c r="JEC68" s="34"/>
      <c r="JEE68" s="34"/>
      <c r="JEG68" s="34"/>
      <c r="JEI68" s="34"/>
      <c r="JEK68" s="34"/>
      <c r="JEM68" s="34"/>
      <c r="JEO68" s="34"/>
      <c r="JEQ68" s="34"/>
      <c r="JES68" s="34"/>
      <c r="JEU68" s="34"/>
      <c r="JEW68" s="34"/>
      <c r="JEY68" s="34"/>
      <c r="JFA68" s="34"/>
      <c r="JFC68" s="34"/>
      <c r="JFE68" s="34"/>
      <c r="JFG68" s="34"/>
      <c r="JFI68" s="34"/>
      <c r="JFK68" s="34"/>
      <c r="JFM68" s="34"/>
      <c r="JFO68" s="34"/>
      <c r="JFQ68" s="34"/>
      <c r="JFS68" s="34"/>
      <c r="JFU68" s="34"/>
      <c r="JFW68" s="34"/>
      <c r="JFY68" s="34"/>
      <c r="JGA68" s="34"/>
      <c r="JGC68" s="34"/>
      <c r="JGE68" s="34"/>
      <c r="JGG68" s="34"/>
      <c r="JGI68" s="34"/>
      <c r="JGK68" s="34"/>
      <c r="JGM68" s="34"/>
      <c r="JGO68" s="34"/>
      <c r="JGQ68" s="34"/>
      <c r="JGS68" s="34"/>
      <c r="JGU68" s="34"/>
      <c r="JGW68" s="34"/>
      <c r="JGY68" s="34"/>
      <c r="JHA68" s="34"/>
      <c r="JHC68" s="34"/>
      <c r="JHE68" s="34"/>
      <c r="JHG68" s="34"/>
      <c r="JHI68" s="34"/>
      <c r="JHK68" s="34"/>
      <c r="JHM68" s="34"/>
      <c r="JHO68" s="34"/>
      <c r="JHQ68" s="34"/>
      <c r="JHS68" s="34"/>
      <c r="JHU68" s="34"/>
      <c r="JHW68" s="34"/>
      <c r="JHY68" s="34"/>
      <c r="JIA68" s="34"/>
      <c r="JIC68" s="34"/>
      <c r="JIE68" s="34"/>
      <c r="JIG68" s="34"/>
      <c r="JII68" s="34"/>
      <c r="JIK68" s="34"/>
      <c r="JIM68" s="34"/>
      <c r="JIO68" s="34"/>
      <c r="JIQ68" s="34"/>
      <c r="JIS68" s="34"/>
      <c r="JIU68" s="34"/>
      <c r="JIW68" s="34"/>
      <c r="JIY68" s="34"/>
      <c r="JJA68" s="34"/>
      <c r="JJC68" s="34"/>
      <c r="JJE68" s="34"/>
      <c r="JJG68" s="34"/>
      <c r="JJI68" s="34"/>
      <c r="JJK68" s="34"/>
      <c r="JJM68" s="34"/>
      <c r="JJO68" s="34"/>
      <c r="JJQ68" s="34"/>
      <c r="JJS68" s="34"/>
      <c r="JJU68" s="34"/>
      <c r="JJW68" s="34"/>
      <c r="JJY68" s="34"/>
      <c r="JKA68" s="34"/>
      <c r="JKC68" s="34"/>
      <c r="JKE68" s="34"/>
      <c r="JKG68" s="34"/>
      <c r="JKI68" s="34"/>
      <c r="JKK68" s="34"/>
      <c r="JKM68" s="34"/>
      <c r="JKO68" s="34"/>
      <c r="JKQ68" s="34"/>
      <c r="JKS68" s="34"/>
      <c r="JKU68" s="34"/>
      <c r="JKW68" s="34"/>
      <c r="JKY68" s="34"/>
      <c r="JLA68" s="34"/>
      <c r="JLC68" s="34"/>
      <c r="JLE68" s="34"/>
      <c r="JLG68" s="34"/>
      <c r="JLI68" s="34"/>
      <c r="JLK68" s="34"/>
      <c r="JLM68" s="34"/>
      <c r="JLO68" s="34"/>
      <c r="JLQ68" s="34"/>
      <c r="JLS68" s="34"/>
      <c r="JLU68" s="34"/>
      <c r="JLW68" s="34"/>
      <c r="JLY68" s="34"/>
      <c r="JMA68" s="34"/>
      <c r="JMC68" s="34"/>
      <c r="JME68" s="34"/>
      <c r="JMG68" s="34"/>
      <c r="JMI68" s="34"/>
      <c r="JMK68" s="34"/>
      <c r="JMM68" s="34"/>
      <c r="JMO68" s="34"/>
      <c r="JMQ68" s="34"/>
      <c r="JMS68" s="34"/>
      <c r="JMU68" s="34"/>
      <c r="JMW68" s="34"/>
      <c r="JMY68" s="34"/>
      <c r="JNA68" s="34"/>
      <c r="JNC68" s="34"/>
      <c r="JNE68" s="34"/>
      <c r="JNG68" s="34"/>
      <c r="JNI68" s="34"/>
      <c r="JNK68" s="34"/>
      <c r="JNM68" s="34"/>
      <c r="JNO68" s="34"/>
      <c r="JNQ68" s="34"/>
      <c r="JNS68" s="34"/>
      <c r="JNU68" s="34"/>
      <c r="JNW68" s="34"/>
      <c r="JNY68" s="34"/>
      <c r="JOA68" s="34"/>
      <c r="JOC68" s="34"/>
      <c r="JOE68" s="34"/>
      <c r="JOG68" s="34"/>
      <c r="JOI68" s="34"/>
      <c r="JOK68" s="34"/>
      <c r="JOM68" s="34"/>
      <c r="JOO68" s="34"/>
      <c r="JOQ68" s="34"/>
      <c r="JOS68" s="34"/>
      <c r="JOU68" s="34"/>
      <c r="JOW68" s="34"/>
      <c r="JOY68" s="34"/>
      <c r="JPA68" s="34"/>
      <c r="JPC68" s="34"/>
      <c r="JPE68" s="34"/>
      <c r="JPG68" s="34"/>
      <c r="JPI68" s="34"/>
      <c r="JPK68" s="34"/>
      <c r="JPM68" s="34"/>
      <c r="JPO68" s="34"/>
      <c r="JPQ68" s="34"/>
      <c r="JPS68" s="34"/>
      <c r="JPU68" s="34"/>
      <c r="JPW68" s="34"/>
      <c r="JPY68" s="34"/>
      <c r="JQA68" s="34"/>
      <c r="JQC68" s="34"/>
      <c r="JQE68" s="34"/>
      <c r="JQG68" s="34"/>
      <c r="JQI68" s="34"/>
      <c r="JQK68" s="34"/>
      <c r="JQM68" s="34"/>
      <c r="JQO68" s="34"/>
      <c r="JQQ68" s="34"/>
      <c r="JQS68" s="34"/>
      <c r="JQU68" s="34"/>
      <c r="JQW68" s="34"/>
      <c r="JQY68" s="34"/>
      <c r="JRA68" s="34"/>
      <c r="JRC68" s="34"/>
      <c r="JRE68" s="34"/>
      <c r="JRG68" s="34"/>
      <c r="JRI68" s="34"/>
      <c r="JRK68" s="34"/>
      <c r="JRM68" s="34"/>
      <c r="JRO68" s="34"/>
      <c r="JRQ68" s="34"/>
      <c r="JRS68" s="34"/>
      <c r="JRU68" s="34"/>
      <c r="JRW68" s="34"/>
      <c r="JRY68" s="34"/>
      <c r="JSA68" s="34"/>
      <c r="JSC68" s="34"/>
      <c r="JSE68" s="34"/>
      <c r="JSG68" s="34"/>
      <c r="JSI68" s="34"/>
      <c r="JSK68" s="34"/>
      <c r="JSM68" s="34"/>
      <c r="JSO68" s="34"/>
      <c r="JSQ68" s="34"/>
      <c r="JSS68" s="34"/>
      <c r="JSU68" s="34"/>
      <c r="JSW68" s="34"/>
      <c r="JSY68" s="34"/>
      <c r="JTA68" s="34"/>
      <c r="JTC68" s="34"/>
      <c r="JTE68" s="34"/>
      <c r="JTG68" s="34"/>
      <c r="JTI68" s="34"/>
      <c r="JTK68" s="34"/>
      <c r="JTM68" s="34"/>
      <c r="JTO68" s="34"/>
      <c r="JTQ68" s="34"/>
      <c r="JTS68" s="34"/>
      <c r="JTU68" s="34"/>
      <c r="JTW68" s="34"/>
      <c r="JTY68" s="34"/>
      <c r="JUA68" s="34"/>
      <c r="JUC68" s="34"/>
      <c r="JUE68" s="34"/>
      <c r="JUG68" s="34"/>
      <c r="JUI68" s="34"/>
      <c r="JUK68" s="34"/>
      <c r="JUM68" s="34"/>
      <c r="JUO68" s="34"/>
      <c r="JUQ68" s="34"/>
      <c r="JUS68" s="34"/>
      <c r="JUU68" s="34"/>
      <c r="JUW68" s="34"/>
      <c r="JUY68" s="34"/>
      <c r="JVA68" s="34"/>
      <c r="JVC68" s="34"/>
      <c r="JVE68" s="34"/>
      <c r="JVG68" s="34"/>
      <c r="JVI68" s="34"/>
      <c r="JVK68" s="34"/>
      <c r="JVM68" s="34"/>
      <c r="JVO68" s="34"/>
      <c r="JVQ68" s="34"/>
      <c r="JVS68" s="34"/>
      <c r="JVU68" s="34"/>
      <c r="JVW68" s="34"/>
      <c r="JVY68" s="34"/>
      <c r="JWA68" s="34"/>
      <c r="JWC68" s="34"/>
      <c r="JWE68" s="34"/>
      <c r="JWG68" s="34"/>
      <c r="JWI68" s="34"/>
      <c r="JWK68" s="34"/>
      <c r="JWM68" s="34"/>
      <c r="JWO68" s="34"/>
      <c r="JWQ68" s="34"/>
      <c r="JWS68" s="34"/>
      <c r="JWU68" s="34"/>
      <c r="JWW68" s="34"/>
      <c r="JWY68" s="34"/>
      <c r="JXA68" s="34"/>
      <c r="JXC68" s="34"/>
      <c r="JXE68" s="34"/>
      <c r="JXG68" s="34"/>
      <c r="JXI68" s="34"/>
      <c r="JXK68" s="34"/>
      <c r="JXM68" s="34"/>
      <c r="JXO68" s="34"/>
      <c r="JXQ68" s="34"/>
      <c r="JXS68" s="34"/>
      <c r="JXU68" s="34"/>
      <c r="JXW68" s="34"/>
      <c r="JXY68" s="34"/>
      <c r="JYA68" s="34"/>
      <c r="JYC68" s="34"/>
      <c r="JYE68" s="34"/>
      <c r="JYG68" s="34"/>
      <c r="JYI68" s="34"/>
      <c r="JYK68" s="34"/>
      <c r="JYM68" s="34"/>
      <c r="JYO68" s="34"/>
      <c r="JYQ68" s="34"/>
      <c r="JYS68" s="34"/>
      <c r="JYU68" s="34"/>
      <c r="JYW68" s="34"/>
      <c r="JYY68" s="34"/>
      <c r="JZA68" s="34"/>
      <c r="JZC68" s="34"/>
      <c r="JZE68" s="34"/>
      <c r="JZG68" s="34"/>
      <c r="JZI68" s="34"/>
      <c r="JZK68" s="34"/>
      <c r="JZM68" s="34"/>
      <c r="JZO68" s="34"/>
      <c r="JZQ68" s="34"/>
      <c r="JZS68" s="34"/>
      <c r="JZU68" s="34"/>
      <c r="JZW68" s="34"/>
      <c r="JZY68" s="34"/>
      <c r="KAA68" s="34"/>
      <c r="KAC68" s="34"/>
      <c r="KAE68" s="34"/>
      <c r="KAG68" s="34"/>
      <c r="KAI68" s="34"/>
      <c r="KAK68" s="34"/>
      <c r="KAM68" s="34"/>
      <c r="KAO68" s="34"/>
      <c r="KAQ68" s="34"/>
      <c r="KAS68" s="34"/>
      <c r="KAU68" s="34"/>
      <c r="KAW68" s="34"/>
      <c r="KAY68" s="34"/>
      <c r="KBA68" s="34"/>
      <c r="KBC68" s="34"/>
      <c r="KBE68" s="34"/>
      <c r="KBG68" s="34"/>
      <c r="KBI68" s="34"/>
      <c r="KBK68" s="34"/>
      <c r="KBM68" s="34"/>
      <c r="KBO68" s="34"/>
      <c r="KBQ68" s="34"/>
      <c r="KBS68" s="34"/>
      <c r="KBU68" s="34"/>
      <c r="KBW68" s="34"/>
      <c r="KBY68" s="34"/>
      <c r="KCA68" s="34"/>
      <c r="KCC68" s="34"/>
      <c r="KCE68" s="34"/>
      <c r="KCG68" s="34"/>
      <c r="KCI68" s="34"/>
      <c r="KCK68" s="34"/>
      <c r="KCM68" s="34"/>
      <c r="KCO68" s="34"/>
      <c r="KCQ68" s="34"/>
      <c r="KCS68" s="34"/>
      <c r="KCU68" s="34"/>
      <c r="KCW68" s="34"/>
      <c r="KCY68" s="34"/>
      <c r="KDA68" s="34"/>
      <c r="KDC68" s="34"/>
      <c r="KDE68" s="34"/>
      <c r="KDG68" s="34"/>
      <c r="KDI68" s="34"/>
      <c r="KDK68" s="34"/>
      <c r="KDM68" s="34"/>
      <c r="KDO68" s="34"/>
      <c r="KDQ68" s="34"/>
      <c r="KDS68" s="34"/>
      <c r="KDU68" s="34"/>
      <c r="KDW68" s="34"/>
      <c r="KDY68" s="34"/>
      <c r="KEA68" s="34"/>
      <c r="KEC68" s="34"/>
      <c r="KEE68" s="34"/>
      <c r="KEG68" s="34"/>
      <c r="KEI68" s="34"/>
      <c r="KEK68" s="34"/>
      <c r="KEM68" s="34"/>
      <c r="KEO68" s="34"/>
      <c r="KEQ68" s="34"/>
      <c r="KES68" s="34"/>
      <c r="KEU68" s="34"/>
      <c r="KEW68" s="34"/>
      <c r="KEY68" s="34"/>
      <c r="KFA68" s="34"/>
      <c r="KFC68" s="34"/>
      <c r="KFE68" s="34"/>
      <c r="KFG68" s="34"/>
      <c r="KFI68" s="34"/>
      <c r="KFK68" s="34"/>
      <c r="KFM68" s="34"/>
      <c r="KFO68" s="34"/>
      <c r="KFQ68" s="34"/>
      <c r="KFS68" s="34"/>
      <c r="KFU68" s="34"/>
      <c r="KFW68" s="34"/>
      <c r="KFY68" s="34"/>
      <c r="KGA68" s="34"/>
      <c r="KGC68" s="34"/>
      <c r="KGE68" s="34"/>
      <c r="KGG68" s="34"/>
      <c r="KGI68" s="34"/>
      <c r="KGK68" s="34"/>
      <c r="KGM68" s="34"/>
      <c r="KGO68" s="34"/>
      <c r="KGQ68" s="34"/>
      <c r="KGS68" s="34"/>
      <c r="KGU68" s="34"/>
      <c r="KGW68" s="34"/>
      <c r="KGY68" s="34"/>
      <c r="KHA68" s="34"/>
      <c r="KHC68" s="34"/>
      <c r="KHE68" s="34"/>
      <c r="KHG68" s="34"/>
      <c r="KHI68" s="34"/>
      <c r="KHK68" s="34"/>
      <c r="KHM68" s="34"/>
      <c r="KHO68" s="34"/>
      <c r="KHQ68" s="34"/>
      <c r="KHS68" s="34"/>
      <c r="KHU68" s="34"/>
      <c r="KHW68" s="34"/>
      <c r="KHY68" s="34"/>
      <c r="KIA68" s="34"/>
      <c r="KIC68" s="34"/>
      <c r="KIE68" s="34"/>
      <c r="KIG68" s="34"/>
      <c r="KII68" s="34"/>
      <c r="KIK68" s="34"/>
      <c r="KIM68" s="34"/>
      <c r="KIO68" s="34"/>
      <c r="KIQ68" s="34"/>
      <c r="KIS68" s="34"/>
      <c r="KIU68" s="34"/>
      <c r="KIW68" s="34"/>
      <c r="KIY68" s="34"/>
      <c r="KJA68" s="34"/>
      <c r="KJC68" s="34"/>
      <c r="KJE68" s="34"/>
      <c r="KJG68" s="34"/>
      <c r="KJI68" s="34"/>
      <c r="KJK68" s="34"/>
      <c r="KJM68" s="34"/>
      <c r="KJO68" s="34"/>
      <c r="KJQ68" s="34"/>
      <c r="KJS68" s="34"/>
      <c r="KJU68" s="34"/>
      <c r="KJW68" s="34"/>
      <c r="KJY68" s="34"/>
      <c r="KKA68" s="34"/>
      <c r="KKC68" s="34"/>
      <c r="KKE68" s="34"/>
      <c r="KKG68" s="34"/>
      <c r="KKI68" s="34"/>
      <c r="KKK68" s="34"/>
      <c r="KKM68" s="34"/>
      <c r="KKO68" s="34"/>
      <c r="KKQ68" s="34"/>
      <c r="KKS68" s="34"/>
      <c r="KKU68" s="34"/>
      <c r="KKW68" s="34"/>
      <c r="KKY68" s="34"/>
      <c r="KLA68" s="34"/>
      <c r="KLC68" s="34"/>
      <c r="KLE68" s="34"/>
      <c r="KLG68" s="34"/>
      <c r="KLI68" s="34"/>
      <c r="KLK68" s="34"/>
      <c r="KLM68" s="34"/>
      <c r="KLO68" s="34"/>
      <c r="KLQ68" s="34"/>
      <c r="KLS68" s="34"/>
      <c r="KLU68" s="34"/>
      <c r="KLW68" s="34"/>
      <c r="KLY68" s="34"/>
      <c r="KMA68" s="34"/>
      <c r="KMC68" s="34"/>
      <c r="KME68" s="34"/>
      <c r="KMG68" s="34"/>
      <c r="KMI68" s="34"/>
      <c r="KMK68" s="34"/>
      <c r="KMM68" s="34"/>
      <c r="KMO68" s="34"/>
      <c r="KMQ68" s="34"/>
      <c r="KMS68" s="34"/>
      <c r="KMU68" s="34"/>
      <c r="KMW68" s="34"/>
      <c r="KMY68" s="34"/>
      <c r="KNA68" s="34"/>
      <c r="KNC68" s="34"/>
      <c r="KNE68" s="34"/>
      <c r="KNG68" s="34"/>
      <c r="KNI68" s="34"/>
      <c r="KNK68" s="34"/>
      <c r="KNM68" s="34"/>
      <c r="KNO68" s="34"/>
      <c r="KNQ68" s="34"/>
      <c r="KNS68" s="34"/>
      <c r="KNU68" s="34"/>
      <c r="KNW68" s="34"/>
      <c r="KNY68" s="34"/>
      <c r="KOA68" s="34"/>
      <c r="KOC68" s="34"/>
      <c r="KOE68" s="34"/>
      <c r="KOG68" s="34"/>
      <c r="KOI68" s="34"/>
      <c r="KOK68" s="34"/>
      <c r="KOM68" s="34"/>
      <c r="KOO68" s="34"/>
      <c r="KOQ68" s="34"/>
      <c r="KOS68" s="34"/>
      <c r="KOU68" s="34"/>
      <c r="KOW68" s="34"/>
      <c r="KOY68" s="34"/>
      <c r="KPA68" s="34"/>
      <c r="KPC68" s="34"/>
      <c r="KPE68" s="34"/>
      <c r="KPG68" s="34"/>
      <c r="KPI68" s="34"/>
      <c r="KPK68" s="34"/>
      <c r="KPM68" s="34"/>
      <c r="KPO68" s="34"/>
      <c r="KPQ68" s="34"/>
      <c r="KPS68" s="34"/>
      <c r="KPU68" s="34"/>
      <c r="KPW68" s="34"/>
      <c r="KPY68" s="34"/>
      <c r="KQA68" s="34"/>
      <c r="KQC68" s="34"/>
      <c r="KQE68" s="34"/>
      <c r="KQG68" s="34"/>
      <c r="KQI68" s="34"/>
      <c r="KQK68" s="34"/>
      <c r="KQM68" s="34"/>
      <c r="KQO68" s="34"/>
      <c r="KQQ68" s="34"/>
      <c r="KQS68" s="34"/>
      <c r="KQU68" s="34"/>
      <c r="KQW68" s="34"/>
      <c r="KQY68" s="34"/>
      <c r="KRA68" s="34"/>
      <c r="KRC68" s="34"/>
      <c r="KRE68" s="34"/>
      <c r="KRG68" s="34"/>
      <c r="KRI68" s="34"/>
      <c r="KRK68" s="34"/>
      <c r="KRM68" s="34"/>
      <c r="KRO68" s="34"/>
      <c r="KRQ68" s="34"/>
      <c r="KRS68" s="34"/>
      <c r="KRU68" s="34"/>
      <c r="KRW68" s="34"/>
      <c r="KRY68" s="34"/>
      <c r="KSA68" s="34"/>
      <c r="KSC68" s="34"/>
      <c r="KSE68" s="34"/>
      <c r="KSG68" s="34"/>
      <c r="KSI68" s="34"/>
      <c r="KSK68" s="34"/>
      <c r="KSM68" s="34"/>
      <c r="KSO68" s="34"/>
      <c r="KSQ68" s="34"/>
      <c r="KSS68" s="34"/>
      <c r="KSU68" s="34"/>
      <c r="KSW68" s="34"/>
      <c r="KSY68" s="34"/>
      <c r="KTA68" s="34"/>
      <c r="KTC68" s="34"/>
      <c r="KTE68" s="34"/>
      <c r="KTG68" s="34"/>
      <c r="KTI68" s="34"/>
      <c r="KTK68" s="34"/>
      <c r="KTM68" s="34"/>
      <c r="KTO68" s="34"/>
      <c r="KTQ68" s="34"/>
      <c r="KTS68" s="34"/>
      <c r="KTU68" s="34"/>
      <c r="KTW68" s="34"/>
      <c r="KTY68" s="34"/>
      <c r="KUA68" s="34"/>
      <c r="KUC68" s="34"/>
      <c r="KUE68" s="34"/>
      <c r="KUG68" s="34"/>
      <c r="KUI68" s="34"/>
      <c r="KUK68" s="34"/>
      <c r="KUM68" s="34"/>
      <c r="KUO68" s="34"/>
      <c r="KUQ68" s="34"/>
      <c r="KUS68" s="34"/>
      <c r="KUU68" s="34"/>
      <c r="KUW68" s="34"/>
      <c r="KUY68" s="34"/>
      <c r="KVA68" s="34"/>
      <c r="KVC68" s="34"/>
      <c r="KVE68" s="34"/>
      <c r="KVG68" s="34"/>
      <c r="KVI68" s="34"/>
      <c r="KVK68" s="34"/>
      <c r="KVM68" s="34"/>
      <c r="KVO68" s="34"/>
      <c r="KVQ68" s="34"/>
      <c r="KVS68" s="34"/>
      <c r="KVU68" s="34"/>
      <c r="KVW68" s="34"/>
      <c r="KVY68" s="34"/>
      <c r="KWA68" s="34"/>
      <c r="KWC68" s="34"/>
      <c r="KWE68" s="34"/>
      <c r="KWG68" s="34"/>
      <c r="KWI68" s="34"/>
      <c r="KWK68" s="34"/>
      <c r="KWM68" s="34"/>
      <c r="KWO68" s="34"/>
      <c r="KWQ68" s="34"/>
      <c r="KWS68" s="34"/>
      <c r="KWU68" s="34"/>
      <c r="KWW68" s="34"/>
      <c r="KWY68" s="34"/>
      <c r="KXA68" s="34"/>
      <c r="KXC68" s="34"/>
      <c r="KXE68" s="34"/>
      <c r="KXG68" s="34"/>
      <c r="KXI68" s="34"/>
      <c r="KXK68" s="34"/>
      <c r="KXM68" s="34"/>
      <c r="KXO68" s="34"/>
      <c r="KXQ68" s="34"/>
      <c r="KXS68" s="34"/>
      <c r="KXU68" s="34"/>
      <c r="KXW68" s="34"/>
      <c r="KXY68" s="34"/>
      <c r="KYA68" s="34"/>
      <c r="KYC68" s="34"/>
      <c r="KYE68" s="34"/>
      <c r="KYG68" s="34"/>
      <c r="KYI68" s="34"/>
      <c r="KYK68" s="34"/>
      <c r="KYM68" s="34"/>
      <c r="KYO68" s="34"/>
      <c r="KYQ68" s="34"/>
      <c r="KYS68" s="34"/>
      <c r="KYU68" s="34"/>
      <c r="KYW68" s="34"/>
      <c r="KYY68" s="34"/>
      <c r="KZA68" s="34"/>
      <c r="KZC68" s="34"/>
      <c r="KZE68" s="34"/>
      <c r="KZG68" s="34"/>
      <c r="KZI68" s="34"/>
      <c r="KZK68" s="34"/>
      <c r="KZM68" s="34"/>
      <c r="KZO68" s="34"/>
      <c r="KZQ68" s="34"/>
      <c r="KZS68" s="34"/>
      <c r="KZU68" s="34"/>
      <c r="KZW68" s="34"/>
      <c r="KZY68" s="34"/>
      <c r="LAA68" s="34"/>
      <c r="LAC68" s="34"/>
      <c r="LAE68" s="34"/>
      <c r="LAG68" s="34"/>
      <c r="LAI68" s="34"/>
      <c r="LAK68" s="34"/>
      <c r="LAM68" s="34"/>
      <c r="LAO68" s="34"/>
      <c r="LAQ68" s="34"/>
      <c r="LAS68" s="34"/>
      <c r="LAU68" s="34"/>
      <c r="LAW68" s="34"/>
      <c r="LAY68" s="34"/>
      <c r="LBA68" s="34"/>
      <c r="LBC68" s="34"/>
      <c r="LBE68" s="34"/>
      <c r="LBG68" s="34"/>
      <c r="LBI68" s="34"/>
      <c r="LBK68" s="34"/>
      <c r="LBM68" s="34"/>
      <c r="LBO68" s="34"/>
      <c r="LBQ68" s="34"/>
      <c r="LBS68" s="34"/>
      <c r="LBU68" s="34"/>
      <c r="LBW68" s="34"/>
      <c r="LBY68" s="34"/>
      <c r="LCA68" s="34"/>
      <c r="LCC68" s="34"/>
      <c r="LCE68" s="34"/>
      <c r="LCG68" s="34"/>
      <c r="LCI68" s="34"/>
      <c r="LCK68" s="34"/>
      <c r="LCM68" s="34"/>
      <c r="LCO68" s="34"/>
      <c r="LCQ68" s="34"/>
      <c r="LCS68" s="34"/>
      <c r="LCU68" s="34"/>
      <c r="LCW68" s="34"/>
      <c r="LCY68" s="34"/>
      <c r="LDA68" s="34"/>
      <c r="LDC68" s="34"/>
      <c r="LDE68" s="34"/>
      <c r="LDG68" s="34"/>
      <c r="LDI68" s="34"/>
      <c r="LDK68" s="34"/>
      <c r="LDM68" s="34"/>
      <c r="LDO68" s="34"/>
      <c r="LDQ68" s="34"/>
      <c r="LDS68" s="34"/>
      <c r="LDU68" s="34"/>
      <c r="LDW68" s="34"/>
      <c r="LDY68" s="34"/>
      <c r="LEA68" s="34"/>
      <c r="LEC68" s="34"/>
      <c r="LEE68" s="34"/>
      <c r="LEG68" s="34"/>
      <c r="LEI68" s="34"/>
      <c r="LEK68" s="34"/>
      <c r="LEM68" s="34"/>
      <c r="LEO68" s="34"/>
      <c r="LEQ68" s="34"/>
      <c r="LES68" s="34"/>
      <c r="LEU68" s="34"/>
      <c r="LEW68" s="34"/>
      <c r="LEY68" s="34"/>
      <c r="LFA68" s="34"/>
      <c r="LFC68" s="34"/>
      <c r="LFE68" s="34"/>
      <c r="LFG68" s="34"/>
      <c r="LFI68" s="34"/>
      <c r="LFK68" s="34"/>
      <c r="LFM68" s="34"/>
      <c r="LFO68" s="34"/>
      <c r="LFQ68" s="34"/>
      <c r="LFS68" s="34"/>
      <c r="LFU68" s="34"/>
      <c r="LFW68" s="34"/>
      <c r="LFY68" s="34"/>
      <c r="LGA68" s="34"/>
      <c r="LGC68" s="34"/>
      <c r="LGE68" s="34"/>
      <c r="LGG68" s="34"/>
      <c r="LGI68" s="34"/>
      <c r="LGK68" s="34"/>
      <c r="LGM68" s="34"/>
      <c r="LGO68" s="34"/>
      <c r="LGQ68" s="34"/>
      <c r="LGS68" s="34"/>
      <c r="LGU68" s="34"/>
      <c r="LGW68" s="34"/>
      <c r="LGY68" s="34"/>
      <c r="LHA68" s="34"/>
      <c r="LHC68" s="34"/>
      <c r="LHE68" s="34"/>
      <c r="LHG68" s="34"/>
      <c r="LHI68" s="34"/>
      <c r="LHK68" s="34"/>
      <c r="LHM68" s="34"/>
      <c r="LHO68" s="34"/>
      <c r="LHQ68" s="34"/>
      <c r="LHS68" s="34"/>
      <c r="LHU68" s="34"/>
      <c r="LHW68" s="34"/>
      <c r="LHY68" s="34"/>
      <c r="LIA68" s="34"/>
      <c r="LIC68" s="34"/>
      <c r="LIE68" s="34"/>
      <c r="LIG68" s="34"/>
      <c r="LII68" s="34"/>
      <c r="LIK68" s="34"/>
      <c r="LIM68" s="34"/>
      <c r="LIO68" s="34"/>
      <c r="LIQ68" s="34"/>
      <c r="LIS68" s="34"/>
      <c r="LIU68" s="34"/>
      <c r="LIW68" s="34"/>
      <c r="LIY68" s="34"/>
      <c r="LJA68" s="34"/>
      <c r="LJC68" s="34"/>
      <c r="LJE68" s="34"/>
      <c r="LJG68" s="34"/>
      <c r="LJI68" s="34"/>
      <c r="LJK68" s="34"/>
      <c r="LJM68" s="34"/>
      <c r="LJO68" s="34"/>
      <c r="LJQ68" s="34"/>
      <c r="LJS68" s="34"/>
      <c r="LJU68" s="34"/>
      <c r="LJW68" s="34"/>
      <c r="LJY68" s="34"/>
      <c r="LKA68" s="34"/>
      <c r="LKC68" s="34"/>
      <c r="LKE68" s="34"/>
      <c r="LKG68" s="34"/>
      <c r="LKI68" s="34"/>
      <c r="LKK68" s="34"/>
      <c r="LKM68" s="34"/>
      <c r="LKO68" s="34"/>
      <c r="LKQ68" s="34"/>
      <c r="LKS68" s="34"/>
      <c r="LKU68" s="34"/>
      <c r="LKW68" s="34"/>
      <c r="LKY68" s="34"/>
      <c r="LLA68" s="34"/>
      <c r="LLC68" s="34"/>
      <c r="LLE68" s="34"/>
      <c r="LLG68" s="34"/>
      <c r="LLI68" s="34"/>
      <c r="LLK68" s="34"/>
      <c r="LLM68" s="34"/>
      <c r="LLO68" s="34"/>
      <c r="LLQ68" s="34"/>
      <c r="LLS68" s="34"/>
      <c r="LLU68" s="34"/>
      <c r="LLW68" s="34"/>
      <c r="LLY68" s="34"/>
      <c r="LMA68" s="34"/>
      <c r="LMC68" s="34"/>
      <c r="LME68" s="34"/>
      <c r="LMG68" s="34"/>
      <c r="LMI68" s="34"/>
      <c r="LMK68" s="34"/>
      <c r="LMM68" s="34"/>
      <c r="LMO68" s="34"/>
      <c r="LMQ68" s="34"/>
      <c r="LMS68" s="34"/>
      <c r="LMU68" s="34"/>
      <c r="LMW68" s="34"/>
      <c r="LMY68" s="34"/>
      <c r="LNA68" s="34"/>
      <c r="LNC68" s="34"/>
      <c r="LNE68" s="34"/>
      <c r="LNG68" s="34"/>
      <c r="LNI68" s="34"/>
      <c r="LNK68" s="34"/>
      <c r="LNM68" s="34"/>
      <c r="LNO68" s="34"/>
      <c r="LNQ68" s="34"/>
      <c r="LNS68" s="34"/>
      <c r="LNU68" s="34"/>
      <c r="LNW68" s="34"/>
      <c r="LNY68" s="34"/>
      <c r="LOA68" s="34"/>
      <c r="LOC68" s="34"/>
      <c r="LOE68" s="34"/>
      <c r="LOG68" s="34"/>
      <c r="LOI68" s="34"/>
      <c r="LOK68" s="34"/>
      <c r="LOM68" s="34"/>
      <c r="LOO68" s="34"/>
      <c r="LOQ68" s="34"/>
      <c r="LOS68" s="34"/>
      <c r="LOU68" s="34"/>
      <c r="LOW68" s="34"/>
      <c r="LOY68" s="34"/>
      <c r="LPA68" s="34"/>
      <c r="LPC68" s="34"/>
      <c r="LPE68" s="34"/>
      <c r="LPG68" s="34"/>
      <c r="LPI68" s="34"/>
      <c r="LPK68" s="34"/>
      <c r="LPM68" s="34"/>
      <c r="LPO68" s="34"/>
      <c r="LPQ68" s="34"/>
      <c r="LPS68" s="34"/>
      <c r="LPU68" s="34"/>
      <c r="LPW68" s="34"/>
      <c r="LPY68" s="34"/>
      <c r="LQA68" s="34"/>
      <c r="LQC68" s="34"/>
      <c r="LQE68" s="34"/>
      <c r="LQG68" s="34"/>
      <c r="LQI68" s="34"/>
      <c r="LQK68" s="34"/>
      <c r="LQM68" s="34"/>
      <c r="LQO68" s="34"/>
      <c r="LQQ68" s="34"/>
      <c r="LQS68" s="34"/>
      <c r="LQU68" s="34"/>
      <c r="LQW68" s="34"/>
      <c r="LQY68" s="34"/>
      <c r="LRA68" s="34"/>
      <c r="LRC68" s="34"/>
      <c r="LRE68" s="34"/>
      <c r="LRG68" s="34"/>
      <c r="LRI68" s="34"/>
      <c r="LRK68" s="34"/>
      <c r="LRM68" s="34"/>
      <c r="LRO68" s="34"/>
      <c r="LRQ68" s="34"/>
      <c r="LRS68" s="34"/>
      <c r="LRU68" s="34"/>
      <c r="LRW68" s="34"/>
      <c r="LRY68" s="34"/>
      <c r="LSA68" s="34"/>
      <c r="LSC68" s="34"/>
      <c r="LSE68" s="34"/>
      <c r="LSG68" s="34"/>
      <c r="LSI68" s="34"/>
      <c r="LSK68" s="34"/>
      <c r="LSM68" s="34"/>
      <c r="LSO68" s="34"/>
      <c r="LSQ68" s="34"/>
      <c r="LSS68" s="34"/>
      <c r="LSU68" s="34"/>
      <c r="LSW68" s="34"/>
      <c r="LSY68" s="34"/>
      <c r="LTA68" s="34"/>
      <c r="LTC68" s="34"/>
      <c r="LTE68" s="34"/>
      <c r="LTG68" s="34"/>
      <c r="LTI68" s="34"/>
      <c r="LTK68" s="34"/>
      <c r="LTM68" s="34"/>
      <c r="LTO68" s="34"/>
      <c r="LTQ68" s="34"/>
      <c r="LTS68" s="34"/>
      <c r="LTU68" s="34"/>
      <c r="LTW68" s="34"/>
      <c r="LTY68" s="34"/>
      <c r="LUA68" s="34"/>
      <c r="LUC68" s="34"/>
      <c r="LUE68" s="34"/>
      <c r="LUG68" s="34"/>
      <c r="LUI68" s="34"/>
      <c r="LUK68" s="34"/>
      <c r="LUM68" s="34"/>
      <c r="LUO68" s="34"/>
      <c r="LUQ68" s="34"/>
      <c r="LUS68" s="34"/>
      <c r="LUU68" s="34"/>
      <c r="LUW68" s="34"/>
      <c r="LUY68" s="34"/>
      <c r="LVA68" s="34"/>
      <c r="LVC68" s="34"/>
      <c r="LVE68" s="34"/>
      <c r="LVG68" s="34"/>
      <c r="LVI68" s="34"/>
      <c r="LVK68" s="34"/>
      <c r="LVM68" s="34"/>
      <c r="LVO68" s="34"/>
      <c r="LVQ68" s="34"/>
      <c r="LVS68" s="34"/>
      <c r="LVU68" s="34"/>
      <c r="LVW68" s="34"/>
      <c r="LVY68" s="34"/>
      <c r="LWA68" s="34"/>
      <c r="LWC68" s="34"/>
      <c r="LWE68" s="34"/>
      <c r="LWG68" s="34"/>
      <c r="LWI68" s="34"/>
      <c r="LWK68" s="34"/>
      <c r="LWM68" s="34"/>
      <c r="LWO68" s="34"/>
      <c r="LWQ68" s="34"/>
      <c r="LWS68" s="34"/>
      <c r="LWU68" s="34"/>
      <c r="LWW68" s="34"/>
      <c r="LWY68" s="34"/>
      <c r="LXA68" s="34"/>
      <c r="LXC68" s="34"/>
      <c r="LXE68" s="34"/>
      <c r="LXG68" s="34"/>
      <c r="LXI68" s="34"/>
      <c r="LXK68" s="34"/>
      <c r="LXM68" s="34"/>
      <c r="LXO68" s="34"/>
      <c r="LXQ68" s="34"/>
      <c r="LXS68" s="34"/>
      <c r="LXU68" s="34"/>
      <c r="LXW68" s="34"/>
      <c r="LXY68" s="34"/>
      <c r="LYA68" s="34"/>
      <c r="LYC68" s="34"/>
      <c r="LYE68" s="34"/>
      <c r="LYG68" s="34"/>
      <c r="LYI68" s="34"/>
      <c r="LYK68" s="34"/>
      <c r="LYM68" s="34"/>
      <c r="LYO68" s="34"/>
      <c r="LYQ68" s="34"/>
      <c r="LYS68" s="34"/>
      <c r="LYU68" s="34"/>
      <c r="LYW68" s="34"/>
      <c r="LYY68" s="34"/>
      <c r="LZA68" s="34"/>
      <c r="LZC68" s="34"/>
      <c r="LZE68" s="34"/>
      <c r="LZG68" s="34"/>
      <c r="LZI68" s="34"/>
      <c r="LZK68" s="34"/>
      <c r="LZM68" s="34"/>
      <c r="LZO68" s="34"/>
      <c r="LZQ68" s="34"/>
      <c r="LZS68" s="34"/>
      <c r="LZU68" s="34"/>
      <c r="LZW68" s="34"/>
      <c r="LZY68" s="34"/>
      <c r="MAA68" s="34"/>
      <c r="MAC68" s="34"/>
      <c r="MAE68" s="34"/>
      <c r="MAG68" s="34"/>
      <c r="MAI68" s="34"/>
      <c r="MAK68" s="34"/>
      <c r="MAM68" s="34"/>
      <c r="MAO68" s="34"/>
      <c r="MAQ68" s="34"/>
      <c r="MAS68" s="34"/>
      <c r="MAU68" s="34"/>
      <c r="MAW68" s="34"/>
      <c r="MAY68" s="34"/>
      <c r="MBA68" s="34"/>
      <c r="MBC68" s="34"/>
      <c r="MBE68" s="34"/>
      <c r="MBG68" s="34"/>
      <c r="MBI68" s="34"/>
      <c r="MBK68" s="34"/>
      <c r="MBM68" s="34"/>
      <c r="MBO68" s="34"/>
      <c r="MBQ68" s="34"/>
      <c r="MBS68" s="34"/>
      <c r="MBU68" s="34"/>
      <c r="MBW68" s="34"/>
      <c r="MBY68" s="34"/>
      <c r="MCA68" s="34"/>
      <c r="MCC68" s="34"/>
      <c r="MCE68" s="34"/>
      <c r="MCG68" s="34"/>
      <c r="MCI68" s="34"/>
      <c r="MCK68" s="34"/>
      <c r="MCM68" s="34"/>
      <c r="MCO68" s="34"/>
      <c r="MCQ68" s="34"/>
      <c r="MCS68" s="34"/>
      <c r="MCU68" s="34"/>
      <c r="MCW68" s="34"/>
      <c r="MCY68" s="34"/>
      <c r="MDA68" s="34"/>
      <c r="MDC68" s="34"/>
      <c r="MDE68" s="34"/>
      <c r="MDG68" s="34"/>
      <c r="MDI68" s="34"/>
      <c r="MDK68" s="34"/>
      <c r="MDM68" s="34"/>
      <c r="MDO68" s="34"/>
      <c r="MDQ68" s="34"/>
      <c r="MDS68" s="34"/>
      <c r="MDU68" s="34"/>
      <c r="MDW68" s="34"/>
      <c r="MDY68" s="34"/>
      <c r="MEA68" s="34"/>
      <c r="MEC68" s="34"/>
      <c r="MEE68" s="34"/>
      <c r="MEG68" s="34"/>
      <c r="MEI68" s="34"/>
      <c r="MEK68" s="34"/>
      <c r="MEM68" s="34"/>
      <c r="MEO68" s="34"/>
      <c r="MEQ68" s="34"/>
      <c r="MES68" s="34"/>
      <c r="MEU68" s="34"/>
      <c r="MEW68" s="34"/>
      <c r="MEY68" s="34"/>
      <c r="MFA68" s="34"/>
      <c r="MFC68" s="34"/>
      <c r="MFE68" s="34"/>
      <c r="MFG68" s="34"/>
      <c r="MFI68" s="34"/>
      <c r="MFK68" s="34"/>
      <c r="MFM68" s="34"/>
      <c r="MFO68" s="34"/>
      <c r="MFQ68" s="34"/>
      <c r="MFS68" s="34"/>
      <c r="MFU68" s="34"/>
      <c r="MFW68" s="34"/>
      <c r="MFY68" s="34"/>
      <c r="MGA68" s="34"/>
      <c r="MGC68" s="34"/>
      <c r="MGE68" s="34"/>
      <c r="MGG68" s="34"/>
      <c r="MGI68" s="34"/>
      <c r="MGK68" s="34"/>
      <c r="MGM68" s="34"/>
      <c r="MGO68" s="34"/>
      <c r="MGQ68" s="34"/>
      <c r="MGS68" s="34"/>
      <c r="MGU68" s="34"/>
      <c r="MGW68" s="34"/>
      <c r="MGY68" s="34"/>
      <c r="MHA68" s="34"/>
      <c r="MHC68" s="34"/>
      <c r="MHE68" s="34"/>
      <c r="MHG68" s="34"/>
      <c r="MHI68" s="34"/>
      <c r="MHK68" s="34"/>
      <c r="MHM68" s="34"/>
      <c r="MHO68" s="34"/>
      <c r="MHQ68" s="34"/>
      <c r="MHS68" s="34"/>
      <c r="MHU68" s="34"/>
      <c r="MHW68" s="34"/>
      <c r="MHY68" s="34"/>
      <c r="MIA68" s="34"/>
      <c r="MIC68" s="34"/>
      <c r="MIE68" s="34"/>
      <c r="MIG68" s="34"/>
      <c r="MII68" s="34"/>
      <c r="MIK68" s="34"/>
      <c r="MIM68" s="34"/>
      <c r="MIO68" s="34"/>
      <c r="MIQ68" s="34"/>
      <c r="MIS68" s="34"/>
      <c r="MIU68" s="34"/>
      <c r="MIW68" s="34"/>
      <c r="MIY68" s="34"/>
      <c r="MJA68" s="34"/>
      <c r="MJC68" s="34"/>
      <c r="MJE68" s="34"/>
      <c r="MJG68" s="34"/>
      <c r="MJI68" s="34"/>
      <c r="MJK68" s="34"/>
      <c r="MJM68" s="34"/>
      <c r="MJO68" s="34"/>
      <c r="MJQ68" s="34"/>
      <c r="MJS68" s="34"/>
      <c r="MJU68" s="34"/>
      <c r="MJW68" s="34"/>
      <c r="MJY68" s="34"/>
      <c r="MKA68" s="34"/>
      <c r="MKC68" s="34"/>
      <c r="MKE68" s="34"/>
      <c r="MKG68" s="34"/>
      <c r="MKI68" s="34"/>
      <c r="MKK68" s="34"/>
      <c r="MKM68" s="34"/>
      <c r="MKO68" s="34"/>
      <c r="MKQ68" s="34"/>
      <c r="MKS68" s="34"/>
      <c r="MKU68" s="34"/>
      <c r="MKW68" s="34"/>
      <c r="MKY68" s="34"/>
      <c r="MLA68" s="34"/>
      <c r="MLC68" s="34"/>
      <c r="MLE68" s="34"/>
      <c r="MLG68" s="34"/>
      <c r="MLI68" s="34"/>
      <c r="MLK68" s="34"/>
      <c r="MLM68" s="34"/>
      <c r="MLO68" s="34"/>
      <c r="MLQ68" s="34"/>
      <c r="MLS68" s="34"/>
      <c r="MLU68" s="34"/>
      <c r="MLW68" s="34"/>
      <c r="MLY68" s="34"/>
      <c r="MMA68" s="34"/>
      <c r="MMC68" s="34"/>
      <c r="MME68" s="34"/>
      <c r="MMG68" s="34"/>
      <c r="MMI68" s="34"/>
      <c r="MMK68" s="34"/>
      <c r="MMM68" s="34"/>
      <c r="MMO68" s="34"/>
      <c r="MMQ68" s="34"/>
      <c r="MMS68" s="34"/>
      <c r="MMU68" s="34"/>
      <c r="MMW68" s="34"/>
      <c r="MMY68" s="34"/>
      <c r="MNA68" s="34"/>
      <c r="MNC68" s="34"/>
      <c r="MNE68" s="34"/>
      <c r="MNG68" s="34"/>
      <c r="MNI68" s="34"/>
      <c r="MNK68" s="34"/>
      <c r="MNM68" s="34"/>
      <c r="MNO68" s="34"/>
      <c r="MNQ68" s="34"/>
      <c r="MNS68" s="34"/>
      <c r="MNU68" s="34"/>
      <c r="MNW68" s="34"/>
      <c r="MNY68" s="34"/>
      <c r="MOA68" s="34"/>
      <c r="MOC68" s="34"/>
      <c r="MOE68" s="34"/>
      <c r="MOG68" s="34"/>
      <c r="MOI68" s="34"/>
      <c r="MOK68" s="34"/>
      <c r="MOM68" s="34"/>
      <c r="MOO68" s="34"/>
      <c r="MOQ68" s="34"/>
      <c r="MOS68" s="34"/>
      <c r="MOU68" s="34"/>
      <c r="MOW68" s="34"/>
      <c r="MOY68" s="34"/>
      <c r="MPA68" s="34"/>
      <c r="MPC68" s="34"/>
      <c r="MPE68" s="34"/>
      <c r="MPG68" s="34"/>
      <c r="MPI68" s="34"/>
      <c r="MPK68" s="34"/>
      <c r="MPM68" s="34"/>
      <c r="MPO68" s="34"/>
      <c r="MPQ68" s="34"/>
      <c r="MPS68" s="34"/>
      <c r="MPU68" s="34"/>
      <c r="MPW68" s="34"/>
      <c r="MPY68" s="34"/>
      <c r="MQA68" s="34"/>
      <c r="MQC68" s="34"/>
      <c r="MQE68" s="34"/>
      <c r="MQG68" s="34"/>
      <c r="MQI68" s="34"/>
      <c r="MQK68" s="34"/>
      <c r="MQM68" s="34"/>
      <c r="MQO68" s="34"/>
      <c r="MQQ68" s="34"/>
      <c r="MQS68" s="34"/>
      <c r="MQU68" s="34"/>
      <c r="MQW68" s="34"/>
      <c r="MQY68" s="34"/>
      <c r="MRA68" s="34"/>
      <c r="MRC68" s="34"/>
      <c r="MRE68" s="34"/>
      <c r="MRG68" s="34"/>
      <c r="MRI68" s="34"/>
      <c r="MRK68" s="34"/>
      <c r="MRM68" s="34"/>
      <c r="MRO68" s="34"/>
      <c r="MRQ68" s="34"/>
      <c r="MRS68" s="34"/>
      <c r="MRU68" s="34"/>
      <c r="MRW68" s="34"/>
      <c r="MRY68" s="34"/>
      <c r="MSA68" s="34"/>
      <c r="MSC68" s="34"/>
      <c r="MSE68" s="34"/>
      <c r="MSG68" s="34"/>
      <c r="MSI68" s="34"/>
      <c r="MSK68" s="34"/>
      <c r="MSM68" s="34"/>
      <c r="MSO68" s="34"/>
      <c r="MSQ68" s="34"/>
      <c r="MSS68" s="34"/>
      <c r="MSU68" s="34"/>
      <c r="MSW68" s="34"/>
      <c r="MSY68" s="34"/>
      <c r="MTA68" s="34"/>
      <c r="MTC68" s="34"/>
      <c r="MTE68" s="34"/>
      <c r="MTG68" s="34"/>
      <c r="MTI68" s="34"/>
      <c r="MTK68" s="34"/>
      <c r="MTM68" s="34"/>
      <c r="MTO68" s="34"/>
      <c r="MTQ68" s="34"/>
      <c r="MTS68" s="34"/>
      <c r="MTU68" s="34"/>
      <c r="MTW68" s="34"/>
      <c r="MTY68" s="34"/>
      <c r="MUA68" s="34"/>
      <c r="MUC68" s="34"/>
      <c r="MUE68" s="34"/>
      <c r="MUG68" s="34"/>
      <c r="MUI68" s="34"/>
      <c r="MUK68" s="34"/>
      <c r="MUM68" s="34"/>
      <c r="MUO68" s="34"/>
      <c r="MUQ68" s="34"/>
      <c r="MUS68" s="34"/>
      <c r="MUU68" s="34"/>
      <c r="MUW68" s="34"/>
      <c r="MUY68" s="34"/>
      <c r="MVA68" s="34"/>
      <c r="MVC68" s="34"/>
      <c r="MVE68" s="34"/>
      <c r="MVG68" s="34"/>
      <c r="MVI68" s="34"/>
      <c r="MVK68" s="34"/>
      <c r="MVM68" s="34"/>
      <c r="MVO68" s="34"/>
      <c r="MVQ68" s="34"/>
      <c r="MVS68" s="34"/>
      <c r="MVU68" s="34"/>
      <c r="MVW68" s="34"/>
      <c r="MVY68" s="34"/>
      <c r="MWA68" s="34"/>
      <c r="MWC68" s="34"/>
      <c r="MWE68" s="34"/>
      <c r="MWG68" s="34"/>
      <c r="MWI68" s="34"/>
      <c r="MWK68" s="34"/>
      <c r="MWM68" s="34"/>
      <c r="MWO68" s="34"/>
      <c r="MWQ68" s="34"/>
      <c r="MWS68" s="34"/>
      <c r="MWU68" s="34"/>
      <c r="MWW68" s="34"/>
      <c r="MWY68" s="34"/>
      <c r="MXA68" s="34"/>
      <c r="MXC68" s="34"/>
      <c r="MXE68" s="34"/>
      <c r="MXG68" s="34"/>
      <c r="MXI68" s="34"/>
      <c r="MXK68" s="34"/>
      <c r="MXM68" s="34"/>
      <c r="MXO68" s="34"/>
      <c r="MXQ68" s="34"/>
      <c r="MXS68" s="34"/>
      <c r="MXU68" s="34"/>
      <c r="MXW68" s="34"/>
      <c r="MXY68" s="34"/>
      <c r="MYA68" s="34"/>
      <c r="MYC68" s="34"/>
      <c r="MYE68" s="34"/>
      <c r="MYG68" s="34"/>
      <c r="MYI68" s="34"/>
      <c r="MYK68" s="34"/>
      <c r="MYM68" s="34"/>
      <c r="MYO68" s="34"/>
      <c r="MYQ68" s="34"/>
      <c r="MYS68" s="34"/>
      <c r="MYU68" s="34"/>
      <c r="MYW68" s="34"/>
      <c r="MYY68" s="34"/>
      <c r="MZA68" s="34"/>
      <c r="MZC68" s="34"/>
      <c r="MZE68" s="34"/>
      <c r="MZG68" s="34"/>
      <c r="MZI68" s="34"/>
      <c r="MZK68" s="34"/>
      <c r="MZM68" s="34"/>
      <c r="MZO68" s="34"/>
      <c r="MZQ68" s="34"/>
      <c r="MZS68" s="34"/>
      <c r="MZU68" s="34"/>
      <c r="MZW68" s="34"/>
      <c r="MZY68" s="34"/>
      <c r="NAA68" s="34"/>
      <c r="NAC68" s="34"/>
      <c r="NAE68" s="34"/>
      <c r="NAG68" s="34"/>
      <c r="NAI68" s="34"/>
      <c r="NAK68" s="34"/>
      <c r="NAM68" s="34"/>
      <c r="NAO68" s="34"/>
      <c r="NAQ68" s="34"/>
      <c r="NAS68" s="34"/>
      <c r="NAU68" s="34"/>
      <c r="NAW68" s="34"/>
      <c r="NAY68" s="34"/>
      <c r="NBA68" s="34"/>
      <c r="NBC68" s="34"/>
      <c r="NBE68" s="34"/>
      <c r="NBG68" s="34"/>
      <c r="NBI68" s="34"/>
      <c r="NBK68" s="34"/>
      <c r="NBM68" s="34"/>
      <c r="NBO68" s="34"/>
      <c r="NBQ68" s="34"/>
      <c r="NBS68" s="34"/>
      <c r="NBU68" s="34"/>
      <c r="NBW68" s="34"/>
      <c r="NBY68" s="34"/>
      <c r="NCA68" s="34"/>
      <c r="NCC68" s="34"/>
      <c r="NCE68" s="34"/>
      <c r="NCG68" s="34"/>
      <c r="NCI68" s="34"/>
      <c r="NCK68" s="34"/>
      <c r="NCM68" s="34"/>
      <c r="NCO68" s="34"/>
      <c r="NCQ68" s="34"/>
      <c r="NCS68" s="34"/>
      <c r="NCU68" s="34"/>
      <c r="NCW68" s="34"/>
      <c r="NCY68" s="34"/>
      <c r="NDA68" s="34"/>
      <c r="NDC68" s="34"/>
      <c r="NDE68" s="34"/>
      <c r="NDG68" s="34"/>
      <c r="NDI68" s="34"/>
      <c r="NDK68" s="34"/>
      <c r="NDM68" s="34"/>
      <c r="NDO68" s="34"/>
      <c r="NDQ68" s="34"/>
      <c r="NDS68" s="34"/>
      <c r="NDU68" s="34"/>
      <c r="NDW68" s="34"/>
      <c r="NDY68" s="34"/>
      <c r="NEA68" s="34"/>
      <c r="NEC68" s="34"/>
      <c r="NEE68" s="34"/>
      <c r="NEG68" s="34"/>
      <c r="NEI68" s="34"/>
      <c r="NEK68" s="34"/>
      <c r="NEM68" s="34"/>
      <c r="NEO68" s="34"/>
      <c r="NEQ68" s="34"/>
      <c r="NES68" s="34"/>
      <c r="NEU68" s="34"/>
      <c r="NEW68" s="34"/>
      <c r="NEY68" s="34"/>
      <c r="NFA68" s="34"/>
      <c r="NFC68" s="34"/>
      <c r="NFE68" s="34"/>
      <c r="NFG68" s="34"/>
      <c r="NFI68" s="34"/>
      <c r="NFK68" s="34"/>
      <c r="NFM68" s="34"/>
      <c r="NFO68" s="34"/>
      <c r="NFQ68" s="34"/>
      <c r="NFS68" s="34"/>
      <c r="NFU68" s="34"/>
      <c r="NFW68" s="34"/>
      <c r="NFY68" s="34"/>
      <c r="NGA68" s="34"/>
      <c r="NGC68" s="34"/>
      <c r="NGE68" s="34"/>
      <c r="NGG68" s="34"/>
      <c r="NGI68" s="34"/>
      <c r="NGK68" s="34"/>
      <c r="NGM68" s="34"/>
      <c r="NGO68" s="34"/>
      <c r="NGQ68" s="34"/>
      <c r="NGS68" s="34"/>
      <c r="NGU68" s="34"/>
      <c r="NGW68" s="34"/>
      <c r="NGY68" s="34"/>
      <c r="NHA68" s="34"/>
      <c r="NHC68" s="34"/>
      <c r="NHE68" s="34"/>
      <c r="NHG68" s="34"/>
      <c r="NHI68" s="34"/>
      <c r="NHK68" s="34"/>
      <c r="NHM68" s="34"/>
      <c r="NHO68" s="34"/>
      <c r="NHQ68" s="34"/>
      <c r="NHS68" s="34"/>
      <c r="NHU68" s="34"/>
      <c r="NHW68" s="34"/>
      <c r="NHY68" s="34"/>
      <c r="NIA68" s="34"/>
      <c r="NIC68" s="34"/>
      <c r="NIE68" s="34"/>
      <c r="NIG68" s="34"/>
      <c r="NII68" s="34"/>
      <c r="NIK68" s="34"/>
      <c r="NIM68" s="34"/>
      <c r="NIO68" s="34"/>
      <c r="NIQ68" s="34"/>
      <c r="NIS68" s="34"/>
      <c r="NIU68" s="34"/>
      <c r="NIW68" s="34"/>
      <c r="NIY68" s="34"/>
      <c r="NJA68" s="34"/>
      <c r="NJC68" s="34"/>
      <c r="NJE68" s="34"/>
      <c r="NJG68" s="34"/>
      <c r="NJI68" s="34"/>
      <c r="NJK68" s="34"/>
      <c r="NJM68" s="34"/>
      <c r="NJO68" s="34"/>
      <c r="NJQ68" s="34"/>
      <c r="NJS68" s="34"/>
      <c r="NJU68" s="34"/>
      <c r="NJW68" s="34"/>
      <c r="NJY68" s="34"/>
      <c r="NKA68" s="34"/>
      <c r="NKC68" s="34"/>
      <c r="NKE68" s="34"/>
      <c r="NKG68" s="34"/>
      <c r="NKI68" s="34"/>
      <c r="NKK68" s="34"/>
      <c r="NKM68" s="34"/>
      <c r="NKO68" s="34"/>
      <c r="NKQ68" s="34"/>
      <c r="NKS68" s="34"/>
      <c r="NKU68" s="34"/>
      <c r="NKW68" s="34"/>
      <c r="NKY68" s="34"/>
      <c r="NLA68" s="34"/>
      <c r="NLC68" s="34"/>
      <c r="NLE68" s="34"/>
      <c r="NLG68" s="34"/>
      <c r="NLI68" s="34"/>
      <c r="NLK68" s="34"/>
      <c r="NLM68" s="34"/>
      <c r="NLO68" s="34"/>
      <c r="NLQ68" s="34"/>
      <c r="NLS68" s="34"/>
      <c r="NLU68" s="34"/>
      <c r="NLW68" s="34"/>
      <c r="NLY68" s="34"/>
      <c r="NMA68" s="34"/>
      <c r="NMC68" s="34"/>
      <c r="NME68" s="34"/>
      <c r="NMG68" s="34"/>
      <c r="NMI68" s="34"/>
      <c r="NMK68" s="34"/>
      <c r="NMM68" s="34"/>
      <c r="NMO68" s="34"/>
      <c r="NMQ68" s="34"/>
      <c r="NMS68" s="34"/>
      <c r="NMU68" s="34"/>
      <c r="NMW68" s="34"/>
      <c r="NMY68" s="34"/>
      <c r="NNA68" s="34"/>
      <c r="NNC68" s="34"/>
      <c r="NNE68" s="34"/>
      <c r="NNG68" s="34"/>
      <c r="NNI68" s="34"/>
      <c r="NNK68" s="34"/>
      <c r="NNM68" s="34"/>
      <c r="NNO68" s="34"/>
      <c r="NNQ68" s="34"/>
      <c r="NNS68" s="34"/>
      <c r="NNU68" s="34"/>
      <c r="NNW68" s="34"/>
      <c r="NNY68" s="34"/>
      <c r="NOA68" s="34"/>
      <c r="NOC68" s="34"/>
      <c r="NOE68" s="34"/>
      <c r="NOG68" s="34"/>
      <c r="NOI68" s="34"/>
      <c r="NOK68" s="34"/>
      <c r="NOM68" s="34"/>
      <c r="NOO68" s="34"/>
      <c r="NOQ68" s="34"/>
      <c r="NOS68" s="34"/>
      <c r="NOU68" s="34"/>
      <c r="NOW68" s="34"/>
      <c r="NOY68" s="34"/>
      <c r="NPA68" s="34"/>
      <c r="NPC68" s="34"/>
      <c r="NPE68" s="34"/>
      <c r="NPG68" s="34"/>
      <c r="NPI68" s="34"/>
      <c r="NPK68" s="34"/>
      <c r="NPM68" s="34"/>
      <c r="NPO68" s="34"/>
      <c r="NPQ68" s="34"/>
      <c r="NPS68" s="34"/>
      <c r="NPU68" s="34"/>
      <c r="NPW68" s="34"/>
      <c r="NPY68" s="34"/>
      <c r="NQA68" s="34"/>
      <c r="NQC68" s="34"/>
      <c r="NQE68" s="34"/>
      <c r="NQG68" s="34"/>
      <c r="NQI68" s="34"/>
      <c r="NQK68" s="34"/>
      <c r="NQM68" s="34"/>
      <c r="NQO68" s="34"/>
      <c r="NQQ68" s="34"/>
      <c r="NQS68" s="34"/>
      <c r="NQU68" s="34"/>
      <c r="NQW68" s="34"/>
      <c r="NQY68" s="34"/>
      <c r="NRA68" s="34"/>
      <c r="NRC68" s="34"/>
      <c r="NRE68" s="34"/>
      <c r="NRG68" s="34"/>
      <c r="NRI68" s="34"/>
      <c r="NRK68" s="34"/>
      <c r="NRM68" s="34"/>
      <c r="NRO68" s="34"/>
      <c r="NRQ68" s="34"/>
      <c r="NRS68" s="34"/>
      <c r="NRU68" s="34"/>
      <c r="NRW68" s="34"/>
      <c r="NRY68" s="34"/>
      <c r="NSA68" s="34"/>
      <c r="NSC68" s="34"/>
      <c r="NSE68" s="34"/>
      <c r="NSG68" s="34"/>
      <c r="NSI68" s="34"/>
      <c r="NSK68" s="34"/>
      <c r="NSM68" s="34"/>
      <c r="NSO68" s="34"/>
      <c r="NSQ68" s="34"/>
      <c r="NSS68" s="34"/>
      <c r="NSU68" s="34"/>
      <c r="NSW68" s="34"/>
      <c r="NSY68" s="34"/>
      <c r="NTA68" s="34"/>
      <c r="NTC68" s="34"/>
      <c r="NTE68" s="34"/>
      <c r="NTG68" s="34"/>
      <c r="NTI68" s="34"/>
      <c r="NTK68" s="34"/>
      <c r="NTM68" s="34"/>
      <c r="NTO68" s="34"/>
      <c r="NTQ68" s="34"/>
      <c r="NTS68" s="34"/>
      <c r="NTU68" s="34"/>
      <c r="NTW68" s="34"/>
      <c r="NTY68" s="34"/>
      <c r="NUA68" s="34"/>
      <c r="NUC68" s="34"/>
      <c r="NUE68" s="34"/>
      <c r="NUG68" s="34"/>
      <c r="NUI68" s="34"/>
      <c r="NUK68" s="34"/>
      <c r="NUM68" s="34"/>
      <c r="NUO68" s="34"/>
      <c r="NUQ68" s="34"/>
      <c r="NUS68" s="34"/>
      <c r="NUU68" s="34"/>
      <c r="NUW68" s="34"/>
      <c r="NUY68" s="34"/>
      <c r="NVA68" s="34"/>
      <c r="NVC68" s="34"/>
      <c r="NVE68" s="34"/>
      <c r="NVG68" s="34"/>
      <c r="NVI68" s="34"/>
      <c r="NVK68" s="34"/>
      <c r="NVM68" s="34"/>
      <c r="NVO68" s="34"/>
      <c r="NVQ68" s="34"/>
      <c r="NVS68" s="34"/>
      <c r="NVU68" s="34"/>
      <c r="NVW68" s="34"/>
      <c r="NVY68" s="34"/>
      <c r="NWA68" s="34"/>
      <c r="NWC68" s="34"/>
      <c r="NWE68" s="34"/>
      <c r="NWG68" s="34"/>
      <c r="NWI68" s="34"/>
      <c r="NWK68" s="34"/>
      <c r="NWM68" s="34"/>
      <c r="NWO68" s="34"/>
      <c r="NWQ68" s="34"/>
      <c r="NWS68" s="34"/>
      <c r="NWU68" s="34"/>
      <c r="NWW68" s="34"/>
      <c r="NWY68" s="34"/>
      <c r="NXA68" s="34"/>
      <c r="NXC68" s="34"/>
      <c r="NXE68" s="34"/>
      <c r="NXG68" s="34"/>
      <c r="NXI68" s="34"/>
      <c r="NXK68" s="34"/>
      <c r="NXM68" s="34"/>
      <c r="NXO68" s="34"/>
      <c r="NXQ68" s="34"/>
      <c r="NXS68" s="34"/>
      <c r="NXU68" s="34"/>
      <c r="NXW68" s="34"/>
      <c r="NXY68" s="34"/>
      <c r="NYA68" s="34"/>
      <c r="NYC68" s="34"/>
      <c r="NYE68" s="34"/>
      <c r="NYG68" s="34"/>
      <c r="NYI68" s="34"/>
      <c r="NYK68" s="34"/>
      <c r="NYM68" s="34"/>
      <c r="NYO68" s="34"/>
      <c r="NYQ68" s="34"/>
      <c r="NYS68" s="34"/>
      <c r="NYU68" s="34"/>
      <c r="NYW68" s="34"/>
      <c r="NYY68" s="34"/>
      <c r="NZA68" s="34"/>
      <c r="NZC68" s="34"/>
      <c r="NZE68" s="34"/>
      <c r="NZG68" s="34"/>
      <c r="NZI68" s="34"/>
      <c r="NZK68" s="34"/>
      <c r="NZM68" s="34"/>
      <c r="NZO68" s="34"/>
      <c r="NZQ68" s="34"/>
      <c r="NZS68" s="34"/>
      <c r="NZU68" s="34"/>
      <c r="NZW68" s="34"/>
      <c r="NZY68" s="34"/>
      <c r="OAA68" s="34"/>
      <c r="OAC68" s="34"/>
      <c r="OAE68" s="34"/>
      <c r="OAG68" s="34"/>
      <c r="OAI68" s="34"/>
      <c r="OAK68" s="34"/>
      <c r="OAM68" s="34"/>
      <c r="OAO68" s="34"/>
      <c r="OAQ68" s="34"/>
      <c r="OAS68" s="34"/>
      <c r="OAU68" s="34"/>
      <c r="OAW68" s="34"/>
      <c r="OAY68" s="34"/>
      <c r="OBA68" s="34"/>
      <c r="OBC68" s="34"/>
      <c r="OBE68" s="34"/>
      <c r="OBG68" s="34"/>
      <c r="OBI68" s="34"/>
      <c r="OBK68" s="34"/>
      <c r="OBM68" s="34"/>
      <c r="OBO68" s="34"/>
      <c r="OBQ68" s="34"/>
      <c r="OBS68" s="34"/>
      <c r="OBU68" s="34"/>
      <c r="OBW68" s="34"/>
      <c r="OBY68" s="34"/>
      <c r="OCA68" s="34"/>
      <c r="OCC68" s="34"/>
      <c r="OCE68" s="34"/>
      <c r="OCG68" s="34"/>
      <c r="OCI68" s="34"/>
      <c r="OCK68" s="34"/>
      <c r="OCM68" s="34"/>
      <c r="OCO68" s="34"/>
      <c r="OCQ68" s="34"/>
      <c r="OCS68" s="34"/>
      <c r="OCU68" s="34"/>
      <c r="OCW68" s="34"/>
      <c r="OCY68" s="34"/>
      <c r="ODA68" s="34"/>
      <c r="ODC68" s="34"/>
      <c r="ODE68" s="34"/>
      <c r="ODG68" s="34"/>
      <c r="ODI68" s="34"/>
      <c r="ODK68" s="34"/>
      <c r="ODM68" s="34"/>
      <c r="ODO68" s="34"/>
      <c r="ODQ68" s="34"/>
      <c r="ODS68" s="34"/>
      <c r="ODU68" s="34"/>
      <c r="ODW68" s="34"/>
      <c r="ODY68" s="34"/>
      <c r="OEA68" s="34"/>
      <c r="OEC68" s="34"/>
      <c r="OEE68" s="34"/>
      <c r="OEG68" s="34"/>
      <c r="OEI68" s="34"/>
      <c r="OEK68" s="34"/>
      <c r="OEM68" s="34"/>
      <c r="OEO68" s="34"/>
      <c r="OEQ68" s="34"/>
      <c r="OES68" s="34"/>
      <c r="OEU68" s="34"/>
      <c r="OEW68" s="34"/>
      <c r="OEY68" s="34"/>
      <c r="OFA68" s="34"/>
      <c r="OFC68" s="34"/>
      <c r="OFE68" s="34"/>
      <c r="OFG68" s="34"/>
      <c r="OFI68" s="34"/>
      <c r="OFK68" s="34"/>
      <c r="OFM68" s="34"/>
      <c r="OFO68" s="34"/>
      <c r="OFQ68" s="34"/>
      <c r="OFS68" s="34"/>
      <c r="OFU68" s="34"/>
      <c r="OFW68" s="34"/>
      <c r="OFY68" s="34"/>
      <c r="OGA68" s="34"/>
      <c r="OGC68" s="34"/>
      <c r="OGE68" s="34"/>
      <c r="OGG68" s="34"/>
      <c r="OGI68" s="34"/>
      <c r="OGK68" s="34"/>
      <c r="OGM68" s="34"/>
      <c r="OGO68" s="34"/>
      <c r="OGQ68" s="34"/>
      <c r="OGS68" s="34"/>
      <c r="OGU68" s="34"/>
      <c r="OGW68" s="34"/>
      <c r="OGY68" s="34"/>
      <c r="OHA68" s="34"/>
      <c r="OHC68" s="34"/>
      <c r="OHE68" s="34"/>
      <c r="OHG68" s="34"/>
      <c r="OHI68" s="34"/>
      <c r="OHK68" s="34"/>
      <c r="OHM68" s="34"/>
      <c r="OHO68" s="34"/>
      <c r="OHQ68" s="34"/>
      <c r="OHS68" s="34"/>
      <c r="OHU68" s="34"/>
      <c r="OHW68" s="34"/>
      <c r="OHY68" s="34"/>
      <c r="OIA68" s="34"/>
      <c r="OIC68" s="34"/>
      <c r="OIE68" s="34"/>
      <c r="OIG68" s="34"/>
      <c r="OII68" s="34"/>
      <c r="OIK68" s="34"/>
      <c r="OIM68" s="34"/>
      <c r="OIO68" s="34"/>
      <c r="OIQ68" s="34"/>
      <c r="OIS68" s="34"/>
      <c r="OIU68" s="34"/>
      <c r="OIW68" s="34"/>
      <c r="OIY68" s="34"/>
      <c r="OJA68" s="34"/>
      <c r="OJC68" s="34"/>
      <c r="OJE68" s="34"/>
      <c r="OJG68" s="34"/>
      <c r="OJI68" s="34"/>
      <c r="OJK68" s="34"/>
      <c r="OJM68" s="34"/>
      <c r="OJO68" s="34"/>
      <c r="OJQ68" s="34"/>
      <c r="OJS68" s="34"/>
      <c r="OJU68" s="34"/>
      <c r="OJW68" s="34"/>
      <c r="OJY68" s="34"/>
      <c r="OKA68" s="34"/>
      <c r="OKC68" s="34"/>
      <c r="OKE68" s="34"/>
      <c r="OKG68" s="34"/>
      <c r="OKI68" s="34"/>
      <c r="OKK68" s="34"/>
      <c r="OKM68" s="34"/>
      <c r="OKO68" s="34"/>
      <c r="OKQ68" s="34"/>
      <c r="OKS68" s="34"/>
      <c r="OKU68" s="34"/>
      <c r="OKW68" s="34"/>
      <c r="OKY68" s="34"/>
      <c r="OLA68" s="34"/>
      <c r="OLC68" s="34"/>
      <c r="OLE68" s="34"/>
      <c r="OLG68" s="34"/>
      <c r="OLI68" s="34"/>
      <c r="OLK68" s="34"/>
      <c r="OLM68" s="34"/>
      <c r="OLO68" s="34"/>
      <c r="OLQ68" s="34"/>
      <c r="OLS68" s="34"/>
      <c r="OLU68" s="34"/>
      <c r="OLW68" s="34"/>
      <c r="OLY68" s="34"/>
      <c r="OMA68" s="34"/>
      <c r="OMC68" s="34"/>
      <c r="OME68" s="34"/>
      <c r="OMG68" s="34"/>
      <c r="OMI68" s="34"/>
      <c r="OMK68" s="34"/>
      <c r="OMM68" s="34"/>
      <c r="OMO68" s="34"/>
      <c r="OMQ68" s="34"/>
      <c r="OMS68" s="34"/>
      <c r="OMU68" s="34"/>
      <c r="OMW68" s="34"/>
      <c r="OMY68" s="34"/>
      <c r="ONA68" s="34"/>
      <c r="ONC68" s="34"/>
      <c r="ONE68" s="34"/>
      <c r="ONG68" s="34"/>
      <c r="ONI68" s="34"/>
      <c r="ONK68" s="34"/>
      <c r="ONM68" s="34"/>
      <c r="ONO68" s="34"/>
      <c r="ONQ68" s="34"/>
      <c r="ONS68" s="34"/>
      <c r="ONU68" s="34"/>
      <c r="ONW68" s="34"/>
      <c r="ONY68" s="34"/>
      <c r="OOA68" s="34"/>
      <c r="OOC68" s="34"/>
      <c r="OOE68" s="34"/>
      <c r="OOG68" s="34"/>
      <c r="OOI68" s="34"/>
      <c r="OOK68" s="34"/>
      <c r="OOM68" s="34"/>
      <c r="OOO68" s="34"/>
      <c r="OOQ68" s="34"/>
      <c r="OOS68" s="34"/>
      <c r="OOU68" s="34"/>
      <c r="OOW68" s="34"/>
      <c r="OOY68" s="34"/>
      <c r="OPA68" s="34"/>
      <c r="OPC68" s="34"/>
      <c r="OPE68" s="34"/>
      <c r="OPG68" s="34"/>
      <c r="OPI68" s="34"/>
      <c r="OPK68" s="34"/>
      <c r="OPM68" s="34"/>
      <c r="OPO68" s="34"/>
      <c r="OPQ68" s="34"/>
      <c r="OPS68" s="34"/>
      <c r="OPU68" s="34"/>
      <c r="OPW68" s="34"/>
      <c r="OPY68" s="34"/>
      <c r="OQA68" s="34"/>
      <c r="OQC68" s="34"/>
      <c r="OQE68" s="34"/>
      <c r="OQG68" s="34"/>
      <c r="OQI68" s="34"/>
      <c r="OQK68" s="34"/>
      <c r="OQM68" s="34"/>
      <c r="OQO68" s="34"/>
      <c r="OQQ68" s="34"/>
      <c r="OQS68" s="34"/>
      <c r="OQU68" s="34"/>
      <c r="OQW68" s="34"/>
      <c r="OQY68" s="34"/>
      <c r="ORA68" s="34"/>
      <c r="ORC68" s="34"/>
      <c r="ORE68" s="34"/>
      <c r="ORG68" s="34"/>
      <c r="ORI68" s="34"/>
      <c r="ORK68" s="34"/>
      <c r="ORM68" s="34"/>
      <c r="ORO68" s="34"/>
      <c r="ORQ68" s="34"/>
      <c r="ORS68" s="34"/>
      <c r="ORU68" s="34"/>
      <c r="ORW68" s="34"/>
      <c r="ORY68" s="34"/>
      <c r="OSA68" s="34"/>
      <c r="OSC68" s="34"/>
      <c r="OSE68" s="34"/>
      <c r="OSG68" s="34"/>
      <c r="OSI68" s="34"/>
      <c r="OSK68" s="34"/>
      <c r="OSM68" s="34"/>
      <c r="OSO68" s="34"/>
      <c r="OSQ68" s="34"/>
      <c r="OSS68" s="34"/>
      <c r="OSU68" s="34"/>
      <c r="OSW68" s="34"/>
      <c r="OSY68" s="34"/>
      <c r="OTA68" s="34"/>
      <c r="OTC68" s="34"/>
      <c r="OTE68" s="34"/>
      <c r="OTG68" s="34"/>
      <c r="OTI68" s="34"/>
      <c r="OTK68" s="34"/>
      <c r="OTM68" s="34"/>
      <c r="OTO68" s="34"/>
      <c r="OTQ68" s="34"/>
      <c r="OTS68" s="34"/>
      <c r="OTU68" s="34"/>
      <c r="OTW68" s="34"/>
      <c r="OTY68" s="34"/>
      <c r="OUA68" s="34"/>
      <c r="OUC68" s="34"/>
      <c r="OUE68" s="34"/>
      <c r="OUG68" s="34"/>
      <c r="OUI68" s="34"/>
      <c r="OUK68" s="34"/>
      <c r="OUM68" s="34"/>
      <c r="OUO68" s="34"/>
      <c r="OUQ68" s="34"/>
      <c r="OUS68" s="34"/>
      <c r="OUU68" s="34"/>
      <c r="OUW68" s="34"/>
      <c r="OUY68" s="34"/>
      <c r="OVA68" s="34"/>
      <c r="OVC68" s="34"/>
      <c r="OVE68" s="34"/>
      <c r="OVG68" s="34"/>
      <c r="OVI68" s="34"/>
      <c r="OVK68" s="34"/>
      <c r="OVM68" s="34"/>
      <c r="OVO68" s="34"/>
      <c r="OVQ68" s="34"/>
      <c r="OVS68" s="34"/>
      <c r="OVU68" s="34"/>
      <c r="OVW68" s="34"/>
      <c r="OVY68" s="34"/>
      <c r="OWA68" s="34"/>
      <c r="OWC68" s="34"/>
      <c r="OWE68" s="34"/>
      <c r="OWG68" s="34"/>
      <c r="OWI68" s="34"/>
      <c r="OWK68" s="34"/>
      <c r="OWM68" s="34"/>
      <c r="OWO68" s="34"/>
      <c r="OWQ68" s="34"/>
      <c r="OWS68" s="34"/>
      <c r="OWU68" s="34"/>
      <c r="OWW68" s="34"/>
      <c r="OWY68" s="34"/>
      <c r="OXA68" s="34"/>
      <c r="OXC68" s="34"/>
      <c r="OXE68" s="34"/>
      <c r="OXG68" s="34"/>
      <c r="OXI68" s="34"/>
      <c r="OXK68" s="34"/>
      <c r="OXM68" s="34"/>
      <c r="OXO68" s="34"/>
      <c r="OXQ68" s="34"/>
      <c r="OXS68" s="34"/>
      <c r="OXU68" s="34"/>
      <c r="OXW68" s="34"/>
      <c r="OXY68" s="34"/>
      <c r="OYA68" s="34"/>
      <c r="OYC68" s="34"/>
      <c r="OYE68" s="34"/>
      <c r="OYG68" s="34"/>
      <c r="OYI68" s="34"/>
      <c r="OYK68" s="34"/>
      <c r="OYM68" s="34"/>
      <c r="OYO68" s="34"/>
      <c r="OYQ68" s="34"/>
      <c r="OYS68" s="34"/>
      <c r="OYU68" s="34"/>
      <c r="OYW68" s="34"/>
      <c r="OYY68" s="34"/>
      <c r="OZA68" s="34"/>
      <c r="OZC68" s="34"/>
      <c r="OZE68" s="34"/>
      <c r="OZG68" s="34"/>
      <c r="OZI68" s="34"/>
      <c r="OZK68" s="34"/>
      <c r="OZM68" s="34"/>
      <c r="OZO68" s="34"/>
      <c r="OZQ68" s="34"/>
      <c r="OZS68" s="34"/>
      <c r="OZU68" s="34"/>
      <c r="OZW68" s="34"/>
      <c r="OZY68" s="34"/>
      <c r="PAA68" s="34"/>
      <c r="PAC68" s="34"/>
      <c r="PAE68" s="34"/>
      <c r="PAG68" s="34"/>
      <c r="PAI68" s="34"/>
      <c r="PAK68" s="34"/>
      <c r="PAM68" s="34"/>
      <c r="PAO68" s="34"/>
      <c r="PAQ68" s="34"/>
      <c r="PAS68" s="34"/>
      <c r="PAU68" s="34"/>
      <c r="PAW68" s="34"/>
      <c r="PAY68" s="34"/>
      <c r="PBA68" s="34"/>
      <c r="PBC68" s="34"/>
      <c r="PBE68" s="34"/>
      <c r="PBG68" s="34"/>
      <c r="PBI68" s="34"/>
      <c r="PBK68" s="34"/>
      <c r="PBM68" s="34"/>
      <c r="PBO68" s="34"/>
      <c r="PBQ68" s="34"/>
      <c r="PBS68" s="34"/>
      <c r="PBU68" s="34"/>
      <c r="PBW68" s="34"/>
      <c r="PBY68" s="34"/>
      <c r="PCA68" s="34"/>
      <c r="PCC68" s="34"/>
      <c r="PCE68" s="34"/>
      <c r="PCG68" s="34"/>
      <c r="PCI68" s="34"/>
      <c r="PCK68" s="34"/>
      <c r="PCM68" s="34"/>
      <c r="PCO68" s="34"/>
      <c r="PCQ68" s="34"/>
      <c r="PCS68" s="34"/>
      <c r="PCU68" s="34"/>
      <c r="PCW68" s="34"/>
      <c r="PCY68" s="34"/>
      <c r="PDA68" s="34"/>
      <c r="PDC68" s="34"/>
      <c r="PDE68" s="34"/>
      <c r="PDG68" s="34"/>
      <c r="PDI68" s="34"/>
      <c r="PDK68" s="34"/>
      <c r="PDM68" s="34"/>
      <c r="PDO68" s="34"/>
      <c r="PDQ68" s="34"/>
      <c r="PDS68" s="34"/>
      <c r="PDU68" s="34"/>
      <c r="PDW68" s="34"/>
      <c r="PDY68" s="34"/>
      <c r="PEA68" s="34"/>
      <c r="PEC68" s="34"/>
      <c r="PEE68" s="34"/>
      <c r="PEG68" s="34"/>
      <c r="PEI68" s="34"/>
      <c r="PEK68" s="34"/>
      <c r="PEM68" s="34"/>
      <c r="PEO68" s="34"/>
      <c r="PEQ68" s="34"/>
      <c r="PES68" s="34"/>
      <c r="PEU68" s="34"/>
      <c r="PEW68" s="34"/>
      <c r="PEY68" s="34"/>
      <c r="PFA68" s="34"/>
      <c r="PFC68" s="34"/>
      <c r="PFE68" s="34"/>
      <c r="PFG68" s="34"/>
      <c r="PFI68" s="34"/>
      <c r="PFK68" s="34"/>
      <c r="PFM68" s="34"/>
      <c r="PFO68" s="34"/>
      <c r="PFQ68" s="34"/>
      <c r="PFS68" s="34"/>
      <c r="PFU68" s="34"/>
      <c r="PFW68" s="34"/>
      <c r="PFY68" s="34"/>
      <c r="PGA68" s="34"/>
      <c r="PGC68" s="34"/>
      <c r="PGE68" s="34"/>
      <c r="PGG68" s="34"/>
      <c r="PGI68" s="34"/>
      <c r="PGK68" s="34"/>
      <c r="PGM68" s="34"/>
      <c r="PGO68" s="34"/>
      <c r="PGQ68" s="34"/>
      <c r="PGS68" s="34"/>
      <c r="PGU68" s="34"/>
      <c r="PGW68" s="34"/>
      <c r="PGY68" s="34"/>
      <c r="PHA68" s="34"/>
      <c r="PHC68" s="34"/>
      <c r="PHE68" s="34"/>
      <c r="PHG68" s="34"/>
      <c r="PHI68" s="34"/>
      <c r="PHK68" s="34"/>
      <c r="PHM68" s="34"/>
      <c r="PHO68" s="34"/>
      <c r="PHQ68" s="34"/>
      <c r="PHS68" s="34"/>
      <c r="PHU68" s="34"/>
      <c r="PHW68" s="34"/>
      <c r="PHY68" s="34"/>
      <c r="PIA68" s="34"/>
      <c r="PIC68" s="34"/>
      <c r="PIE68" s="34"/>
      <c r="PIG68" s="34"/>
      <c r="PII68" s="34"/>
      <c r="PIK68" s="34"/>
      <c r="PIM68" s="34"/>
      <c r="PIO68" s="34"/>
      <c r="PIQ68" s="34"/>
      <c r="PIS68" s="34"/>
      <c r="PIU68" s="34"/>
      <c r="PIW68" s="34"/>
      <c r="PIY68" s="34"/>
      <c r="PJA68" s="34"/>
      <c r="PJC68" s="34"/>
      <c r="PJE68" s="34"/>
      <c r="PJG68" s="34"/>
      <c r="PJI68" s="34"/>
      <c r="PJK68" s="34"/>
      <c r="PJM68" s="34"/>
      <c r="PJO68" s="34"/>
      <c r="PJQ68" s="34"/>
      <c r="PJS68" s="34"/>
      <c r="PJU68" s="34"/>
      <c r="PJW68" s="34"/>
      <c r="PJY68" s="34"/>
      <c r="PKA68" s="34"/>
      <c r="PKC68" s="34"/>
      <c r="PKE68" s="34"/>
      <c r="PKG68" s="34"/>
      <c r="PKI68" s="34"/>
      <c r="PKK68" s="34"/>
      <c r="PKM68" s="34"/>
      <c r="PKO68" s="34"/>
      <c r="PKQ68" s="34"/>
      <c r="PKS68" s="34"/>
      <c r="PKU68" s="34"/>
      <c r="PKW68" s="34"/>
      <c r="PKY68" s="34"/>
      <c r="PLA68" s="34"/>
      <c r="PLC68" s="34"/>
      <c r="PLE68" s="34"/>
      <c r="PLG68" s="34"/>
      <c r="PLI68" s="34"/>
      <c r="PLK68" s="34"/>
      <c r="PLM68" s="34"/>
      <c r="PLO68" s="34"/>
      <c r="PLQ68" s="34"/>
      <c r="PLS68" s="34"/>
      <c r="PLU68" s="34"/>
      <c r="PLW68" s="34"/>
      <c r="PLY68" s="34"/>
      <c r="PMA68" s="34"/>
      <c r="PMC68" s="34"/>
      <c r="PME68" s="34"/>
      <c r="PMG68" s="34"/>
      <c r="PMI68" s="34"/>
      <c r="PMK68" s="34"/>
      <c r="PMM68" s="34"/>
      <c r="PMO68" s="34"/>
      <c r="PMQ68" s="34"/>
      <c r="PMS68" s="34"/>
      <c r="PMU68" s="34"/>
      <c r="PMW68" s="34"/>
      <c r="PMY68" s="34"/>
      <c r="PNA68" s="34"/>
      <c r="PNC68" s="34"/>
      <c r="PNE68" s="34"/>
      <c r="PNG68" s="34"/>
      <c r="PNI68" s="34"/>
      <c r="PNK68" s="34"/>
      <c r="PNM68" s="34"/>
      <c r="PNO68" s="34"/>
      <c r="PNQ68" s="34"/>
      <c r="PNS68" s="34"/>
      <c r="PNU68" s="34"/>
      <c r="PNW68" s="34"/>
      <c r="PNY68" s="34"/>
      <c r="POA68" s="34"/>
      <c r="POC68" s="34"/>
      <c r="POE68" s="34"/>
      <c r="POG68" s="34"/>
      <c r="POI68" s="34"/>
      <c r="POK68" s="34"/>
      <c r="POM68" s="34"/>
      <c r="POO68" s="34"/>
      <c r="POQ68" s="34"/>
      <c r="POS68" s="34"/>
      <c r="POU68" s="34"/>
      <c r="POW68" s="34"/>
      <c r="POY68" s="34"/>
      <c r="PPA68" s="34"/>
      <c r="PPC68" s="34"/>
      <c r="PPE68" s="34"/>
      <c r="PPG68" s="34"/>
      <c r="PPI68" s="34"/>
      <c r="PPK68" s="34"/>
      <c r="PPM68" s="34"/>
      <c r="PPO68" s="34"/>
      <c r="PPQ68" s="34"/>
      <c r="PPS68" s="34"/>
      <c r="PPU68" s="34"/>
      <c r="PPW68" s="34"/>
      <c r="PPY68" s="34"/>
      <c r="PQA68" s="34"/>
      <c r="PQC68" s="34"/>
      <c r="PQE68" s="34"/>
      <c r="PQG68" s="34"/>
      <c r="PQI68" s="34"/>
      <c r="PQK68" s="34"/>
      <c r="PQM68" s="34"/>
      <c r="PQO68" s="34"/>
      <c r="PQQ68" s="34"/>
      <c r="PQS68" s="34"/>
      <c r="PQU68" s="34"/>
      <c r="PQW68" s="34"/>
      <c r="PQY68" s="34"/>
      <c r="PRA68" s="34"/>
      <c r="PRC68" s="34"/>
      <c r="PRE68" s="34"/>
      <c r="PRG68" s="34"/>
      <c r="PRI68" s="34"/>
      <c r="PRK68" s="34"/>
      <c r="PRM68" s="34"/>
      <c r="PRO68" s="34"/>
      <c r="PRQ68" s="34"/>
      <c r="PRS68" s="34"/>
      <c r="PRU68" s="34"/>
      <c r="PRW68" s="34"/>
      <c r="PRY68" s="34"/>
      <c r="PSA68" s="34"/>
      <c r="PSC68" s="34"/>
      <c r="PSE68" s="34"/>
      <c r="PSG68" s="34"/>
      <c r="PSI68" s="34"/>
      <c r="PSK68" s="34"/>
      <c r="PSM68" s="34"/>
      <c r="PSO68" s="34"/>
      <c r="PSQ68" s="34"/>
      <c r="PSS68" s="34"/>
      <c r="PSU68" s="34"/>
      <c r="PSW68" s="34"/>
      <c r="PSY68" s="34"/>
      <c r="PTA68" s="34"/>
      <c r="PTC68" s="34"/>
      <c r="PTE68" s="34"/>
      <c r="PTG68" s="34"/>
      <c r="PTI68" s="34"/>
      <c r="PTK68" s="34"/>
      <c r="PTM68" s="34"/>
      <c r="PTO68" s="34"/>
      <c r="PTQ68" s="34"/>
      <c r="PTS68" s="34"/>
      <c r="PTU68" s="34"/>
      <c r="PTW68" s="34"/>
      <c r="PTY68" s="34"/>
      <c r="PUA68" s="34"/>
      <c r="PUC68" s="34"/>
      <c r="PUE68" s="34"/>
      <c r="PUG68" s="34"/>
      <c r="PUI68" s="34"/>
      <c r="PUK68" s="34"/>
      <c r="PUM68" s="34"/>
      <c r="PUO68" s="34"/>
      <c r="PUQ68" s="34"/>
      <c r="PUS68" s="34"/>
      <c r="PUU68" s="34"/>
      <c r="PUW68" s="34"/>
      <c r="PUY68" s="34"/>
      <c r="PVA68" s="34"/>
      <c r="PVC68" s="34"/>
      <c r="PVE68" s="34"/>
      <c r="PVG68" s="34"/>
      <c r="PVI68" s="34"/>
      <c r="PVK68" s="34"/>
      <c r="PVM68" s="34"/>
      <c r="PVO68" s="34"/>
      <c r="PVQ68" s="34"/>
      <c r="PVS68" s="34"/>
      <c r="PVU68" s="34"/>
      <c r="PVW68" s="34"/>
      <c r="PVY68" s="34"/>
      <c r="PWA68" s="34"/>
      <c r="PWC68" s="34"/>
      <c r="PWE68" s="34"/>
      <c r="PWG68" s="34"/>
      <c r="PWI68" s="34"/>
      <c r="PWK68" s="34"/>
      <c r="PWM68" s="34"/>
      <c r="PWO68" s="34"/>
      <c r="PWQ68" s="34"/>
      <c r="PWS68" s="34"/>
      <c r="PWU68" s="34"/>
      <c r="PWW68" s="34"/>
      <c r="PWY68" s="34"/>
      <c r="PXA68" s="34"/>
      <c r="PXC68" s="34"/>
      <c r="PXE68" s="34"/>
      <c r="PXG68" s="34"/>
      <c r="PXI68" s="34"/>
      <c r="PXK68" s="34"/>
      <c r="PXM68" s="34"/>
      <c r="PXO68" s="34"/>
      <c r="PXQ68" s="34"/>
      <c r="PXS68" s="34"/>
      <c r="PXU68" s="34"/>
      <c r="PXW68" s="34"/>
      <c r="PXY68" s="34"/>
      <c r="PYA68" s="34"/>
      <c r="PYC68" s="34"/>
      <c r="PYE68" s="34"/>
      <c r="PYG68" s="34"/>
      <c r="PYI68" s="34"/>
      <c r="PYK68" s="34"/>
      <c r="PYM68" s="34"/>
      <c r="PYO68" s="34"/>
      <c r="PYQ68" s="34"/>
      <c r="PYS68" s="34"/>
      <c r="PYU68" s="34"/>
      <c r="PYW68" s="34"/>
      <c r="PYY68" s="34"/>
      <c r="PZA68" s="34"/>
      <c r="PZC68" s="34"/>
      <c r="PZE68" s="34"/>
      <c r="PZG68" s="34"/>
      <c r="PZI68" s="34"/>
      <c r="PZK68" s="34"/>
      <c r="PZM68" s="34"/>
      <c r="PZO68" s="34"/>
      <c r="PZQ68" s="34"/>
      <c r="PZS68" s="34"/>
      <c r="PZU68" s="34"/>
      <c r="PZW68" s="34"/>
      <c r="PZY68" s="34"/>
      <c r="QAA68" s="34"/>
      <c r="QAC68" s="34"/>
      <c r="QAE68" s="34"/>
      <c r="QAG68" s="34"/>
      <c r="QAI68" s="34"/>
      <c r="QAK68" s="34"/>
      <c r="QAM68" s="34"/>
      <c r="QAO68" s="34"/>
      <c r="QAQ68" s="34"/>
      <c r="QAS68" s="34"/>
      <c r="QAU68" s="34"/>
      <c r="QAW68" s="34"/>
      <c r="QAY68" s="34"/>
      <c r="QBA68" s="34"/>
      <c r="QBC68" s="34"/>
      <c r="QBE68" s="34"/>
      <c r="QBG68" s="34"/>
      <c r="QBI68" s="34"/>
      <c r="QBK68" s="34"/>
      <c r="QBM68" s="34"/>
      <c r="QBO68" s="34"/>
      <c r="QBQ68" s="34"/>
      <c r="QBS68" s="34"/>
      <c r="QBU68" s="34"/>
      <c r="QBW68" s="34"/>
      <c r="QBY68" s="34"/>
      <c r="QCA68" s="34"/>
      <c r="QCC68" s="34"/>
      <c r="QCE68" s="34"/>
      <c r="QCG68" s="34"/>
      <c r="QCI68" s="34"/>
      <c r="QCK68" s="34"/>
      <c r="QCM68" s="34"/>
      <c r="QCO68" s="34"/>
      <c r="QCQ68" s="34"/>
      <c r="QCS68" s="34"/>
      <c r="QCU68" s="34"/>
      <c r="QCW68" s="34"/>
      <c r="QCY68" s="34"/>
      <c r="QDA68" s="34"/>
      <c r="QDC68" s="34"/>
      <c r="QDE68" s="34"/>
      <c r="QDG68" s="34"/>
      <c r="QDI68" s="34"/>
      <c r="QDK68" s="34"/>
      <c r="QDM68" s="34"/>
      <c r="QDO68" s="34"/>
      <c r="QDQ68" s="34"/>
      <c r="QDS68" s="34"/>
      <c r="QDU68" s="34"/>
      <c r="QDW68" s="34"/>
      <c r="QDY68" s="34"/>
      <c r="QEA68" s="34"/>
      <c r="QEC68" s="34"/>
      <c r="QEE68" s="34"/>
      <c r="QEG68" s="34"/>
      <c r="QEI68" s="34"/>
      <c r="QEK68" s="34"/>
      <c r="QEM68" s="34"/>
      <c r="QEO68" s="34"/>
      <c r="QEQ68" s="34"/>
      <c r="QES68" s="34"/>
      <c r="QEU68" s="34"/>
      <c r="QEW68" s="34"/>
      <c r="QEY68" s="34"/>
      <c r="QFA68" s="34"/>
      <c r="QFC68" s="34"/>
      <c r="QFE68" s="34"/>
      <c r="QFG68" s="34"/>
      <c r="QFI68" s="34"/>
      <c r="QFK68" s="34"/>
      <c r="QFM68" s="34"/>
      <c r="QFO68" s="34"/>
      <c r="QFQ68" s="34"/>
      <c r="QFS68" s="34"/>
      <c r="QFU68" s="34"/>
      <c r="QFW68" s="34"/>
      <c r="QFY68" s="34"/>
      <c r="QGA68" s="34"/>
      <c r="QGC68" s="34"/>
      <c r="QGE68" s="34"/>
      <c r="QGG68" s="34"/>
      <c r="QGI68" s="34"/>
      <c r="QGK68" s="34"/>
      <c r="QGM68" s="34"/>
      <c r="QGO68" s="34"/>
      <c r="QGQ68" s="34"/>
      <c r="QGS68" s="34"/>
      <c r="QGU68" s="34"/>
      <c r="QGW68" s="34"/>
      <c r="QGY68" s="34"/>
      <c r="QHA68" s="34"/>
      <c r="QHC68" s="34"/>
      <c r="QHE68" s="34"/>
      <c r="QHG68" s="34"/>
      <c r="QHI68" s="34"/>
      <c r="QHK68" s="34"/>
      <c r="QHM68" s="34"/>
      <c r="QHO68" s="34"/>
      <c r="QHQ68" s="34"/>
      <c r="QHS68" s="34"/>
      <c r="QHU68" s="34"/>
      <c r="QHW68" s="34"/>
      <c r="QHY68" s="34"/>
      <c r="QIA68" s="34"/>
      <c r="QIC68" s="34"/>
      <c r="QIE68" s="34"/>
      <c r="QIG68" s="34"/>
      <c r="QII68" s="34"/>
      <c r="QIK68" s="34"/>
      <c r="QIM68" s="34"/>
      <c r="QIO68" s="34"/>
      <c r="QIQ68" s="34"/>
      <c r="QIS68" s="34"/>
      <c r="QIU68" s="34"/>
      <c r="QIW68" s="34"/>
      <c r="QIY68" s="34"/>
      <c r="QJA68" s="34"/>
      <c r="QJC68" s="34"/>
      <c r="QJE68" s="34"/>
      <c r="QJG68" s="34"/>
      <c r="QJI68" s="34"/>
      <c r="QJK68" s="34"/>
      <c r="QJM68" s="34"/>
      <c r="QJO68" s="34"/>
      <c r="QJQ68" s="34"/>
      <c r="QJS68" s="34"/>
      <c r="QJU68" s="34"/>
      <c r="QJW68" s="34"/>
      <c r="QJY68" s="34"/>
      <c r="QKA68" s="34"/>
      <c r="QKC68" s="34"/>
      <c r="QKE68" s="34"/>
      <c r="QKG68" s="34"/>
      <c r="QKI68" s="34"/>
      <c r="QKK68" s="34"/>
      <c r="QKM68" s="34"/>
      <c r="QKO68" s="34"/>
      <c r="QKQ68" s="34"/>
      <c r="QKS68" s="34"/>
      <c r="QKU68" s="34"/>
      <c r="QKW68" s="34"/>
      <c r="QKY68" s="34"/>
      <c r="QLA68" s="34"/>
      <c r="QLC68" s="34"/>
      <c r="QLE68" s="34"/>
      <c r="QLG68" s="34"/>
      <c r="QLI68" s="34"/>
      <c r="QLK68" s="34"/>
      <c r="QLM68" s="34"/>
      <c r="QLO68" s="34"/>
      <c r="QLQ68" s="34"/>
      <c r="QLS68" s="34"/>
      <c r="QLU68" s="34"/>
      <c r="QLW68" s="34"/>
      <c r="QLY68" s="34"/>
      <c r="QMA68" s="34"/>
      <c r="QMC68" s="34"/>
      <c r="QME68" s="34"/>
      <c r="QMG68" s="34"/>
      <c r="QMI68" s="34"/>
      <c r="QMK68" s="34"/>
      <c r="QMM68" s="34"/>
      <c r="QMO68" s="34"/>
      <c r="QMQ68" s="34"/>
      <c r="QMS68" s="34"/>
      <c r="QMU68" s="34"/>
      <c r="QMW68" s="34"/>
      <c r="QMY68" s="34"/>
      <c r="QNA68" s="34"/>
      <c r="QNC68" s="34"/>
      <c r="QNE68" s="34"/>
      <c r="QNG68" s="34"/>
      <c r="QNI68" s="34"/>
      <c r="QNK68" s="34"/>
      <c r="QNM68" s="34"/>
      <c r="QNO68" s="34"/>
      <c r="QNQ68" s="34"/>
      <c r="QNS68" s="34"/>
      <c r="QNU68" s="34"/>
      <c r="QNW68" s="34"/>
      <c r="QNY68" s="34"/>
      <c r="QOA68" s="34"/>
      <c r="QOC68" s="34"/>
      <c r="QOE68" s="34"/>
      <c r="QOG68" s="34"/>
      <c r="QOI68" s="34"/>
      <c r="QOK68" s="34"/>
      <c r="QOM68" s="34"/>
      <c r="QOO68" s="34"/>
      <c r="QOQ68" s="34"/>
      <c r="QOS68" s="34"/>
      <c r="QOU68" s="34"/>
      <c r="QOW68" s="34"/>
      <c r="QOY68" s="34"/>
      <c r="QPA68" s="34"/>
      <c r="QPC68" s="34"/>
      <c r="QPE68" s="34"/>
      <c r="QPG68" s="34"/>
      <c r="QPI68" s="34"/>
      <c r="QPK68" s="34"/>
      <c r="QPM68" s="34"/>
      <c r="QPO68" s="34"/>
      <c r="QPQ68" s="34"/>
      <c r="QPS68" s="34"/>
      <c r="QPU68" s="34"/>
      <c r="QPW68" s="34"/>
      <c r="QPY68" s="34"/>
      <c r="QQA68" s="34"/>
      <c r="QQC68" s="34"/>
      <c r="QQE68" s="34"/>
      <c r="QQG68" s="34"/>
      <c r="QQI68" s="34"/>
      <c r="QQK68" s="34"/>
      <c r="QQM68" s="34"/>
      <c r="QQO68" s="34"/>
      <c r="QQQ68" s="34"/>
      <c r="QQS68" s="34"/>
      <c r="QQU68" s="34"/>
      <c r="QQW68" s="34"/>
      <c r="QQY68" s="34"/>
      <c r="QRA68" s="34"/>
      <c r="QRC68" s="34"/>
      <c r="QRE68" s="34"/>
      <c r="QRG68" s="34"/>
      <c r="QRI68" s="34"/>
      <c r="QRK68" s="34"/>
      <c r="QRM68" s="34"/>
      <c r="QRO68" s="34"/>
      <c r="QRQ68" s="34"/>
      <c r="QRS68" s="34"/>
      <c r="QRU68" s="34"/>
      <c r="QRW68" s="34"/>
      <c r="QRY68" s="34"/>
      <c r="QSA68" s="34"/>
      <c r="QSC68" s="34"/>
      <c r="QSE68" s="34"/>
      <c r="QSG68" s="34"/>
      <c r="QSI68" s="34"/>
      <c r="QSK68" s="34"/>
      <c r="QSM68" s="34"/>
      <c r="QSO68" s="34"/>
      <c r="QSQ68" s="34"/>
      <c r="QSS68" s="34"/>
      <c r="QSU68" s="34"/>
      <c r="QSW68" s="34"/>
      <c r="QSY68" s="34"/>
      <c r="QTA68" s="34"/>
      <c r="QTC68" s="34"/>
      <c r="QTE68" s="34"/>
      <c r="QTG68" s="34"/>
      <c r="QTI68" s="34"/>
      <c r="QTK68" s="34"/>
      <c r="QTM68" s="34"/>
      <c r="QTO68" s="34"/>
      <c r="QTQ68" s="34"/>
      <c r="QTS68" s="34"/>
      <c r="QTU68" s="34"/>
      <c r="QTW68" s="34"/>
      <c r="QTY68" s="34"/>
      <c r="QUA68" s="34"/>
      <c r="QUC68" s="34"/>
      <c r="QUE68" s="34"/>
      <c r="QUG68" s="34"/>
      <c r="QUI68" s="34"/>
      <c r="QUK68" s="34"/>
      <c r="QUM68" s="34"/>
      <c r="QUO68" s="34"/>
      <c r="QUQ68" s="34"/>
      <c r="QUS68" s="34"/>
      <c r="QUU68" s="34"/>
      <c r="QUW68" s="34"/>
      <c r="QUY68" s="34"/>
      <c r="QVA68" s="34"/>
      <c r="QVC68" s="34"/>
      <c r="QVE68" s="34"/>
      <c r="QVG68" s="34"/>
      <c r="QVI68" s="34"/>
      <c r="QVK68" s="34"/>
      <c r="QVM68" s="34"/>
      <c r="QVO68" s="34"/>
      <c r="QVQ68" s="34"/>
      <c r="QVS68" s="34"/>
      <c r="QVU68" s="34"/>
      <c r="QVW68" s="34"/>
      <c r="QVY68" s="34"/>
      <c r="QWA68" s="34"/>
      <c r="QWC68" s="34"/>
      <c r="QWE68" s="34"/>
      <c r="QWG68" s="34"/>
      <c r="QWI68" s="34"/>
      <c r="QWK68" s="34"/>
      <c r="QWM68" s="34"/>
      <c r="QWO68" s="34"/>
      <c r="QWQ68" s="34"/>
      <c r="QWS68" s="34"/>
      <c r="QWU68" s="34"/>
      <c r="QWW68" s="34"/>
      <c r="QWY68" s="34"/>
      <c r="QXA68" s="34"/>
      <c r="QXC68" s="34"/>
      <c r="QXE68" s="34"/>
      <c r="QXG68" s="34"/>
      <c r="QXI68" s="34"/>
      <c r="QXK68" s="34"/>
      <c r="QXM68" s="34"/>
      <c r="QXO68" s="34"/>
      <c r="QXQ68" s="34"/>
      <c r="QXS68" s="34"/>
      <c r="QXU68" s="34"/>
      <c r="QXW68" s="34"/>
      <c r="QXY68" s="34"/>
      <c r="QYA68" s="34"/>
      <c r="QYC68" s="34"/>
      <c r="QYE68" s="34"/>
      <c r="QYG68" s="34"/>
      <c r="QYI68" s="34"/>
      <c r="QYK68" s="34"/>
      <c r="QYM68" s="34"/>
      <c r="QYO68" s="34"/>
      <c r="QYQ68" s="34"/>
      <c r="QYS68" s="34"/>
      <c r="QYU68" s="34"/>
      <c r="QYW68" s="34"/>
      <c r="QYY68" s="34"/>
      <c r="QZA68" s="34"/>
      <c r="QZC68" s="34"/>
      <c r="QZE68" s="34"/>
      <c r="QZG68" s="34"/>
      <c r="QZI68" s="34"/>
      <c r="QZK68" s="34"/>
      <c r="QZM68" s="34"/>
      <c r="QZO68" s="34"/>
      <c r="QZQ68" s="34"/>
      <c r="QZS68" s="34"/>
      <c r="QZU68" s="34"/>
      <c r="QZW68" s="34"/>
      <c r="QZY68" s="34"/>
      <c r="RAA68" s="34"/>
      <c r="RAC68" s="34"/>
      <c r="RAE68" s="34"/>
      <c r="RAG68" s="34"/>
      <c r="RAI68" s="34"/>
      <c r="RAK68" s="34"/>
      <c r="RAM68" s="34"/>
      <c r="RAO68" s="34"/>
      <c r="RAQ68" s="34"/>
      <c r="RAS68" s="34"/>
      <c r="RAU68" s="34"/>
      <c r="RAW68" s="34"/>
      <c r="RAY68" s="34"/>
      <c r="RBA68" s="34"/>
      <c r="RBC68" s="34"/>
      <c r="RBE68" s="34"/>
      <c r="RBG68" s="34"/>
      <c r="RBI68" s="34"/>
      <c r="RBK68" s="34"/>
      <c r="RBM68" s="34"/>
      <c r="RBO68" s="34"/>
      <c r="RBQ68" s="34"/>
      <c r="RBS68" s="34"/>
      <c r="RBU68" s="34"/>
      <c r="RBW68" s="34"/>
      <c r="RBY68" s="34"/>
      <c r="RCA68" s="34"/>
      <c r="RCC68" s="34"/>
      <c r="RCE68" s="34"/>
      <c r="RCG68" s="34"/>
      <c r="RCI68" s="34"/>
      <c r="RCK68" s="34"/>
      <c r="RCM68" s="34"/>
      <c r="RCO68" s="34"/>
      <c r="RCQ68" s="34"/>
      <c r="RCS68" s="34"/>
      <c r="RCU68" s="34"/>
      <c r="RCW68" s="34"/>
      <c r="RCY68" s="34"/>
      <c r="RDA68" s="34"/>
      <c r="RDC68" s="34"/>
      <c r="RDE68" s="34"/>
      <c r="RDG68" s="34"/>
      <c r="RDI68" s="34"/>
      <c r="RDK68" s="34"/>
      <c r="RDM68" s="34"/>
      <c r="RDO68" s="34"/>
      <c r="RDQ68" s="34"/>
      <c r="RDS68" s="34"/>
      <c r="RDU68" s="34"/>
      <c r="RDW68" s="34"/>
      <c r="RDY68" s="34"/>
      <c r="REA68" s="34"/>
      <c r="REC68" s="34"/>
      <c r="REE68" s="34"/>
      <c r="REG68" s="34"/>
      <c r="REI68" s="34"/>
      <c r="REK68" s="34"/>
      <c r="REM68" s="34"/>
      <c r="REO68" s="34"/>
      <c r="REQ68" s="34"/>
      <c r="RES68" s="34"/>
      <c r="REU68" s="34"/>
      <c r="REW68" s="34"/>
      <c r="REY68" s="34"/>
      <c r="RFA68" s="34"/>
      <c r="RFC68" s="34"/>
      <c r="RFE68" s="34"/>
      <c r="RFG68" s="34"/>
      <c r="RFI68" s="34"/>
      <c r="RFK68" s="34"/>
      <c r="RFM68" s="34"/>
      <c r="RFO68" s="34"/>
      <c r="RFQ68" s="34"/>
      <c r="RFS68" s="34"/>
      <c r="RFU68" s="34"/>
      <c r="RFW68" s="34"/>
      <c r="RFY68" s="34"/>
      <c r="RGA68" s="34"/>
      <c r="RGC68" s="34"/>
      <c r="RGE68" s="34"/>
      <c r="RGG68" s="34"/>
      <c r="RGI68" s="34"/>
      <c r="RGK68" s="34"/>
      <c r="RGM68" s="34"/>
      <c r="RGO68" s="34"/>
      <c r="RGQ68" s="34"/>
      <c r="RGS68" s="34"/>
      <c r="RGU68" s="34"/>
      <c r="RGW68" s="34"/>
      <c r="RGY68" s="34"/>
      <c r="RHA68" s="34"/>
      <c r="RHC68" s="34"/>
      <c r="RHE68" s="34"/>
      <c r="RHG68" s="34"/>
      <c r="RHI68" s="34"/>
      <c r="RHK68" s="34"/>
      <c r="RHM68" s="34"/>
      <c r="RHO68" s="34"/>
      <c r="RHQ68" s="34"/>
      <c r="RHS68" s="34"/>
      <c r="RHU68" s="34"/>
      <c r="RHW68" s="34"/>
      <c r="RHY68" s="34"/>
      <c r="RIA68" s="34"/>
      <c r="RIC68" s="34"/>
      <c r="RIE68" s="34"/>
      <c r="RIG68" s="34"/>
      <c r="RII68" s="34"/>
      <c r="RIK68" s="34"/>
      <c r="RIM68" s="34"/>
      <c r="RIO68" s="34"/>
      <c r="RIQ68" s="34"/>
      <c r="RIS68" s="34"/>
      <c r="RIU68" s="34"/>
      <c r="RIW68" s="34"/>
      <c r="RIY68" s="34"/>
      <c r="RJA68" s="34"/>
      <c r="RJC68" s="34"/>
      <c r="RJE68" s="34"/>
      <c r="RJG68" s="34"/>
      <c r="RJI68" s="34"/>
      <c r="RJK68" s="34"/>
      <c r="RJM68" s="34"/>
      <c r="RJO68" s="34"/>
      <c r="RJQ68" s="34"/>
      <c r="RJS68" s="34"/>
      <c r="RJU68" s="34"/>
      <c r="RJW68" s="34"/>
      <c r="RJY68" s="34"/>
      <c r="RKA68" s="34"/>
      <c r="RKC68" s="34"/>
      <c r="RKE68" s="34"/>
      <c r="RKG68" s="34"/>
      <c r="RKI68" s="34"/>
      <c r="RKK68" s="34"/>
      <c r="RKM68" s="34"/>
      <c r="RKO68" s="34"/>
      <c r="RKQ68" s="34"/>
      <c r="RKS68" s="34"/>
      <c r="RKU68" s="34"/>
      <c r="RKW68" s="34"/>
      <c r="RKY68" s="34"/>
      <c r="RLA68" s="34"/>
      <c r="RLC68" s="34"/>
      <c r="RLE68" s="34"/>
      <c r="RLG68" s="34"/>
      <c r="RLI68" s="34"/>
      <c r="RLK68" s="34"/>
      <c r="RLM68" s="34"/>
      <c r="RLO68" s="34"/>
      <c r="RLQ68" s="34"/>
      <c r="RLS68" s="34"/>
      <c r="RLU68" s="34"/>
      <c r="RLW68" s="34"/>
      <c r="RLY68" s="34"/>
      <c r="RMA68" s="34"/>
      <c r="RMC68" s="34"/>
      <c r="RME68" s="34"/>
      <c r="RMG68" s="34"/>
      <c r="RMI68" s="34"/>
      <c r="RMK68" s="34"/>
      <c r="RMM68" s="34"/>
      <c r="RMO68" s="34"/>
      <c r="RMQ68" s="34"/>
      <c r="RMS68" s="34"/>
      <c r="RMU68" s="34"/>
      <c r="RMW68" s="34"/>
      <c r="RMY68" s="34"/>
      <c r="RNA68" s="34"/>
      <c r="RNC68" s="34"/>
      <c r="RNE68" s="34"/>
      <c r="RNG68" s="34"/>
      <c r="RNI68" s="34"/>
      <c r="RNK68" s="34"/>
      <c r="RNM68" s="34"/>
      <c r="RNO68" s="34"/>
      <c r="RNQ68" s="34"/>
      <c r="RNS68" s="34"/>
      <c r="RNU68" s="34"/>
      <c r="RNW68" s="34"/>
      <c r="RNY68" s="34"/>
      <c r="ROA68" s="34"/>
      <c r="ROC68" s="34"/>
      <c r="ROE68" s="34"/>
      <c r="ROG68" s="34"/>
      <c r="ROI68" s="34"/>
      <c r="ROK68" s="34"/>
      <c r="ROM68" s="34"/>
      <c r="ROO68" s="34"/>
      <c r="ROQ68" s="34"/>
      <c r="ROS68" s="34"/>
      <c r="ROU68" s="34"/>
      <c r="ROW68" s="34"/>
      <c r="ROY68" s="34"/>
      <c r="RPA68" s="34"/>
      <c r="RPC68" s="34"/>
      <c r="RPE68" s="34"/>
      <c r="RPG68" s="34"/>
      <c r="RPI68" s="34"/>
      <c r="RPK68" s="34"/>
      <c r="RPM68" s="34"/>
      <c r="RPO68" s="34"/>
      <c r="RPQ68" s="34"/>
      <c r="RPS68" s="34"/>
      <c r="RPU68" s="34"/>
      <c r="RPW68" s="34"/>
      <c r="RPY68" s="34"/>
      <c r="RQA68" s="34"/>
      <c r="RQC68" s="34"/>
      <c r="RQE68" s="34"/>
      <c r="RQG68" s="34"/>
      <c r="RQI68" s="34"/>
      <c r="RQK68" s="34"/>
      <c r="RQM68" s="34"/>
      <c r="RQO68" s="34"/>
      <c r="RQQ68" s="34"/>
      <c r="RQS68" s="34"/>
      <c r="RQU68" s="34"/>
      <c r="RQW68" s="34"/>
      <c r="RQY68" s="34"/>
      <c r="RRA68" s="34"/>
      <c r="RRC68" s="34"/>
      <c r="RRE68" s="34"/>
      <c r="RRG68" s="34"/>
      <c r="RRI68" s="34"/>
      <c r="RRK68" s="34"/>
      <c r="RRM68" s="34"/>
      <c r="RRO68" s="34"/>
      <c r="RRQ68" s="34"/>
      <c r="RRS68" s="34"/>
      <c r="RRU68" s="34"/>
      <c r="RRW68" s="34"/>
      <c r="RRY68" s="34"/>
      <c r="RSA68" s="34"/>
      <c r="RSC68" s="34"/>
      <c r="RSE68" s="34"/>
      <c r="RSG68" s="34"/>
      <c r="RSI68" s="34"/>
      <c r="RSK68" s="34"/>
      <c r="RSM68" s="34"/>
      <c r="RSO68" s="34"/>
      <c r="RSQ68" s="34"/>
      <c r="RSS68" s="34"/>
      <c r="RSU68" s="34"/>
      <c r="RSW68" s="34"/>
      <c r="RSY68" s="34"/>
      <c r="RTA68" s="34"/>
      <c r="RTC68" s="34"/>
      <c r="RTE68" s="34"/>
      <c r="RTG68" s="34"/>
      <c r="RTI68" s="34"/>
      <c r="RTK68" s="34"/>
      <c r="RTM68" s="34"/>
      <c r="RTO68" s="34"/>
      <c r="RTQ68" s="34"/>
      <c r="RTS68" s="34"/>
      <c r="RTU68" s="34"/>
      <c r="RTW68" s="34"/>
      <c r="RTY68" s="34"/>
      <c r="RUA68" s="34"/>
      <c r="RUC68" s="34"/>
      <c r="RUE68" s="34"/>
      <c r="RUG68" s="34"/>
      <c r="RUI68" s="34"/>
      <c r="RUK68" s="34"/>
      <c r="RUM68" s="34"/>
      <c r="RUO68" s="34"/>
      <c r="RUQ68" s="34"/>
      <c r="RUS68" s="34"/>
      <c r="RUU68" s="34"/>
      <c r="RUW68" s="34"/>
      <c r="RUY68" s="34"/>
      <c r="RVA68" s="34"/>
      <c r="RVC68" s="34"/>
      <c r="RVE68" s="34"/>
      <c r="RVG68" s="34"/>
      <c r="RVI68" s="34"/>
      <c r="RVK68" s="34"/>
      <c r="RVM68" s="34"/>
      <c r="RVO68" s="34"/>
      <c r="RVQ68" s="34"/>
      <c r="RVS68" s="34"/>
      <c r="RVU68" s="34"/>
      <c r="RVW68" s="34"/>
      <c r="RVY68" s="34"/>
      <c r="RWA68" s="34"/>
      <c r="RWC68" s="34"/>
      <c r="RWE68" s="34"/>
      <c r="RWG68" s="34"/>
      <c r="RWI68" s="34"/>
      <c r="RWK68" s="34"/>
      <c r="RWM68" s="34"/>
      <c r="RWO68" s="34"/>
      <c r="RWQ68" s="34"/>
      <c r="RWS68" s="34"/>
      <c r="RWU68" s="34"/>
      <c r="RWW68" s="34"/>
      <c r="RWY68" s="34"/>
      <c r="RXA68" s="34"/>
      <c r="RXC68" s="34"/>
      <c r="RXE68" s="34"/>
      <c r="RXG68" s="34"/>
      <c r="RXI68" s="34"/>
      <c r="RXK68" s="34"/>
      <c r="RXM68" s="34"/>
      <c r="RXO68" s="34"/>
      <c r="RXQ68" s="34"/>
      <c r="RXS68" s="34"/>
      <c r="RXU68" s="34"/>
      <c r="RXW68" s="34"/>
      <c r="RXY68" s="34"/>
      <c r="RYA68" s="34"/>
      <c r="RYC68" s="34"/>
      <c r="RYE68" s="34"/>
      <c r="RYG68" s="34"/>
      <c r="RYI68" s="34"/>
      <c r="RYK68" s="34"/>
      <c r="RYM68" s="34"/>
      <c r="RYO68" s="34"/>
      <c r="RYQ68" s="34"/>
      <c r="RYS68" s="34"/>
      <c r="RYU68" s="34"/>
      <c r="RYW68" s="34"/>
      <c r="RYY68" s="34"/>
      <c r="RZA68" s="34"/>
      <c r="RZC68" s="34"/>
      <c r="RZE68" s="34"/>
      <c r="RZG68" s="34"/>
      <c r="RZI68" s="34"/>
      <c r="RZK68" s="34"/>
      <c r="RZM68" s="34"/>
      <c r="RZO68" s="34"/>
      <c r="RZQ68" s="34"/>
      <c r="RZS68" s="34"/>
      <c r="RZU68" s="34"/>
      <c r="RZW68" s="34"/>
      <c r="RZY68" s="34"/>
      <c r="SAA68" s="34"/>
      <c r="SAC68" s="34"/>
      <c r="SAE68" s="34"/>
      <c r="SAG68" s="34"/>
      <c r="SAI68" s="34"/>
      <c r="SAK68" s="34"/>
      <c r="SAM68" s="34"/>
      <c r="SAO68" s="34"/>
      <c r="SAQ68" s="34"/>
      <c r="SAS68" s="34"/>
      <c r="SAU68" s="34"/>
      <c r="SAW68" s="34"/>
      <c r="SAY68" s="34"/>
      <c r="SBA68" s="34"/>
      <c r="SBC68" s="34"/>
      <c r="SBE68" s="34"/>
      <c r="SBG68" s="34"/>
      <c r="SBI68" s="34"/>
      <c r="SBK68" s="34"/>
      <c r="SBM68" s="34"/>
      <c r="SBO68" s="34"/>
      <c r="SBQ68" s="34"/>
      <c r="SBS68" s="34"/>
      <c r="SBU68" s="34"/>
      <c r="SBW68" s="34"/>
      <c r="SBY68" s="34"/>
      <c r="SCA68" s="34"/>
      <c r="SCC68" s="34"/>
      <c r="SCE68" s="34"/>
      <c r="SCG68" s="34"/>
      <c r="SCI68" s="34"/>
      <c r="SCK68" s="34"/>
      <c r="SCM68" s="34"/>
      <c r="SCO68" s="34"/>
      <c r="SCQ68" s="34"/>
      <c r="SCS68" s="34"/>
      <c r="SCU68" s="34"/>
      <c r="SCW68" s="34"/>
      <c r="SCY68" s="34"/>
      <c r="SDA68" s="34"/>
      <c r="SDC68" s="34"/>
      <c r="SDE68" s="34"/>
      <c r="SDG68" s="34"/>
      <c r="SDI68" s="34"/>
      <c r="SDK68" s="34"/>
      <c r="SDM68" s="34"/>
      <c r="SDO68" s="34"/>
      <c r="SDQ68" s="34"/>
      <c r="SDS68" s="34"/>
      <c r="SDU68" s="34"/>
      <c r="SDW68" s="34"/>
      <c r="SDY68" s="34"/>
      <c r="SEA68" s="34"/>
      <c r="SEC68" s="34"/>
      <c r="SEE68" s="34"/>
      <c r="SEG68" s="34"/>
      <c r="SEI68" s="34"/>
      <c r="SEK68" s="34"/>
      <c r="SEM68" s="34"/>
      <c r="SEO68" s="34"/>
      <c r="SEQ68" s="34"/>
      <c r="SES68" s="34"/>
      <c r="SEU68" s="34"/>
      <c r="SEW68" s="34"/>
      <c r="SEY68" s="34"/>
      <c r="SFA68" s="34"/>
      <c r="SFC68" s="34"/>
      <c r="SFE68" s="34"/>
      <c r="SFG68" s="34"/>
      <c r="SFI68" s="34"/>
      <c r="SFK68" s="34"/>
      <c r="SFM68" s="34"/>
      <c r="SFO68" s="34"/>
      <c r="SFQ68" s="34"/>
      <c r="SFS68" s="34"/>
      <c r="SFU68" s="34"/>
      <c r="SFW68" s="34"/>
      <c r="SFY68" s="34"/>
      <c r="SGA68" s="34"/>
      <c r="SGC68" s="34"/>
      <c r="SGE68" s="34"/>
      <c r="SGG68" s="34"/>
      <c r="SGI68" s="34"/>
      <c r="SGK68" s="34"/>
      <c r="SGM68" s="34"/>
      <c r="SGO68" s="34"/>
      <c r="SGQ68" s="34"/>
      <c r="SGS68" s="34"/>
      <c r="SGU68" s="34"/>
      <c r="SGW68" s="34"/>
      <c r="SGY68" s="34"/>
      <c r="SHA68" s="34"/>
      <c r="SHC68" s="34"/>
      <c r="SHE68" s="34"/>
      <c r="SHG68" s="34"/>
      <c r="SHI68" s="34"/>
      <c r="SHK68" s="34"/>
      <c r="SHM68" s="34"/>
      <c r="SHO68" s="34"/>
      <c r="SHQ68" s="34"/>
      <c r="SHS68" s="34"/>
      <c r="SHU68" s="34"/>
      <c r="SHW68" s="34"/>
      <c r="SHY68" s="34"/>
      <c r="SIA68" s="34"/>
      <c r="SIC68" s="34"/>
      <c r="SIE68" s="34"/>
      <c r="SIG68" s="34"/>
      <c r="SII68" s="34"/>
      <c r="SIK68" s="34"/>
      <c r="SIM68" s="34"/>
      <c r="SIO68" s="34"/>
      <c r="SIQ68" s="34"/>
      <c r="SIS68" s="34"/>
      <c r="SIU68" s="34"/>
      <c r="SIW68" s="34"/>
      <c r="SIY68" s="34"/>
      <c r="SJA68" s="34"/>
      <c r="SJC68" s="34"/>
      <c r="SJE68" s="34"/>
      <c r="SJG68" s="34"/>
      <c r="SJI68" s="34"/>
      <c r="SJK68" s="34"/>
      <c r="SJM68" s="34"/>
      <c r="SJO68" s="34"/>
      <c r="SJQ68" s="34"/>
      <c r="SJS68" s="34"/>
      <c r="SJU68" s="34"/>
      <c r="SJW68" s="34"/>
      <c r="SJY68" s="34"/>
      <c r="SKA68" s="34"/>
      <c r="SKC68" s="34"/>
      <c r="SKE68" s="34"/>
      <c r="SKG68" s="34"/>
      <c r="SKI68" s="34"/>
      <c r="SKK68" s="34"/>
      <c r="SKM68" s="34"/>
      <c r="SKO68" s="34"/>
      <c r="SKQ68" s="34"/>
      <c r="SKS68" s="34"/>
      <c r="SKU68" s="34"/>
      <c r="SKW68" s="34"/>
      <c r="SKY68" s="34"/>
      <c r="SLA68" s="34"/>
      <c r="SLC68" s="34"/>
      <c r="SLE68" s="34"/>
      <c r="SLG68" s="34"/>
      <c r="SLI68" s="34"/>
      <c r="SLK68" s="34"/>
      <c r="SLM68" s="34"/>
      <c r="SLO68" s="34"/>
      <c r="SLQ68" s="34"/>
      <c r="SLS68" s="34"/>
      <c r="SLU68" s="34"/>
      <c r="SLW68" s="34"/>
      <c r="SLY68" s="34"/>
      <c r="SMA68" s="34"/>
      <c r="SMC68" s="34"/>
      <c r="SME68" s="34"/>
      <c r="SMG68" s="34"/>
      <c r="SMI68" s="34"/>
      <c r="SMK68" s="34"/>
      <c r="SMM68" s="34"/>
      <c r="SMO68" s="34"/>
      <c r="SMQ68" s="34"/>
      <c r="SMS68" s="34"/>
      <c r="SMU68" s="34"/>
      <c r="SMW68" s="34"/>
      <c r="SMY68" s="34"/>
      <c r="SNA68" s="34"/>
      <c r="SNC68" s="34"/>
      <c r="SNE68" s="34"/>
      <c r="SNG68" s="34"/>
      <c r="SNI68" s="34"/>
      <c r="SNK68" s="34"/>
      <c r="SNM68" s="34"/>
      <c r="SNO68" s="34"/>
      <c r="SNQ68" s="34"/>
      <c r="SNS68" s="34"/>
      <c r="SNU68" s="34"/>
      <c r="SNW68" s="34"/>
      <c r="SNY68" s="34"/>
      <c r="SOA68" s="34"/>
      <c r="SOC68" s="34"/>
      <c r="SOE68" s="34"/>
      <c r="SOG68" s="34"/>
      <c r="SOI68" s="34"/>
      <c r="SOK68" s="34"/>
      <c r="SOM68" s="34"/>
      <c r="SOO68" s="34"/>
      <c r="SOQ68" s="34"/>
      <c r="SOS68" s="34"/>
      <c r="SOU68" s="34"/>
      <c r="SOW68" s="34"/>
      <c r="SOY68" s="34"/>
      <c r="SPA68" s="34"/>
      <c r="SPC68" s="34"/>
      <c r="SPE68" s="34"/>
      <c r="SPG68" s="34"/>
      <c r="SPI68" s="34"/>
      <c r="SPK68" s="34"/>
      <c r="SPM68" s="34"/>
      <c r="SPO68" s="34"/>
      <c r="SPQ68" s="34"/>
      <c r="SPS68" s="34"/>
      <c r="SPU68" s="34"/>
      <c r="SPW68" s="34"/>
      <c r="SPY68" s="34"/>
      <c r="SQA68" s="34"/>
      <c r="SQC68" s="34"/>
      <c r="SQE68" s="34"/>
      <c r="SQG68" s="34"/>
      <c r="SQI68" s="34"/>
      <c r="SQK68" s="34"/>
      <c r="SQM68" s="34"/>
      <c r="SQO68" s="34"/>
      <c r="SQQ68" s="34"/>
      <c r="SQS68" s="34"/>
      <c r="SQU68" s="34"/>
      <c r="SQW68" s="34"/>
      <c r="SQY68" s="34"/>
      <c r="SRA68" s="34"/>
      <c r="SRC68" s="34"/>
      <c r="SRE68" s="34"/>
      <c r="SRG68" s="34"/>
      <c r="SRI68" s="34"/>
      <c r="SRK68" s="34"/>
      <c r="SRM68" s="34"/>
      <c r="SRO68" s="34"/>
      <c r="SRQ68" s="34"/>
      <c r="SRS68" s="34"/>
      <c r="SRU68" s="34"/>
      <c r="SRW68" s="34"/>
      <c r="SRY68" s="34"/>
      <c r="SSA68" s="34"/>
      <c r="SSC68" s="34"/>
      <c r="SSE68" s="34"/>
      <c r="SSG68" s="34"/>
      <c r="SSI68" s="34"/>
      <c r="SSK68" s="34"/>
      <c r="SSM68" s="34"/>
      <c r="SSO68" s="34"/>
      <c r="SSQ68" s="34"/>
      <c r="SSS68" s="34"/>
      <c r="SSU68" s="34"/>
      <c r="SSW68" s="34"/>
      <c r="SSY68" s="34"/>
      <c r="STA68" s="34"/>
      <c r="STC68" s="34"/>
      <c r="STE68" s="34"/>
      <c r="STG68" s="34"/>
      <c r="STI68" s="34"/>
      <c r="STK68" s="34"/>
      <c r="STM68" s="34"/>
      <c r="STO68" s="34"/>
      <c r="STQ68" s="34"/>
      <c r="STS68" s="34"/>
      <c r="STU68" s="34"/>
      <c r="STW68" s="34"/>
      <c r="STY68" s="34"/>
      <c r="SUA68" s="34"/>
      <c r="SUC68" s="34"/>
      <c r="SUE68" s="34"/>
      <c r="SUG68" s="34"/>
      <c r="SUI68" s="34"/>
      <c r="SUK68" s="34"/>
      <c r="SUM68" s="34"/>
      <c r="SUO68" s="34"/>
      <c r="SUQ68" s="34"/>
      <c r="SUS68" s="34"/>
      <c r="SUU68" s="34"/>
      <c r="SUW68" s="34"/>
      <c r="SUY68" s="34"/>
      <c r="SVA68" s="34"/>
      <c r="SVC68" s="34"/>
      <c r="SVE68" s="34"/>
      <c r="SVG68" s="34"/>
      <c r="SVI68" s="34"/>
      <c r="SVK68" s="34"/>
      <c r="SVM68" s="34"/>
      <c r="SVO68" s="34"/>
      <c r="SVQ68" s="34"/>
      <c r="SVS68" s="34"/>
      <c r="SVU68" s="34"/>
      <c r="SVW68" s="34"/>
      <c r="SVY68" s="34"/>
      <c r="SWA68" s="34"/>
      <c r="SWC68" s="34"/>
      <c r="SWE68" s="34"/>
      <c r="SWG68" s="34"/>
      <c r="SWI68" s="34"/>
      <c r="SWK68" s="34"/>
      <c r="SWM68" s="34"/>
      <c r="SWO68" s="34"/>
      <c r="SWQ68" s="34"/>
      <c r="SWS68" s="34"/>
      <c r="SWU68" s="34"/>
      <c r="SWW68" s="34"/>
      <c r="SWY68" s="34"/>
      <c r="SXA68" s="34"/>
      <c r="SXC68" s="34"/>
      <c r="SXE68" s="34"/>
      <c r="SXG68" s="34"/>
      <c r="SXI68" s="34"/>
      <c r="SXK68" s="34"/>
      <c r="SXM68" s="34"/>
      <c r="SXO68" s="34"/>
      <c r="SXQ68" s="34"/>
      <c r="SXS68" s="34"/>
      <c r="SXU68" s="34"/>
      <c r="SXW68" s="34"/>
      <c r="SXY68" s="34"/>
      <c r="SYA68" s="34"/>
      <c r="SYC68" s="34"/>
      <c r="SYE68" s="34"/>
      <c r="SYG68" s="34"/>
      <c r="SYI68" s="34"/>
      <c r="SYK68" s="34"/>
      <c r="SYM68" s="34"/>
      <c r="SYO68" s="34"/>
      <c r="SYQ68" s="34"/>
      <c r="SYS68" s="34"/>
      <c r="SYU68" s="34"/>
      <c r="SYW68" s="34"/>
      <c r="SYY68" s="34"/>
      <c r="SZA68" s="34"/>
      <c r="SZC68" s="34"/>
      <c r="SZE68" s="34"/>
      <c r="SZG68" s="34"/>
      <c r="SZI68" s="34"/>
      <c r="SZK68" s="34"/>
      <c r="SZM68" s="34"/>
      <c r="SZO68" s="34"/>
      <c r="SZQ68" s="34"/>
      <c r="SZS68" s="34"/>
      <c r="SZU68" s="34"/>
      <c r="SZW68" s="34"/>
      <c r="SZY68" s="34"/>
      <c r="TAA68" s="34"/>
      <c r="TAC68" s="34"/>
      <c r="TAE68" s="34"/>
      <c r="TAG68" s="34"/>
      <c r="TAI68" s="34"/>
      <c r="TAK68" s="34"/>
      <c r="TAM68" s="34"/>
      <c r="TAO68" s="34"/>
      <c r="TAQ68" s="34"/>
      <c r="TAS68" s="34"/>
      <c r="TAU68" s="34"/>
      <c r="TAW68" s="34"/>
      <c r="TAY68" s="34"/>
      <c r="TBA68" s="34"/>
      <c r="TBC68" s="34"/>
      <c r="TBE68" s="34"/>
      <c r="TBG68" s="34"/>
      <c r="TBI68" s="34"/>
      <c r="TBK68" s="34"/>
      <c r="TBM68" s="34"/>
      <c r="TBO68" s="34"/>
      <c r="TBQ68" s="34"/>
      <c r="TBS68" s="34"/>
      <c r="TBU68" s="34"/>
      <c r="TBW68" s="34"/>
      <c r="TBY68" s="34"/>
      <c r="TCA68" s="34"/>
      <c r="TCC68" s="34"/>
      <c r="TCE68" s="34"/>
      <c r="TCG68" s="34"/>
      <c r="TCI68" s="34"/>
      <c r="TCK68" s="34"/>
      <c r="TCM68" s="34"/>
      <c r="TCO68" s="34"/>
      <c r="TCQ68" s="34"/>
      <c r="TCS68" s="34"/>
      <c r="TCU68" s="34"/>
      <c r="TCW68" s="34"/>
      <c r="TCY68" s="34"/>
      <c r="TDA68" s="34"/>
      <c r="TDC68" s="34"/>
      <c r="TDE68" s="34"/>
      <c r="TDG68" s="34"/>
      <c r="TDI68" s="34"/>
      <c r="TDK68" s="34"/>
      <c r="TDM68" s="34"/>
      <c r="TDO68" s="34"/>
      <c r="TDQ68" s="34"/>
      <c r="TDS68" s="34"/>
      <c r="TDU68" s="34"/>
      <c r="TDW68" s="34"/>
      <c r="TDY68" s="34"/>
      <c r="TEA68" s="34"/>
      <c r="TEC68" s="34"/>
      <c r="TEE68" s="34"/>
      <c r="TEG68" s="34"/>
      <c r="TEI68" s="34"/>
      <c r="TEK68" s="34"/>
      <c r="TEM68" s="34"/>
      <c r="TEO68" s="34"/>
      <c r="TEQ68" s="34"/>
      <c r="TES68" s="34"/>
      <c r="TEU68" s="34"/>
      <c r="TEW68" s="34"/>
      <c r="TEY68" s="34"/>
      <c r="TFA68" s="34"/>
      <c r="TFC68" s="34"/>
      <c r="TFE68" s="34"/>
      <c r="TFG68" s="34"/>
      <c r="TFI68" s="34"/>
      <c r="TFK68" s="34"/>
      <c r="TFM68" s="34"/>
      <c r="TFO68" s="34"/>
      <c r="TFQ68" s="34"/>
      <c r="TFS68" s="34"/>
      <c r="TFU68" s="34"/>
      <c r="TFW68" s="34"/>
      <c r="TFY68" s="34"/>
      <c r="TGA68" s="34"/>
      <c r="TGC68" s="34"/>
      <c r="TGE68" s="34"/>
      <c r="TGG68" s="34"/>
      <c r="TGI68" s="34"/>
      <c r="TGK68" s="34"/>
      <c r="TGM68" s="34"/>
      <c r="TGO68" s="34"/>
      <c r="TGQ68" s="34"/>
      <c r="TGS68" s="34"/>
      <c r="TGU68" s="34"/>
      <c r="TGW68" s="34"/>
      <c r="TGY68" s="34"/>
      <c r="THA68" s="34"/>
      <c r="THC68" s="34"/>
      <c r="THE68" s="34"/>
      <c r="THG68" s="34"/>
      <c r="THI68" s="34"/>
      <c r="THK68" s="34"/>
      <c r="THM68" s="34"/>
      <c r="THO68" s="34"/>
      <c r="THQ68" s="34"/>
      <c r="THS68" s="34"/>
      <c r="THU68" s="34"/>
      <c r="THW68" s="34"/>
      <c r="THY68" s="34"/>
      <c r="TIA68" s="34"/>
      <c r="TIC68" s="34"/>
      <c r="TIE68" s="34"/>
      <c r="TIG68" s="34"/>
      <c r="TII68" s="34"/>
      <c r="TIK68" s="34"/>
      <c r="TIM68" s="34"/>
      <c r="TIO68" s="34"/>
      <c r="TIQ68" s="34"/>
      <c r="TIS68" s="34"/>
      <c r="TIU68" s="34"/>
      <c r="TIW68" s="34"/>
      <c r="TIY68" s="34"/>
      <c r="TJA68" s="34"/>
      <c r="TJC68" s="34"/>
      <c r="TJE68" s="34"/>
      <c r="TJG68" s="34"/>
      <c r="TJI68" s="34"/>
      <c r="TJK68" s="34"/>
      <c r="TJM68" s="34"/>
      <c r="TJO68" s="34"/>
      <c r="TJQ68" s="34"/>
      <c r="TJS68" s="34"/>
      <c r="TJU68" s="34"/>
      <c r="TJW68" s="34"/>
      <c r="TJY68" s="34"/>
      <c r="TKA68" s="34"/>
      <c r="TKC68" s="34"/>
      <c r="TKE68" s="34"/>
      <c r="TKG68" s="34"/>
      <c r="TKI68" s="34"/>
      <c r="TKK68" s="34"/>
      <c r="TKM68" s="34"/>
      <c r="TKO68" s="34"/>
      <c r="TKQ68" s="34"/>
      <c r="TKS68" s="34"/>
      <c r="TKU68" s="34"/>
      <c r="TKW68" s="34"/>
      <c r="TKY68" s="34"/>
      <c r="TLA68" s="34"/>
      <c r="TLC68" s="34"/>
      <c r="TLE68" s="34"/>
      <c r="TLG68" s="34"/>
      <c r="TLI68" s="34"/>
      <c r="TLK68" s="34"/>
      <c r="TLM68" s="34"/>
      <c r="TLO68" s="34"/>
      <c r="TLQ68" s="34"/>
      <c r="TLS68" s="34"/>
      <c r="TLU68" s="34"/>
      <c r="TLW68" s="34"/>
      <c r="TLY68" s="34"/>
      <c r="TMA68" s="34"/>
      <c r="TMC68" s="34"/>
      <c r="TME68" s="34"/>
      <c r="TMG68" s="34"/>
      <c r="TMI68" s="34"/>
      <c r="TMK68" s="34"/>
      <c r="TMM68" s="34"/>
      <c r="TMO68" s="34"/>
      <c r="TMQ68" s="34"/>
      <c r="TMS68" s="34"/>
      <c r="TMU68" s="34"/>
      <c r="TMW68" s="34"/>
      <c r="TMY68" s="34"/>
      <c r="TNA68" s="34"/>
      <c r="TNC68" s="34"/>
      <c r="TNE68" s="34"/>
      <c r="TNG68" s="34"/>
      <c r="TNI68" s="34"/>
      <c r="TNK68" s="34"/>
      <c r="TNM68" s="34"/>
      <c r="TNO68" s="34"/>
      <c r="TNQ68" s="34"/>
      <c r="TNS68" s="34"/>
      <c r="TNU68" s="34"/>
      <c r="TNW68" s="34"/>
      <c r="TNY68" s="34"/>
      <c r="TOA68" s="34"/>
      <c r="TOC68" s="34"/>
      <c r="TOE68" s="34"/>
      <c r="TOG68" s="34"/>
      <c r="TOI68" s="34"/>
      <c r="TOK68" s="34"/>
      <c r="TOM68" s="34"/>
      <c r="TOO68" s="34"/>
      <c r="TOQ68" s="34"/>
      <c r="TOS68" s="34"/>
      <c r="TOU68" s="34"/>
      <c r="TOW68" s="34"/>
      <c r="TOY68" s="34"/>
      <c r="TPA68" s="34"/>
      <c r="TPC68" s="34"/>
      <c r="TPE68" s="34"/>
      <c r="TPG68" s="34"/>
      <c r="TPI68" s="34"/>
      <c r="TPK68" s="34"/>
      <c r="TPM68" s="34"/>
      <c r="TPO68" s="34"/>
      <c r="TPQ68" s="34"/>
      <c r="TPS68" s="34"/>
      <c r="TPU68" s="34"/>
      <c r="TPW68" s="34"/>
      <c r="TPY68" s="34"/>
      <c r="TQA68" s="34"/>
      <c r="TQC68" s="34"/>
      <c r="TQE68" s="34"/>
      <c r="TQG68" s="34"/>
      <c r="TQI68" s="34"/>
      <c r="TQK68" s="34"/>
      <c r="TQM68" s="34"/>
      <c r="TQO68" s="34"/>
      <c r="TQQ68" s="34"/>
      <c r="TQS68" s="34"/>
      <c r="TQU68" s="34"/>
      <c r="TQW68" s="34"/>
      <c r="TQY68" s="34"/>
      <c r="TRA68" s="34"/>
      <c r="TRC68" s="34"/>
      <c r="TRE68" s="34"/>
      <c r="TRG68" s="34"/>
      <c r="TRI68" s="34"/>
      <c r="TRK68" s="34"/>
      <c r="TRM68" s="34"/>
      <c r="TRO68" s="34"/>
      <c r="TRQ68" s="34"/>
      <c r="TRS68" s="34"/>
      <c r="TRU68" s="34"/>
      <c r="TRW68" s="34"/>
      <c r="TRY68" s="34"/>
      <c r="TSA68" s="34"/>
      <c r="TSC68" s="34"/>
      <c r="TSE68" s="34"/>
      <c r="TSG68" s="34"/>
      <c r="TSI68" s="34"/>
      <c r="TSK68" s="34"/>
      <c r="TSM68" s="34"/>
      <c r="TSO68" s="34"/>
      <c r="TSQ68" s="34"/>
      <c r="TSS68" s="34"/>
      <c r="TSU68" s="34"/>
      <c r="TSW68" s="34"/>
      <c r="TSY68" s="34"/>
      <c r="TTA68" s="34"/>
      <c r="TTC68" s="34"/>
      <c r="TTE68" s="34"/>
      <c r="TTG68" s="34"/>
      <c r="TTI68" s="34"/>
      <c r="TTK68" s="34"/>
      <c r="TTM68" s="34"/>
      <c r="TTO68" s="34"/>
      <c r="TTQ68" s="34"/>
      <c r="TTS68" s="34"/>
      <c r="TTU68" s="34"/>
      <c r="TTW68" s="34"/>
      <c r="TTY68" s="34"/>
      <c r="TUA68" s="34"/>
      <c r="TUC68" s="34"/>
      <c r="TUE68" s="34"/>
      <c r="TUG68" s="34"/>
      <c r="TUI68" s="34"/>
      <c r="TUK68" s="34"/>
      <c r="TUM68" s="34"/>
      <c r="TUO68" s="34"/>
      <c r="TUQ68" s="34"/>
      <c r="TUS68" s="34"/>
      <c r="TUU68" s="34"/>
      <c r="TUW68" s="34"/>
      <c r="TUY68" s="34"/>
      <c r="TVA68" s="34"/>
      <c r="TVC68" s="34"/>
      <c r="TVE68" s="34"/>
      <c r="TVG68" s="34"/>
      <c r="TVI68" s="34"/>
      <c r="TVK68" s="34"/>
      <c r="TVM68" s="34"/>
      <c r="TVO68" s="34"/>
      <c r="TVQ68" s="34"/>
      <c r="TVS68" s="34"/>
      <c r="TVU68" s="34"/>
      <c r="TVW68" s="34"/>
      <c r="TVY68" s="34"/>
      <c r="TWA68" s="34"/>
      <c r="TWC68" s="34"/>
      <c r="TWE68" s="34"/>
      <c r="TWG68" s="34"/>
      <c r="TWI68" s="34"/>
      <c r="TWK68" s="34"/>
      <c r="TWM68" s="34"/>
      <c r="TWO68" s="34"/>
      <c r="TWQ68" s="34"/>
      <c r="TWS68" s="34"/>
      <c r="TWU68" s="34"/>
      <c r="TWW68" s="34"/>
      <c r="TWY68" s="34"/>
      <c r="TXA68" s="34"/>
      <c r="TXC68" s="34"/>
      <c r="TXE68" s="34"/>
      <c r="TXG68" s="34"/>
      <c r="TXI68" s="34"/>
      <c r="TXK68" s="34"/>
      <c r="TXM68" s="34"/>
      <c r="TXO68" s="34"/>
      <c r="TXQ68" s="34"/>
      <c r="TXS68" s="34"/>
      <c r="TXU68" s="34"/>
      <c r="TXW68" s="34"/>
      <c r="TXY68" s="34"/>
      <c r="TYA68" s="34"/>
      <c r="TYC68" s="34"/>
      <c r="TYE68" s="34"/>
      <c r="TYG68" s="34"/>
      <c r="TYI68" s="34"/>
      <c r="TYK68" s="34"/>
      <c r="TYM68" s="34"/>
      <c r="TYO68" s="34"/>
      <c r="TYQ68" s="34"/>
      <c r="TYS68" s="34"/>
      <c r="TYU68" s="34"/>
      <c r="TYW68" s="34"/>
      <c r="TYY68" s="34"/>
      <c r="TZA68" s="34"/>
      <c r="TZC68" s="34"/>
      <c r="TZE68" s="34"/>
      <c r="TZG68" s="34"/>
      <c r="TZI68" s="34"/>
      <c r="TZK68" s="34"/>
      <c r="TZM68" s="34"/>
      <c r="TZO68" s="34"/>
      <c r="TZQ68" s="34"/>
      <c r="TZS68" s="34"/>
      <c r="TZU68" s="34"/>
      <c r="TZW68" s="34"/>
      <c r="TZY68" s="34"/>
      <c r="UAA68" s="34"/>
      <c r="UAC68" s="34"/>
      <c r="UAE68" s="34"/>
      <c r="UAG68" s="34"/>
      <c r="UAI68" s="34"/>
      <c r="UAK68" s="34"/>
      <c r="UAM68" s="34"/>
      <c r="UAO68" s="34"/>
      <c r="UAQ68" s="34"/>
      <c r="UAS68" s="34"/>
      <c r="UAU68" s="34"/>
      <c r="UAW68" s="34"/>
      <c r="UAY68" s="34"/>
      <c r="UBA68" s="34"/>
      <c r="UBC68" s="34"/>
      <c r="UBE68" s="34"/>
      <c r="UBG68" s="34"/>
      <c r="UBI68" s="34"/>
      <c r="UBK68" s="34"/>
      <c r="UBM68" s="34"/>
      <c r="UBO68" s="34"/>
      <c r="UBQ68" s="34"/>
      <c r="UBS68" s="34"/>
      <c r="UBU68" s="34"/>
      <c r="UBW68" s="34"/>
      <c r="UBY68" s="34"/>
      <c r="UCA68" s="34"/>
      <c r="UCC68" s="34"/>
      <c r="UCE68" s="34"/>
      <c r="UCG68" s="34"/>
      <c r="UCI68" s="34"/>
      <c r="UCK68" s="34"/>
      <c r="UCM68" s="34"/>
      <c r="UCO68" s="34"/>
      <c r="UCQ68" s="34"/>
      <c r="UCS68" s="34"/>
      <c r="UCU68" s="34"/>
      <c r="UCW68" s="34"/>
      <c r="UCY68" s="34"/>
      <c r="UDA68" s="34"/>
      <c r="UDC68" s="34"/>
      <c r="UDE68" s="34"/>
      <c r="UDG68" s="34"/>
      <c r="UDI68" s="34"/>
      <c r="UDK68" s="34"/>
      <c r="UDM68" s="34"/>
      <c r="UDO68" s="34"/>
      <c r="UDQ68" s="34"/>
      <c r="UDS68" s="34"/>
      <c r="UDU68" s="34"/>
      <c r="UDW68" s="34"/>
      <c r="UDY68" s="34"/>
      <c r="UEA68" s="34"/>
      <c r="UEC68" s="34"/>
      <c r="UEE68" s="34"/>
      <c r="UEG68" s="34"/>
      <c r="UEI68" s="34"/>
      <c r="UEK68" s="34"/>
      <c r="UEM68" s="34"/>
      <c r="UEO68" s="34"/>
      <c r="UEQ68" s="34"/>
      <c r="UES68" s="34"/>
      <c r="UEU68" s="34"/>
      <c r="UEW68" s="34"/>
      <c r="UEY68" s="34"/>
      <c r="UFA68" s="34"/>
      <c r="UFC68" s="34"/>
      <c r="UFE68" s="34"/>
      <c r="UFG68" s="34"/>
      <c r="UFI68" s="34"/>
      <c r="UFK68" s="34"/>
      <c r="UFM68" s="34"/>
      <c r="UFO68" s="34"/>
      <c r="UFQ68" s="34"/>
      <c r="UFS68" s="34"/>
      <c r="UFU68" s="34"/>
      <c r="UFW68" s="34"/>
      <c r="UFY68" s="34"/>
      <c r="UGA68" s="34"/>
      <c r="UGC68" s="34"/>
      <c r="UGE68" s="34"/>
      <c r="UGG68" s="34"/>
      <c r="UGI68" s="34"/>
      <c r="UGK68" s="34"/>
      <c r="UGM68" s="34"/>
      <c r="UGO68" s="34"/>
      <c r="UGQ68" s="34"/>
      <c r="UGS68" s="34"/>
      <c r="UGU68" s="34"/>
      <c r="UGW68" s="34"/>
      <c r="UGY68" s="34"/>
      <c r="UHA68" s="34"/>
      <c r="UHC68" s="34"/>
      <c r="UHE68" s="34"/>
      <c r="UHG68" s="34"/>
      <c r="UHI68" s="34"/>
      <c r="UHK68" s="34"/>
      <c r="UHM68" s="34"/>
      <c r="UHO68" s="34"/>
      <c r="UHQ68" s="34"/>
      <c r="UHS68" s="34"/>
      <c r="UHU68" s="34"/>
      <c r="UHW68" s="34"/>
      <c r="UHY68" s="34"/>
      <c r="UIA68" s="34"/>
      <c r="UIC68" s="34"/>
      <c r="UIE68" s="34"/>
      <c r="UIG68" s="34"/>
      <c r="UII68" s="34"/>
      <c r="UIK68" s="34"/>
      <c r="UIM68" s="34"/>
      <c r="UIO68" s="34"/>
      <c r="UIQ68" s="34"/>
      <c r="UIS68" s="34"/>
      <c r="UIU68" s="34"/>
      <c r="UIW68" s="34"/>
      <c r="UIY68" s="34"/>
      <c r="UJA68" s="34"/>
      <c r="UJC68" s="34"/>
      <c r="UJE68" s="34"/>
      <c r="UJG68" s="34"/>
      <c r="UJI68" s="34"/>
      <c r="UJK68" s="34"/>
      <c r="UJM68" s="34"/>
      <c r="UJO68" s="34"/>
      <c r="UJQ68" s="34"/>
      <c r="UJS68" s="34"/>
      <c r="UJU68" s="34"/>
      <c r="UJW68" s="34"/>
      <c r="UJY68" s="34"/>
      <c r="UKA68" s="34"/>
      <c r="UKC68" s="34"/>
      <c r="UKE68" s="34"/>
      <c r="UKG68" s="34"/>
      <c r="UKI68" s="34"/>
      <c r="UKK68" s="34"/>
      <c r="UKM68" s="34"/>
      <c r="UKO68" s="34"/>
      <c r="UKQ68" s="34"/>
      <c r="UKS68" s="34"/>
      <c r="UKU68" s="34"/>
      <c r="UKW68" s="34"/>
      <c r="UKY68" s="34"/>
      <c r="ULA68" s="34"/>
      <c r="ULC68" s="34"/>
      <c r="ULE68" s="34"/>
      <c r="ULG68" s="34"/>
      <c r="ULI68" s="34"/>
      <c r="ULK68" s="34"/>
      <c r="ULM68" s="34"/>
      <c r="ULO68" s="34"/>
      <c r="ULQ68" s="34"/>
      <c r="ULS68" s="34"/>
      <c r="ULU68" s="34"/>
      <c r="ULW68" s="34"/>
      <c r="ULY68" s="34"/>
      <c r="UMA68" s="34"/>
      <c r="UMC68" s="34"/>
      <c r="UME68" s="34"/>
      <c r="UMG68" s="34"/>
      <c r="UMI68" s="34"/>
      <c r="UMK68" s="34"/>
      <c r="UMM68" s="34"/>
      <c r="UMO68" s="34"/>
      <c r="UMQ68" s="34"/>
      <c r="UMS68" s="34"/>
      <c r="UMU68" s="34"/>
      <c r="UMW68" s="34"/>
      <c r="UMY68" s="34"/>
      <c r="UNA68" s="34"/>
      <c r="UNC68" s="34"/>
      <c r="UNE68" s="34"/>
      <c r="UNG68" s="34"/>
      <c r="UNI68" s="34"/>
      <c r="UNK68" s="34"/>
      <c r="UNM68" s="34"/>
      <c r="UNO68" s="34"/>
      <c r="UNQ68" s="34"/>
      <c r="UNS68" s="34"/>
      <c r="UNU68" s="34"/>
      <c r="UNW68" s="34"/>
      <c r="UNY68" s="34"/>
      <c r="UOA68" s="34"/>
      <c r="UOC68" s="34"/>
      <c r="UOE68" s="34"/>
      <c r="UOG68" s="34"/>
      <c r="UOI68" s="34"/>
      <c r="UOK68" s="34"/>
      <c r="UOM68" s="34"/>
      <c r="UOO68" s="34"/>
      <c r="UOQ68" s="34"/>
      <c r="UOS68" s="34"/>
      <c r="UOU68" s="34"/>
      <c r="UOW68" s="34"/>
      <c r="UOY68" s="34"/>
      <c r="UPA68" s="34"/>
      <c r="UPC68" s="34"/>
      <c r="UPE68" s="34"/>
      <c r="UPG68" s="34"/>
      <c r="UPI68" s="34"/>
      <c r="UPK68" s="34"/>
      <c r="UPM68" s="34"/>
      <c r="UPO68" s="34"/>
      <c r="UPQ68" s="34"/>
      <c r="UPS68" s="34"/>
      <c r="UPU68" s="34"/>
      <c r="UPW68" s="34"/>
      <c r="UPY68" s="34"/>
      <c r="UQA68" s="34"/>
      <c r="UQC68" s="34"/>
      <c r="UQE68" s="34"/>
      <c r="UQG68" s="34"/>
      <c r="UQI68" s="34"/>
      <c r="UQK68" s="34"/>
      <c r="UQM68" s="34"/>
      <c r="UQO68" s="34"/>
      <c r="UQQ68" s="34"/>
      <c r="UQS68" s="34"/>
      <c r="UQU68" s="34"/>
      <c r="UQW68" s="34"/>
      <c r="UQY68" s="34"/>
      <c r="URA68" s="34"/>
      <c r="URC68" s="34"/>
      <c r="URE68" s="34"/>
      <c r="URG68" s="34"/>
      <c r="URI68" s="34"/>
      <c r="URK68" s="34"/>
      <c r="URM68" s="34"/>
      <c r="URO68" s="34"/>
      <c r="URQ68" s="34"/>
      <c r="URS68" s="34"/>
      <c r="URU68" s="34"/>
      <c r="URW68" s="34"/>
      <c r="URY68" s="34"/>
      <c r="USA68" s="34"/>
      <c r="USC68" s="34"/>
      <c r="USE68" s="34"/>
      <c r="USG68" s="34"/>
      <c r="USI68" s="34"/>
      <c r="USK68" s="34"/>
      <c r="USM68" s="34"/>
      <c r="USO68" s="34"/>
      <c r="USQ68" s="34"/>
      <c r="USS68" s="34"/>
      <c r="USU68" s="34"/>
      <c r="USW68" s="34"/>
      <c r="USY68" s="34"/>
      <c r="UTA68" s="34"/>
      <c r="UTC68" s="34"/>
      <c r="UTE68" s="34"/>
      <c r="UTG68" s="34"/>
      <c r="UTI68" s="34"/>
      <c r="UTK68" s="34"/>
      <c r="UTM68" s="34"/>
      <c r="UTO68" s="34"/>
      <c r="UTQ68" s="34"/>
      <c r="UTS68" s="34"/>
      <c r="UTU68" s="34"/>
      <c r="UTW68" s="34"/>
      <c r="UTY68" s="34"/>
      <c r="UUA68" s="34"/>
      <c r="UUC68" s="34"/>
      <c r="UUE68" s="34"/>
      <c r="UUG68" s="34"/>
      <c r="UUI68" s="34"/>
      <c r="UUK68" s="34"/>
      <c r="UUM68" s="34"/>
      <c r="UUO68" s="34"/>
      <c r="UUQ68" s="34"/>
      <c r="UUS68" s="34"/>
      <c r="UUU68" s="34"/>
      <c r="UUW68" s="34"/>
      <c r="UUY68" s="34"/>
      <c r="UVA68" s="34"/>
      <c r="UVC68" s="34"/>
      <c r="UVE68" s="34"/>
      <c r="UVG68" s="34"/>
      <c r="UVI68" s="34"/>
      <c r="UVK68" s="34"/>
      <c r="UVM68" s="34"/>
      <c r="UVO68" s="34"/>
      <c r="UVQ68" s="34"/>
      <c r="UVS68" s="34"/>
      <c r="UVU68" s="34"/>
      <c r="UVW68" s="34"/>
      <c r="UVY68" s="34"/>
      <c r="UWA68" s="34"/>
      <c r="UWC68" s="34"/>
      <c r="UWE68" s="34"/>
      <c r="UWG68" s="34"/>
      <c r="UWI68" s="34"/>
      <c r="UWK68" s="34"/>
      <c r="UWM68" s="34"/>
      <c r="UWO68" s="34"/>
      <c r="UWQ68" s="34"/>
      <c r="UWS68" s="34"/>
      <c r="UWU68" s="34"/>
      <c r="UWW68" s="34"/>
      <c r="UWY68" s="34"/>
      <c r="UXA68" s="34"/>
      <c r="UXC68" s="34"/>
      <c r="UXE68" s="34"/>
      <c r="UXG68" s="34"/>
      <c r="UXI68" s="34"/>
      <c r="UXK68" s="34"/>
      <c r="UXM68" s="34"/>
      <c r="UXO68" s="34"/>
      <c r="UXQ68" s="34"/>
      <c r="UXS68" s="34"/>
      <c r="UXU68" s="34"/>
      <c r="UXW68" s="34"/>
      <c r="UXY68" s="34"/>
      <c r="UYA68" s="34"/>
      <c r="UYC68" s="34"/>
      <c r="UYE68" s="34"/>
      <c r="UYG68" s="34"/>
      <c r="UYI68" s="34"/>
      <c r="UYK68" s="34"/>
      <c r="UYM68" s="34"/>
      <c r="UYO68" s="34"/>
      <c r="UYQ68" s="34"/>
      <c r="UYS68" s="34"/>
      <c r="UYU68" s="34"/>
      <c r="UYW68" s="34"/>
      <c r="UYY68" s="34"/>
      <c r="UZA68" s="34"/>
      <c r="UZC68" s="34"/>
      <c r="UZE68" s="34"/>
      <c r="UZG68" s="34"/>
      <c r="UZI68" s="34"/>
      <c r="UZK68" s="34"/>
      <c r="UZM68" s="34"/>
      <c r="UZO68" s="34"/>
      <c r="UZQ68" s="34"/>
      <c r="UZS68" s="34"/>
      <c r="UZU68" s="34"/>
      <c r="UZW68" s="34"/>
      <c r="UZY68" s="34"/>
      <c r="VAA68" s="34"/>
      <c r="VAC68" s="34"/>
      <c r="VAE68" s="34"/>
      <c r="VAG68" s="34"/>
      <c r="VAI68" s="34"/>
      <c r="VAK68" s="34"/>
      <c r="VAM68" s="34"/>
      <c r="VAO68" s="34"/>
      <c r="VAQ68" s="34"/>
      <c r="VAS68" s="34"/>
      <c r="VAU68" s="34"/>
      <c r="VAW68" s="34"/>
      <c r="VAY68" s="34"/>
      <c r="VBA68" s="34"/>
      <c r="VBC68" s="34"/>
      <c r="VBE68" s="34"/>
      <c r="VBG68" s="34"/>
      <c r="VBI68" s="34"/>
      <c r="VBK68" s="34"/>
      <c r="VBM68" s="34"/>
      <c r="VBO68" s="34"/>
      <c r="VBQ68" s="34"/>
      <c r="VBS68" s="34"/>
      <c r="VBU68" s="34"/>
      <c r="VBW68" s="34"/>
      <c r="VBY68" s="34"/>
      <c r="VCA68" s="34"/>
      <c r="VCC68" s="34"/>
      <c r="VCE68" s="34"/>
      <c r="VCG68" s="34"/>
      <c r="VCI68" s="34"/>
      <c r="VCK68" s="34"/>
      <c r="VCM68" s="34"/>
      <c r="VCO68" s="34"/>
      <c r="VCQ68" s="34"/>
      <c r="VCS68" s="34"/>
      <c r="VCU68" s="34"/>
      <c r="VCW68" s="34"/>
      <c r="VCY68" s="34"/>
      <c r="VDA68" s="34"/>
      <c r="VDC68" s="34"/>
      <c r="VDE68" s="34"/>
      <c r="VDG68" s="34"/>
      <c r="VDI68" s="34"/>
      <c r="VDK68" s="34"/>
      <c r="VDM68" s="34"/>
      <c r="VDO68" s="34"/>
      <c r="VDQ68" s="34"/>
      <c r="VDS68" s="34"/>
      <c r="VDU68" s="34"/>
      <c r="VDW68" s="34"/>
      <c r="VDY68" s="34"/>
      <c r="VEA68" s="34"/>
      <c r="VEC68" s="34"/>
      <c r="VEE68" s="34"/>
      <c r="VEG68" s="34"/>
      <c r="VEI68" s="34"/>
      <c r="VEK68" s="34"/>
      <c r="VEM68" s="34"/>
      <c r="VEO68" s="34"/>
      <c r="VEQ68" s="34"/>
      <c r="VES68" s="34"/>
      <c r="VEU68" s="34"/>
      <c r="VEW68" s="34"/>
      <c r="VEY68" s="34"/>
      <c r="VFA68" s="34"/>
      <c r="VFC68" s="34"/>
      <c r="VFE68" s="34"/>
      <c r="VFG68" s="34"/>
      <c r="VFI68" s="34"/>
      <c r="VFK68" s="34"/>
      <c r="VFM68" s="34"/>
      <c r="VFO68" s="34"/>
      <c r="VFQ68" s="34"/>
      <c r="VFS68" s="34"/>
      <c r="VFU68" s="34"/>
      <c r="VFW68" s="34"/>
      <c r="VFY68" s="34"/>
      <c r="VGA68" s="34"/>
      <c r="VGC68" s="34"/>
      <c r="VGE68" s="34"/>
      <c r="VGG68" s="34"/>
      <c r="VGI68" s="34"/>
      <c r="VGK68" s="34"/>
      <c r="VGM68" s="34"/>
      <c r="VGO68" s="34"/>
      <c r="VGQ68" s="34"/>
      <c r="VGS68" s="34"/>
      <c r="VGU68" s="34"/>
      <c r="VGW68" s="34"/>
      <c r="VGY68" s="34"/>
      <c r="VHA68" s="34"/>
      <c r="VHC68" s="34"/>
      <c r="VHE68" s="34"/>
      <c r="VHG68" s="34"/>
      <c r="VHI68" s="34"/>
      <c r="VHK68" s="34"/>
      <c r="VHM68" s="34"/>
      <c r="VHO68" s="34"/>
      <c r="VHQ68" s="34"/>
      <c r="VHS68" s="34"/>
      <c r="VHU68" s="34"/>
      <c r="VHW68" s="34"/>
      <c r="VHY68" s="34"/>
      <c r="VIA68" s="34"/>
      <c r="VIC68" s="34"/>
      <c r="VIE68" s="34"/>
      <c r="VIG68" s="34"/>
      <c r="VII68" s="34"/>
      <c r="VIK68" s="34"/>
      <c r="VIM68" s="34"/>
      <c r="VIO68" s="34"/>
      <c r="VIQ68" s="34"/>
      <c r="VIS68" s="34"/>
      <c r="VIU68" s="34"/>
      <c r="VIW68" s="34"/>
      <c r="VIY68" s="34"/>
      <c r="VJA68" s="34"/>
      <c r="VJC68" s="34"/>
      <c r="VJE68" s="34"/>
      <c r="VJG68" s="34"/>
      <c r="VJI68" s="34"/>
      <c r="VJK68" s="34"/>
      <c r="VJM68" s="34"/>
      <c r="VJO68" s="34"/>
      <c r="VJQ68" s="34"/>
      <c r="VJS68" s="34"/>
      <c r="VJU68" s="34"/>
      <c r="VJW68" s="34"/>
      <c r="VJY68" s="34"/>
      <c r="VKA68" s="34"/>
      <c r="VKC68" s="34"/>
      <c r="VKE68" s="34"/>
      <c r="VKG68" s="34"/>
      <c r="VKI68" s="34"/>
      <c r="VKK68" s="34"/>
      <c r="VKM68" s="34"/>
      <c r="VKO68" s="34"/>
      <c r="VKQ68" s="34"/>
      <c r="VKS68" s="34"/>
      <c r="VKU68" s="34"/>
      <c r="VKW68" s="34"/>
      <c r="VKY68" s="34"/>
      <c r="VLA68" s="34"/>
      <c r="VLC68" s="34"/>
      <c r="VLE68" s="34"/>
      <c r="VLG68" s="34"/>
      <c r="VLI68" s="34"/>
      <c r="VLK68" s="34"/>
      <c r="VLM68" s="34"/>
      <c r="VLO68" s="34"/>
      <c r="VLQ68" s="34"/>
      <c r="VLS68" s="34"/>
      <c r="VLU68" s="34"/>
      <c r="VLW68" s="34"/>
      <c r="VLY68" s="34"/>
      <c r="VMA68" s="34"/>
      <c r="VMC68" s="34"/>
      <c r="VME68" s="34"/>
      <c r="VMG68" s="34"/>
      <c r="VMI68" s="34"/>
      <c r="VMK68" s="34"/>
      <c r="VMM68" s="34"/>
      <c r="VMO68" s="34"/>
      <c r="VMQ68" s="34"/>
      <c r="VMS68" s="34"/>
      <c r="VMU68" s="34"/>
      <c r="VMW68" s="34"/>
      <c r="VMY68" s="34"/>
      <c r="VNA68" s="34"/>
      <c r="VNC68" s="34"/>
      <c r="VNE68" s="34"/>
      <c r="VNG68" s="34"/>
      <c r="VNI68" s="34"/>
      <c r="VNK68" s="34"/>
      <c r="VNM68" s="34"/>
      <c r="VNO68" s="34"/>
      <c r="VNQ68" s="34"/>
      <c r="VNS68" s="34"/>
      <c r="VNU68" s="34"/>
      <c r="VNW68" s="34"/>
      <c r="VNY68" s="34"/>
      <c r="VOA68" s="34"/>
      <c r="VOC68" s="34"/>
      <c r="VOE68" s="34"/>
      <c r="VOG68" s="34"/>
      <c r="VOI68" s="34"/>
      <c r="VOK68" s="34"/>
      <c r="VOM68" s="34"/>
      <c r="VOO68" s="34"/>
      <c r="VOQ68" s="34"/>
      <c r="VOS68" s="34"/>
      <c r="VOU68" s="34"/>
      <c r="VOW68" s="34"/>
      <c r="VOY68" s="34"/>
      <c r="VPA68" s="34"/>
      <c r="VPC68" s="34"/>
      <c r="VPE68" s="34"/>
      <c r="VPG68" s="34"/>
      <c r="VPI68" s="34"/>
      <c r="VPK68" s="34"/>
      <c r="VPM68" s="34"/>
      <c r="VPO68" s="34"/>
      <c r="VPQ68" s="34"/>
      <c r="VPS68" s="34"/>
      <c r="VPU68" s="34"/>
      <c r="VPW68" s="34"/>
      <c r="VPY68" s="34"/>
      <c r="VQA68" s="34"/>
      <c r="VQC68" s="34"/>
      <c r="VQE68" s="34"/>
      <c r="VQG68" s="34"/>
      <c r="VQI68" s="34"/>
      <c r="VQK68" s="34"/>
      <c r="VQM68" s="34"/>
      <c r="VQO68" s="34"/>
      <c r="VQQ68" s="34"/>
      <c r="VQS68" s="34"/>
      <c r="VQU68" s="34"/>
      <c r="VQW68" s="34"/>
      <c r="VQY68" s="34"/>
      <c r="VRA68" s="34"/>
      <c r="VRC68" s="34"/>
      <c r="VRE68" s="34"/>
      <c r="VRG68" s="34"/>
      <c r="VRI68" s="34"/>
      <c r="VRK68" s="34"/>
      <c r="VRM68" s="34"/>
      <c r="VRO68" s="34"/>
      <c r="VRQ68" s="34"/>
      <c r="VRS68" s="34"/>
      <c r="VRU68" s="34"/>
      <c r="VRW68" s="34"/>
      <c r="VRY68" s="34"/>
      <c r="VSA68" s="34"/>
      <c r="VSC68" s="34"/>
      <c r="VSE68" s="34"/>
      <c r="VSG68" s="34"/>
      <c r="VSI68" s="34"/>
      <c r="VSK68" s="34"/>
      <c r="VSM68" s="34"/>
      <c r="VSO68" s="34"/>
      <c r="VSQ68" s="34"/>
      <c r="VSS68" s="34"/>
      <c r="VSU68" s="34"/>
      <c r="VSW68" s="34"/>
      <c r="VSY68" s="34"/>
      <c r="VTA68" s="34"/>
      <c r="VTC68" s="34"/>
      <c r="VTE68" s="34"/>
      <c r="VTG68" s="34"/>
      <c r="VTI68" s="34"/>
      <c r="VTK68" s="34"/>
      <c r="VTM68" s="34"/>
      <c r="VTO68" s="34"/>
      <c r="VTQ68" s="34"/>
      <c r="VTS68" s="34"/>
      <c r="VTU68" s="34"/>
      <c r="VTW68" s="34"/>
      <c r="VTY68" s="34"/>
      <c r="VUA68" s="34"/>
      <c r="VUC68" s="34"/>
      <c r="VUE68" s="34"/>
      <c r="VUG68" s="34"/>
      <c r="VUI68" s="34"/>
      <c r="VUK68" s="34"/>
      <c r="VUM68" s="34"/>
      <c r="VUO68" s="34"/>
      <c r="VUQ68" s="34"/>
      <c r="VUS68" s="34"/>
      <c r="VUU68" s="34"/>
      <c r="VUW68" s="34"/>
      <c r="VUY68" s="34"/>
      <c r="VVA68" s="34"/>
      <c r="VVC68" s="34"/>
      <c r="VVE68" s="34"/>
      <c r="VVG68" s="34"/>
      <c r="VVI68" s="34"/>
      <c r="VVK68" s="34"/>
      <c r="VVM68" s="34"/>
      <c r="VVO68" s="34"/>
      <c r="VVQ68" s="34"/>
      <c r="VVS68" s="34"/>
      <c r="VVU68" s="34"/>
      <c r="VVW68" s="34"/>
      <c r="VVY68" s="34"/>
      <c r="VWA68" s="34"/>
      <c r="VWC68" s="34"/>
      <c r="VWE68" s="34"/>
      <c r="VWG68" s="34"/>
      <c r="VWI68" s="34"/>
      <c r="VWK68" s="34"/>
      <c r="VWM68" s="34"/>
      <c r="VWO68" s="34"/>
      <c r="VWQ68" s="34"/>
      <c r="VWS68" s="34"/>
      <c r="VWU68" s="34"/>
      <c r="VWW68" s="34"/>
      <c r="VWY68" s="34"/>
      <c r="VXA68" s="34"/>
      <c r="VXC68" s="34"/>
      <c r="VXE68" s="34"/>
      <c r="VXG68" s="34"/>
      <c r="VXI68" s="34"/>
      <c r="VXK68" s="34"/>
      <c r="VXM68" s="34"/>
      <c r="VXO68" s="34"/>
      <c r="VXQ68" s="34"/>
      <c r="VXS68" s="34"/>
      <c r="VXU68" s="34"/>
      <c r="VXW68" s="34"/>
      <c r="VXY68" s="34"/>
      <c r="VYA68" s="34"/>
      <c r="VYC68" s="34"/>
      <c r="VYE68" s="34"/>
      <c r="VYG68" s="34"/>
      <c r="VYI68" s="34"/>
      <c r="VYK68" s="34"/>
      <c r="VYM68" s="34"/>
      <c r="VYO68" s="34"/>
      <c r="VYQ68" s="34"/>
      <c r="VYS68" s="34"/>
      <c r="VYU68" s="34"/>
      <c r="VYW68" s="34"/>
      <c r="VYY68" s="34"/>
      <c r="VZA68" s="34"/>
      <c r="VZC68" s="34"/>
      <c r="VZE68" s="34"/>
      <c r="VZG68" s="34"/>
      <c r="VZI68" s="34"/>
      <c r="VZK68" s="34"/>
      <c r="VZM68" s="34"/>
      <c r="VZO68" s="34"/>
      <c r="VZQ68" s="34"/>
      <c r="VZS68" s="34"/>
      <c r="VZU68" s="34"/>
      <c r="VZW68" s="34"/>
      <c r="VZY68" s="34"/>
      <c r="WAA68" s="34"/>
      <c r="WAC68" s="34"/>
      <c r="WAE68" s="34"/>
      <c r="WAG68" s="34"/>
      <c r="WAI68" s="34"/>
      <c r="WAK68" s="34"/>
      <c r="WAM68" s="34"/>
      <c r="WAO68" s="34"/>
      <c r="WAQ68" s="34"/>
      <c r="WAS68" s="34"/>
      <c r="WAU68" s="34"/>
      <c r="WAW68" s="34"/>
      <c r="WAY68" s="34"/>
      <c r="WBA68" s="34"/>
      <c r="WBC68" s="34"/>
      <c r="WBE68" s="34"/>
      <c r="WBG68" s="34"/>
      <c r="WBI68" s="34"/>
      <c r="WBK68" s="34"/>
      <c r="WBM68" s="34"/>
      <c r="WBO68" s="34"/>
      <c r="WBQ68" s="34"/>
      <c r="WBS68" s="34"/>
      <c r="WBU68" s="34"/>
      <c r="WBW68" s="34"/>
      <c r="WBY68" s="34"/>
      <c r="WCA68" s="34"/>
      <c r="WCC68" s="34"/>
      <c r="WCE68" s="34"/>
      <c r="WCG68" s="34"/>
      <c r="WCI68" s="34"/>
      <c r="WCK68" s="34"/>
      <c r="WCM68" s="34"/>
      <c r="WCO68" s="34"/>
      <c r="WCQ68" s="34"/>
      <c r="WCS68" s="34"/>
      <c r="WCU68" s="34"/>
      <c r="WCW68" s="34"/>
      <c r="WCY68" s="34"/>
      <c r="WDA68" s="34"/>
      <c r="WDC68" s="34"/>
      <c r="WDE68" s="34"/>
      <c r="WDG68" s="34"/>
      <c r="WDI68" s="34"/>
      <c r="WDK68" s="34"/>
      <c r="WDM68" s="34"/>
      <c r="WDO68" s="34"/>
      <c r="WDQ68" s="34"/>
      <c r="WDS68" s="34"/>
      <c r="WDU68" s="34"/>
      <c r="WDW68" s="34"/>
      <c r="WDY68" s="34"/>
      <c r="WEA68" s="34"/>
      <c r="WEC68" s="34"/>
      <c r="WEE68" s="34"/>
      <c r="WEG68" s="34"/>
      <c r="WEI68" s="34"/>
      <c r="WEK68" s="34"/>
      <c r="WEM68" s="34"/>
      <c r="WEO68" s="34"/>
      <c r="WEQ68" s="34"/>
      <c r="WES68" s="34"/>
      <c r="WEU68" s="34"/>
      <c r="WEW68" s="34"/>
      <c r="WEY68" s="34"/>
      <c r="WFA68" s="34"/>
      <c r="WFC68" s="34"/>
      <c r="WFE68" s="34"/>
      <c r="WFG68" s="34"/>
      <c r="WFI68" s="34"/>
      <c r="WFK68" s="34"/>
      <c r="WFM68" s="34"/>
      <c r="WFO68" s="34"/>
      <c r="WFQ68" s="34"/>
      <c r="WFS68" s="34"/>
      <c r="WFU68" s="34"/>
      <c r="WFW68" s="34"/>
      <c r="WFY68" s="34"/>
      <c r="WGA68" s="34"/>
      <c r="WGC68" s="34"/>
      <c r="WGE68" s="34"/>
      <c r="WGG68" s="34"/>
      <c r="WGI68" s="34"/>
      <c r="WGK68" s="34"/>
      <c r="WGM68" s="34"/>
      <c r="WGO68" s="34"/>
      <c r="WGQ68" s="34"/>
      <c r="WGS68" s="34"/>
      <c r="WGU68" s="34"/>
      <c r="WGW68" s="34"/>
      <c r="WGY68" s="34"/>
      <c r="WHA68" s="34"/>
      <c r="WHC68" s="34"/>
      <c r="WHE68" s="34"/>
      <c r="WHG68" s="34"/>
      <c r="WHI68" s="34"/>
      <c r="WHK68" s="34"/>
      <c r="WHM68" s="34"/>
      <c r="WHO68" s="34"/>
      <c r="WHQ68" s="34"/>
      <c r="WHS68" s="34"/>
      <c r="WHU68" s="34"/>
      <c r="WHW68" s="34"/>
      <c r="WHY68" s="34"/>
      <c r="WIA68" s="34"/>
      <c r="WIC68" s="34"/>
      <c r="WIE68" s="34"/>
      <c r="WIG68" s="34"/>
      <c r="WII68" s="34"/>
      <c r="WIK68" s="34"/>
      <c r="WIM68" s="34"/>
      <c r="WIO68" s="34"/>
      <c r="WIQ68" s="34"/>
      <c r="WIS68" s="34"/>
      <c r="WIU68" s="34"/>
      <c r="WIW68" s="34"/>
      <c r="WIY68" s="34"/>
      <c r="WJA68" s="34"/>
      <c r="WJC68" s="34"/>
      <c r="WJE68" s="34"/>
      <c r="WJG68" s="34"/>
      <c r="WJI68" s="34"/>
      <c r="WJK68" s="34"/>
      <c r="WJM68" s="34"/>
      <c r="WJO68" s="34"/>
      <c r="WJQ68" s="34"/>
      <c r="WJS68" s="34"/>
      <c r="WJU68" s="34"/>
      <c r="WJW68" s="34"/>
      <c r="WJY68" s="34"/>
      <c r="WKA68" s="34"/>
      <c r="WKC68" s="34"/>
      <c r="WKE68" s="34"/>
      <c r="WKG68" s="34"/>
      <c r="WKI68" s="34"/>
      <c r="WKK68" s="34"/>
      <c r="WKM68" s="34"/>
      <c r="WKO68" s="34"/>
      <c r="WKQ68" s="34"/>
      <c r="WKS68" s="34"/>
      <c r="WKU68" s="34"/>
      <c r="WKW68" s="34"/>
      <c r="WKY68" s="34"/>
      <c r="WLA68" s="34"/>
      <c r="WLC68" s="34"/>
      <c r="WLE68" s="34"/>
      <c r="WLG68" s="34"/>
      <c r="WLI68" s="34"/>
      <c r="WLK68" s="34"/>
      <c r="WLM68" s="34"/>
      <c r="WLO68" s="34"/>
      <c r="WLQ68" s="34"/>
      <c r="WLS68" s="34"/>
      <c r="WLU68" s="34"/>
      <c r="WLW68" s="34"/>
      <c r="WLY68" s="34"/>
      <c r="WMA68" s="34"/>
      <c r="WMC68" s="34"/>
      <c r="WME68" s="34"/>
      <c r="WMG68" s="34"/>
      <c r="WMI68" s="34"/>
      <c r="WMK68" s="34"/>
      <c r="WMM68" s="34"/>
      <c r="WMO68" s="34"/>
      <c r="WMQ68" s="34"/>
      <c r="WMS68" s="34"/>
      <c r="WMU68" s="34"/>
      <c r="WMW68" s="34"/>
      <c r="WMY68" s="34"/>
      <c r="WNA68" s="34"/>
      <c r="WNC68" s="34"/>
      <c r="WNE68" s="34"/>
      <c r="WNG68" s="34"/>
      <c r="WNI68" s="34"/>
      <c r="WNK68" s="34"/>
      <c r="WNM68" s="34"/>
      <c r="WNO68" s="34"/>
      <c r="WNQ68" s="34"/>
      <c r="WNS68" s="34"/>
      <c r="WNU68" s="34"/>
      <c r="WNW68" s="34"/>
      <c r="WNY68" s="34"/>
      <c r="WOA68" s="34"/>
      <c r="WOC68" s="34"/>
      <c r="WOE68" s="34"/>
      <c r="WOG68" s="34"/>
      <c r="WOI68" s="34"/>
      <c r="WOK68" s="34"/>
      <c r="WOM68" s="34"/>
      <c r="WOO68" s="34"/>
      <c r="WOQ68" s="34"/>
      <c r="WOS68" s="34"/>
      <c r="WOU68" s="34"/>
      <c r="WOW68" s="34"/>
      <c r="WOY68" s="34"/>
      <c r="WPA68" s="34"/>
      <c r="WPC68" s="34"/>
      <c r="WPE68" s="34"/>
      <c r="WPG68" s="34"/>
      <c r="WPI68" s="34"/>
      <c r="WPK68" s="34"/>
      <c r="WPM68" s="34"/>
      <c r="WPO68" s="34"/>
      <c r="WPQ68" s="34"/>
      <c r="WPS68" s="34"/>
      <c r="WPU68" s="34"/>
      <c r="WPW68" s="34"/>
      <c r="WPY68" s="34"/>
      <c r="WQA68" s="34"/>
      <c r="WQC68" s="34"/>
      <c r="WQE68" s="34"/>
      <c r="WQG68" s="34"/>
      <c r="WQI68" s="34"/>
      <c r="WQK68" s="34"/>
      <c r="WQM68" s="34"/>
      <c r="WQO68" s="34"/>
      <c r="WQQ68" s="34"/>
      <c r="WQS68" s="34"/>
      <c r="WQU68" s="34"/>
      <c r="WQW68" s="34"/>
      <c r="WQY68" s="34"/>
      <c r="WRA68" s="34"/>
      <c r="WRC68" s="34"/>
      <c r="WRE68" s="34"/>
      <c r="WRG68" s="34"/>
      <c r="WRI68" s="34"/>
      <c r="WRK68" s="34"/>
      <c r="WRM68" s="34"/>
      <c r="WRO68" s="34"/>
      <c r="WRQ68" s="34"/>
      <c r="WRS68" s="34"/>
      <c r="WRU68" s="34"/>
      <c r="WRW68" s="34"/>
      <c r="WRY68" s="34"/>
      <c r="WSA68" s="34"/>
      <c r="WSC68" s="34"/>
      <c r="WSE68" s="34"/>
      <c r="WSG68" s="34"/>
      <c r="WSI68" s="34"/>
      <c r="WSK68" s="34"/>
      <c r="WSM68" s="34"/>
      <c r="WSO68" s="34"/>
      <c r="WSQ68" s="34"/>
      <c r="WSS68" s="34"/>
      <c r="WSU68" s="34"/>
      <c r="WSW68" s="34"/>
      <c r="WSY68" s="34"/>
      <c r="WTA68" s="34"/>
      <c r="WTC68" s="34"/>
      <c r="WTE68" s="34"/>
      <c r="WTG68" s="34"/>
      <c r="WTI68" s="34"/>
      <c r="WTK68" s="34"/>
      <c r="WTM68" s="34"/>
      <c r="WTO68" s="34"/>
      <c r="WTQ68" s="34"/>
      <c r="WTS68" s="34"/>
      <c r="WTU68" s="34"/>
      <c r="WTW68" s="34"/>
      <c r="WTY68" s="34"/>
      <c r="WUA68" s="34"/>
      <c r="WUC68" s="34"/>
      <c r="WUE68" s="34"/>
      <c r="WUG68" s="34"/>
      <c r="WUI68" s="34"/>
      <c r="WUK68" s="34"/>
      <c r="WUM68" s="34"/>
      <c r="WUO68" s="34"/>
      <c r="WUQ68" s="34"/>
      <c r="WUS68" s="34"/>
      <c r="WUU68" s="34"/>
      <c r="WUW68" s="34"/>
      <c r="WUY68" s="34"/>
      <c r="WVA68" s="34"/>
      <c r="WVC68" s="34"/>
      <c r="WVE68" s="34"/>
      <c r="WVG68" s="34"/>
      <c r="WVI68" s="34"/>
      <c r="WVK68" s="34"/>
      <c r="WVM68" s="34"/>
      <c r="WVO68" s="34"/>
      <c r="WVQ68" s="34"/>
      <c r="WVS68" s="34"/>
      <c r="WVU68" s="34"/>
      <c r="WVW68" s="34"/>
      <c r="WVY68" s="34"/>
      <c r="WWA68" s="34"/>
      <c r="WWC68" s="34"/>
      <c r="WWE68" s="34"/>
      <c r="WWG68" s="34"/>
      <c r="WWI68" s="34"/>
      <c r="WWK68" s="34"/>
      <c r="WWM68" s="34"/>
      <c r="WWO68" s="34"/>
      <c r="WWQ68" s="34"/>
      <c r="WWS68" s="34"/>
      <c r="WWU68" s="34"/>
      <c r="WWW68" s="34"/>
      <c r="WWY68" s="34"/>
      <c r="WXA68" s="34"/>
      <c r="WXC68" s="34"/>
      <c r="WXE68" s="34"/>
      <c r="WXG68" s="34"/>
      <c r="WXI68" s="34"/>
      <c r="WXK68" s="34"/>
      <c r="WXM68" s="34"/>
      <c r="WXO68" s="34"/>
      <c r="WXQ68" s="34"/>
      <c r="WXS68" s="34"/>
      <c r="WXU68" s="34"/>
      <c r="WXW68" s="34"/>
      <c r="WXY68" s="34"/>
      <c r="WYA68" s="34"/>
      <c r="WYC68" s="34"/>
      <c r="WYE68" s="34"/>
      <c r="WYG68" s="34"/>
      <c r="WYI68" s="34"/>
      <c r="WYK68" s="34"/>
      <c r="WYM68" s="34"/>
      <c r="WYO68" s="34"/>
      <c r="WYQ68" s="34"/>
      <c r="WYS68" s="34"/>
      <c r="WYU68" s="34"/>
      <c r="WYW68" s="34"/>
      <c r="WYY68" s="34"/>
      <c r="WZA68" s="34"/>
      <c r="WZC68" s="34"/>
      <c r="WZE68" s="34"/>
      <c r="WZG68" s="34"/>
      <c r="WZI68" s="34"/>
      <c r="WZK68" s="34"/>
      <c r="WZM68" s="34"/>
      <c r="WZO68" s="34"/>
      <c r="WZQ68" s="34"/>
      <c r="WZS68" s="34"/>
      <c r="WZU68" s="34"/>
      <c r="WZW68" s="34"/>
      <c r="WZY68" s="34"/>
      <c r="XAA68" s="34"/>
      <c r="XAC68" s="34"/>
      <c r="XAE68" s="34"/>
      <c r="XAG68" s="34"/>
      <c r="XAI68" s="34"/>
      <c r="XAK68" s="34"/>
      <c r="XAM68" s="34"/>
      <c r="XAO68" s="34"/>
      <c r="XAQ68" s="34"/>
      <c r="XAS68" s="34"/>
      <c r="XAU68" s="34"/>
      <c r="XAW68" s="34"/>
      <c r="XAY68" s="34"/>
      <c r="XBA68" s="34"/>
      <c r="XBC68" s="34"/>
      <c r="XBE68" s="34"/>
      <c r="XBG68" s="34"/>
      <c r="XBI68" s="34"/>
      <c r="XBK68" s="34"/>
      <c r="XBM68" s="34"/>
      <c r="XBO68" s="34"/>
      <c r="XBQ68" s="34"/>
      <c r="XBS68" s="34"/>
      <c r="XBU68" s="34"/>
      <c r="XBW68" s="34"/>
      <c r="XBY68" s="34"/>
      <c r="XCA68" s="34"/>
      <c r="XCC68" s="34"/>
      <c r="XCE68" s="34"/>
      <c r="XCG68" s="34"/>
      <c r="XCI68" s="34"/>
      <c r="XCK68" s="34"/>
      <c r="XCM68" s="34"/>
      <c r="XCO68" s="34"/>
      <c r="XCQ68" s="34"/>
      <c r="XCS68" s="34"/>
      <c r="XCU68" s="34"/>
      <c r="XCW68" s="34"/>
      <c r="XCY68" s="34"/>
      <c r="XDA68" s="34"/>
      <c r="XDC68" s="34"/>
      <c r="XDE68" s="34"/>
      <c r="XDG68" s="34"/>
      <c r="XDI68" s="34"/>
      <c r="XDK68" s="34"/>
      <c r="XDM68" s="34"/>
      <c r="XDO68" s="34"/>
      <c r="XDQ68" s="34"/>
      <c r="XDS68" s="34"/>
      <c r="XDU68" s="34"/>
      <c r="XDW68" s="34"/>
      <c r="XDY68" s="34"/>
      <c r="XEA68" s="34"/>
      <c r="XEC68" s="34"/>
      <c r="XEE68" s="34"/>
      <c r="XEG68" s="34"/>
      <c r="XEI68" s="34"/>
      <c r="XEK68" s="34"/>
      <c r="XEM68" s="34"/>
      <c r="XEO68" s="34"/>
      <c r="XEQ68" s="34"/>
      <c r="XES68" s="34"/>
      <c r="XEU68" s="34"/>
      <c r="XEW68" s="34"/>
      <c r="XEY68" s="34"/>
      <c r="XFA68" s="34"/>
      <c r="XFC68" s="34"/>
    </row>
    <row r="69" spans="1:1023 1025:2047 2049:3071 3073:4095 4097:5119 5121:6143 6145:7167 7169:8191 8193:9215 9217:10239 10241:11263 11265:12287 12289:13311 13313:14335 14337:15359 15361:16383">
      <c r="A69" t="s">
        <v>386</v>
      </c>
      <c r="B69" s="27" t="s">
        <v>915</v>
      </c>
      <c r="C69" s="34">
        <f t="shared" si="51"/>
        <v>-1.0624775168554947</v>
      </c>
      <c r="D69" s="34">
        <f t="shared" si="51"/>
        <v>-1.1179805590227048</v>
      </c>
      <c r="E69" s="34">
        <f t="shared" si="51"/>
        <v>-1.1780676775100005</v>
      </c>
      <c r="F69" s="34">
        <f t="shared" si="51"/>
        <v>-1.1671940371364968</v>
      </c>
      <c r="G69" s="34">
        <f t="shared" si="51"/>
        <v>-1.1362460551280975</v>
      </c>
      <c r="H69" s="34">
        <f t="shared" si="51"/>
        <v>-1.1399015230046956</v>
      </c>
      <c r="I69" s="34">
        <f t="shared" si="51"/>
        <v>-1.0624741139741971</v>
      </c>
      <c r="J69" s="34">
        <f t="shared" si="51"/>
        <v>-1.0644825788299954</v>
      </c>
      <c r="K69" s="34">
        <f t="shared" si="51"/>
        <v>-1.0736066971618996</v>
      </c>
      <c r="L69" s="34">
        <f t="shared" si="51"/>
        <v>-1.1369394328170017</v>
      </c>
      <c r="M69" s="34">
        <f t="shared" si="52"/>
        <v>-1.1593234139069892</v>
      </c>
      <c r="N69" s="34">
        <f t="shared" si="52"/>
        <v>-1.0699213874926983</v>
      </c>
      <c r="O69" s="34">
        <f t="shared" si="52"/>
        <v>-1.0937908021811964</v>
      </c>
      <c r="P69" s="34">
        <f t="shared" si="52"/>
        <v>-1.1063019882203946</v>
      </c>
      <c r="Q69" s="34">
        <f t="shared" si="52"/>
        <v>-1.1918488490974113</v>
      </c>
      <c r="R69" s="34">
        <f t="shared" si="52"/>
        <v>-1.1440333984117075</v>
      </c>
      <c r="S69" s="34">
        <f t="shared" si="52"/>
        <v>-1.0963705395638002</v>
      </c>
      <c r="T69" s="34">
        <f t="shared" si="52"/>
        <v>-1.0941415457118993</v>
      </c>
      <c r="U69" s="34">
        <f t="shared" si="52"/>
        <v>-1.1240361990886925</v>
      </c>
      <c r="V69" s="34">
        <f t="shared" si="52"/>
        <v>-1.1135856363729957</v>
      </c>
      <c r="W69" s="34">
        <f t="shared" si="53"/>
        <v>-1.2117430664203965</v>
      </c>
      <c r="X69" s="34">
        <f t="shared" si="53"/>
        <v>-1.1705395607209965</v>
      </c>
      <c r="Y69" s="34">
        <f t="shared" si="53"/>
        <v>-1.0866850731380993</v>
      </c>
      <c r="Z69" s="34">
        <f t="shared" si="53"/>
        <v>-1.1085197680758014</v>
      </c>
      <c r="AA69" s="34">
        <f t="shared" si="53"/>
        <v>-1.0806562703043028</v>
      </c>
      <c r="AB69" s="34">
        <f t="shared" si="53"/>
        <v>-1.1817250955316041</v>
      </c>
      <c r="AC69" s="34">
        <f t="shared" si="53"/>
        <v>-1.0437525938112984</v>
      </c>
      <c r="AD69" s="34">
        <f t="shared" si="53"/>
        <v>-1.1404831033170097</v>
      </c>
      <c r="AE69" s="34">
        <f t="shared" si="53"/>
        <v>-1.0963852904344051</v>
      </c>
      <c r="AF69" s="34">
        <f t="shared" si="53"/>
        <v>-1.1052199630543029</v>
      </c>
      <c r="AG69" s="34">
        <f t="shared" si="54"/>
        <v>-1.112217719096499</v>
      </c>
      <c r="AH69" s="34">
        <f t="shared" si="54"/>
        <v>-1.130965142048197</v>
      </c>
      <c r="AI69" s="34">
        <f t="shared" si="54"/>
        <v>-1.0915385976099046</v>
      </c>
      <c r="AJ69" s="34">
        <f t="shared" si="54"/>
        <v>-1.1040781668448005</v>
      </c>
      <c r="AK69" s="34">
        <f t="shared" si="54"/>
        <v>-1.0478702099294992</v>
      </c>
      <c r="AL69" s="34">
        <f t="shared" si="54"/>
        <v>-1.1676733536539956</v>
      </c>
      <c r="AM69" s="34">
        <f t="shared" si="54"/>
        <v>-1.0902718717325968</v>
      </c>
      <c r="AN69" s="34">
        <f t="shared" si="54"/>
        <v>-1.0694902178711985</v>
      </c>
      <c r="AO69" s="34">
        <f t="shared" si="54"/>
        <v>-1.1465360431333949</v>
      </c>
      <c r="AP69" s="34">
        <f t="shared" si="54"/>
        <v>-1.0795792217725975</v>
      </c>
      <c r="AQ69" s="34">
        <f t="shared" si="55"/>
        <v>-1.1185067940974989</v>
      </c>
      <c r="AR69" s="34">
        <f t="shared" si="55"/>
        <v>-1.1006234752667012</v>
      </c>
      <c r="AS69" s="34">
        <f t="shared" si="55"/>
        <v>-1.1124339795320068</v>
      </c>
      <c r="AT69" s="34">
        <f t="shared" si="55"/>
        <v>-1.1784567988506041</v>
      </c>
      <c r="AU69" s="34">
        <f t="shared" si="55"/>
        <v>-1.1681570258215004</v>
      </c>
      <c r="AV69" s="34">
        <f t="shared" si="55"/>
        <v>-1.1076229356080063</v>
      </c>
      <c r="AW69" s="34">
        <f t="shared" si="55"/>
        <v>-1.1666023424001111</v>
      </c>
      <c r="AX69" s="34">
        <f t="shared" si="55"/>
        <v>-1.0137234947547</v>
      </c>
      <c r="AY69" s="34">
        <f t="shared" si="55"/>
        <v>-1.1186822515565922</v>
      </c>
      <c r="AZ69" s="34">
        <f t="shared" si="55"/>
        <v>-1.0947754531457008</v>
      </c>
      <c r="BA69" s="34">
        <f t="shared" si="56"/>
        <v>-1.1289593123988055</v>
      </c>
      <c r="BB69" s="34">
        <f t="shared" si="56"/>
        <v>-1.2089111065421889</v>
      </c>
      <c r="BC69" s="34">
        <f t="shared" si="56"/>
        <v>-1.0949904453596062</v>
      </c>
      <c r="BD69" s="34">
        <f t="shared" si="56"/>
        <v>-1.0470857337654991</v>
      </c>
      <c r="BE69" s="34">
        <f t="shared" si="56"/>
        <v>-1.1786748208661066</v>
      </c>
      <c r="BF69" s="34">
        <f t="shared" si="56"/>
        <v>-1.1304573423660003</v>
      </c>
      <c r="BG69" s="34">
        <f t="shared" si="56"/>
        <v>-1.0633948464979994</v>
      </c>
      <c r="BH69" s="34">
        <f t="shared" si="56"/>
        <v>-1.1137744950513948</v>
      </c>
      <c r="BI69" s="34">
        <f t="shared" si="56"/>
        <v>-1.0868350224607966</v>
      </c>
      <c r="BJ69" s="34">
        <f t="shared" si="56"/>
        <v>-1.0876823924774968</v>
      </c>
      <c r="BK69" s="34">
        <f t="shared" si="57"/>
        <v>-1.1152994380468968</v>
      </c>
      <c r="BL69" s="34">
        <f t="shared" si="57"/>
        <v>-1.0748129350045019</v>
      </c>
      <c r="BM69" s="34">
        <f t="shared" si="57"/>
        <v>-1.1487747439921066</v>
      </c>
      <c r="BN69" s="34">
        <f t="shared" si="57"/>
        <v>-1.165995849104192</v>
      </c>
      <c r="BO69" s="34">
        <f t="shared" si="57"/>
        <v>-1.0863722931545041</v>
      </c>
      <c r="BP69" s="34">
        <f t="shared" si="57"/>
        <v>-1.1746936594233972</v>
      </c>
      <c r="BQ69" s="34">
        <f t="shared" si="57"/>
        <v>-1.1285480074323004</v>
      </c>
      <c r="BR69" s="34">
        <f t="shared" si="57"/>
        <v>-1.0996279371403972</v>
      </c>
      <c r="BS69" s="34">
        <f t="shared" si="57"/>
        <v>-1.0431003457355033</v>
      </c>
      <c r="BT69" s="34">
        <f t="shared" si="57"/>
        <v>-1.1670784602179936</v>
      </c>
      <c r="BU69" s="34">
        <f t="shared" si="58"/>
        <v>-1.1081654932005947</v>
      </c>
      <c r="BV69" s="34">
        <f t="shared" si="58"/>
        <v>-1.1712956755118</v>
      </c>
      <c r="BW69" s="34">
        <f t="shared" si="58"/>
        <v>-1.0439899509700936</v>
      </c>
      <c r="BX69" s="34">
        <f t="shared" si="58"/>
        <v>-1.0866426008792018</v>
      </c>
      <c r="BY69" s="34">
        <f t="shared" si="58"/>
        <v>-1.1061039852954053</v>
      </c>
      <c r="BZ69" s="34">
        <f t="shared" si="58"/>
        <v>-1.059919570065901</v>
      </c>
      <c r="CA69" s="34">
        <f t="shared" si="58"/>
        <v>-1.2016192729770125</v>
      </c>
      <c r="CB69" s="34">
        <f t="shared" si="58"/>
        <v>-1.1049111821166022</v>
      </c>
      <c r="CC69" s="34">
        <f t="shared" si="58"/>
        <v>-1.1480656440289039</v>
      </c>
      <c r="CD69" s="34">
        <f t="shared" si="58"/>
        <v>-1.1689495516708917</v>
      </c>
      <c r="CE69" s="34">
        <f t="shared" si="59"/>
        <v>-1.0541316931857025</v>
      </c>
      <c r="CF69" s="34">
        <f t="shared" si="59"/>
        <v>-1.1826170188525964</v>
      </c>
      <c r="CG69" s="34">
        <f t="shared" si="59"/>
        <v>-1.0851613786943943</v>
      </c>
      <c r="CH69" s="34">
        <f t="shared" si="59"/>
        <v>-1.0297411409484951</v>
      </c>
      <c r="CI69" s="34">
        <f t="shared" si="59"/>
        <v>-1.1236738070806922</v>
      </c>
      <c r="CJ69" s="34">
        <f t="shared" si="59"/>
        <v>-1.1752414642862021</v>
      </c>
      <c r="CK69" s="34">
        <f t="shared" si="59"/>
        <v>-1.1702381826390962</v>
      </c>
      <c r="CL69" s="34">
        <f t="shared" si="59"/>
        <v>-1.143002945549398</v>
      </c>
      <c r="CM69" s="34">
        <f t="shared" si="59"/>
        <v>-1.1360360868279002</v>
      </c>
      <c r="CN69" s="34">
        <f t="shared" si="59"/>
        <v>-1.0761613763009947</v>
      </c>
      <c r="CO69" s="34">
        <f t="shared" si="60"/>
        <v>-1.0306328282566994</v>
      </c>
      <c r="CP69" s="34">
        <f t="shared" si="60"/>
        <v>-1.0980874621936039</v>
      </c>
      <c r="CQ69" s="34">
        <f t="shared" si="60"/>
        <v>-1.0019515158799024</v>
      </c>
      <c r="CR69" s="34">
        <f t="shared" si="60"/>
        <v>-1.1109621315358993</v>
      </c>
      <c r="CS69" s="34">
        <f t="shared" si="60"/>
        <v>-1.0700648548300009</v>
      </c>
      <c r="CT69" s="34">
        <f t="shared" si="60"/>
        <v>-1.1064673203827979</v>
      </c>
      <c r="CU69" s="34">
        <f t="shared" si="60"/>
        <v>-1.1148593795171067</v>
      </c>
      <c r="CV69" s="34">
        <f t="shared" si="60"/>
        <v>-1.1638626235090044</v>
      </c>
      <c r="CW69" s="34">
        <f t="shared" si="60"/>
        <v>-1.0886903562519947</v>
      </c>
      <c r="CX69" s="34">
        <f t="shared" si="60"/>
        <v>-1.0916746098400978</v>
      </c>
      <c r="CY69">
        <f t="shared" si="61"/>
        <v>-1.1137622912133935</v>
      </c>
      <c r="CZ69">
        <f t="shared" si="62"/>
        <v>4.5497142343577823E-2</v>
      </c>
      <c r="DA69" s="34"/>
      <c r="DC69" s="34"/>
      <c r="DE69" s="34"/>
      <c r="DG69" s="34"/>
      <c r="DI69" s="34"/>
      <c r="DK69" s="34"/>
      <c r="DM69" s="34"/>
      <c r="DO69" s="34"/>
      <c r="DQ69" s="34"/>
      <c r="DS69" s="34"/>
      <c r="DU69" s="34"/>
      <c r="DW69" s="34"/>
      <c r="DY69" s="34"/>
      <c r="EA69" s="34"/>
      <c r="EC69" s="34"/>
      <c r="EE69" s="34"/>
      <c r="EG69" s="34"/>
      <c r="EI69" s="34"/>
      <c r="EK69" s="34"/>
      <c r="EM69" s="34"/>
      <c r="EO69" s="34"/>
      <c r="EQ69" s="34"/>
      <c r="ES69" s="34"/>
      <c r="EU69" s="34"/>
      <c r="EW69" s="34"/>
      <c r="EY69" s="34"/>
      <c r="FA69" s="34"/>
      <c r="FC69" s="34"/>
      <c r="FE69" s="34"/>
      <c r="FG69" s="34"/>
      <c r="FI69" s="34"/>
      <c r="FK69" s="34"/>
      <c r="FM69" s="34"/>
      <c r="FO69" s="34"/>
      <c r="FQ69" s="34"/>
      <c r="FS69" s="34"/>
      <c r="FU69" s="34"/>
      <c r="FW69" s="34"/>
      <c r="FY69" s="34"/>
      <c r="GA69" s="34"/>
      <c r="GC69" s="34"/>
      <c r="GE69" s="34"/>
      <c r="GG69" s="34"/>
      <c r="GI69" s="34"/>
      <c r="GK69" s="34"/>
      <c r="GM69" s="34"/>
      <c r="GO69" s="34"/>
      <c r="GQ69" s="34"/>
      <c r="GS69" s="34"/>
      <c r="GU69" s="34"/>
      <c r="GW69" s="34"/>
      <c r="GY69" s="34"/>
      <c r="HA69" s="34"/>
      <c r="HC69" s="34"/>
      <c r="HE69" s="34"/>
      <c r="HG69" s="34"/>
      <c r="HI69" s="34"/>
      <c r="HK69" s="34"/>
      <c r="HM69" s="34"/>
      <c r="HO69" s="34"/>
      <c r="HQ69" s="34"/>
      <c r="HS69" s="34"/>
      <c r="HU69" s="34"/>
      <c r="HW69" s="34"/>
      <c r="HY69" s="34"/>
      <c r="IA69" s="34"/>
      <c r="IC69" s="34"/>
      <c r="IE69" s="34"/>
      <c r="IG69" s="34"/>
      <c r="II69" s="34"/>
      <c r="IK69" s="34"/>
      <c r="IM69" s="34"/>
      <c r="IO69" s="34"/>
      <c r="IQ69" s="34"/>
      <c r="IS69" s="34"/>
      <c r="IU69" s="34"/>
      <c r="IW69" s="34"/>
      <c r="IY69" s="34"/>
      <c r="JA69" s="34"/>
      <c r="JC69" s="34"/>
      <c r="JE69" s="34"/>
      <c r="JG69" s="34"/>
      <c r="JI69" s="34"/>
      <c r="JK69" s="34"/>
      <c r="JM69" s="34"/>
      <c r="JO69" s="34"/>
      <c r="JQ69" s="34"/>
      <c r="JS69" s="34"/>
      <c r="JU69" s="34"/>
      <c r="JW69" s="34"/>
      <c r="JY69" s="34"/>
      <c r="KA69" s="34"/>
      <c r="KC69" s="34"/>
      <c r="KE69" s="34"/>
      <c r="KG69" s="34"/>
      <c r="KI69" s="34"/>
      <c r="KK69" s="34"/>
      <c r="KM69" s="34"/>
      <c r="KO69" s="34"/>
      <c r="KQ69" s="34"/>
      <c r="KS69" s="34"/>
      <c r="KU69" s="34"/>
      <c r="KW69" s="34"/>
      <c r="KY69" s="34"/>
      <c r="LA69" s="34"/>
      <c r="LC69" s="34"/>
      <c r="LE69" s="34"/>
      <c r="LG69" s="34"/>
      <c r="LI69" s="34"/>
      <c r="LK69" s="34"/>
      <c r="LM69" s="34"/>
      <c r="LO69" s="34"/>
      <c r="LQ69" s="34"/>
      <c r="LS69" s="34"/>
      <c r="LU69" s="34"/>
      <c r="LW69" s="34"/>
      <c r="LY69" s="34"/>
      <c r="MA69" s="34"/>
      <c r="MC69" s="34"/>
      <c r="ME69" s="34"/>
      <c r="MG69" s="34"/>
      <c r="MI69" s="34"/>
      <c r="MK69" s="34"/>
      <c r="MM69" s="34"/>
      <c r="MO69" s="34"/>
      <c r="MQ69" s="34"/>
      <c r="MS69" s="34"/>
      <c r="MU69" s="34"/>
      <c r="MW69" s="34"/>
      <c r="MY69" s="34"/>
      <c r="NA69" s="34"/>
      <c r="NC69" s="34"/>
      <c r="NE69" s="34"/>
      <c r="NG69" s="34"/>
      <c r="NI69" s="34"/>
      <c r="NK69" s="34"/>
      <c r="NM69" s="34"/>
      <c r="NO69" s="34"/>
      <c r="NQ69" s="34"/>
      <c r="NS69" s="34"/>
      <c r="NU69" s="34"/>
      <c r="NW69" s="34"/>
      <c r="NY69" s="34"/>
      <c r="OA69" s="34"/>
      <c r="OC69" s="34"/>
      <c r="OE69" s="34"/>
      <c r="OG69" s="34"/>
      <c r="OI69" s="34"/>
      <c r="OK69" s="34"/>
      <c r="OM69" s="34"/>
      <c r="OO69" s="34"/>
      <c r="OQ69" s="34"/>
      <c r="OS69" s="34"/>
      <c r="OU69" s="34"/>
      <c r="OW69" s="34"/>
      <c r="OY69" s="34"/>
      <c r="PA69" s="34"/>
      <c r="PC69" s="34"/>
      <c r="PE69" s="34"/>
      <c r="PG69" s="34"/>
      <c r="PI69" s="34"/>
      <c r="PK69" s="34"/>
      <c r="PM69" s="34"/>
      <c r="PO69" s="34"/>
      <c r="PQ69" s="34"/>
      <c r="PS69" s="34"/>
      <c r="PU69" s="34"/>
      <c r="PW69" s="34"/>
      <c r="PY69" s="34"/>
      <c r="QA69" s="34"/>
      <c r="QC69" s="34"/>
      <c r="QE69" s="34"/>
      <c r="QG69" s="34"/>
      <c r="QI69" s="34"/>
      <c r="QK69" s="34"/>
      <c r="QM69" s="34"/>
      <c r="QO69" s="34"/>
      <c r="QQ69" s="34"/>
      <c r="QS69" s="34"/>
      <c r="QU69" s="34"/>
      <c r="QW69" s="34"/>
      <c r="QY69" s="34"/>
      <c r="RA69" s="34"/>
      <c r="RC69" s="34"/>
      <c r="RE69" s="34"/>
      <c r="RG69" s="34"/>
      <c r="RI69" s="34"/>
      <c r="RK69" s="34"/>
      <c r="RM69" s="34"/>
      <c r="RO69" s="34"/>
      <c r="RQ69" s="34"/>
      <c r="RS69" s="34"/>
      <c r="RU69" s="34"/>
      <c r="RW69" s="34"/>
      <c r="RY69" s="34"/>
      <c r="SA69" s="34"/>
      <c r="SC69" s="34"/>
      <c r="SE69" s="34"/>
      <c r="SG69" s="34"/>
      <c r="SI69" s="34"/>
      <c r="SK69" s="34"/>
      <c r="SM69" s="34"/>
      <c r="SO69" s="34"/>
      <c r="SQ69" s="34"/>
      <c r="SS69" s="34"/>
      <c r="SU69" s="34"/>
      <c r="SW69" s="34"/>
      <c r="SY69" s="34"/>
      <c r="TA69" s="34"/>
      <c r="TC69" s="34"/>
      <c r="TE69" s="34"/>
      <c r="TG69" s="34"/>
      <c r="TI69" s="34"/>
      <c r="TK69" s="34"/>
      <c r="TM69" s="34"/>
      <c r="TO69" s="34"/>
      <c r="TQ69" s="34"/>
      <c r="TS69" s="34"/>
      <c r="TU69" s="34"/>
      <c r="TW69" s="34"/>
      <c r="TY69" s="34"/>
      <c r="UA69" s="34"/>
      <c r="UC69" s="34"/>
      <c r="UE69" s="34"/>
      <c r="UG69" s="34"/>
      <c r="UI69" s="34"/>
      <c r="UK69" s="34"/>
      <c r="UM69" s="34"/>
      <c r="UO69" s="34"/>
      <c r="UQ69" s="34"/>
      <c r="US69" s="34"/>
      <c r="UU69" s="34"/>
      <c r="UW69" s="34"/>
      <c r="UY69" s="34"/>
      <c r="VA69" s="34"/>
      <c r="VC69" s="34"/>
      <c r="VE69" s="34"/>
      <c r="VG69" s="34"/>
      <c r="VI69" s="34"/>
      <c r="VK69" s="34"/>
      <c r="VM69" s="34"/>
      <c r="VO69" s="34"/>
      <c r="VQ69" s="34"/>
      <c r="VS69" s="34"/>
      <c r="VU69" s="34"/>
      <c r="VW69" s="34"/>
      <c r="VY69" s="34"/>
      <c r="WA69" s="34"/>
      <c r="WC69" s="34"/>
      <c r="WE69" s="34"/>
      <c r="WG69" s="34"/>
      <c r="WI69" s="34"/>
      <c r="WK69" s="34"/>
      <c r="WM69" s="34"/>
      <c r="WO69" s="34"/>
      <c r="WQ69" s="34"/>
      <c r="WS69" s="34"/>
      <c r="WU69" s="34"/>
      <c r="WW69" s="34"/>
      <c r="WY69" s="34"/>
      <c r="XA69" s="34"/>
      <c r="XC69" s="34"/>
      <c r="XE69" s="34"/>
      <c r="XG69" s="34"/>
      <c r="XI69" s="34"/>
      <c r="XK69" s="34"/>
      <c r="XM69" s="34"/>
      <c r="XO69" s="34"/>
      <c r="XQ69" s="34"/>
      <c r="XS69" s="34"/>
      <c r="XU69" s="34"/>
      <c r="XW69" s="34"/>
      <c r="XY69" s="34"/>
      <c r="YA69" s="34"/>
      <c r="YC69" s="34"/>
      <c r="YE69" s="34"/>
      <c r="YG69" s="34"/>
      <c r="YI69" s="34"/>
      <c r="YK69" s="34"/>
      <c r="YM69" s="34"/>
      <c r="YO69" s="34"/>
      <c r="YQ69" s="34"/>
      <c r="YS69" s="34"/>
      <c r="YU69" s="34"/>
      <c r="YW69" s="34"/>
      <c r="YY69" s="34"/>
      <c r="ZA69" s="34"/>
      <c r="ZC69" s="34"/>
      <c r="ZE69" s="34"/>
      <c r="ZG69" s="34"/>
      <c r="ZI69" s="34"/>
      <c r="ZK69" s="34"/>
      <c r="ZM69" s="34"/>
      <c r="ZO69" s="34"/>
      <c r="ZQ69" s="34"/>
      <c r="ZS69" s="34"/>
      <c r="ZU69" s="34"/>
      <c r="ZW69" s="34"/>
      <c r="ZY69" s="34"/>
      <c r="AAA69" s="34"/>
      <c r="AAC69" s="34"/>
      <c r="AAE69" s="34"/>
      <c r="AAG69" s="34"/>
      <c r="AAI69" s="34"/>
      <c r="AAK69" s="34"/>
      <c r="AAM69" s="34"/>
      <c r="AAO69" s="34"/>
      <c r="AAQ69" s="34"/>
      <c r="AAS69" s="34"/>
      <c r="AAU69" s="34"/>
      <c r="AAW69" s="34"/>
      <c r="AAY69" s="34"/>
      <c r="ABA69" s="34"/>
      <c r="ABC69" s="34"/>
      <c r="ABE69" s="34"/>
      <c r="ABG69" s="34"/>
      <c r="ABI69" s="34"/>
      <c r="ABK69" s="34"/>
      <c r="ABM69" s="34"/>
      <c r="ABO69" s="34"/>
      <c r="ABQ69" s="34"/>
      <c r="ABS69" s="34"/>
      <c r="ABU69" s="34"/>
      <c r="ABW69" s="34"/>
      <c r="ABY69" s="34"/>
      <c r="ACA69" s="34"/>
      <c r="ACC69" s="34"/>
      <c r="ACE69" s="34"/>
      <c r="ACG69" s="34"/>
      <c r="ACI69" s="34"/>
      <c r="ACK69" s="34"/>
      <c r="ACM69" s="34"/>
      <c r="ACO69" s="34"/>
      <c r="ACQ69" s="34"/>
      <c r="ACS69" s="34"/>
      <c r="ACU69" s="34"/>
      <c r="ACW69" s="34"/>
      <c r="ACY69" s="34"/>
      <c r="ADA69" s="34"/>
      <c r="ADC69" s="34"/>
      <c r="ADE69" s="34"/>
      <c r="ADG69" s="34"/>
      <c r="ADI69" s="34"/>
      <c r="ADK69" s="34"/>
      <c r="ADM69" s="34"/>
      <c r="ADO69" s="34"/>
      <c r="ADQ69" s="34"/>
      <c r="ADS69" s="34"/>
      <c r="ADU69" s="34"/>
      <c r="ADW69" s="34"/>
      <c r="ADY69" s="34"/>
      <c r="AEA69" s="34"/>
      <c r="AEC69" s="34"/>
      <c r="AEE69" s="34"/>
      <c r="AEG69" s="34"/>
      <c r="AEI69" s="34"/>
      <c r="AEK69" s="34"/>
      <c r="AEM69" s="34"/>
      <c r="AEO69" s="34"/>
      <c r="AEQ69" s="34"/>
      <c r="AES69" s="34"/>
      <c r="AEU69" s="34"/>
      <c r="AEW69" s="34"/>
      <c r="AEY69" s="34"/>
      <c r="AFA69" s="34"/>
      <c r="AFC69" s="34"/>
      <c r="AFE69" s="34"/>
      <c r="AFG69" s="34"/>
      <c r="AFI69" s="34"/>
      <c r="AFK69" s="34"/>
      <c r="AFM69" s="34"/>
      <c r="AFO69" s="34"/>
      <c r="AFQ69" s="34"/>
      <c r="AFS69" s="34"/>
      <c r="AFU69" s="34"/>
      <c r="AFW69" s="34"/>
      <c r="AFY69" s="34"/>
      <c r="AGA69" s="34"/>
      <c r="AGC69" s="34"/>
      <c r="AGE69" s="34"/>
      <c r="AGG69" s="34"/>
      <c r="AGI69" s="34"/>
      <c r="AGK69" s="34"/>
      <c r="AGM69" s="34"/>
      <c r="AGO69" s="34"/>
      <c r="AGQ69" s="34"/>
      <c r="AGS69" s="34"/>
      <c r="AGU69" s="34"/>
      <c r="AGW69" s="34"/>
      <c r="AGY69" s="34"/>
      <c r="AHA69" s="34"/>
      <c r="AHC69" s="34"/>
      <c r="AHE69" s="34"/>
      <c r="AHG69" s="34"/>
      <c r="AHI69" s="34"/>
      <c r="AHK69" s="34"/>
      <c r="AHM69" s="34"/>
      <c r="AHO69" s="34"/>
      <c r="AHQ69" s="34"/>
      <c r="AHS69" s="34"/>
      <c r="AHU69" s="34"/>
      <c r="AHW69" s="34"/>
      <c r="AHY69" s="34"/>
      <c r="AIA69" s="34"/>
      <c r="AIC69" s="34"/>
      <c r="AIE69" s="34"/>
      <c r="AIG69" s="34"/>
      <c r="AII69" s="34"/>
      <c r="AIK69" s="34"/>
      <c r="AIM69" s="34"/>
      <c r="AIO69" s="34"/>
      <c r="AIQ69" s="34"/>
      <c r="AIS69" s="34"/>
      <c r="AIU69" s="34"/>
      <c r="AIW69" s="34"/>
      <c r="AIY69" s="34"/>
      <c r="AJA69" s="34"/>
      <c r="AJC69" s="34"/>
      <c r="AJE69" s="34"/>
      <c r="AJG69" s="34"/>
      <c r="AJI69" s="34"/>
      <c r="AJK69" s="34"/>
      <c r="AJM69" s="34"/>
      <c r="AJO69" s="34"/>
      <c r="AJQ69" s="34"/>
      <c r="AJS69" s="34"/>
      <c r="AJU69" s="34"/>
      <c r="AJW69" s="34"/>
      <c r="AJY69" s="34"/>
      <c r="AKA69" s="34"/>
      <c r="AKC69" s="34"/>
      <c r="AKE69" s="34"/>
      <c r="AKG69" s="34"/>
      <c r="AKI69" s="34"/>
      <c r="AKK69" s="34"/>
      <c r="AKM69" s="34"/>
      <c r="AKO69" s="34"/>
      <c r="AKQ69" s="34"/>
      <c r="AKS69" s="34"/>
      <c r="AKU69" s="34"/>
      <c r="AKW69" s="34"/>
      <c r="AKY69" s="34"/>
      <c r="ALA69" s="34"/>
      <c r="ALC69" s="34"/>
      <c r="ALE69" s="34"/>
      <c r="ALG69" s="34"/>
      <c r="ALI69" s="34"/>
      <c r="ALK69" s="34"/>
      <c r="ALM69" s="34"/>
      <c r="ALO69" s="34"/>
      <c r="ALQ69" s="34"/>
      <c r="ALS69" s="34"/>
      <c r="ALU69" s="34"/>
      <c r="ALW69" s="34"/>
      <c r="ALY69" s="34"/>
      <c r="AMA69" s="34"/>
      <c r="AMC69" s="34"/>
      <c r="AME69" s="34"/>
      <c r="AMG69" s="34"/>
      <c r="AMI69" s="34"/>
      <c r="AMK69" s="34"/>
      <c r="AMM69" s="34"/>
      <c r="AMO69" s="34"/>
      <c r="AMQ69" s="34"/>
      <c r="AMS69" s="34"/>
      <c r="AMU69" s="34"/>
      <c r="AMW69" s="34"/>
      <c r="AMY69" s="34"/>
      <c r="ANA69" s="34"/>
      <c r="ANC69" s="34"/>
      <c r="ANE69" s="34"/>
      <c r="ANG69" s="34"/>
      <c r="ANI69" s="34"/>
      <c r="ANK69" s="34"/>
      <c r="ANM69" s="34"/>
      <c r="ANO69" s="34"/>
      <c r="ANQ69" s="34"/>
      <c r="ANS69" s="34"/>
      <c r="ANU69" s="34"/>
      <c r="ANW69" s="34"/>
      <c r="ANY69" s="34"/>
      <c r="AOA69" s="34"/>
      <c r="AOC69" s="34"/>
      <c r="AOE69" s="34"/>
      <c r="AOG69" s="34"/>
      <c r="AOI69" s="34"/>
      <c r="AOK69" s="34"/>
      <c r="AOM69" s="34"/>
      <c r="AOO69" s="34"/>
      <c r="AOQ69" s="34"/>
      <c r="AOS69" s="34"/>
      <c r="AOU69" s="34"/>
      <c r="AOW69" s="34"/>
      <c r="AOY69" s="34"/>
      <c r="APA69" s="34"/>
      <c r="APC69" s="34"/>
      <c r="APE69" s="34"/>
      <c r="APG69" s="34"/>
      <c r="API69" s="34"/>
      <c r="APK69" s="34"/>
      <c r="APM69" s="34"/>
      <c r="APO69" s="34"/>
      <c r="APQ69" s="34"/>
      <c r="APS69" s="34"/>
      <c r="APU69" s="34"/>
      <c r="APW69" s="34"/>
      <c r="APY69" s="34"/>
      <c r="AQA69" s="34"/>
      <c r="AQC69" s="34"/>
      <c r="AQE69" s="34"/>
      <c r="AQG69" s="34"/>
      <c r="AQI69" s="34"/>
      <c r="AQK69" s="34"/>
      <c r="AQM69" s="34"/>
      <c r="AQO69" s="34"/>
      <c r="AQQ69" s="34"/>
      <c r="AQS69" s="34"/>
      <c r="AQU69" s="34"/>
      <c r="AQW69" s="34"/>
      <c r="AQY69" s="34"/>
      <c r="ARA69" s="34"/>
      <c r="ARC69" s="34"/>
      <c r="ARE69" s="34"/>
      <c r="ARG69" s="34"/>
      <c r="ARI69" s="34"/>
      <c r="ARK69" s="34"/>
      <c r="ARM69" s="34"/>
      <c r="ARO69" s="34"/>
      <c r="ARQ69" s="34"/>
      <c r="ARS69" s="34"/>
      <c r="ARU69" s="34"/>
      <c r="ARW69" s="34"/>
      <c r="ARY69" s="34"/>
      <c r="ASA69" s="34"/>
      <c r="ASC69" s="34"/>
      <c r="ASE69" s="34"/>
      <c r="ASG69" s="34"/>
      <c r="ASI69" s="34"/>
      <c r="ASK69" s="34"/>
      <c r="ASM69" s="34"/>
      <c r="ASO69" s="34"/>
      <c r="ASQ69" s="34"/>
      <c r="ASS69" s="34"/>
      <c r="ASU69" s="34"/>
      <c r="ASW69" s="34"/>
      <c r="ASY69" s="34"/>
      <c r="ATA69" s="34"/>
      <c r="ATC69" s="34"/>
      <c r="ATE69" s="34"/>
      <c r="ATG69" s="34"/>
      <c r="ATI69" s="34"/>
      <c r="ATK69" s="34"/>
      <c r="ATM69" s="34"/>
      <c r="ATO69" s="34"/>
      <c r="ATQ69" s="34"/>
      <c r="ATS69" s="34"/>
      <c r="ATU69" s="34"/>
      <c r="ATW69" s="34"/>
      <c r="ATY69" s="34"/>
      <c r="AUA69" s="34"/>
      <c r="AUC69" s="34"/>
      <c r="AUE69" s="34"/>
      <c r="AUG69" s="34"/>
      <c r="AUI69" s="34"/>
      <c r="AUK69" s="34"/>
      <c r="AUM69" s="34"/>
      <c r="AUO69" s="34"/>
      <c r="AUQ69" s="34"/>
      <c r="AUS69" s="34"/>
      <c r="AUU69" s="34"/>
      <c r="AUW69" s="34"/>
      <c r="AUY69" s="34"/>
      <c r="AVA69" s="34"/>
      <c r="AVC69" s="34"/>
      <c r="AVE69" s="34"/>
      <c r="AVG69" s="34"/>
      <c r="AVI69" s="34"/>
      <c r="AVK69" s="34"/>
      <c r="AVM69" s="34"/>
      <c r="AVO69" s="34"/>
      <c r="AVQ69" s="34"/>
      <c r="AVS69" s="34"/>
      <c r="AVU69" s="34"/>
      <c r="AVW69" s="34"/>
      <c r="AVY69" s="34"/>
      <c r="AWA69" s="34"/>
      <c r="AWC69" s="34"/>
      <c r="AWE69" s="34"/>
      <c r="AWG69" s="34"/>
      <c r="AWI69" s="34"/>
      <c r="AWK69" s="34"/>
      <c r="AWM69" s="34"/>
      <c r="AWO69" s="34"/>
      <c r="AWQ69" s="34"/>
      <c r="AWS69" s="34"/>
      <c r="AWU69" s="34"/>
      <c r="AWW69" s="34"/>
      <c r="AWY69" s="34"/>
      <c r="AXA69" s="34"/>
      <c r="AXC69" s="34"/>
      <c r="AXE69" s="34"/>
      <c r="AXG69" s="34"/>
      <c r="AXI69" s="34"/>
      <c r="AXK69" s="34"/>
      <c r="AXM69" s="34"/>
      <c r="AXO69" s="34"/>
      <c r="AXQ69" s="34"/>
      <c r="AXS69" s="34"/>
      <c r="AXU69" s="34"/>
      <c r="AXW69" s="34"/>
      <c r="AXY69" s="34"/>
      <c r="AYA69" s="34"/>
      <c r="AYC69" s="34"/>
      <c r="AYE69" s="34"/>
      <c r="AYG69" s="34"/>
      <c r="AYI69" s="34"/>
      <c r="AYK69" s="34"/>
      <c r="AYM69" s="34"/>
      <c r="AYO69" s="34"/>
      <c r="AYQ69" s="34"/>
      <c r="AYS69" s="34"/>
      <c r="AYU69" s="34"/>
      <c r="AYW69" s="34"/>
      <c r="AYY69" s="34"/>
      <c r="AZA69" s="34"/>
      <c r="AZC69" s="34"/>
      <c r="AZE69" s="34"/>
      <c r="AZG69" s="34"/>
      <c r="AZI69" s="34"/>
      <c r="AZK69" s="34"/>
      <c r="AZM69" s="34"/>
      <c r="AZO69" s="34"/>
      <c r="AZQ69" s="34"/>
      <c r="AZS69" s="34"/>
      <c r="AZU69" s="34"/>
      <c r="AZW69" s="34"/>
      <c r="AZY69" s="34"/>
      <c r="BAA69" s="34"/>
      <c r="BAC69" s="34"/>
      <c r="BAE69" s="34"/>
      <c r="BAG69" s="34"/>
      <c r="BAI69" s="34"/>
      <c r="BAK69" s="34"/>
      <c r="BAM69" s="34"/>
      <c r="BAO69" s="34"/>
      <c r="BAQ69" s="34"/>
      <c r="BAS69" s="34"/>
      <c r="BAU69" s="34"/>
      <c r="BAW69" s="34"/>
      <c r="BAY69" s="34"/>
      <c r="BBA69" s="34"/>
      <c r="BBC69" s="34"/>
      <c r="BBE69" s="34"/>
      <c r="BBG69" s="34"/>
      <c r="BBI69" s="34"/>
      <c r="BBK69" s="34"/>
      <c r="BBM69" s="34"/>
      <c r="BBO69" s="34"/>
      <c r="BBQ69" s="34"/>
      <c r="BBS69" s="34"/>
      <c r="BBU69" s="34"/>
      <c r="BBW69" s="34"/>
      <c r="BBY69" s="34"/>
      <c r="BCA69" s="34"/>
      <c r="BCC69" s="34"/>
      <c r="BCE69" s="34"/>
      <c r="BCG69" s="34"/>
      <c r="BCI69" s="34"/>
      <c r="BCK69" s="34"/>
      <c r="BCM69" s="34"/>
      <c r="BCO69" s="34"/>
      <c r="BCQ69" s="34"/>
      <c r="BCS69" s="34"/>
      <c r="BCU69" s="34"/>
      <c r="BCW69" s="34"/>
      <c r="BCY69" s="34"/>
      <c r="BDA69" s="34"/>
      <c r="BDC69" s="34"/>
      <c r="BDE69" s="34"/>
      <c r="BDG69" s="34"/>
      <c r="BDI69" s="34"/>
      <c r="BDK69" s="34"/>
      <c r="BDM69" s="34"/>
      <c r="BDO69" s="34"/>
      <c r="BDQ69" s="34"/>
      <c r="BDS69" s="34"/>
      <c r="BDU69" s="34"/>
      <c r="BDW69" s="34"/>
      <c r="BDY69" s="34"/>
      <c r="BEA69" s="34"/>
      <c r="BEC69" s="34"/>
      <c r="BEE69" s="34"/>
      <c r="BEG69" s="34"/>
      <c r="BEI69" s="34"/>
      <c r="BEK69" s="34"/>
      <c r="BEM69" s="34"/>
      <c r="BEO69" s="34"/>
      <c r="BEQ69" s="34"/>
      <c r="BES69" s="34"/>
      <c r="BEU69" s="34"/>
      <c r="BEW69" s="34"/>
      <c r="BEY69" s="34"/>
      <c r="BFA69" s="34"/>
      <c r="BFC69" s="34"/>
      <c r="BFE69" s="34"/>
      <c r="BFG69" s="34"/>
      <c r="BFI69" s="34"/>
      <c r="BFK69" s="34"/>
      <c r="BFM69" s="34"/>
      <c r="BFO69" s="34"/>
      <c r="BFQ69" s="34"/>
      <c r="BFS69" s="34"/>
      <c r="BFU69" s="34"/>
      <c r="BFW69" s="34"/>
      <c r="BFY69" s="34"/>
      <c r="BGA69" s="34"/>
      <c r="BGC69" s="34"/>
      <c r="BGE69" s="34"/>
      <c r="BGG69" s="34"/>
      <c r="BGI69" s="34"/>
      <c r="BGK69" s="34"/>
      <c r="BGM69" s="34"/>
      <c r="BGO69" s="34"/>
      <c r="BGQ69" s="34"/>
      <c r="BGS69" s="34"/>
      <c r="BGU69" s="34"/>
      <c r="BGW69" s="34"/>
      <c r="BGY69" s="34"/>
      <c r="BHA69" s="34"/>
      <c r="BHC69" s="34"/>
      <c r="BHE69" s="34"/>
      <c r="BHG69" s="34"/>
      <c r="BHI69" s="34"/>
      <c r="BHK69" s="34"/>
      <c r="BHM69" s="34"/>
      <c r="BHO69" s="34"/>
      <c r="BHQ69" s="34"/>
      <c r="BHS69" s="34"/>
      <c r="BHU69" s="34"/>
      <c r="BHW69" s="34"/>
      <c r="BHY69" s="34"/>
      <c r="BIA69" s="34"/>
      <c r="BIC69" s="34"/>
      <c r="BIE69" s="34"/>
      <c r="BIG69" s="34"/>
      <c r="BII69" s="34"/>
      <c r="BIK69" s="34"/>
      <c r="BIM69" s="34"/>
      <c r="BIO69" s="34"/>
      <c r="BIQ69" s="34"/>
      <c r="BIS69" s="34"/>
      <c r="BIU69" s="34"/>
      <c r="BIW69" s="34"/>
      <c r="BIY69" s="34"/>
      <c r="BJA69" s="34"/>
      <c r="BJC69" s="34"/>
      <c r="BJE69" s="34"/>
      <c r="BJG69" s="34"/>
      <c r="BJI69" s="34"/>
      <c r="BJK69" s="34"/>
      <c r="BJM69" s="34"/>
      <c r="BJO69" s="34"/>
      <c r="BJQ69" s="34"/>
      <c r="BJS69" s="34"/>
      <c r="BJU69" s="34"/>
      <c r="BJW69" s="34"/>
      <c r="BJY69" s="34"/>
      <c r="BKA69" s="34"/>
      <c r="BKC69" s="34"/>
      <c r="BKE69" s="34"/>
      <c r="BKG69" s="34"/>
      <c r="BKI69" s="34"/>
      <c r="BKK69" s="34"/>
      <c r="BKM69" s="34"/>
      <c r="BKO69" s="34"/>
      <c r="BKQ69" s="34"/>
      <c r="BKS69" s="34"/>
      <c r="BKU69" s="34"/>
      <c r="BKW69" s="34"/>
      <c r="BKY69" s="34"/>
      <c r="BLA69" s="34"/>
      <c r="BLC69" s="34"/>
      <c r="BLE69" s="34"/>
      <c r="BLG69" s="34"/>
      <c r="BLI69" s="34"/>
      <c r="BLK69" s="34"/>
      <c r="BLM69" s="34"/>
      <c r="BLO69" s="34"/>
      <c r="BLQ69" s="34"/>
      <c r="BLS69" s="34"/>
      <c r="BLU69" s="34"/>
      <c r="BLW69" s="34"/>
      <c r="BLY69" s="34"/>
      <c r="BMA69" s="34"/>
      <c r="BMC69" s="34"/>
      <c r="BME69" s="34"/>
      <c r="BMG69" s="34"/>
      <c r="BMI69" s="34"/>
      <c r="BMK69" s="34"/>
      <c r="BMM69" s="34"/>
      <c r="BMO69" s="34"/>
      <c r="BMQ69" s="34"/>
      <c r="BMS69" s="34"/>
      <c r="BMU69" s="34"/>
      <c r="BMW69" s="34"/>
      <c r="BMY69" s="34"/>
      <c r="BNA69" s="34"/>
      <c r="BNC69" s="34"/>
      <c r="BNE69" s="34"/>
      <c r="BNG69" s="34"/>
      <c r="BNI69" s="34"/>
      <c r="BNK69" s="34"/>
      <c r="BNM69" s="34"/>
      <c r="BNO69" s="34"/>
      <c r="BNQ69" s="34"/>
      <c r="BNS69" s="34"/>
      <c r="BNU69" s="34"/>
      <c r="BNW69" s="34"/>
      <c r="BNY69" s="34"/>
      <c r="BOA69" s="34"/>
      <c r="BOC69" s="34"/>
      <c r="BOE69" s="34"/>
      <c r="BOG69" s="34"/>
      <c r="BOI69" s="34"/>
      <c r="BOK69" s="34"/>
      <c r="BOM69" s="34"/>
      <c r="BOO69" s="34"/>
      <c r="BOQ69" s="34"/>
      <c r="BOS69" s="34"/>
      <c r="BOU69" s="34"/>
      <c r="BOW69" s="34"/>
      <c r="BOY69" s="34"/>
      <c r="BPA69" s="34"/>
      <c r="BPC69" s="34"/>
      <c r="BPE69" s="34"/>
      <c r="BPG69" s="34"/>
      <c r="BPI69" s="34"/>
      <c r="BPK69" s="34"/>
      <c r="BPM69" s="34"/>
      <c r="BPO69" s="34"/>
      <c r="BPQ69" s="34"/>
      <c r="BPS69" s="34"/>
      <c r="BPU69" s="34"/>
      <c r="BPW69" s="34"/>
      <c r="BPY69" s="34"/>
      <c r="BQA69" s="34"/>
      <c r="BQC69" s="34"/>
      <c r="BQE69" s="34"/>
      <c r="BQG69" s="34"/>
      <c r="BQI69" s="34"/>
      <c r="BQK69" s="34"/>
      <c r="BQM69" s="34"/>
      <c r="BQO69" s="34"/>
      <c r="BQQ69" s="34"/>
      <c r="BQS69" s="34"/>
      <c r="BQU69" s="34"/>
      <c r="BQW69" s="34"/>
      <c r="BQY69" s="34"/>
      <c r="BRA69" s="34"/>
      <c r="BRC69" s="34"/>
      <c r="BRE69" s="34"/>
      <c r="BRG69" s="34"/>
      <c r="BRI69" s="34"/>
      <c r="BRK69" s="34"/>
      <c r="BRM69" s="34"/>
      <c r="BRO69" s="34"/>
      <c r="BRQ69" s="34"/>
      <c r="BRS69" s="34"/>
      <c r="BRU69" s="34"/>
      <c r="BRW69" s="34"/>
      <c r="BRY69" s="34"/>
      <c r="BSA69" s="34"/>
      <c r="BSC69" s="34"/>
      <c r="BSE69" s="34"/>
      <c r="BSG69" s="34"/>
      <c r="BSI69" s="34"/>
      <c r="BSK69" s="34"/>
      <c r="BSM69" s="34"/>
      <c r="BSO69" s="34"/>
      <c r="BSQ69" s="34"/>
      <c r="BSS69" s="34"/>
      <c r="BSU69" s="34"/>
      <c r="BSW69" s="34"/>
      <c r="BSY69" s="34"/>
      <c r="BTA69" s="34"/>
      <c r="BTC69" s="34"/>
      <c r="BTE69" s="34"/>
      <c r="BTG69" s="34"/>
      <c r="BTI69" s="34"/>
      <c r="BTK69" s="34"/>
      <c r="BTM69" s="34"/>
      <c r="BTO69" s="34"/>
      <c r="BTQ69" s="34"/>
      <c r="BTS69" s="34"/>
      <c r="BTU69" s="34"/>
      <c r="BTW69" s="34"/>
      <c r="BTY69" s="34"/>
      <c r="BUA69" s="34"/>
      <c r="BUC69" s="34"/>
      <c r="BUE69" s="34"/>
      <c r="BUG69" s="34"/>
      <c r="BUI69" s="34"/>
      <c r="BUK69" s="34"/>
      <c r="BUM69" s="34"/>
      <c r="BUO69" s="34"/>
      <c r="BUQ69" s="34"/>
      <c r="BUS69" s="34"/>
      <c r="BUU69" s="34"/>
      <c r="BUW69" s="34"/>
      <c r="BUY69" s="34"/>
      <c r="BVA69" s="34"/>
      <c r="BVC69" s="34"/>
      <c r="BVE69" s="34"/>
      <c r="BVG69" s="34"/>
      <c r="BVI69" s="34"/>
      <c r="BVK69" s="34"/>
      <c r="BVM69" s="34"/>
      <c r="BVO69" s="34"/>
      <c r="BVQ69" s="34"/>
      <c r="BVS69" s="34"/>
      <c r="BVU69" s="34"/>
      <c r="BVW69" s="34"/>
      <c r="BVY69" s="34"/>
      <c r="BWA69" s="34"/>
      <c r="BWC69" s="34"/>
      <c r="BWE69" s="34"/>
      <c r="BWG69" s="34"/>
      <c r="BWI69" s="34"/>
      <c r="BWK69" s="34"/>
      <c r="BWM69" s="34"/>
      <c r="BWO69" s="34"/>
      <c r="BWQ69" s="34"/>
      <c r="BWS69" s="34"/>
      <c r="BWU69" s="34"/>
      <c r="BWW69" s="34"/>
      <c r="BWY69" s="34"/>
      <c r="BXA69" s="34"/>
      <c r="BXC69" s="34"/>
      <c r="BXE69" s="34"/>
      <c r="BXG69" s="34"/>
      <c r="BXI69" s="34"/>
      <c r="BXK69" s="34"/>
      <c r="BXM69" s="34"/>
      <c r="BXO69" s="34"/>
      <c r="BXQ69" s="34"/>
      <c r="BXS69" s="34"/>
      <c r="BXU69" s="34"/>
      <c r="BXW69" s="34"/>
      <c r="BXY69" s="34"/>
      <c r="BYA69" s="34"/>
      <c r="BYC69" s="34"/>
      <c r="BYE69" s="34"/>
      <c r="BYG69" s="34"/>
      <c r="BYI69" s="34"/>
      <c r="BYK69" s="34"/>
      <c r="BYM69" s="34"/>
      <c r="BYO69" s="34"/>
      <c r="BYQ69" s="34"/>
      <c r="BYS69" s="34"/>
      <c r="BYU69" s="34"/>
      <c r="BYW69" s="34"/>
      <c r="BYY69" s="34"/>
      <c r="BZA69" s="34"/>
      <c r="BZC69" s="34"/>
      <c r="BZE69" s="34"/>
      <c r="BZG69" s="34"/>
      <c r="BZI69" s="34"/>
      <c r="BZK69" s="34"/>
      <c r="BZM69" s="34"/>
      <c r="BZO69" s="34"/>
      <c r="BZQ69" s="34"/>
      <c r="BZS69" s="34"/>
      <c r="BZU69" s="34"/>
      <c r="BZW69" s="34"/>
      <c r="BZY69" s="34"/>
      <c r="CAA69" s="34"/>
      <c r="CAC69" s="34"/>
      <c r="CAE69" s="34"/>
      <c r="CAG69" s="34"/>
      <c r="CAI69" s="34"/>
      <c r="CAK69" s="34"/>
      <c r="CAM69" s="34"/>
      <c r="CAO69" s="34"/>
      <c r="CAQ69" s="34"/>
      <c r="CAS69" s="34"/>
      <c r="CAU69" s="34"/>
      <c r="CAW69" s="34"/>
      <c r="CAY69" s="34"/>
      <c r="CBA69" s="34"/>
      <c r="CBC69" s="34"/>
      <c r="CBE69" s="34"/>
      <c r="CBG69" s="34"/>
      <c r="CBI69" s="34"/>
      <c r="CBK69" s="34"/>
      <c r="CBM69" s="34"/>
      <c r="CBO69" s="34"/>
      <c r="CBQ69" s="34"/>
      <c r="CBS69" s="34"/>
      <c r="CBU69" s="34"/>
      <c r="CBW69" s="34"/>
      <c r="CBY69" s="34"/>
      <c r="CCA69" s="34"/>
      <c r="CCC69" s="34"/>
      <c r="CCE69" s="34"/>
      <c r="CCG69" s="34"/>
      <c r="CCI69" s="34"/>
      <c r="CCK69" s="34"/>
      <c r="CCM69" s="34"/>
      <c r="CCO69" s="34"/>
      <c r="CCQ69" s="34"/>
      <c r="CCS69" s="34"/>
      <c r="CCU69" s="34"/>
      <c r="CCW69" s="34"/>
      <c r="CCY69" s="34"/>
      <c r="CDA69" s="34"/>
      <c r="CDC69" s="34"/>
      <c r="CDE69" s="34"/>
      <c r="CDG69" s="34"/>
      <c r="CDI69" s="34"/>
      <c r="CDK69" s="34"/>
      <c r="CDM69" s="34"/>
      <c r="CDO69" s="34"/>
      <c r="CDQ69" s="34"/>
      <c r="CDS69" s="34"/>
      <c r="CDU69" s="34"/>
      <c r="CDW69" s="34"/>
      <c r="CDY69" s="34"/>
      <c r="CEA69" s="34"/>
      <c r="CEC69" s="34"/>
      <c r="CEE69" s="34"/>
      <c r="CEG69" s="34"/>
      <c r="CEI69" s="34"/>
      <c r="CEK69" s="34"/>
      <c r="CEM69" s="34"/>
      <c r="CEO69" s="34"/>
      <c r="CEQ69" s="34"/>
      <c r="CES69" s="34"/>
      <c r="CEU69" s="34"/>
      <c r="CEW69" s="34"/>
      <c r="CEY69" s="34"/>
      <c r="CFA69" s="34"/>
      <c r="CFC69" s="34"/>
      <c r="CFE69" s="34"/>
      <c r="CFG69" s="34"/>
      <c r="CFI69" s="34"/>
      <c r="CFK69" s="34"/>
      <c r="CFM69" s="34"/>
      <c r="CFO69" s="34"/>
      <c r="CFQ69" s="34"/>
      <c r="CFS69" s="34"/>
      <c r="CFU69" s="34"/>
      <c r="CFW69" s="34"/>
      <c r="CFY69" s="34"/>
      <c r="CGA69" s="34"/>
      <c r="CGC69" s="34"/>
      <c r="CGE69" s="34"/>
      <c r="CGG69" s="34"/>
      <c r="CGI69" s="34"/>
      <c r="CGK69" s="34"/>
      <c r="CGM69" s="34"/>
      <c r="CGO69" s="34"/>
      <c r="CGQ69" s="34"/>
      <c r="CGS69" s="34"/>
      <c r="CGU69" s="34"/>
      <c r="CGW69" s="34"/>
      <c r="CGY69" s="34"/>
      <c r="CHA69" s="34"/>
      <c r="CHC69" s="34"/>
      <c r="CHE69" s="34"/>
      <c r="CHG69" s="34"/>
      <c r="CHI69" s="34"/>
      <c r="CHK69" s="34"/>
      <c r="CHM69" s="34"/>
      <c r="CHO69" s="34"/>
      <c r="CHQ69" s="34"/>
      <c r="CHS69" s="34"/>
      <c r="CHU69" s="34"/>
      <c r="CHW69" s="34"/>
      <c r="CHY69" s="34"/>
      <c r="CIA69" s="34"/>
      <c r="CIC69" s="34"/>
      <c r="CIE69" s="34"/>
      <c r="CIG69" s="34"/>
      <c r="CII69" s="34"/>
      <c r="CIK69" s="34"/>
      <c r="CIM69" s="34"/>
      <c r="CIO69" s="34"/>
      <c r="CIQ69" s="34"/>
      <c r="CIS69" s="34"/>
      <c r="CIU69" s="34"/>
      <c r="CIW69" s="34"/>
      <c r="CIY69" s="34"/>
      <c r="CJA69" s="34"/>
      <c r="CJC69" s="34"/>
      <c r="CJE69" s="34"/>
      <c r="CJG69" s="34"/>
      <c r="CJI69" s="34"/>
      <c r="CJK69" s="34"/>
      <c r="CJM69" s="34"/>
      <c r="CJO69" s="34"/>
      <c r="CJQ69" s="34"/>
      <c r="CJS69" s="34"/>
      <c r="CJU69" s="34"/>
      <c r="CJW69" s="34"/>
      <c r="CJY69" s="34"/>
      <c r="CKA69" s="34"/>
      <c r="CKC69" s="34"/>
      <c r="CKE69" s="34"/>
      <c r="CKG69" s="34"/>
      <c r="CKI69" s="34"/>
      <c r="CKK69" s="34"/>
      <c r="CKM69" s="34"/>
      <c r="CKO69" s="34"/>
      <c r="CKQ69" s="34"/>
      <c r="CKS69" s="34"/>
      <c r="CKU69" s="34"/>
      <c r="CKW69" s="34"/>
      <c r="CKY69" s="34"/>
      <c r="CLA69" s="34"/>
      <c r="CLC69" s="34"/>
      <c r="CLE69" s="34"/>
      <c r="CLG69" s="34"/>
      <c r="CLI69" s="34"/>
      <c r="CLK69" s="34"/>
      <c r="CLM69" s="34"/>
      <c r="CLO69" s="34"/>
      <c r="CLQ69" s="34"/>
      <c r="CLS69" s="34"/>
      <c r="CLU69" s="34"/>
      <c r="CLW69" s="34"/>
      <c r="CLY69" s="34"/>
      <c r="CMA69" s="34"/>
      <c r="CMC69" s="34"/>
      <c r="CME69" s="34"/>
      <c r="CMG69" s="34"/>
      <c r="CMI69" s="34"/>
      <c r="CMK69" s="34"/>
      <c r="CMM69" s="34"/>
      <c r="CMO69" s="34"/>
      <c r="CMQ69" s="34"/>
      <c r="CMS69" s="34"/>
      <c r="CMU69" s="34"/>
      <c r="CMW69" s="34"/>
      <c r="CMY69" s="34"/>
      <c r="CNA69" s="34"/>
      <c r="CNC69" s="34"/>
      <c r="CNE69" s="34"/>
      <c r="CNG69" s="34"/>
      <c r="CNI69" s="34"/>
      <c r="CNK69" s="34"/>
      <c r="CNM69" s="34"/>
      <c r="CNO69" s="34"/>
      <c r="CNQ69" s="34"/>
      <c r="CNS69" s="34"/>
      <c r="CNU69" s="34"/>
      <c r="CNW69" s="34"/>
      <c r="CNY69" s="34"/>
      <c r="COA69" s="34"/>
      <c r="COC69" s="34"/>
      <c r="COE69" s="34"/>
      <c r="COG69" s="34"/>
      <c r="COI69" s="34"/>
      <c r="COK69" s="34"/>
      <c r="COM69" s="34"/>
      <c r="COO69" s="34"/>
      <c r="COQ69" s="34"/>
      <c r="COS69" s="34"/>
      <c r="COU69" s="34"/>
      <c r="COW69" s="34"/>
      <c r="COY69" s="34"/>
      <c r="CPA69" s="34"/>
      <c r="CPC69" s="34"/>
      <c r="CPE69" s="34"/>
      <c r="CPG69" s="34"/>
      <c r="CPI69" s="34"/>
      <c r="CPK69" s="34"/>
      <c r="CPM69" s="34"/>
      <c r="CPO69" s="34"/>
      <c r="CPQ69" s="34"/>
      <c r="CPS69" s="34"/>
      <c r="CPU69" s="34"/>
      <c r="CPW69" s="34"/>
      <c r="CPY69" s="34"/>
      <c r="CQA69" s="34"/>
      <c r="CQC69" s="34"/>
      <c r="CQE69" s="34"/>
      <c r="CQG69" s="34"/>
      <c r="CQI69" s="34"/>
      <c r="CQK69" s="34"/>
      <c r="CQM69" s="34"/>
      <c r="CQO69" s="34"/>
      <c r="CQQ69" s="34"/>
      <c r="CQS69" s="34"/>
      <c r="CQU69" s="34"/>
      <c r="CQW69" s="34"/>
      <c r="CQY69" s="34"/>
      <c r="CRA69" s="34"/>
      <c r="CRC69" s="34"/>
      <c r="CRE69" s="34"/>
      <c r="CRG69" s="34"/>
      <c r="CRI69" s="34"/>
      <c r="CRK69" s="34"/>
      <c r="CRM69" s="34"/>
      <c r="CRO69" s="34"/>
      <c r="CRQ69" s="34"/>
      <c r="CRS69" s="34"/>
      <c r="CRU69" s="34"/>
      <c r="CRW69" s="34"/>
      <c r="CRY69" s="34"/>
      <c r="CSA69" s="34"/>
      <c r="CSC69" s="34"/>
      <c r="CSE69" s="34"/>
      <c r="CSG69" s="34"/>
      <c r="CSI69" s="34"/>
      <c r="CSK69" s="34"/>
      <c r="CSM69" s="34"/>
      <c r="CSO69" s="34"/>
      <c r="CSQ69" s="34"/>
      <c r="CSS69" s="34"/>
      <c r="CSU69" s="34"/>
      <c r="CSW69" s="34"/>
      <c r="CSY69" s="34"/>
      <c r="CTA69" s="34"/>
      <c r="CTC69" s="34"/>
      <c r="CTE69" s="34"/>
      <c r="CTG69" s="34"/>
      <c r="CTI69" s="34"/>
      <c r="CTK69" s="34"/>
      <c r="CTM69" s="34"/>
      <c r="CTO69" s="34"/>
      <c r="CTQ69" s="34"/>
      <c r="CTS69" s="34"/>
      <c r="CTU69" s="34"/>
      <c r="CTW69" s="34"/>
      <c r="CTY69" s="34"/>
      <c r="CUA69" s="34"/>
      <c r="CUC69" s="34"/>
      <c r="CUE69" s="34"/>
      <c r="CUG69" s="34"/>
      <c r="CUI69" s="34"/>
      <c r="CUK69" s="34"/>
      <c r="CUM69" s="34"/>
      <c r="CUO69" s="34"/>
      <c r="CUQ69" s="34"/>
      <c r="CUS69" s="34"/>
      <c r="CUU69" s="34"/>
      <c r="CUW69" s="34"/>
      <c r="CUY69" s="34"/>
      <c r="CVA69" s="34"/>
      <c r="CVC69" s="34"/>
      <c r="CVE69" s="34"/>
      <c r="CVG69" s="34"/>
      <c r="CVI69" s="34"/>
      <c r="CVK69" s="34"/>
      <c r="CVM69" s="34"/>
      <c r="CVO69" s="34"/>
      <c r="CVQ69" s="34"/>
      <c r="CVS69" s="34"/>
      <c r="CVU69" s="34"/>
      <c r="CVW69" s="34"/>
      <c r="CVY69" s="34"/>
      <c r="CWA69" s="34"/>
      <c r="CWC69" s="34"/>
      <c r="CWE69" s="34"/>
      <c r="CWG69" s="34"/>
      <c r="CWI69" s="34"/>
      <c r="CWK69" s="34"/>
      <c r="CWM69" s="34"/>
      <c r="CWO69" s="34"/>
      <c r="CWQ69" s="34"/>
      <c r="CWS69" s="34"/>
      <c r="CWU69" s="34"/>
      <c r="CWW69" s="34"/>
      <c r="CWY69" s="34"/>
      <c r="CXA69" s="34"/>
      <c r="CXC69" s="34"/>
      <c r="CXE69" s="34"/>
      <c r="CXG69" s="34"/>
      <c r="CXI69" s="34"/>
      <c r="CXK69" s="34"/>
      <c r="CXM69" s="34"/>
      <c r="CXO69" s="34"/>
      <c r="CXQ69" s="34"/>
      <c r="CXS69" s="34"/>
      <c r="CXU69" s="34"/>
      <c r="CXW69" s="34"/>
      <c r="CXY69" s="34"/>
      <c r="CYA69" s="34"/>
      <c r="CYC69" s="34"/>
      <c r="CYE69" s="34"/>
      <c r="CYG69" s="34"/>
      <c r="CYI69" s="34"/>
      <c r="CYK69" s="34"/>
      <c r="CYM69" s="34"/>
      <c r="CYO69" s="34"/>
      <c r="CYQ69" s="34"/>
      <c r="CYS69" s="34"/>
      <c r="CYU69" s="34"/>
      <c r="CYW69" s="34"/>
      <c r="CYY69" s="34"/>
      <c r="CZA69" s="34"/>
      <c r="CZC69" s="34"/>
      <c r="CZE69" s="34"/>
      <c r="CZG69" s="34"/>
      <c r="CZI69" s="34"/>
      <c r="CZK69" s="34"/>
      <c r="CZM69" s="34"/>
      <c r="CZO69" s="34"/>
      <c r="CZQ69" s="34"/>
      <c r="CZS69" s="34"/>
      <c r="CZU69" s="34"/>
      <c r="CZW69" s="34"/>
      <c r="CZY69" s="34"/>
      <c r="DAA69" s="34"/>
      <c r="DAC69" s="34"/>
      <c r="DAE69" s="34"/>
      <c r="DAG69" s="34"/>
      <c r="DAI69" s="34"/>
      <c r="DAK69" s="34"/>
      <c r="DAM69" s="34"/>
      <c r="DAO69" s="34"/>
      <c r="DAQ69" s="34"/>
      <c r="DAS69" s="34"/>
      <c r="DAU69" s="34"/>
      <c r="DAW69" s="34"/>
      <c r="DAY69" s="34"/>
      <c r="DBA69" s="34"/>
      <c r="DBC69" s="34"/>
      <c r="DBE69" s="34"/>
      <c r="DBG69" s="34"/>
      <c r="DBI69" s="34"/>
      <c r="DBK69" s="34"/>
      <c r="DBM69" s="34"/>
      <c r="DBO69" s="34"/>
      <c r="DBQ69" s="34"/>
      <c r="DBS69" s="34"/>
      <c r="DBU69" s="34"/>
      <c r="DBW69" s="34"/>
      <c r="DBY69" s="34"/>
      <c r="DCA69" s="34"/>
      <c r="DCC69" s="34"/>
      <c r="DCE69" s="34"/>
      <c r="DCG69" s="34"/>
      <c r="DCI69" s="34"/>
      <c r="DCK69" s="34"/>
      <c r="DCM69" s="34"/>
      <c r="DCO69" s="34"/>
      <c r="DCQ69" s="34"/>
      <c r="DCS69" s="34"/>
      <c r="DCU69" s="34"/>
      <c r="DCW69" s="34"/>
      <c r="DCY69" s="34"/>
      <c r="DDA69" s="34"/>
      <c r="DDC69" s="34"/>
      <c r="DDE69" s="34"/>
      <c r="DDG69" s="34"/>
      <c r="DDI69" s="34"/>
      <c r="DDK69" s="34"/>
      <c r="DDM69" s="34"/>
      <c r="DDO69" s="34"/>
      <c r="DDQ69" s="34"/>
      <c r="DDS69" s="34"/>
      <c r="DDU69" s="34"/>
      <c r="DDW69" s="34"/>
      <c r="DDY69" s="34"/>
      <c r="DEA69" s="34"/>
      <c r="DEC69" s="34"/>
      <c r="DEE69" s="34"/>
      <c r="DEG69" s="34"/>
      <c r="DEI69" s="34"/>
      <c r="DEK69" s="34"/>
      <c r="DEM69" s="34"/>
      <c r="DEO69" s="34"/>
      <c r="DEQ69" s="34"/>
      <c r="DES69" s="34"/>
      <c r="DEU69" s="34"/>
      <c r="DEW69" s="34"/>
      <c r="DEY69" s="34"/>
      <c r="DFA69" s="34"/>
      <c r="DFC69" s="34"/>
      <c r="DFE69" s="34"/>
      <c r="DFG69" s="34"/>
      <c r="DFI69" s="34"/>
      <c r="DFK69" s="34"/>
      <c r="DFM69" s="34"/>
      <c r="DFO69" s="34"/>
      <c r="DFQ69" s="34"/>
      <c r="DFS69" s="34"/>
      <c r="DFU69" s="34"/>
      <c r="DFW69" s="34"/>
      <c r="DFY69" s="34"/>
      <c r="DGA69" s="34"/>
      <c r="DGC69" s="34"/>
      <c r="DGE69" s="34"/>
      <c r="DGG69" s="34"/>
      <c r="DGI69" s="34"/>
      <c r="DGK69" s="34"/>
      <c r="DGM69" s="34"/>
      <c r="DGO69" s="34"/>
      <c r="DGQ69" s="34"/>
      <c r="DGS69" s="34"/>
      <c r="DGU69" s="34"/>
      <c r="DGW69" s="34"/>
      <c r="DGY69" s="34"/>
      <c r="DHA69" s="34"/>
      <c r="DHC69" s="34"/>
      <c r="DHE69" s="34"/>
      <c r="DHG69" s="34"/>
      <c r="DHI69" s="34"/>
      <c r="DHK69" s="34"/>
      <c r="DHM69" s="34"/>
      <c r="DHO69" s="34"/>
      <c r="DHQ69" s="34"/>
      <c r="DHS69" s="34"/>
      <c r="DHU69" s="34"/>
      <c r="DHW69" s="34"/>
      <c r="DHY69" s="34"/>
      <c r="DIA69" s="34"/>
      <c r="DIC69" s="34"/>
      <c r="DIE69" s="34"/>
      <c r="DIG69" s="34"/>
      <c r="DII69" s="34"/>
      <c r="DIK69" s="34"/>
      <c r="DIM69" s="34"/>
      <c r="DIO69" s="34"/>
      <c r="DIQ69" s="34"/>
      <c r="DIS69" s="34"/>
      <c r="DIU69" s="34"/>
      <c r="DIW69" s="34"/>
      <c r="DIY69" s="34"/>
      <c r="DJA69" s="34"/>
      <c r="DJC69" s="34"/>
      <c r="DJE69" s="34"/>
      <c r="DJG69" s="34"/>
      <c r="DJI69" s="34"/>
      <c r="DJK69" s="34"/>
      <c r="DJM69" s="34"/>
      <c r="DJO69" s="34"/>
      <c r="DJQ69" s="34"/>
      <c r="DJS69" s="34"/>
      <c r="DJU69" s="34"/>
      <c r="DJW69" s="34"/>
      <c r="DJY69" s="34"/>
      <c r="DKA69" s="34"/>
      <c r="DKC69" s="34"/>
      <c r="DKE69" s="34"/>
      <c r="DKG69" s="34"/>
      <c r="DKI69" s="34"/>
      <c r="DKK69" s="34"/>
      <c r="DKM69" s="34"/>
      <c r="DKO69" s="34"/>
      <c r="DKQ69" s="34"/>
      <c r="DKS69" s="34"/>
      <c r="DKU69" s="34"/>
      <c r="DKW69" s="34"/>
      <c r="DKY69" s="34"/>
      <c r="DLA69" s="34"/>
      <c r="DLC69" s="34"/>
      <c r="DLE69" s="34"/>
      <c r="DLG69" s="34"/>
      <c r="DLI69" s="34"/>
      <c r="DLK69" s="34"/>
      <c r="DLM69" s="34"/>
      <c r="DLO69" s="34"/>
      <c r="DLQ69" s="34"/>
      <c r="DLS69" s="34"/>
      <c r="DLU69" s="34"/>
      <c r="DLW69" s="34"/>
      <c r="DLY69" s="34"/>
      <c r="DMA69" s="34"/>
      <c r="DMC69" s="34"/>
      <c r="DME69" s="34"/>
      <c r="DMG69" s="34"/>
      <c r="DMI69" s="34"/>
      <c r="DMK69" s="34"/>
      <c r="DMM69" s="34"/>
      <c r="DMO69" s="34"/>
      <c r="DMQ69" s="34"/>
      <c r="DMS69" s="34"/>
      <c r="DMU69" s="34"/>
      <c r="DMW69" s="34"/>
      <c r="DMY69" s="34"/>
      <c r="DNA69" s="34"/>
      <c r="DNC69" s="34"/>
      <c r="DNE69" s="34"/>
      <c r="DNG69" s="34"/>
      <c r="DNI69" s="34"/>
      <c r="DNK69" s="34"/>
      <c r="DNM69" s="34"/>
      <c r="DNO69" s="34"/>
      <c r="DNQ69" s="34"/>
      <c r="DNS69" s="34"/>
      <c r="DNU69" s="34"/>
      <c r="DNW69" s="34"/>
      <c r="DNY69" s="34"/>
      <c r="DOA69" s="34"/>
      <c r="DOC69" s="34"/>
      <c r="DOE69" s="34"/>
      <c r="DOG69" s="34"/>
      <c r="DOI69" s="34"/>
      <c r="DOK69" s="34"/>
      <c r="DOM69" s="34"/>
      <c r="DOO69" s="34"/>
      <c r="DOQ69" s="34"/>
      <c r="DOS69" s="34"/>
      <c r="DOU69" s="34"/>
      <c r="DOW69" s="34"/>
      <c r="DOY69" s="34"/>
      <c r="DPA69" s="34"/>
      <c r="DPC69" s="34"/>
      <c r="DPE69" s="34"/>
      <c r="DPG69" s="34"/>
      <c r="DPI69" s="34"/>
      <c r="DPK69" s="34"/>
      <c r="DPM69" s="34"/>
      <c r="DPO69" s="34"/>
      <c r="DPQ69" s="34"/>
      <c r="DPS69" s="34"/>
      <c r="DPU69" s="34"/>
      <c r="DPW69" s="34"/>
      <c r="DPY69" s="34"/>
      <c r="DQA69" s="34"/>
      <c r="DQC69" s="34"/>
      <c r="DQE69" s="34"/>
      <c r="DQG69" s="34"/>
      <c r="DQI69" s="34"/>
      <c r="DQK69" s="34"/>
      <c r="DQM69" s="34"/>
      <c r="DQO69" s="34"/>
      <c r="DQQ69" s="34"/>
      <c r="DQS69" s="34"/>
      <c r="DQU69" s="34"/>
      <c r="DQW69" s="34"/>
      <c r="DQY69" s="34"/>
      <c r="DRA69" s="34"/>
      <c r="DRC69" s="34"/>
      <c r="DRE69" s="34"/>
      <c r="DRG69" s="34"/>
      <c r="DRI69" s="34"/>
      <c r="DRK69" s="34"/>
      <c r="DRM69" s="34"/>
      <c r="DRO69" s="34"/>
      <c r="DRQ69" s="34"/>
      <c r="DRS69" s="34"/>
      <c r="DRU69" s="34"/>
      <c r="DRW69" s="34"/>
      <c r="DRY69" s="34"/>
      <c r="DSA69" s="34"/>
      <c r="DSC69" s="34"/>
      <c r="DSE69" s="34"/>
      <c r="DSG69" s="34"/>
      <c r="DSI69" s="34"/>
      <c r="DSK69" s="34"/>
      <c r="DSM69" s="34"/>
      <c r="DSO69" s="34"/>
      <c r="DSQ69" s="34"/>
      <c r="DSS69" s="34"/>
      <c r="DSU69" s="34"/>
      <c r="DSW69" s="34"/>
      <c r="DSY69" s="34"/>
      <c r="DTA69" s="34"/>
      <c r="DTC69" s="34"/>
      <c r="DTE69" s="34"/>
      <c r="DTG69" s="34"/>
      <c r="DTI69" s="34"/>
      <c r="DTK69" s="34"/>
      <c r="DTM69" s="34"/>
      <c r="DTO69" s="34"/>
      <c r="DTQ69" s="34"/>
      <c r="DTS69" s="34"/>
      <c r="DTU69" s="34"/>
      <c r="DTW69" s="34"/>
      <c r="DTY69" s="34"/>
      <c r="DUA69" s="34"/>
      <c r="DUC69" s="34"/>
      <c r="DUE69" s="34"/>
      <c r="DUG69" s="34"/>
      <c r="DUI69" s="34"/>
      <c r="DUK69" s="34"/>
      <c r="DUM69" s="34"/>
      <c r="DUO69" s="34"/>
      <c r="DUQ69" s="34"/>
      <c r="DUS69" s="34"/>
      <c r="DUU69" s="34"/>
      <c r="DUW69" s="34"/>
      <c r="DUY69" s="34"/>
      <c r="DVA69" s="34"/>
      <c r="DVC69" s="34"/>
      <c r="DVE69" s="34"/>
      <c r="DVG69" s="34"/>
      <c r="DVI69" s="34"/>
      <c r="DVK69" s="34"/>
      <c r="DVM69" s="34"/>
      <c r="DVO69" s="34"/>
      <c r="DVQ69" s="34"/>
      <c r="DVS69" s="34"/>
      <c r="DVU69" s="34"/>
      <c r="DVW69" s="34"/>
      <c r="DVY69" s="34"/>
      <c r="DWA69" s="34"/>
      <c r="DWC69" s="34"/>
      <c r="DWE69" s="34"/>
      <c r="DWG69" s="34"/>
      <c r="DWI69" s="34"/>
      <c r="DWK69" s="34"/>
      <c r="DWM69" s="34"/>
      <c r="DWO69" s="34"/>
      <c r="DWQ69" s="34"/>
      <c r="DWS69" s="34"/>
      <c r="DWU69" s="34"/>
      <c r="DWW69" s="34"/>
      <c r="DWY69" s="34"/>
      <c r="DXA69" s="34"/>
      <c r="DXC69" s="34"/>
      <c r="DXE69" s="34"/>
      <c r="DXG69" s="34"/>
      <c r="DXI69" s="34"/>
      <c r="DXK69" s="34"/>
      <c r="DXM69" s="34"/>
      <c r="DXO69" s="34"/>
      <c r="DXQ69" s="34"/>
      <c r="DXS69" s="34"/>
      <c r="DXU69" s="34"/>
      <c r="DXW69" s="34"/>
      <c r="DXY69" s="34"/>
      <c r="DYA69" s="34"/>
      <c r="DYC69" s="34"/>
      <c r="DYE69" s="34"/>
      <c r="DYG69" s="34"/>
      <c r="DYI69" s="34"/>
      <c r="DYK69" s="34"/>
      <c r="DYM69" s="34"/>
      <c r="DYO69" s="34"/>
      <c r="DYQ69" s="34"/>
      <c r="DYS69" s="34"/>
      <c r="DYU69" s="34"/>
      <c r="DYW69" s="34"/>
      <c r="DYY69" s="34"/>
      <c r="DZA69" s="34"/>
      <c r="DZC69" s="34"/>
      <c r="DZE69" s="34"/>
      <c r="DZG69" s="34"/>
      <c r="DZI69" s="34"/>
      <c r="DZK69" s="34"/>
      <c r="DZM69" s="34"/>
      <c r="DZO69" s="34"/>
      <c r="DZQ69" s="34"/>
      <c r="DZS69" s="34"/>
      <c r="DZU69" s="34"/>
      <c r="DZW69" s="34"/>
      <c r="DZY69" s="34"/>
      <c r="EAA69" s="34"/>
      <c r="EAC69" s="34"/>
      <c r="EAE69" s="34"/>
      <c r="EAG69" s="34"/>
      <c r="EAI69" s="34"/>
      <c r="EAK69" s="34"/>
      <c r="EAM69" s="34"/>
      <c r="EAO69" s="34"/>
      <c r="EAQ69" s="34"/>
      <c r="EAS69" s="34"/>
      <c r="EAU69" s="34"/>
      <c r="EAW69" s="34"/>
      <c r="EAY69" s="34"/>
      <c r="EBA69" s="34"/>
      <c r="EBC69" s="34"/>
      <c r="EBE69" s="34"/>
      <c r="EBG69" s="34"/>
      <c r="EBI69" s="34"/>
      <c r="EBK69" s="34"/>
      <c r="EBM69" s="34"/>
      <c r="EBO69" s="34"/>
      <c r="EBQ69" s="34"/>
      <c r="EBS69" s="34"/>
      <c r="EBU69" s="34"/>
      <c r="EBW69" s="34"/>
      <c r="EBY69" s="34"/>
      <c r="ECA69" s="34"/>
      <c r="ECC69" s="34"/>
      <c r="ECE69" s="34"/>
      <c r="ECG69" s="34"/>
      <c r="ECI69" s="34"/>
      <c r="ECK69" s="34"/>
      <c r="ECM69" s="34"/>
      <c r="ECO69" s="34"/>
      <c r="ECQ69" s="34"/>
      <c r="ECS69" s="34"/>
      <c r="ECU69" s="34"/>
      <c r="ECW69" s="34"/>
      <c r="ECY69" s="34"/>
      <c r="EDA69" s="34"/>
      <c r="EDC69" s="34"/>
      <c r="EDE69" s="34"/>
      <c r="EDG69" s="34"/>
      <c r="EDI69" s="34"/>
      <c r="EDK69" s="34"/>
      <c r="EDM69" s="34"/>
      <c r="EDO69" s="34"/>
      <c r="EDQ69" s="34"/>
      <c r="EDS69" s="34"/>
      <c r="EDU69" s="34"/>
      <c r="EDW69" s="34"/>
      <c r="EDY69" s="34"/>
      <c r="EEA69" s="34"/>
      <c r="EEC69" s="34"/>
      <c r="EEE69" s="34"/>
      <c r="EEG69" s="34"/>
      <c r="EEI69" s="34"/>
      <c r="EEK69" s="34"/>
      <c r="EEM69" s="34"/>
      <c r="EEO69" s="34"/>
      <c r="EEQ69" s="34"/>
      <c r="EES69" s="34"/>
      <c r="EEU69" s="34"/>
      <c r="EEW69" s="34"/>
      <c r="EEY69" s="34"/>
      <c r="EFA69" s="34"/>
      <c r="EFC69" s="34"/>
      <c r="EFE69" s="34"/>
      <c r="EFG69" s="34"/>
      <c r="EFI69" s="34"/>
      <c r="EFK69" s="34"/>
      <c r="EFM69" s="34"/>
      <c r="EFO69" s="34"/>
      <c r="EFQ69" s="34"/>
      <c r="EFS69" s="34"/>
      <c r="EFU69" s="34"/>
      <c r="EFW69" s="34"/>
      <c r="EFY69" s="34"/>
      <c r="EGA69" s="34"/>
      <c r="EGC69" s="34"/>
      <c r="EGE69" s="34"/>
      <c r="EGG69" s="34"/>
      <c r="EGI69" s="34"/>
      <c r="EGK69" s="34"/>
      <c r="EGM69" s="34"/>
      <c r="EGO69" s="34"/>
      <c r="EGQ69" s="34"/>
      <c r="EGS69" s="34"/>
      <c r="EGU69" s="34"/>
      <c r="EGW69" s="34"/>
      <c r="EGY69" s="34"/>
      <c r="EHA69" s="34"/>
      <c r="EHC69" s="34"/>
      <c r="EHE69" s="34"/>
      <c r="EHG69" s="34"/>
      <c r="EHI69" s="34"/>
      <c r="EHK69" s="34"/>
      <c r="EHM69" s="34"/>
      <c r="EHO69" s="34"/>
      <c r="EHQ69" s="34"/>
      <c r="EHS69" s="34"/>
      <c r="EHU69" s="34"/>
      <c r="EHW69" s="34"/>
      <c r="EHY69" s="34"/>
      <c r="EIA69" s="34"/>
      <c r="EIC69" s="34"/>
      <c r="EIE69" s="34"/>
      <c r="EIG69" s="34"/>
      <c r="EII69" s="34"/>
      <c r="EIK69" s="34"/>
      <c r="EIM69" s="34"/>
      <c r="EIO69" s="34"/>
      <c r="EIQ69" s="34"/>
      <c r="EIS69" s="34"/>
      <c r="EIU69" s="34"/>
      <c r="EIW69" s="34"/>
      <c r="EIY69" s="34"/>
      <c r="EJA69" s="34"/>
      <c r="EJC69" s="34"/>
      <c r="EJE69" s="34"/>
      <c r="EJG69" s="34"/>
      <c r="EJI69" s="34"/>
      <c r="EJK69" s="34"/>
      <c r="EJM69" s="34"/>
      <c r="EJO69" s="34"/>
      <c r="EJQ69" s="34"/>
      <c r="EJS69" s="34"/>
      <c r="EJU69" s="34"/>
      <c r="EJW69" s="34"/>
      <c r="EJY69" s="34"/>
      <c r="EKA69" s="34"/>
      <c r="EKC69" s="34"/>
      <c r="EKE69" s="34"/>
      <c r="EKG69" s="34"/>
      <c r="EKI69" s="34"/>
      <c r="EKK69" s="34"/>
      <c r="EKM69" s="34"/>
      <c r="EKO69" s="34"/>
      <c r="EKQ69" s="34"/>
      <c r="EKS69" s="34"/>
      <c r="EKU69" s="34"/>
      <c r="EKW69" s="34"/>
      <c r="EKY69" s="34"/>
      <c r="ELA69" s="34"/>
      <c r="ELC69" s="34"/>
      <c r="ELE69" s="34"/>
      <c r="ELG69" s="34"/>
      <c r="ELI69" s="34"/>
      <c r="ELK69" s="34"/>
      <c r="ELM69" s="34"/>
      <c r="ELO69" s="34"/>
      <c r="ELQ69" s="34"/>
      <c r="ELS69" s="34"/>
      <c r="ELU69" s="34"/>
      <c r="ELW69" s="34"/>
      <c r="ELY69" s="34"/>
      <c r="EMA69" s="34"/>
      <c r="EMC69" s="34"/>
      <c r="EME69" s="34"/>
      <c r="EMG69" s="34"/>
      <c r="EMI69" s="34"/>
      <c r="EMK69" s="34"/>
      <c r="EMM69" s="34"/>
      <c r="EMO69" s="34"/>
      <c r="EMQ69" s="34"/>
      <c r="EMS69" s="34"/>
      <c r="EMU69" s="34"/>
      <c r="EMW69" s="34"/>
      <c r="EMY69" s="34"/>
      <c r="ENA69" s="34"/>
      <c r="ENC69" s="34"/>
      <c r="ENE69" s="34"/>
      <c r="ENG69" s="34"/>
      <c r="ENI69" s="34"/>
      <c r="ENK69" s="34"/>
      <c r="ENM69" s="34"/>
      <c r="ENO69" s="34"/>
      <c r="ENQ69" s="34"/>
      <c r="ENS69" s="34"/>
      <c r="ENU69" s="34"/>
      <c r="ENW69" s="34"/>
      <c r="ENY69" s="34"/>
      <c r="EOA69" s="34"/>
      <c r="EOC69" s="34"/>
      <c r="EOE69" s="34"/>
      <c r="EOG69" s="34"/>
      <c r="EOI69" s="34"/>
      <c r="EOK69" s="34"/>
      <c r="EOM69" s="34"/>
      <c r="EOO69" s="34"/>
      <c r="EOQ69" s="34"/>
      <c r="EOS69" s="34"/>
      <c r="EOU69" s="34"/>
      <c r="EOW69" s="34"/>
      <c r="EOY69" s="34"/>
      <c r="EPA69" s="34"/>
      <c r="EPC69" s="34"/>
      <c r="EPE69" s="34"/>
      <c r="EPG69" s="34"/>
      <c r="EPI69" s="34"/>
      <c r="EPK69" s="34"/>
      <c r="EPM69" s="34"/>
      <c r="EPO69" s="34"/>
      <c r="EPQ69" s="34"/>
      <c r="EPS69" s="34"/>
      <c r="EPU69" s="34"/>
      <c r="EPW69" s="34"/>
      <c r="EPY69" s="34"/>
      <c r="EQA69" s="34"/>
      <c r="EQC69" s="34"/>
      <c r="EQE69" s="34"/>
      <c r="EQG69" s="34"/>
      <c r="EQI69" s="34"/>
      <c r="EQK69" s="34"/>
      <c r="EQM69" s="34"/>
      <c r="EQO69" s="34"/>
      <c r="EQQ69" s="34"/>
      <c r="EQS69" s="34"/>
      <c r="EQU69" s="34"/>
      <c r="EQW69" s="34"/>
      <c r="EQY69" s="34"/>
      <c r="ERA69" s="34"/>
      <c r="ERC69" s="34"/>
      <c r="ERE69" s="34"/>
      <c r="ERG69" s="34"/>
      <c r="ERI69" s="34"/>
      <c r="ERK69" s="34"/>
      <c r="ERM69" s="34"/>
      <c r="ERO69" s="34"/>
      <c r="ERQ69" s="34"/>
      <c r="ERS69" s="34"/>
      <c r="ERU69" s="34"/>
      <c r="ERW69" s="34"/>
      <c r="ERY69" s="34"/>
      <c r="ESA69" s="34"/>
      <c r="ESC69" s="34"/>
      <c r="ESE69" s="34"/>
      <c r="ESG69" s="34"/>
      <c r="ESI69" s="34"/>
      <c r="ESK69" s="34"/>
      <c r="ESM69" s="34"/>
      <c r="ESO69" s="34"/>
      <c r="ESQ69" s="34"/>
      <c r="ESS69" s="34"/>
      <c r="ESU69" s="34"/>
      <c r="ESW69" s="34"/>
      <c r="ESY69" s="34"/>
      <c r="ETA69" s="34"/>
      <c r="ETC69" s="34"/>
      <c r="ETE69" s="34"/>
      <c r="ETG69" s="34"/>
      <c r="ETI69" s="34"/>
      <c r="ETK69" s="34"/>
      <c r="ETM69" s="34"/>
      <c r="ETO69" s="34"/>
      <c r="ETQ69" s="34"/>
      <c r="ETS69" s="34"/>
      <c r="ETU69" s="34"/>
      <c r="ETW69" s="34"/>
      <c r="ETY69" s="34"/>
      <c r="EUA69" s="34"/>
      <c r="EUC69" s="34"/>
      <c r="EUE69" s="34"/>
      <c r="EUG69" s="34"/>
      <c r="EUI69" s="34"/>
      <c r="EUK69" s="34"/>
      <c r="EUM69" s="34"/>
      <c r="EUO69" s="34"/>
      <c r="EUQ69" s="34"/>
      <c r="EUS69" s="34"/>
      <c r="EUU69" s="34"/>
      <c r="EUW69" s="34"/>
      <c r="EUY69" s="34"/>
      <c r="EVA69" s="34"/>
      <c r="EVC69" s="34"/>
      <c r="EVE69" s="34"/>
      <c r="EVG69" s="34"/>
      <c r="EVI69" s="34"/>
      <c r="EVK69" s="34"/>
      <c r="EVM69" s="34"/>
      <c r="EVO69" s="34"/>
      <c r="EVQ69" s="34"/>
      <c r="EVS69" s="34"/>
      <c r="EVU69" s="34"/>
      <c r="EVW69" s="34"/>
      <c r="EVY69" s="34"/>
      <c r="EWA69" s="34"/>
      <c r="EWC69" s="34"/>
      <c r="EWE69" s="34"/>
      <c r="EWG69" s="34"/>
      <c r="EWI69" s="34"/>
      <c r="EWK69" s="34"/>
      <c r="EWM69" s="34"/>
      <c r="EWO69" s="34"/>
      <c r="EWQ69" s="34"/>
      <c r="EWS69" s="34"/>
      <c r="EWU69" s="34"/>
      <c r="EWW69" s="34"/>
      <c r="EWY69" s="34"/>
      <c r="EXA69" s="34"/>
      <c r="EXC69" s="34"/>
      <c r="EXE69" s="34"/>
      <c r="EXG69" s="34"/>
      <c r="EXI69" s="34"/>
      <c r="EXK69" s="34"/>
      <c r="EXM69" s="34"/>
      <c r="EXO69" s="34"/>
      <c r="EXQ69" s="34"/>
      <c r="EXS69" s="34"/>
      <c r="EXU69" s="34"/>
      <c r="EXW69" s="34"/>
      <c r="EXY69" s="34"/>
      <c r="EYA69" s="34"/>
      <c r="EYC69" s="34"/>
      <c r="EYE69" s="34"/>
      <c r="EYG69" s="34"/>
      <c r="EYI69" s="34"/>
      <c r="EYK69" s="34"/>
      <c r="EYM69" s="34"/>
      <c r="EYO69" s="34"/>
      <c r="EYQ69" s="34"/>
      <c r="EYS69" s="34"/>
      <c r="EYU69" s="34"/>
      <c r="EYW69" s="34"/>
      <c r="EYY69" s="34"/>
      <c r="EZA69" s="34"/>
      <c r="EZC69" s="34"/>
      <c r="EZE69" s="34"/>
      <c r="EZG69" s="34"/>
      <c r="EZI69" s="34"/>
      <c r="EZK69" s="34"/>
      <c r="EZM69" s="34"/>
      <c r="EZO69" s="34"/>
      <c r="EZQ69" s="34"/>
      <c r="EZS69" s="34"/>
      <c r="EZU69" s="34"/>
      <c r="EZW69" s="34"/>
      <c r="EZY69" s="34"/>
      <c r="FAA69" s="34"/>
      <c r="FAC69" s="34"/>
      <c r="FAE69" s="34"/>
      <c r="FAG69" s="34"/>
      <c r="FAI69" s="34"/>
      <c r="FAK69" s="34"/>
      <c r="FAM69" s="34"/>
      <c r="FAO69" s="34"/>
      <c r="FAQ69" s="34"/>
      <c r="FAS69" s="34"/>
      <c r="FAU69" s="34"/>
      <c r="FAW69" s="34"/>
      <c r="FAY69" s="34"/>
      <c r="FBA69" s="34"/>
      <c r="FBC69" s="34"/>
      <c r="FBE69" s="34"/>
      <c r="FBG69" s="34"/>
      <c r="FBI69" s="34"/>
      <c r="FBK69" s="34"/>
      <c r="FBM69" s="34"/>
      <c r="FBO69" s="34"/>
      <c r="FBQ69" s="34"/>
      <c r="FBS69" s="34"/>
      <c r="FBU69" s="34"/>
      <c r="FBW69" s="34"/>
      <c r="FBY69" s="34"/>
      <c r="FCA69" s="34"/>
      <c r="FCC69" s="34"/>
      <c r="FCE69" s="34"/>
      <c r="FCG69" s="34"/>
      <c r="FCI69" s="34"/>
      <c r="FCK69" s="34"/>
      <c r="FCM69" s="34"/>
      <c r="FCO69" s="34"/>
      <c r="FCQ69" s="34"/>
      <c r="FCS69" s="34"/>
      <c r="FCU69" s="34"/>
      <c r="FCW69" s="34"/>
      <c r="FCY69" s="34"/>
      <c r="FDA69" s="34"/>
      <c r="FDC69" s="34"/>
      <c r="FDE69" s="34"/>
      <c r="FDG69" s="34"/>
      <c r="FDI69" s="34"/>
      <c r="FDK69" s="34"/>
      <c r="FDM69" s="34"/>
      <c r="FDO69" s="34"/>
      <c r="FDQ69" s="34"/>
      <c r="FDS69" s="34"/>
      <c r="FDU69" s="34"/>
      <c r="FDW69" s="34"/>
      <c r="FDY69" s="34"/>
      <c r="FEA69" s="34"/>
      <c r="FEC69" s="34"/>
      <c r="FEE69" s="34"/>
      <c r="FEG69" s="34"/>
      <c r="FEI69" s="34"/>
      <c r="FEK69" s="34"/>
      <c r="FEM69" s="34"/>
      <c r="FEO69" s="34"/>
      <c r="FEQ69" s="34"/>
      <c r="FES69" s="34"/>
      <c r="FEU69" s="34"/>
      <c r="FEW69" s="34"/>
      <c r="FEY69" s="34"/>
      <c r="FFA69" s="34"/>
      <c r="FFC69" s="34"/>
      <c r="FFE69" s="34"/>
      <c r="FFG69" s="34"/>
      <c r="FFI69" s="34"/>
      <c r="FFK69" s="34"/>
      <c r="FFM69" s="34"/>
      <c r="FFO69" s="34"/>
      <c r="FFQ69" s="34"/>
      <c r="FFS69" s="34"/>
      <c r="FFU69" s="34"/>
      <c r="FFW69" s="34"/>
      <c r="FFY69" s="34"/>
      <c r="FGA69" s="34"/>
      <c r="FGC69" s="34"/>
      <c r="FGE69" s="34"/>
      <c r="FGG69" s="34"/>
      <c r="FGI69" s="34"/>
      <c r="FGK69" s="34"/>
      <c r="FGM69" s="34"/>
      <c r="FGO69" s="34"/>
      <c r="FGQ69" s="34"/>
      <c r="FGS69" s="34"/>
      <c r="FGU69" s="34"/>
      <c r="FGW69" s="34"/>
      <c r="FGY69" s="34"/>
      <c r="FHA69" s="34"/>
      <c r="FHC69" s="34"/>
      <c r="FHE69" s="34"/>
      <c r="FHG69" s="34"/>
      <c r="FHI69" s="34"/>
      <c r="FHK69" s="34"/>
      <c r="FHM69" s="34"/>
      <c r="FHO69" s="34"/>
      <c r="FHQ69" s="34"/>
      <c r="FHS69" s="34"/>
      <c r="FHU69" s="34"/>
      <c r="FHW69" s="34"/>
      <c r="FHY69" s="34"/>
      <c r="FIA69" s="34"/>
      <c r="FIC69" s="34"/>
      <c r="FIE69" s="34"/>
      <c r="FIG69" s="34"/>
      <c r="FII69" s="34"/>
      <c r="FIK69" s="34"/>
      <c r="FIM69" s="34"/>
      <c r="FIO69" s="34"/>
      <c r="FIQ69" s="34"/>
      <c r="FIS69" s="34"/>
      <c r="FIU69" s="34"/>
      <c r="FIW69" s="34"/>
      <c r="FIY69" s="34"/>
      <c r="FJA69" s="34"/>
      <c r="FJC69" s="34"/>
      <c r="FJE69" s="34"/>
      <c r="FJG69" s="34"/>
      <c r="FJI69" s="34"/>
      <c r="FJK69" s="34"/>
      <c r="FJM69" s="34"/>
      <c r="FJO69" s="34"/>
      <c r="FJQ69" s="34"/>
      <c r="FJS69" s="34"/>
      <c r="FJU69" s="34"/>
      <c r="FJW69" s="34"/>
      <c r="FJY69" s="34"/>
      <c r="FKA69" s="34"/>
      <c r="FKC69" s="34"/>
      <c r="FKE69" s="34"/>
      <c r="FKG69" s="34"/>
      <c r="FKI69" s="34"/>
      <c r="FKK69" s="34"/>
      <c r="FKM69" s="34"/>
      <c r="FKO69" s="34"/>
      <c r="FKQ69" s="34"/>
      <c r="FKS69" s="34"/>
      <c r="FKU69" s="34"/>
      <c r="FKW69" s="34"/>
      <c r="FKY69" s="34"/>
      <c r="FLA69" s="34"/>
      <c r="FLC69" s="34"/>
      <c r="FLE69" s="34"/>
      <c r="FLG69" s="34"/>
      <c r="FLI69" s="34"/>
      <c r="FLK69" s="34"/>
      <c r="FLM69" s="34"/>
      <c r="FLO69" s="34"/>
      <c r="FLQ69" s="34"/>
      <c r="FLS69" s="34"/>
      <c r="FLU69" s="34"/>
      <c r="FLW69" s="34"/>
      <c r="FLY69" s="34"/>
      <c r="FMA69" s="34"/>
      <c r="FMC69" s="34"/>
      <c r="FME69" s="34"/>
      <c r="FMG69" s="34"/>
      <c r="FMI69" s="34"/>
      <c r="FMK69" s="34"/>
      <c r="FMM69" s="34"/>
      <c r="FMO69" s="34"/>
      <c r="FMQ69" s="34"/>
      <c r="FMS69" s="34"/>
      <c r="FMU69" s="34"/>
      <c r="FMW69" s="34"/>
      <c r="FMY69" s="34"/>
      <c r="FNA69" s="34"/>
      <c r="FNC69" s="34"/>
      <c r="FNE69" s="34"/>
      <c r="FNG69" s="34"/>
      <c r="FNI69" s="34"/>
      <c r="FNK69" s="34"/>
      <c r="FNM69" s="34"/>
      <c r="FNO69" s="34"/>
      <c r="FNQ69" s="34"/>
      <c r="FNS69" s="34"/>
      <c r="FNU69" s="34"/>
      <c r="FNW69" s="34"/>
      <c r="FNY69" s="34"/>
      <c r="FOA69" s="34"/>
      <c r="FOC69" s="34"/>
      <c r="FOE69" s="34"/>
      <c r="FOG69" s="34"/>
      <c r="FOI69" s="34"/>
      <c r="FOK69" s="34"/>
      <c r="FOM69" s="34"/>
      <c r="FOO69" s="34"/>
      <c r="FOQ69" s="34"/>
      <c r="FOS69" s="34"/>
      <c r="FOU69" s="34"/>
      <c r="FOW69" s="34"/>
      <c r="FOY69" s="34"/>
      <c r="FPA69" s="34"/>
      <c r="FPC69" s="34"/>
      <c r="FPE69" s="34"/>
      <c r="FPG69" s="34"/>
      <c r="FPI69" s="34"/>
      <c r="FPK69" s="34"/>
      <c r="FPM69" s="34"/>
      <c r="FPO69" s="34"/>
      <c r="FPQ69" s="34"/>
      <c r="FPS69" s="34"/>
      <c r="FPU69" s="34"/>
      <c r="FPW69" s="34"/>
      <c r="FPY69" s="34"/>
      <c r="FQA69" s="34"/>
      <c r="FQC69" s="34"/>
      <c r="FQE69" s="34"/>
      <c r="FQG69" s="34"/>
      <c r="FQI69" s="34"/>
      <c r="FQK69" s="34"/>
      <c r="FQM69" s="34"/>
      <c r="FQO69" s="34"/>
      <c r="FQQ69" s="34"/>
      <c r="FQS69" s="34"/>
      <c r="FQU69" s="34"/>
      <c r="FQW69" s="34"/>
      <c r="FQY69" s="34"/>
      <c r="FRA69" s="34"/>
      <c r="FRC69" s="34"/>
      <c r="FRE69" s="34"/>
      <c r="FRG69" s="34"/>
      <c r="FRI69" s="34"/>
      <c r="FRK69" s="34"/>
      <c r="FRM69" s="34"/>
      <c r="FRO69" s="34"/>
      <c r="FRQ69" s="34"/>
      <c r="FRS69" s="34"/>
      <c r="FRU69" s="34"/>
      <c r="FRW69" s="34"/>
      <c r="FRY69" s="34"/>
      <c r="FSA69" s="34"/>
      <c r="FSC69" s="34"/>
      <c r="FSE69" s="34"/>
      <c r="FSG69" s="34"/>
      <c r="FSI69" s="34"/>
      <c r="FSK69" s="34"/>
      <c r="FSM69" s="34"/>
      <c r="FSO69" s="34"/>
      <c r="FSQ69" s="34"/>
      <c r="FSS69" s="34"/>
      <c r="FSU69" s="34"/>
      <c r="FSW69" s="34"/>
      <c r="FSY69" s="34"/>
      <c r="FTA69" s="34"/>
      <c r="FTC69" s="34"/>
      <c r="FTE69" s="34"/>
      <c r="FTG69" s="34"/>
      <c r="FTI69" s="34"/>
      <c r="FTK69" s="34"/>
      <c r="FTM69" s="34"/>
      <c r="FTO69" s="34"/>
      <c r="FTQ69" s="34"/>
      <c r="FTS69" s="34"/>
      <c r="FTU69" s="34"/>
      <c r="FTW69" s="34"/>
      <c r="FTY69" s="34"/>
      <c r="FUA69" s="34"/>
      <c r="FUC69" s="34"/>
      <c r="FUE69" s="34"/>
      <c r="FUG69" s="34"/>
      <c r="FUI69" s="34"/>
      <c r="FUK69" s="34"/>
      <c r="FUM69" s="34"/>
      <c r="FUO69" s="34"/>
      <c r="FUQ69" s="34"/>
      <c r="FUS69" s="34"/>
      <c r="FUU69" s="34"/>
      <c r="FUW69" s="34"/>
      <c r="FUY69" s="34"/>
      <c r="FVA69" s="34"/>
      <c r="FVC69" s="34"/>
      <c r="FVE69" s="34"/>
      <c r="FVG69" s="34"/>
      <c r="FVI69" s="34"/>
      <c r="FVK69" s="34"/>
      <c r="FVM69" s="34"/>
      <c r="FVO69" s="34"/>
      <c r="FVQ69" s="34"/>
      <c r="FVS69" s="34"/>
      <c r="FVU69" s="34"/>
      <c r="FVW69" s="34"/>
      <c r="FVY69" s="34"/>
      <c r="FWA69" s="34"/>
      <c r="FWC69" s="34"/>
      <c r="FWE69" s="34"/>
      <c r="FWG69" s="34"/>
      <c r="FWI69" s="34"/>
      <c r="FWK69" s="34"/>
      <c r="FWM69" s="34"/>
      <c r="FWO69" s="34"/>
      <c r="FWQ69" s="34"/>
      <c r="FWS69" s="34"/>
      <c r="FWU69" s="34"/>
      <c r="FWW69" s="34"/>
      <c r="FWY69" s="34"/>
      <c r="FXA69" s="34"/>
      <c r="FXC69" s="34"/>
      <c r="FXE69" s="34"/>
      <c r="FXG69" s="34"/>
      <c r="FXI69" s="34"/>
      <c r="FXK69" s="34"/>
      <c r="FXM69" s="34"/>
      <c r="FXO69" s="34"/>
      <c r="FXQ69" s="34"/>
      <c r="FXS69" s="34"/>
      <c r="FXU69" s="34"/>
      <c r="FXW69" s="34"/>
      <c r="FXY69" s="34"/>
      <c r="FYA69" s="34"/>
      <c r="FYC69" s="34"/>
      <c r="FYE69" s="34"/>
      <c r="FYG69" s="34"/>
      <c r="FYI69" s="34"/>
      <c r="FYK69" s="34"/>
      <c r="FYM69" s="34"/>
      <c r="FYO69" s="34"/>
      <c r="FYQ69" s="34"/>
      <c r="FYS69" s="34"/>
      <c r="FYU69" s="34"/>
      <c r="FYW69" s="34"/>
      <c r="FYY69" s="34"/>
      <c r="FZA69" s="34"/>
      <c r="FZC69" s="34"/>
      <c r="FZE69" s="34"/>
      <c r="FZG69" s="34"/>
      <c r="FZI69" s="34"/>
      <c r="FZK69" s="34"/>
      <c r="FZM69" s="34"/>
      <c r="FZO69" s="34"/>
      <c r="FZQ69" s="34"/>
      <c r="FZS69" s="34"/>
      <c r="FZU69" s="34"/>
      <c r="FZW69" s="34"/>
      <c r="FZY69" s="34"/>
      <c r="GAA69" s="34"/>
      <c r="GAC69" s="34"/>
      <c r="GAE69" s="34"/>
      <c r="GAG69" s="34"/>
      <c r="GAI69" s="34"/>
      <c r="GAK69" s="34"/>
      <c r="GAM69" s="34"/>
      <c r="GAO69" s="34"/>
      <c r="GAQ69" s="34"/>
      <c r="GAS69" s="34"/>
      <c r="GAU69" s="34"/>
      <c r="GAW69" s="34"/>
      <c r="GAY69" s="34"/>
      <c r="GBA69" s="34"/>
      <c r="GBC69" s="34"/>
      <c r="GBE69" s="34"/>
      <c r="GBG69" s="34"/>
      <c r="GBI69" s="34"/>
      <c r="GBK69" s="34"/>
      <c r="GBM69" s="34"/>
      <c r="GBO69" s="34"/>
      <c r="GBQ69" s="34"/>
      <c r="GBS69" s="34"/>
      <c r="GBU69" s="34"/>
      <c r="GBW69" s="34"/>
      <c r="GBY69" s="34"/>
      <c r="GCA69" s="34"/>
      <c r="GCC69" s="34"/>
      <c r="GCE69" s="34"/>
      <c r="GCG69" s="34"/>
      <c r="GCI69" s="34"/>
      <c r="GCK69" s="34"/>
      <c r="GCM69" s="34"/>
      <c r="GCO69" s="34"/>
      <c r="GCQ69" s="34"/>
      <c r="GCS69" s="34"/>
      <c r="GCU69" s="34"/>
      <c r="GCW69" s="34"/>
      <c r="GCY69" s="34"/>
      <c r="GDA69" s="34"/>
      <c r="GDC69" s="34"/>
      <c r="GDE69" s="34"/>
      <c r="GDG69" s="34"/>
      <c r="GDI69" s="34"/>
      <c r="GDK69" s="34"/>
      <c r="GDM69" s="34"/>
      <c r="GDO69" s="34"/>
      <c r="GDQ69" s="34"/>
      <c r="GDS69" s="34"/>
      <c r="GDU69" s="34"/>
      <c r="GDW69" s="34"/>
      <c r="GDY69" s="34"/>
      <c r="GEA69" s="34"/>
      <c r="GEC69" s="34"/>
      <c r="GEE69" s="34"/>
      <c r="GEG69" s="34"/>
      <c r="GEI69" s="34"/>
      <c r="GEK69" s="34"/>
      <c r="GEM69" s="34"/>
      <c r="GEO69" s="34"/>
      <c r="GEQ69" s="34"/>
      <c r="GES69" s="34"/>
      <c r="GEU69" s="34"/>
      <c r="GEW69" s="34"/>
      <c r="GEY69" s="34"/>
      <c r="GFA69" s="34"/>
      <c r="GFC69" s="34"/>
      <c r="GFE69" s="34"/>
      <c r="GFG69" s="34"/>
      <c r="GFI69" s="34"/>
      <c r="GFK69" s="34"/>
      <c r="GFM69" s="34"/>
      <c r="GFO69" s="34"/>
      <c r="GFQ69" s="34"/>
      <c r="GFS69" s="34"/>
      <c r="GFU69" s="34"/>
      <c r="GFW69" s="34"/>
      <c r="GFY69" s="34"/>
      <c r="GGA69" s="34"/>
      <c r="GGC69" s="34"/>
      <c r="GGE69" s="34"/>
      <c r="GGG69" s="34"/>
      <c r="GGI69" s="34"/>
      <c r="GGK69" s="34"/>
      <c r="GGM69" s="34"/>
      <c r="GGO69" s="34"/>
      <c r="GGQ69" s="34"/>
      <c r="GGS69" s="34"/>
      <c r="GGU69" s="34"/>
      <c r="GGW69" s="34"/>
      <c r="GGY69" s="34"/>
      <c r="GHA69" s="34"/>
      <c r="GHC69" s="34"/>
      <c r="GHE69" s="34"/>
      <c r="GHG69" s="34"/>
      <c r="GHI69" s="34"/>
      <c r="GHK69" s="34"/>
      <c r="GHM69" s="34"/>
      <c r="GHO69" s="34"/>
      <c r="GHQ69" s="34"/>
      <c r="GHS69" s="34"/>
      <c r="GHU69" s="34"/>
      <c r="GHW69" s="34"/>
      <c r="GHY69" s="34"/>
      <c r="GIA69" s="34"/>
      <c r="GIC69" s="34"/>
      <c r="GIE69" s="34"/>
      <c r="GIG69" s="34"/>
      <c r="GII69" s="34"/>
      <c r="GIK69" s="34"/>
      <c r="GIM69" s="34"/>
      <c r="GIO69" s="34"/>
      <c r="GIQ69" s="34"/>
      <c r="GIS69" s="34"/>
      <c r="GIU69" s="34"/>
      <c r="GIW69" s="34"/>
      <c r="GIY69" s="34"/>
      <c r="GJA69" s="34"/>
      <c r="GJC69" s="34"/>
      <c r="GJE69" s="34"/>
      <c r="GJG69" s="34"/>
      <c r="GJI69" s="34"/>
      <c r="GJK69" s="34"/>
      <c r="GJM69" s="34"/>
      <c r="GJO69" s="34"/>
      <c r="GJQ69" s="34"/>
      <c r="GJS69" s="34"/>
      <c r="GJU69" s="34"/>
      <c r="GJW69" s="34"/>
      <c r="GJY69" s="34"/>
      <c r="GKA69" s="34"/>
      <c r="GKC69" s="34"/>
      <c r="GKE69" s="34"/>
      <c r="GKG69" s="34"/>
      <c r="GKI69" s="34"/>
      <c r="GKK69" s="34"/>
      <c r="GKM69" s="34"/>
      <c r="GKO69" s="34"/>
      <c r="GKQ69" s="34"/>
      <c r="GKS69" s="34"/>
      <c r="GKU69" s="34"/>
      <c r="GKW69" s="34"/>
      <c r="GKY69" s="34"/>
      <c r="GLA69" s="34"/>
      <c r="GLC69" s="34"/>
      <c r="GLE69" s="34"/>
      <c r="GLG69" s="34"/>
      <c r="GLI69" s="34"/>
      <c r="GLK69" s="34"/>
      <c r="GLM69" s="34"/>
      <c r="GLO69" s="34"/>
      <c r="GLQ69" s="34"/>
      <c r="GLS69" s="34"/>
      <c r="GLU69" s="34"/>
      <c r="GLW69" s="34"/>
      <c r="GLY69" s="34"/>
      <c r="GMA69" s="34"/>
      <c r="GMC69" s="34"/>
      <c r="GME69" s="34"/>
      <c r="GMG69" s="34"/>
      <c r="GMI69" s="34"/>
      <c r="GMK69" s="34"/>
      <c r="GMM69" s="34"/>
      <c r="GMO69" s="34"/>
      <c r="GMQ69" s="34"/>
      <c r="GMS69" s="34"/>
      <c r="GMU69" s="34"/>
      <c r="GMW69" s="34"/>
      <c r="GMY69" s="34"/>
      <c r="GNA69" s="34"/>
      <c r="GNC69" s="34"/>
      <c r="GNE69" s="34"/>
      <c r="GNG69" s="34"/>
      <c r="GNI69" s="34"/>
      <c r="GNK69" s="34"/>
      <c r="GNM69" s="34"/>
      <c r="GNO69" s="34"/>
      <c r="GNQ69" s="34"/>
      <c r="GNS69" s="34"/>
      <c r="GNU69" s="34"/>
      <c r="GNW69" s="34"/>
      <c r="GNY69" s="34"/>
      <c r="GOA69" s="34"/>
      <c r="GOC69" s="34"/>
      <c r="GOE69" s="34"/>
      <c r="GOG69" s="34"/>
      <c r="GOI69" s="34"/>
      <c r="GOK69" s="34"/>
      <c r="GOM69" s="34"/>
      <c r="GOO69" s="34"/>
      <c r="GOQ69" s="34"/>
      <c r="GOS69" s="34"/>
      <c r="GOU69" s="34"/>
      <c r="GOW69" s="34"/>
      <c r="GOY69" s="34"/>
      <c r="GPA69" s="34"/>
      <c r="GPC69" s="34"/>
      <c r="GPE69" s="34"/>
      <c r="GPG69" s="34"/>
      <c r="GPI69" s="34"/>
      <c r="GPK69" s="34"/>
      <c r="GPM69" s="34"/>
      <c r="GPO69" s="34"/>
      <c r="GPQ69" s="34"/>
      <c r="GPS69" s="34"/>
      <c r="GPU69" s="34"/>
      <c r="GPW69" s="34"/>
      <c r="GPY69" s="34"/>
      <c r="GQA69" s="34"/>
      <c r="GQC69" s="34"/>
      <c r="GQE69" s="34"/>
      <c r="GQG69" s="34"/>
      <c r="GQI69" s="34"/>
      <c r="GQK69" s="34"/>
      <c r="GQM69" s="34"/>
      <c r="GQO69" s="34"/>
      <c r="GQQ69" s="34"/>
      <c r="GQS69" s="34"/>
      <c r="GQU69" s="34"/>
      <c r="GQW69" s="34"/>
      <c r="GQY69" s="34"/>
      <c r="GRA69" s="34"/>
      <c r="GRC69" s="34"/>
      <c r="GRE69" s="34"/>
      <c r="GRG69" s="34"/>
      <c r="GRI69" s="34"/>
      <c r="GRK69" s="34"/>
      <c r="GRM69" s="34"/>
      <c r="GRO69" s="34"/>
      <c r="GRQ69" s="34"/>
      <c r="GRS69" s="34"/>
      <c r="GRU69" s="34"/>
      <c r="GRW69" s="34"/>
      <c r="GRY69" s="34"/>
      <c r="GSA69" s="34"/>
      <c r="GSC69" s="34"/>
      <c r="GSE69" s="34"/>
      <c r="GSG69" s="34"/>
      <c r="GSI69" s="34"/>
      <c r="GSK69" s="34"/>
      <c r="GSM69" s="34"/>
      <c r="GSO69" s="34"/>
      <c r="GSQ69" s="34"/>
      <c r="GSS69" s="34"/>
      <c r="GSU69" s="34"/>
      <c r="GSW69" s="34"/>
      <c r="GSY69" s="34"/>
      <c r="GTA69" s="34"/>
      <c r="GTC69" s="34"/>
      <c r="GTE69" s="34"/>
      <c r="GTG69" s="34"/>
      <c r="GTI69" s="34"/>
      <c r="GTK69" s="34"/>
      <c r="GTM69" s="34"/>
      <c r="GTO69" s="34"/>
      <c r="GTQ69" s="34"/>
      <c r="GTS69" s="34"/>
      <c r="GTU69" s="34"/>
      <c r="GTW69" s="34"/>
      <c r="GTY69" s="34"/>
      <c r="GUA69" s="34"/>
      <c r="GUC69" s="34"/>
      <c r="GUE69" s="34"/>
      <c r="GUG69" s="34"/>
      <c r="GUI69" s="34"/>
      <c r="GUK69" s="34"/>
      <c r="GUM69" s="34"/>
      <c r="GUO69" s="34"/>
      <c r="GUQ69" s="34"/>
      <c r="GUS69" s="34"/>
      <c r="GUU69" s="34"/>
      <c r="GUW69" s="34"/>
      <c r="GUY69" s="34"/>
      <c r="GVA69" s="34"/>
      <c r="GVC69" s="34"/>
      <c r="GVE69" s="34"/>
      <c r="GVG69" s="34"/>
      <c r="GVI69" s="34"/>
      <c r="GVK69" s="34"/>
      <c r="GVM69" s="34"/>
      <c r="GVO69" s="34"/>
      <c r="GVQ69" s="34"/>
      <c r="GVS69" s="34"/>
      <c r="GVU69" s="34"/>
      <c r="GVW69" s="34"/>
      <c r="GVY69" s="34"/>
      <c r="GWA69" s="34"/>
      <c r="GWC69" s="34"/>
      <c r="GWE69" s="34"/>
      <c r="GWG69" s="34"/>
      <c r="GWI69" s="34"/>
      <c r="GWK69" s="34"/>
      <c r="GWM69" s="34"/>
      <c r="GWO69" s="34"/>
      <c r="GWQ69" s="34"/>
      <c r="GWS69" s="34"/>
      <c r="GWU69" s="34"/>
      <c r="GWW69" s="34"/>
      <c r="GWY69" s="34"/>
      <c r="GXA69" s="34"/>
      <c r="GXC69" s="34"/>
      <c r="GXE69" s="34"/>
      <c r="GXG69" s="34"/>
      <c r="GXI69" s="34"/>
      <c r="GXK69" s="34"/>
      <c r="GXM69" s="34"/>
      <c r="GXO69" s="34"/>
      <c r="GXQ69" s="34"/>
      <c r="GXS69" s="34"/>
      <c r="GXU69" s="34"/>
      <c r="GXW69" s="34"/>
      <c r="GXY69" s="34"/>
      <c r="GYA69" s="34"/>
      <c r="GYC69" s="34"/>
      <c r="GYE69" s="34"/>
      <c r="GYG69" s="34"/>
      <c r="GYI69" s="34"/>
      <c r="GYK69" s="34"/>
      <c r="GYM69" s="34"/>
      <c r="GYO69" s="34"/>
      <c r="GYQ69" s="34"/>
      <c r="GYS69" s="34"/>
      <c r="GYU69" s="34"/>
      <c r="GYW69" s="34"/>
      <c r="GYY69" s="34"/>
      <c r="GZA69" s="34"/>
      <c r="GZC69" s="34"/>
      <c r="GZE69" s="34"/>
      <c r="GZG69" s="34"/>
      <c r="GZI69" s="34"/>
      <c r="GZK69" s="34"/>
      <c r="GZM69" s="34"/>
      <c r="GZO69" s="34"/>
      <c r="GZQ69" s="34"/>
      <c r="GZS69" s="34"/>
      <c r="GZU69" s="34"/>
      <c r="GZW69" s="34"/>
      <c r="GZY69" s="34"/>
      <c r="HAA69" s="34"/>
      <c r="HAC69" s="34"/>
      <c r="HAE69" s="34"/>
      <c r="HAG69" s="34"/>
      <c r="HAI69" s="34"/>
      <c r="HAK69" s="34"/>
      <c r="HAM69" s="34"/>
      <c r="HAO69" s="34"/>
      <c r="HAQ69" s="34"/>
      <c r="HAS69" s="34"/>
      <c r="HAU69" s="34"/>
      <c r="HAW69" s="34"/>
      <c r="HAY69" s="34"/>
      <c r="HBA69" s="34"/>
      <c r="HBC69" s="34"/>
      <c r="HBE69" s="34"/>
      <c r="HBG69" s="34"/>
      <c r="HBI69" s="34"/>
      <c r="HBK69" s="34"/>
      <c r="HBM69" s="34"/>
      <c r="HBO69" s="34"/>
      <c r="HBQ69" s="34"/>
      <c r="HBS69" s="34"/>
      <c r="HBU69" s="34"/>
      <c r="HBW69" s="34"/>
      <c r="HBY69" s="34"/>
      <c r="HCA69" s="34"/>
      <c r="HCC69" s="34"/>
      <c r="HCE69" s="34"/>
      <c r="HCG69" s="34"/>
      <c r="HCI69" s="34"/>
      <c r="HCK69" s="34"/>
      <c r="HCM69" s="34"/>
      <c r="HCO69" s="34"/>
      <c r="HCQ69" s="34"/>
      <c r="HCS69" s="34"/>
      <c r="HCU69" s="34"/>
      <c r="HCW69" s="34"/>
      <c r="HCY69" s="34"/>
      <c r="HDA69" s="34"/>
      <c r="HDC69" s="34"/>
      <c r="HDE69" s="34"/>
      <c r="HDG69" s="34"/>
      <c r="HDI69" s="34"/>
      <c r="HDK69" s="34"/>
      <c r="HDM69" s="34"/>
      <c r="HDO69" s="34"/>
      <c r="HDQ69" s="34"/>
      <c r="HDS69" s="34"/>
      <c r="HDU69" s="34"/>
      <c r="HDW69" s="34"/>
      <c r="HDY69" s="34"/>
      <c r="HEA69" s="34"/>
      <c r="HEC69" s="34"/>
      <c r="HEE69" s="34"/>
      <c r="HEG69" s="34"/>
      <c r="HEI69" s="34"/>
      <c r="HEK69" s="34"/>
      <c r="HEM69" s="34"/>
      <c r="HEO69" s="34"/>
      <c r="HEQ69" s="34"/>
      <c r="HES69" s="34"/>
      <c r="HEU69" s="34"/>
      <c r="HEW69" s="34"/>
      <c r="HEY69" s="34"/>
      <c r="HFA69" s="34"/>
      <c r="HFC69" s="34"/>
      <c r="HFE69" s="34"/>
      <c r="HFG69" s="34"/>
      <c r="HFI69" s="34"/>
      <c r="HFK69" s="34"/>
      <c r="HFM69" s="34"/>
      <c r="HFO69" s="34"/>
      <c r="HFQ69" s="34"/>
      <c r="HFS69" s="34"/>
      <c r="HFU69" s="34"/>
      <c r="HFW69" s="34"/>
      <c r="HFY69" s="34"/>
      <c r="HGA69" s="34"/>
      <c r="HGC69" s="34"/>
      <c r="HGE69" s="34"/>
      <c r="HGG69" s="34"/>
      <c r="HGI69" s="34"/>
      <c r="HGK69" s="34"/>
      <c r="HGM69" s="34"/>
      <c r="HGO69" s="34"/>
      <c r="HGQ69" s="34"/>
      <c r="HGS69" s="34"/>
      <c r="HGU69" s="34"/>
      <c r="HGW69" s="34"/>
      <c r="HGY69" s="34"/>
      <c r="HHA69" s="34"/>
      <c r="HHC69" s="34"/>
      <c r="HHE69" s="34"/>
      <c r="HHG69" s="34"/>
      <c r="HHI69" s="34"/>
      <c r="HHK69" s="34"/>
      <c r="HHM69" s="34"/>
      <c r="HHO69" s="34"/>
      <c r="HHQ69" s="34"/>
      <c r="HHS69" s="34"/>
      <c r="HHU69" s="34"/>
      <c r="HHW69" s="34"/>
      <c r="HHY69" s="34"/>
      <c r="HIA69" s="34"/>
      <c r="HIC69" s="34"/>
      <c r="HIE69" s="34"/>
      <c r="HIG69" s="34"/>
      <c r="HII69" s="34"/>
      <c r="HIK69" s="34"/>
      <c r="HIM69" s="34"/>
      <c r="HIO69" s="34"/>
      <c r="HIQ69" s="34"/>
      <c r="HIS69" s="34"/>
      <c r="HIU69" s="34"/>
      <c r="HIW69" s="34"/>
      <c r="HIY69" s="34"/>
      <c r="HJA69" s="34"/>
      <c r="HJC69" s="34"/>
      <c r="HJE69" s="34"/>
      <c r="HJG69" s="34"/>
      <c r="HJI69" s="34"/>
      <c r="HJK69" s="34"/>
      <c r="HJM69" s="34"/>
      <c r="HJO69" s="34"/>
      <c r="HJQ69" s="34"/>
      <c r="HJS69" s="34"/>
      <c r="HJU69" s="34"/>
      <c r="HJW69" s="34"/>
      <c r="HJY69" s="34"/>
      <c r="HKA69" s="34"/>
      <c r="HKC69" s="34"/>
      <c r="HKE69" s="34"/>
      <c r="HKG69" s="34"/>
      <c r="HKI69" s="34"/>
      <c r="HKK69" s="34"/>
      <c r="HKM69" s="34"/>
      <c r="HKO69" s="34"/>
      <c r="HKQ69" s="34"/>
      <c r="HKS69" s="34"/>
      <c r="HKU69" s="34"/>
      <c r="HKW69" s="34"/>
      <c r="HKY69" s="34"/>
      <c r="HLA69" s="34"/>
      <c r="HLC69" s="34"/>
      <c r="HLE69" s="34"/>
      <c r="HLG69" s="34"/>
      <c r="HLI69" s="34"/>
      <c r="HLK69" s="34"/>
      <c r="HLM69" s="34"/>
      <c r="HLO69" s="34"/>
      <c r="HLQ69" s="34"/>
      <c r="HLS69" s="34"/>
      <c r="HLU69" s="34"/>
      <c r="HLW69" s="34"/>
      <c r="HLY69" s="34"/>
      <c r="HMA69" s="34"/>
      <c r="HMC69" s="34"/>
      <c r="HME69" s="34"/>
      <c r="HMG69" s="34"/>
      <c r="HMI69" s="34"/>
      <c r="HMK69" s="34"/>
      <c r="HMM69" s="34"/>
      <c r="HMO69" s="34"/>
      <c r="HMQ69" s="34"/>
      <c r="HMS69" s="34"/>
      <c r="HMU69" s="34"/>
      <c r="HMW69" s="34"/>
      <c r="HMY69" s="34"/>
      <c r="HNA69" s="34"/>
      <c r="HNC69" s="34"/>
      <c r="HNE69" s="34"/>
      <c r="HNG69" s="34"/>
      <c r="HNI69" s="34"/>
      <c r="HNK69" s="34"/>
      <c r="HNM69" s="34"/>
      <c r="HNO69" s="34"/>
      <c r="HNQ69" s="34"/>
      <c r="HNS69" s="34"/>
      <c r="HNU69" s="34"/>
      <c r="HNW69" s="34"/>
      <c r="HNY69" s="34"/>
      <c r="HOA69" s="34"/>
      <c r="HOC69" s="34"/>
      <c r="HOE69" s="34"/>
      <c r="HOG69" s="34"/>
      <c r="HOI69" s="34"/>
      <c r="HOK69" s="34"/>
      <c r="HOM69" s="34"/>
      <c r="HOO69" s="34"/>
      <c r="HOQ69" s="34"/>
      <c r="HOS69" s="34"/>
      <c r="HOU69" s="34"/>
      <c r="HOW69" s="34"/>
      <c r="HOY69" s="34"/>
      <c r="HPA69" s="34"/>
      <c r="HPC69" s="34"/>
      <c r="HPE69" s="34"/>
      <c r="HPG69" s="34"/>
      <c r="HPI69" s="34"/>
      <c r="HPK69" s="34"/>
      <c r="HPM69" s="34"/>
      <c r="HPO69" s="34"/>
      <c r="HPQ69" s="34"/>
      <c r="HPS69" s="34"/>
      <c r="HPU69" s="34"/>
      <c r="HPW69" s="34"/>
      <c r="HPY69" s="34"/>
      <c r="HQA69" s="34"/>
      <c r="HQC69" s="34"/>
      <c r="HQE69" s="34"/>
      <c r="HQG69" s="34"/>
      <c r="HQI69" s="34"/>
      <c r="HQK69" s="34"/>
      <c r="HQM69" s="34"/>
      <c r="HQO69" s="34"/>
      <c r="HQQ69" s="34"/>
      <c r="HQS69" s="34"/>
      <c r="HQU69" s="34"/>
      <c r="HQW69" s="34"/>
      <c r="HQY69" s="34"/>
      <c r="HRA69" s="34"/>
      <c r="HRC69" s="34"/>
      <c r="HRE69" s="34"/>
      <c r="HRG69" s="34"/>
      <c r="HRI69" s="34"/>
      <c r="HRK69" s="34"/>
      <c r="HRM69" s="34"/>
      <c r="HRO69" s="34"/>
      <c r="HRQ69" s="34"/>
      <c r="HRS69" s="34"/>
      <c r="HRU69" s="34"/>
      <c r="HRW69" s="34"/>
      <c r="HRY69" s="34"/>
      <c r="HSA69" s="34"/>
      <c r="HSC69" s="34"/>
      <c r="HSE69" s="34"/>
      <c r="HSG69" s="34"/>
      <c r="HSI69" s="34"/>
      <c r="HSK69" s="34"/>
      <c r="HSM69" s="34"/>
      <c r="HSO69" s="34"/>
      <c r="HSQ69" s="34"/>
      <c r="HSS69" s="34"/>
      <c r="HSU69" s="34"/>
      <c r="HSW69" s="34"/>
      <c r="HSY69" s="34"/>
      <c r="HTA69" s="34"/>
      <c r="HTC69" s="34"/>
      <c r="HTE69" s="34"/>
      <c r="HTG69" s="34"/>
      <c r="HTI69" s="34"/>
      <c r="HTK69" s="34"/>
      <c r="HTM69" s="34"/>
      <c r="HTO69" s="34"/>
      <c r="HTQ69" s="34"/>
      <c r="HTS69" s="34"/>
      <c r="HTU69" s="34"/>
      <c r="HTW69" s="34"/>
      <c r="HTY69" s="34"/>
      <c r="HUA69" s="34"/>
      <c r="HUC69" s="34"/>
      <c r="HUE69" s="34"/>
      <c r="HUG69" s="34"/>
      <c r="HUI69" s="34"/>
      <c r="HUK69" s="34"/>
      <c r="HUM69" s="34"/>
      <c r="HUO69" s="34"/>
      <c r="HUQ69" s="34"/>
      <c r="HUS69" s="34"/>
      <c r="HUU69" s="34"/>
      <c r="HUW69" s="34"/>
      <c r="HUY69" s="34"/>
      <c r="HVA69" s="34"/>
      <c r="HVC69" s="34"/>
      <c r="HVE69" s="34"/>
      <c r="HVG69" s="34"/>
      <c r="HVI69" s="34"/>
      <c r="HVK69" s="34"/>
      <c r="HVM69" s="34"/>
      <c r="HVO69" s="34"/>
      <c r="HVQ69" s="34"/>
      <c r="HVS69" s="34"/>
      <c r="HVU69" s="34"/>
      <c r="HVW69" s="34"/>
      <c r="HVY69" s="34"/>
      <c r="HWA69" s="34"/>
      <c r="HWC69" s="34"/>
      <c r="HWE69" s="34"/>
      <c r="HWG69" s="34"/>
      <c r="HWI69" s="34"/>
      <c r="HWK69" s="34"/>
      <c r="HWM69" s="34"/>
      <c r="HWO69" s="34"/>
      <c r="HWQ69" s="34"/>
      <c r="HWS69" s="34"/>
      <c r="HWU69" s="34"/>
      <c r="HWW69" s="34"/>
      <c r="HWY69" s="34"/>
      <c r="HXA69" s="34"/>
      <c r="HXC69" s="34"/>
      <c r="HXE69" s="34"/>
      <c r="HXG69" s="34"/>
      <c r="HXI69" s="34"/>
      <c r="HXK69" s="34"/>
      <c r="HXM69" s="34"/>
      <c r="HXO69" s="34"/>
      <c r="HXQ69" s="34"/>
      <c r="HXS69" s="34"/>
      <c r="HXU69" s="34"/>
      <c r="HXW69" s="34"/>
      <c r="HXY69" s="34"/>
      <c r="HYA69" s="34"/>
      <c r="HYC69" s="34"/>
      <c r="HYE69" s="34"/>
      <c r="HYG69" s="34"/>
      <c r="HYI69" s="34"/>
      <c r="HYK69" s="34"/>
      <c r="HYM69" s="34"/>
      <c r="HYO69" s="34"/>
      <c r="HYQ69" s="34"/>
      <c r="HYS69" s="34"/>
      <c r="HYU69" s="34"/>
      <c r="HYW69" s="34"/>
      <c r="HYY69" s="34"/>
      <c r="HZA69" s="34"/>
      <c r="HZC69" s="34"/>
      <c r="HZE69" s="34"/>
      <c r="HZG69" s="34"/>
      <c r="HZI69" s="34"/>
      <c r="HZK69" s="34"/>
      <c r="HZM69" s="34"/>
      <c r="HZO69" s="34"/>
      <c r="HZQ69" s="34"/>
      <c r="HZS69" s="34"/>
      <c r="HZU69" s="34"/>
      <c r="HZW69" s="34"/>
      <c r="HZY69" s="34"/>
      <c r="IAA69" s="34"/>
      <c r="IAC69" s="34"/>
      <c r="IAE69" s="34"/>
      <c r="IAG69" s="34"/>
      <c r="IAI69" s="34"/>
      <c r="IAK69" s="34"/>
      <c r="IAM69" s="34"/>
      <c r="IAO69" s="34"/>
      <c r="IAQ69" s="34"/>
      <c r="IAS69" s="34"/>
      <c r="IAU69" s="34"/>
      <c r="IAW69" s="34"/>
      <c r="IAY69" s="34"/>
      <c r="IBA69" s="34"/>
      <c r="IBC69" s="34"/>
      <c r="IBE69" s="34"/>
      <c r="IBG69" s="34"/>
      <c r="IBI69" s="34"/>
      <c r="IBK69" s="34"/>
      <c r="IBM69" s="34"/>
      <c r="IBO69" s="34"/>
      <c r="IBQ69" s="34"/>
      <c r="IBS69" s="34"/>
      <c r="IBU69" s="34"/>
      <c r="IBW69" s="34"/>
      <c r="IBY69" s="34"/>
      <c r="ICA69" s="34"/>
      <c r="ICC69" s="34"/>
      <c r="ICE69" s="34"/>
      <c r="ICG69" s="34"/>
      <c r="ICI69" s="34"/>
      <c r="ICK69" s="34"/>
      <c r="ICM69" s="34"/>
      <c r="ICO69" s="34"/>
      <c r="ICQ69" s="34"/>
      <c r="ICS69" s="34"/>
      <c r="ICU69" s="34"/>
      <c r="ICW69" s="34"/>
      <c r="ICY69" s="34"/>
      <c r="IDA69" s="34"/>
      <c r="IDC69" s="34"/>
      <c r="IDE69" s="34"/>
      <c r="IDG69" s="34"/>
      <c r="IDI69" s="34"/>
      <c r="IDK69" s="34"/>
      <c r="IDM69" s="34"/>
      <c r="IDO69" s="34"/>
      <c r="IDQ69" s="34"/>
      <c r="IDS69" s="34"/>
      <c r="IDU69" s="34"/>
      <c r="IDW69" s="34"/>
      <c r="IDY69" s="34"/>
      <c r="IEA69" s="34"/>
      <c r="IEC69" s="34"/>
      <c r="IEE69" s="34"/>
      <c r="IEG69" s="34"/>
      <c r="IEI69" s="34"/>
      <c r="IEK69" s="34"/>
      <c r="IEM69" s="34"/>
      <c r="IEO69" s="34"/>
      <c r="IEQ69" s="34"/>
      <c r="IES69" s="34"/>
      <c r="IEU69" s="34"/>
      <c r="IEW69" s="34"/>
      <c r="IEY69" s="34"/>
      <c r="IFA69" s="34"/>
      <c r="IFC69" s="34"/>
      <c r="IFE69" s="34"/>
      <c r="IFG69" s="34"/>
      <c r="IFI69" s="34"/>
      <c r="IFK69" s="34"/>
      <c r="IFM69" s="34"/>
      <c r="IFO69" s="34"/>
      <c r="IFQ69" s="34"/>
      <c r="IFS69" s="34"/>
      <c r="IFU69" s="34"/>
      <c r="IFW69" s="34"/>
      <c r="IFY69" s="34"/>
      <c r="IGA69" s="34"/>
      <c r="IGC69" s="34"/>
      <c r="IGE69" s="34"/>
      <c r="IGG69" s="34"/>
      <c r="IGI69" s="34"/>
      <c r="IGK69" s="34"/>
      <c r="IGM69" s="34"/>
      <c r="IGO69" s="34"/>
      <c r="IGQ69" s="34"/>
      <c r="IGS69" s="34"/>
      <c r="IGU69" s="34"/>
      <c r="IGW69" s="34"/>
      <c r="IGY69" s="34"/>
      <c r="IHA69" s="34"/>
      <c r="IHC69" s="34"/>
      <c r="IHE69" s="34"/>
      <c r="IHG69" s="34"/>
      <c r="IHI69" s="34"/>
      <c r="IHK69" s="34"/>
      <c r="IHM69" s="34"/>
      <c r="IHO69" s="34"/>
      <c r="IHQ69" s="34"/>
      <c r="IHS69" s="34"/>
      <c r="IHU69" s="34"/>
      <c r="IHW69" s="34"/>
      <c r="IHY69" s="34"/>
      <c r="IIA69" s="34"/>
      <c r="IIC69" s="34"/>
      <c r="IIE69" s="34"/>
      <c r="IIG69" s="34"/>
      <c r="III69" s="34"/>
      <c r="IIK69" s="34"/>
      <c r="IIM69" s="34"/>
      <c r="IIO69" s="34"/>
      <c r="IIQ69" s="34"/>
      <c r="IIS69" s="34"/>
      <c r="IIU69" s="34"/>
      <c r="IIW69" s="34"/>
      <c r="IIY69" s="34"/>
      <c r="IJA69" s="34"/>
      <c r="IJC69" s="34"/>
      <c r="IJE69" s="34"/>
      <c r="IJG69" s="34"/>
      <c r="IJI69" s="34"/>
      <c r="IJK69" s="34"/>
      <c r="IJM69" s="34"/>
      <c r="IJO69" s="34"/>
      <c r="IJQ69" s="34"/>
      <c r="IJS69" s="34"/>
      <c r="IJU69" s="34"/>
      <c r="IJW69" s="34"/>
      <c r="IJY69" s="34"/>
      <c r="IKA69" s="34"/>
      <c r="IKC69" s="34"/>
      <c r="IKE69" s="34"/>
      <c r="IKG69" s="34"/>
      <c r="IKI69" s="34"/>
      <c r="IKK69" s="34"/>
      <c r="IKM69" s="34"/>
      <c r="IKO69" s="34"/>
      <c r="IKQ69" s="34"/>
      <c r="IKS69" s="34"/>
      <c r="IKU69" s="34"/>
      <c r="IKW69" s="34"/>
      <c r="IKY69" s="34"/>
      <c r="ILA69" s="34"/>
      <c r="ILC69" s="34"/>
      <c r="ILE69" s="34"/>
      <c r="ILG69" s="34"/>
      <c r="ILI69" s="34"/>
      <c r="ILK69" s="34"/>
      <c r="ILM69" s="34"/>
      <c r="ILO69" s="34"/>
      <c r="ILQ69" s="34"/>
      <c r="ILS69" s="34"/>
      <c r="ILU69" s="34"/>
      <c r="ILW69" s="34"/>
      <c r="ILY69" s="34"/>
      <c r="IMA69" s="34"/>
      <c r="IMC69" s="34"/>
      <c r="IME69" s="34"/>
      <c r="IMG69" s="34"/>
      <c r="IMI69" s="34"/>
      <c r="IMK69" s="34"/>
      <c r="IMM69" s="34"/>
      <c r="IMO69" s="34"/>
      <c r="IMQ69" s="34"/>
      <c r="IMS69" s="34"/>
      <c r="IMU69" s="34"/>
      <c r="IMW69" s="34"/>
      <c r="IMY69" s="34"/>
      <c r="INA69" s="34"/>
      <c r="INC69" s="34"/>
      <c r="INE69" s="34"/>
      <c r="ING69" s="34"/>
      <c r="INI69" s="34"/>
      <c r="INK69" s="34"/>
      <c r="INM69" s="34"/>
      <c r="INO69" s="34"/>
      <c r="INQ69" s="34"/>
      <c r="INS69" s="34"/>
      <c r="INU69" s="34"/>
      <c r="INW69" s="34"/>
      <c r="INY69" s="34"/>
      <c r="IOA69" s="34"/>
      <c r="IOC69" s="34"/>
      <c r="IOE69" s="34"/>
      <c r="IOG69" s="34"/>
      <c r="IOI69" s="34"/>
      <c r="IOK69" s="34"/>
      <c r="IOM69" s="34"/>
      <c r="IOO69" s="34"/>
      <c r="IOQ69" s="34"/>
      <c r="IOS69" s="34"/>
      <c r="IOU69" s="34"/>
      <c r="IOW69" s="34"/>
      <c r="IOY69" s="34"/>
      <c r="IPA69" s="34"/>
      <c r="IPC69" s="34"/>
      <c r="IPE69" s="34"/>
      <c r="IPG69" s="34"/>
      <c r="IPI69" s="34"/>
      <c r="IPK69" s="34"/>
      <c r="IPM69" s="34"/>
      <c r="IPO69" s="34"/>
      <c r="IPQ69" s="34"/>
      <c r="IPS69" s="34"/>
      <c r="IPU69" s="34"/>
      <c r="IPW69" s="34"/>
      <c r="IPY69" s="34"/>
      <c r="IQA69" s="34"/>
      <c r="IQC69" s="34"/>
      <c r="IQE69" s="34"/>
      <c r="IQG69" s="34"/>
      <c r="IQI69" s="34"/>
      <c r="IQK69" s="34"/>
      <c r="IQM69" s="34"/>
      <c r="IQO69" s="34"/>
      <c r="IQQ69" s="34"/>
      <c r="IQS69" s="34"/>
      <c r="IQU69" s="34"/>
      <c r="IQW69" s="34"/>
      <c r="IQY69" s="34"/>
      <c r="IRA69" s="34"/>
      <c r="IRC69" s="34"/>
      <c r="IRE69" s="34"/>
      <c r="IRG69" s="34"/>
      <c r="IRI69" s="34"/>
      <c r="IRK69" s="34"/>
      <c r="IRM69" s="34"/>
      <c r="IRO69" s="34"/>
      <c r="IRQ69" s="34"/>
      <c r="IRS69" s="34"/>
      <c r="IRU69" s="34"/>
      <c r="IRW69" s="34"/>
      <c r="IRY69" s="34"/>
      <c r="ISA69" s="34"/>
      <c r="ISC69" s="34"/>
      <c r="ISE69" s="34"/>
      <c r="ISG69" s="34"/>
      <c r="ISI69" s="34"/>
      <c r="ISK69" s="34"/>
      <c r="ISM69" s="34"/>
      <c r="ISO69" s="34"/>
      <c r="ISQ69" s="34"/>
      <c r="ISS69" s="34"/>
      <c r="ISU69" s="34"/>
      <c r="ISW69" s="34"/>
      <c r="ISY69" s="34"/>
      <c r="ITA69" s="34"/>
      <c r="ITC69" s="34"/>
      <c r="ITE69" s="34"/>
      <c r="ITG69" s="34"/>
      <c r="ITI69" s="34"/>
      <c r="ITK69" s="34"/>
      <c r="ITM69" s="34"/>
      <c r="ITO69" s="34"/>
      <c r="ITQ69" s="34"/>
      <c r="ITS69" s="34"/>
      <c r="ITU69" s="34"/>
      <c r="ITW69" s="34"/>
      <c r="ITY69" s="34"/>
      <c r="IUA69" s="34"/>
      <c r="IUC69" s="34"/>
      <c r="IUE69" s="34"/>
      <c r="IUG69" s="34"/>
      <c r="IUI69" s="34"/>
      <c r="IUK69" s="34"/>
      <c r="IUM69" s="34"/>
      <c r="IUO69" s="34"/>
      <c r="IUQ69" s="34"/>
      <c r="IUS69" s="34"/>
      <c r="IUU69" s="34"/>
      <c r="IUW69" s="34"/>
      <c r="IUY69" s="34"/>
      <c r="IVA69" s="34"/>
      <c r="IVC69" s="34"/>
      <c r="IVE69" s="34"/>
      <c r="IVG69" s="34"/>
      <c r="IVI69" s="34"/>
      <c r="IVK69" s="34"/>
      <c r="IVM69" s="34"/>
      <c r="IVO69" s="34"/>
      <c r="IVQ69" s="34"/>
      <c r="IVS69" s="34"/>
      <c r="IVU69" s="34"/>
      <c r="IVW69" s="34"/>
      <c r="IVY69" s="34"/>
      <c r="IWA69" s="34"/>
      <c r="IWC69" s="34"/>
      <c r="IWE69" s="34"/>
      <c r="IWG69" s="34"/>
      <c r="IWI69" s="34"/>
      <c r="IWK69" s="34"/>
      <c r="IWM69" s="34"/>
      <c r="IWO69" s="34"/>
      <c r="IWQ69" s="34"/>
      <c r="IWS69" s="34"/>
      <c r="IWU69" s="34"/>
      <c r="IWW69" s="34"/>
      <c r="IWY69" s="34"/>
      <c r="IXA69" s="34"/>
      <c r="IXC69" s="34"/>
      <c r="IXE69" s="34"/>
      <c r="IXG69" s="34"/>
      <c r="IXI69" s="34"/>
      <c r="IXK69" s="34"/>
      <c r="IXM69" s="34"/>
      <c r="IXO69" s="34"/>
      <c r="IXQ69" s="34"/>
      <c r="IXS69" s="34"/>
      <c r="IXU69" s="34"/>
      <c r="IXW69" s="34"/>
      <c r="IXY69" s="34"/>
      <c r="IYA69" s="34"/>
      <c r="IYC69" s="34"/>
      <c r="IYE69" s="34"/>
      <c r="IYG69" s="34"/>
      <c r="IYI69" s="34"/>
      <c r="IYK69" s="34"/>
      <c r="IYM69" s="34"/>
      <c r="IYO69" s="34"/>
      <c r="IYQ69" s="34"/>
      <c r="IYS69" s="34"/>
      <c r="IYU69" s="34"/>
      <c r="IYW69" s="34"/>
      <c r="IYY69" s="34"/>
      <c r="IZA69" s="34"/>
      <c r="IZC69" s="34"/>
      <c r="IZE69" s="34"/>
      <c r="IZG69" s="34"/>
      <c r="IZI69" s="34"/>
      <c r="IZK69" s="34"/>
      <c r="IZM69" s="34"/>
      <c r="IZO69" s="34"/>
      <c r="IZQ69" s="34"/>
      <c r="IZS69" s="34"/>
      <c r="IZU69" s="34"/>
      <c r="IZW69" s="34"/>
      <c r="IZY69" s="34"/>
      <c r="JAA69" s="34"/>
      <c r="JAC69" s="34"/>
      <c r="JAE69" s="34"/>
      <c r="JAG69" s="34"/>
      <c r="JAI69" s="34"/>
      <c r="JAK69" s="34"/>
      <c r="JAM69" s="34"/>
      <c r="JAO69" s="34"/>
      <c r="JAQ69" s="34"/>
      <c r="JAS69" s="34"/>
      <c r="JAU69" s="34"/>
      <c r="JAW69" s="34"/>
      <c r="JAY69" s="34"/>
      <c r="JBA69" s="34"/>
      <c r="JBC69" s="34"/>
      <c r="JBE69" s="34"/>
      <c r="JBG69" s="34"/>
      <c r="JBI69" s="34"/>
      <c r="JBK69" s="34"/>
      <c r="JBM69" s="34"/>
      <c r="JBO69" s="34"/>
      <c r="JBQ69" s="34"/>
      <c r="JBS69" s="34"/>
      <c r="JBU69" s="34"/>
      <c r="JBW69" s="34"/>
      <c r="JBY69" s="34"/>
      <c r="JCA69" s="34"/>
      <c r="JCC69" s="34"/>
      <c r="JCE69" s="34"/>
      <c r="JCG69" s="34"/>
      <c r="JCI69" s="34"/>
      <c r="JCK69" s="34"/>
      <c r="JCM69" s="34"/>
      <c r="JCO69" s="34"/>
      <c r="JCQ69" s="34"/>
      <c r="JCS69" s="34"/>
      <c r="JCU69" s="34"/>
      <c r="JCW69" s="34"/>
      <c r="JCY69" s="34"/>
      <c r="JDA69" s="34"/>
      <c r="JDC69" s="34"/>
      <c r="JDE69" s="34"/>
      <c r="JDG69" s="34"/>
      <c r="JDI69" s="34"/>
      <c r="JDK69" s="34"/>
      <c r="JDM69" s="34"/>
      <c r="JDO69" s="34"/>
      <c r="JDQ69" s="34"/>
      <c r="JDS69" s="34"/>
      <c r="JDU69" s="34"/>
      <c r="JDW69" s="34"/>
      <c r="JDY69" s="34"/>
      <c r="JEA69" s="34"/>
      <c r="JEC69" s="34"/>
      <c r="JEE69" s="34"/>
      <c r="JEG69" s="34"/>
      <c r="JEI69" s="34"/>
      <c r="JEK69" s="34"/>
      <c r="JEM69" s="34"/>
      <c r="JEO69" s="34"/>
      <c r="JEQ69" s="34"/>
      <c r="JES69" s="34"/>
      <c r="JEU69" s="34"/>
      <c r="JEW69" s="34"/>
      <c r="JEY69" s="34"/>
      <c r="JFA69" s="34"/>
      <c r="JFC69" s="34"/>
      <c r="JFE69" s="34"/>
      <c r="JFG69" s="34"/>
      <c r="JFI69" s="34"/>
      <c r="JFK69" s="34"/>
      <c r="JFM69" s="34"/>
      <c r="JFO69" s="34"/>
      <c r="JFQ69" s="34"/>
      <c r="JFS69" s="34"/>
      <c r="JFU69" s="34"/>
      <c r="JFW69" s="34"/>
      <c r="JFY69" s="34"/>
      <c r="JGA69" s="34"/>
      <c r="JGC69" s="34"/>
      <c r="JGE69" s="34"/>
      <c r="JGG69" s="34"/>
      <c r="JGI69" s="34"/>
      <c r="JGK69" s="34"/>
      <c r="JGM69" s="34"/>
      <c r="JGO69" s="34"/>
      <c r="JGQ69" s="34"/>
      <c r="JGS69" s="34"/>
      <c r="JGU69" s="34"/>
      <c r="JGW69" s="34"/>
      <c r="JGY69" s="34"/>
      <c r="JHA69" s="34"/>
      <c r="JHC69" s="34"/>
      <c r="JHE69" s="34"/>
      <c r="JHG69" s="34"/>
      <c r="JHI69" s="34"/>
      <c r="JHK69" s="34"/>
      <c r="JHM69" s="34"/>
      <c r="JHO69" s="34"/>
      <c r="JHQ69" s="34"/>
      <c r="JHS69" s="34"/>
      <c r="JHU69" s="34"/>
      <c r="JHW69" s="34"/>
      <c r="JHY69" s="34"/>
      <c r="JIA69" s="34"/>
      <c r="JIC69" s="34"/>
      <c r="JIE69" s="34"/>
      <c r="JIG69" s="34"/>
      <c r="JII69" s="34"/>
      <c r="JIK69" s="34"/>
      <c r="JIM69" s="34"/>
      <c r="JIO69" s="34"/>
      <c r="JIQ69" s="34"/>
      <c r="JIS69" s="34"/>
      <c r="JIU69" s="34"/>
      <c r="JIW69" s="34"/>
      <c r="JIY69" s="34"/>
      <c r="JJA69" s="34"/>
      <c r="JJC69" s="34"/>
      <c r="JJE69" s="34"/>
      <c r="JJG69" s="34"/>
      <c r="JJI69" s="34"/>
      <c r="JJK69" s="34"/>
      <c r="JJM69" s="34"/>
      <c r="JJO69" s="34"/>
      <c r="JJQ69" s="34"/>
      <c r="JJS69" s="34"/>
      <c r="JJU69" s="34"/>
      <c r="JJW69" s="34"/>
      <c r="JJY69" s="34"/>
      <c r="JKA69" s="34"/>
      <c r="JKC69" s="34"/>
      <c r="JKE69" s="34"/>
      <c r="JKG69" s="34"/>
      <c r="JKI69" s="34"/>
      <c r="JKK69" s="34"/>
      <c r="JKM69" s="34"/>
      <c r="JKO69" s="34"/>
      <c r="JKQ69" s="34"/>
      <c r="JKS69" s="34"/>
      <c r="JKU69" s="34"/>
      <c r="JKW69" s="34"/>
      <c r="JKY69" s="34"/>
      <c r="JLA69" s="34"/>
      <c r="JLC69" s="34"/>
      <c r="JLE69" s="34"/>
      <c r="JLG69" s="34"/>
      <c r="JLI69" s="34"/>
      <c r="JLK69" s="34"/>
      <c r="JLM69" s="34"/>
      <c r="JLO69" s="34"/>
      <c r="JLQ69" s="34"/>
      <c r="JLS69" s="34"/>
      <c r="JLU69" s="34"/>
      <c r="JLW69" s="34"/>
      <c r="JLY69" s="34"/>
      <c r="JMA69" s="34"/>
      <c r="JMC69" s="34"/>
      <c r="JME69" s="34"/>
      <c r="JMG69" s="34"/>
      <c r="JMI69" s="34"/>
      <c r="JMK69" s="34"/>
      <c r="JMM69" s="34"/>
      <c r="JMO69" s="34"/>
      <c r="JMQ69" s="34"/>
      <c r="JMS69" s="34"/>
      <c r="JMU69" s="34"/>
      <c r="JMW69" s="34"/>
      <c r="JMY69" s="34"/>
      <c r="JNA69" s="34"/>
      <c r="JNC69" s="34"/>
      <c r="JNE69" s="34"/>
      <c r="JNG69" s="34"/>
      <c r="JNI69" s="34"/>
      <c r="JNK69" s="34"/>
      <c r="JNM69" s="34"/>
      <c r="JNO69" s="34"/>
      <c r="JNQ69" s="34"/>
      <c r="JNS69" s="34"/>
      <c r="JNU69" s="34"/>
      <c r="JNW69" s="34"/>
      <c r="JNY69" s="34"/>
      <c r="JOA69" s="34"/>
      <c r="JOC69" s="34"/>
      <c r="JOE69" s="34"/>
      <c r="JOG69" s="34"/>
      <c r="JOI69" s="34"/>
      <c r="JOK69" s="34"/>
      <c r="JOM69" s="34"/>
      <c r="JOO69" s="34"/>
      <c r="JOQ69" s="34"/>
      <c r="JOS69" s="34"/>
      <c r="JOU69" s="34"/>
      <c r="JOW69" s="34"/>
      <c r="JOY69" s="34"/>
      <c r="JPA69" s="34"/>
      <c r="JPC69" s="34"/>
      <c r="JPE69" s="34"/>
      <c r="JPG69" s="34"/>
      <c r="JPI69" s="34"/>
      <c r="JPK69" s="34"/>
      <c r="JPM69" s="34"/>
      <c r="JPO69" s="34"/>
      <c r="JPQ69" s="34"/>
      <c r="JPS69" s="34"/>
      <c r="JPU69" s="34"/>
      <c r="JPW69" s="34"/>
      <c r="JPY69" s="34"/>
      <c r="JQA69" s="34"/>
      <c r="JQC69" s="34"/>
      <c r="JQE69" s="34"/>
      <c r="JQG69" s="34"/>
      <c r="JQI69" s="34"/>
      <c r="JQK69" s="34"/>
      <c r="JQM69" s="34"/>
      <c r="JQO69" s="34"/>
      <c r="JQQ69" s="34"/>
      <c r="JQS69" s="34"/>
      <c r="JQU69" s="34"/>
      <c r="JQW69" s="34"/>
      <c r="JQY69" s="34"/>
      <c r="JRA69" s="34"/>
      <c r="JRC69" s="34"/>
      <c r="JRE69" s="34"/>
      <c r="JRG69" s="34"/>
      <c r="JRI69" s="34"/>
      <c r="JRK69" s="34"/>
      <c r="JRM69" s="34"/>
      <c r="JRO69" s="34"/>
      <c r="JRQ69" s="34"/>
      <c r="JRS69" s="34"/>
      <c r="JRU69" s="34"/>
      <c r="JRW69" s="34"/>
      <c r="JRY69" s="34"/>
      <c r="JSA69" s="34"/>
      <c r="JSC69" s="34"/>
      <c r="JSE69" s="34"/>
      <c r="JSG69" s="34"/>
      <c r="JSI69" s="34"/>
      <c r="JSK69" s="34"/>
      <c r="JSM69" s="34"/>
      <c r="JSO69" s="34"/>
      <c r="JSQ69" s="34"/>
      <c r="JSS69" s="34"/>
      <c r="JSU69" s="34"/>
      <c r="JSW69" s="34"/>
      <c r="JSY69" s="34"/>
      <c r="JTA69" s="34"/>
      <c r="JTC69" s="34"/>
      <c r="JTE69" s="34"/>
      <c r="JTG69" s="34"/>
      <c r="JTI69" s="34"/>
      <c r="JTK69" s="34"/>
      <c r="JTM69" s="34"/>
      <c r="JTO69" s="34"/>
      <c r="JTQ69" s="34"/>
      <c r="JTS69" s="34"/>
      <c r="JTU69" s="34"/>
      <c r="JTW69" s="34"/>
      <c r="JTY69" s="34"/>
      <c r="JUA69" s="34"/>
      <c r="JUC69" s="34"/>
      <c r="JUE69" s="34"/>
      <c r="JUG69" s="34"/>
      <c r="JUI69" s="34"/>
      <c r="JUK69" s="34"/>
      <c r="JUM69" s="34"/>
      <c r="JUO69" s="34"/>
      <c r="JUQ69" s="34"/>
      <c r="JUS69" s="34"/>
      <c r="JUU69" s="34"/>
      <c r="JUW69" s="34"/>
      <c r="JUY69" s="34"/>
      <c r="JVA69" s="34"/>
      <c r="JVC69" s="34"/>
      <c r="JVE69" s="34"/>
      <c r="JVG69" s="34"/>
      <c r="JVI69" s="34"/>
      <c r="JVK69" s="34"/>
      <c r="JVM69" s="34"/>
      <c r="JVO69" s="34"/>
      <c r="JVQ69" s="34"/>
      <c r="JVS69" s="34"/>
      <c r="JVU69" s="34"/>
      <c r="JVW69" s="34"/>
      <c r="JVY69" s="34"/>
      <c r="JWA69" s="34"/>
      <c r="JWC69" s="34"/>
      <c r="JWE69" s="34"/>
      <c r="JWG69" s="34"/>
      <c r="JWI69" s="34"/>
      <c r="JWK69" s="34"/>
      <c r="JWM69" s="34"/>
      <c r="JWO69" s="34"/>
      <c r="JWQ69" s="34"/>
      <c r="JWS69" s="34"/>
      <c r="JWU69" s="34"/>
      <c r="JWW69" s="34"/>
      <c r="JWY69" s="34"/>
      <c r="JXA69" s="34"/>
      <c r="JXC69" s="34"/>
      <c r="JXE69" s="34"/>
      <c r="JXG69" s="34"/>
      <c r="JXI69" s="34"/>
      <c r="JXK69" s="34"/>
      <c r="JXM69" s="34"/>
      <c r="JXO69" s="34"/>
      <c r="JXQ69" s="34"/>
      <c r="JXS69" s="34"/>
      <c r="JXU69" s="34"/>
      <c r="JXW69" s="34"/>
      <c r="JXY69" s="34"/>
      <c r="JYA69" s="34"/>
      <c r="JYC69" s="34"/>
      <c r="JYE69" s="34"/>
      <c r="JYG69" s="34"/>
      <c r="JYI69" s="34"/>
      <c r="JYK69" s="34"/>
      <c r="JYM69" s="34"/>
      <c r="JYO69" s="34"/>
      <c r="JYQ69" s="34"/>
      <c r="JYS69" s="34"/>
      <c r="JYU69" s="34"/>
      <c r="JYW69" s="34"/>
      <c r="JYY69" s="34"/>
      <c r="JZA69" s="34"/>
      <c r="JZC69" s="34"/>
      <c r="JZE69" s="34"/>
      <c r="JZG69" s="34"/>
      <c r="JZI69" s="34"/>
      <c r="JZK69" s="34"/>
      <c r="JZM69" s="34"/>
      <c r="JZO69" s="34"/>
      <c r="JZQ69" s="34"/>
      <c r="JZS69" s="34"/>
      <c r="JZU69" s="34"/>
      <c r="JZW69" s="34"/>
      <c r="JZY69" s="34"/>
      <c r="KAA69" s="34"/>
      <c r="KAC69" s="34"/>
      <c r="KAE69" s="34"/>
      <c r="KAG69" s="34"/>
      <c r="KAI69" s="34"/>
      <c r="KAK69" s="34"/>
      <c r="KAM69" s="34"/>
      <c r="KAO69" s="34"/>
      <c r="KAQ69" s="34"/>
      <c r="KAS69" s="34"/>
      <c r="KAU69" s="34"/>
      <c r="KAW69" s="34"/>
      <c r="KAY69" s="34"/>
      <c r="KBA69" s="34"/>
      <c r="KBC69" s="34"/>
      <c r="KBE69" s="34"/>
      <c r="KBG69" s="34"/>
      <c r="KBI69" s="34"/>
      <c r="KBK69" s="34"/>
      <c r="KBM69" s="34"/>
      <c r="KBO69" s="34"/>
      <c r="KBQ69" s="34"/>
      <c r="KBS69" s="34"/>
      <c r="KBU69" s="34"/>
      <c r="KBW69" s="34"/>
      <c r="KBY69" s="34"/>
      <c r="KCA69" s="34"/>
      <c r="KCC69" s="34"/>
      <c r="KCE69" s="34"/>
      <c r="KCG69" s="34"/>
      <c r="KCI69" s="34"/>
      <c r="KCK69" s="34"/>
      <c r="KCM69" s="34"/>
      <c r="KCO69" s="34"/>
      <c r="KCQ69" s="34"/>
      <c r="KCS69" s="34"/>
      <c r="KCU69" s="34"/>
      <c r="KCW69" s="34"/>
      <c r="KCY69" s="34"/>
      <c r="KDA69" s="34"/>
      <c r="KDC69" s="34"/>
      <c r="KDE69" s="34"/>
      <c r="KDG69" s="34"/>
      <c r="KDI69" s="34"/>
      <c r="KDK69" s="34"/>
      <c r="KDM69" s="34"/>
      <c r="KDO69" s="34"/>
      <c r="KDQ69" s="34"/>
      <c r="KDS69" s="34"/>
      <c r="KDU69" s="34"/>
      <c r="KDW69" s="34"/>
      <c r="KDY69" s="34"/>
      <c r="KEA69" s="34"/>
      <c r="KEC69" s="34"/>
      <c r="KEE69" s="34"/>
      <c r="KEG69" s="34"/>
      <c r="KEI69" s="34"/>
      <c r="KEK69" s="34"/>
      <c r="KEM69" s="34"/>
      <c r="KEO69" s="34"/>
      <c r="KEQ69" s="34"/>
      <c r="KES69" s="34"/>
      <c r="KEU69" s="34"/>
      <c r="KEW69" s="34"/>
      <c r="KEY69" s="34"/>
      <c r="KFA69" s="34"/>
      <c r="KFC69" s="34"/>
      <c r="KFE69" s="34"/>
      <c r="KFG69" s="34"/>
      <c r="KFI69" s="34"/>
      <c r="KFK69" s="34"/>
      <c r="KFM69" s="34"/>
      <c r="KFO69" s="34"/>
      <c r="KFQ69" s="34"/>
      <c r="KFS69" s="34"/>
      <c r="KFU69" s="34"/>
      <c r="KFW69" s="34"/>
      <c r="KFY69" s="34"/>
      <c r="KGA69" s="34"/>
      <c r="KGC69" s="34"/>
      <c r="KGE69" s="34"/>
      <c r="KGG69" s="34"/>
      <c r="KGI69" s="34"/>
      <c r="KGK69" s="34"/>
      <c r="KGM69" s="34"/>
      <c r="KGO69" s="34"/>
      <c r="KGQ69" s="34"/>
      <c r="KGS69" s="34"/>
      <c r="KGU69" s="34"/>
      <c r="KGW69" s="34"/>
      <c r="KGY69" s="34"/>
      <c r="KHA69" s="34"/>
      <c r="KHC69" s="34"/>
      <c r="KHE69" s="34"/>
      <c r="KHG69" s="34"/>
      <c r="KHI69" s="34"/>
      <c r="KHK69" s="34"/>
      <c r="KHM69" s="34"/>
      <c r="KHO69" s="34"/>
      <c r="KHQ69" s="34"/>
      <c r="KHS69" s="34"/>
      <c r="KHU69" s="34"/>
      <c r="KHW69" s="34"/>
      <c r="KHY69" s="34"/>
      <c r="KIA69" s="34"/>
      <c r="KIC69" s="34"/>
      <c r="KIE69" s="34"/>
      <c r="KIG69" s="34"/>
      <c r="KII69" s="34"/>
      <c r="KIK69" s="34"/>
      <c r="KIM69" s="34"/>
      <c r="KIO69" s="34"/>
      <c r="KIQ69" s="34"/>
      <c r="KIS69" s="34"/>
      <c r="KIU69" s="34"/>
      <c r="KIW69" s="34"/>
      <c r="KIY69" s="34"/>
      <c r="KJA69" s="34"/>
      <c r="KJC69" s="34"/>
      <c r="KJE69" s="34"/>
      <c r="KJG69" s="34"/>
      <c r="KJI69" s="34"/>
      <c r="KJK69" s="34"/>
      <c r="KJM69" s="34"/>
      <c r="KJO69" s="34"/>
      <c r="KJQ69" s="34"/>
      <c r="KJS69" s="34"/>
      <c r="KJU69" s="34"/>
      <c r="KJW69" s="34"/>
      <c r="KJY69" s="34"/>
      <c r="KKA69" s="34"/>
      <c r="KKC69" s="34"/>
      <c r="KKE69" s="34"/>
      <c r="KKG69" s="34"/>
      <c r="KKI69" s="34"/>
      <c r="KKK69" s="34"/>
      <c r="KKM69" s="34"/>
      <c r="KKO69" s="34"/>
      <c r="KKQ69" s="34"/>
      <c r="KKS69" s="34"/>
      <c r="KKU69" s="34"/>
      <c r="KKW69" s="34"/>
      <c r="KKY69" s="34"/>
      <c r="KLA69" s="34"/>
      <c r="KLC69" s="34"/>
      <c r="KLE69" s="34"/>
      <c r="KLG69" s="34"/>
      <c r="KLI69" s="34"/>
      <c r="KLK69" s="34"/>
      <c r="KLM69" s="34"/>
      <c r="KLO69" s="34"/>
      <c r="KLQ69" s="34"/>
      <c r="KLS69" s="34"/>
      <c r="KLU69" s="34"/>
      <c r="KLW69" s="34"/>
      <c r="KLY69" s="34"/>
      <c r="KMA69" s="34"/>
      <c r="KMC69" s="34"/>
      <c r="KME69" s="34"/>
      <c r="KMG69" s="34"/>
      <c r="KMI69" s="34"/>
      <c r="KMK69" s="34"/>
      <c r="KMM69" s="34"/>
      <c r="KMO69" s="34"/>
      <c r="KMQ69" s="34"/>
      <c r="KMS69" s="34"/>
      <c r="KMU69" s="34"/>
      <c r="KMW69" s="34"/>
      <c r="KMY69" s="34"/>
      <c r="KNA69" s="34"/>
      <c r="KNC69" s="34"/>
      <c r="KNE69" s="34"/>
      <c r="KNG69" s="34"/>
      <c r="KNI69" s="34"/>
      <c r="KNK69" s="34"/>
      <c r="KNM69" s="34"/>
      <c r="KNO69" s="34"/>
      <c r="KNQ69" s="34"/>
      <c r="KNS69" s="34"/>
      <c r="KNU69" s="34"/>
      <c r="KNW69" s="34"/>
      <c r="KNY69" s="34"/>
      <c r="KOA69" s="34"/>
      <c r="KOC69" s="34"/>
      <c r="KOE69" s="34"/>
      <c r="KOG69" s="34"/>
      <c r="KOI69" s="34"/>
      <c r="KOK69" s="34"/>
      <c r="KOM69" s="34"/>
      <c r="KOO69" s="34"/>
      <c r="KOQ69" s="34"/>
      <c r="KOS69" s="34"/>
      <c r="KOU69" s="34"/>
      <c r="KOW69" s="34"/>
      <c r="KOY69" s="34"/>
      <c r="KPA69" s="34"/>
      <c r="KPC69" s="34"/>
      <c r="KPE69" s="34"/>
      <c r="KPG69" s="34"/>
      <c r="KPI69" s="34"/>
      <c r="KPK69" s="34"/>
      <c r="KPM69" s="34"/>
      <c r="KPO69" s="34"/>
      <c r="KPQ69" s="34"/>
      <c r="KPS69" s="34"/>
      <c r="KPU69" s="34"/>
      <c r="KPW69" s="34"/>
      <c r="KPY69" s="34"/>
      <c r="KQA69" s="34"/>
      <c r="KQC69" s="34"/>
      <c r="KQE69" s="34"/>
      <c r="KQG69" s="34"/>
      <c r="KQI69" s="34"/>
      <c r="KQK69" s="34"/>
      <c r="KQM69" s="34"/>
      <c r="KQO69" s="34"/>
      <c r="KQQ69" s="34"/>
      <c r="KQS69" s="34"/>
      <c r="KQU69" s="34"/>
      <c r="KQW69" s="34"/>
      <c r="KQY69" s="34"/>
      <c r="KRA69" s="34"/>
      <c r="KRC69" s="34"/>
      <c r="KRE69" s="34"/>
      <c r="KRG69" s="34"/>
      <c r="KRI69" s="34"/>
      <c r="KRK69" s="34"/>
      <c r="KRM69" s="34"/>
      <c r="KRO69" s="34"/>
      <c r="KRQ69" s="34"/>
      <c r="KRS69" s="34"/>
      <c r="KRU69" s="34"/>
      <c r="KRW69" s="34"/>
      <c r="KRY69" s="34"/>
      <c r="KSA69" s="34"/>
      <c r="KSC69" s="34"/>
      <c r="KSE69" s="34"/>
      <c r="KSG69" s="34"/>
      <c r="KSI69" s="34"/>
      <c r="KSK69" s="34"/>
      <c r="KSM69" s="34"/>
      <c r="KSO69" s="34"/>
      <c r="KSQ69" s="34"/>
      <c r="KSS69" s="34"/>
      <c r="KSU69" s="34"/>
      <c r="KSW69" s="34"/>
      <c r="KSY69" s="34"/>
      <c r="KTA69" s="34"/>
      <c r="KTC69" s="34"/>
      <c r="KTE69" s="34"/>
      <c r="KTG69" s="34"/>
      <c r="KTI69" s="34"/>
      <c r="KTK69" s="34"/>
      <c r="KTM69" s="34"/>
      <c r="KTO69" s="34"/>
      <c r="KTQ69" s="34"/>
      <c r="KTS69" s="34"/>
      <c r="KTU69" s="34"/>
      <c r="KTW69" s="34"/>
      <c r="KTY69" s="34"/>
      <c r="KUA69" s="34"/>
      <c r="KUC69" s="34"/>
      <c r="KUE69" s="34"/>
      <c r="KUG69" s="34"/>
      <c r="KUI69" s="34"/>
      <c r="KUK69" s="34"/>
      <c r="KUM69" s="34"/>
      <c r="KUO69" s="34"/>
      <c r="KUQ69" s="34"/>
      <c r="KUS69" s="34"/>
      <c r="KUU69" s="34"/>
      <c r="KUW69" s="34"/>
      <c r="KUY69" s="34"/>
      <c r="KVA69" s="34"/>
      <c r="KVC69" s="34"/>
      <c r="KVE69" s="34"/>
      <c r="KVG69" s="34"/>
      <c r="KVI69" s="34"/>
      <c r="KVK69" s="34"/>
      <c r="KVM69" s="34"/>
      <c r="KVO69" s="34"/>
      <c r="KVQ69" s="34"/>
      <c r="KVS69" s="34"/>
      <c r="KVU69" s="34"/>
      <c r="KVW69" s="34"/>
      <c r="KVY69" s="34"/>
      <c r="KWA69" s="34"/>
      <c r="KWC69" s="34"/>
      <c r="KWE69" s="34"/>
      <c r="KWG69" s="34"/>
      <c r="KWI69" s="34"/>
      <c r="KWK69" s="34"/>
      <c r="KWM69" s="34"/>
      <c r="KWO69" s="34"/>
      <c r="KWQ69" s="34"/>
      <c r="KWS69" s="34"/>
      <c r="KWU69" s="34"/>
      <c r="KWW69" s="34"/>
      <c r="KWY69" s="34"/>
      <c r="KXA69" s="34"/>
      <c r="KXC69" s="34"/>
      <c r="KXE69" s="34"/>
      <c r="KXG69" s="34"/>
      <c r="KXI69" s="34"/>
      <c r="KXK69" s="34"/>
      <c r="KXM69" s="34"/>
      <c r="KXO69" s="34"/>
      <c r="KXQ69" s="34"/>
      <c r="KXS69" s="34"/>
      <c r="KXU69" s="34"/>
      <c r="KXW69" s="34"/>
      <c r="KXY69" s="34"/>
      <c r="KYA69" s="34"/>
      <c r="KYC69" s="34"/>
      <c r="KYE69" s="34"/>
      <c r="KYG69" s="34"/>
      <c r="KYI69" s="34"/>
      <c r="KYK69" s="34"/>
      <c r="KYM69" s="34"/>
      <c r="KYO69" s="34"/>
      <c r="KYQ69" s="34"/>
      <c r="KYS69" s="34"/>
      <c r="KYU69" s="34"/>
      <c r="KYW69" s="34"/>
      <c r="KYY69" s="34"/>
      <c r="KZA69" s="34"/>
      <c r="KZC69" s="34"/>
      <c r="KZE69" s="34"/>
      <c r="KZG69" s="34"/>
      <c r="KZI69" s="34"/>
      <c r="KZK69" s="34"/>
      <c r="KZM69" s="34"/>
      <c r="KZO69" s="34"/>
      <c r="KZQ69" s="34"/>
      <c r="KZS69" s="34"/>
      <c r="KZU69" s="34"/>
      <c r="KZW69" s="34"/>
      <c r="KZY69" s="34"/>
      <c r="LAA69" s="34"/>
      <c r="LAC69" s="34"/>
      <c r="LAE69" s="34"/>
      <c r="LAG69" s="34"/>
      <c r="LAI69" s="34"/>
      <c r="LAK69" s="34"/>
      <c r="LAM69" s="34"/>
      <c r="LAO69" s="34"/>
      <c r="LAQ69" s="34"/>
      <c r="LAS69" s="34"/>
      <c r="LAU69" s="34"/>
      <c r="LAW69" s="34"/>
      <c r="LAY69" s="34"/>
      <c r="LBA69" s="34"/>
      <c r="LBC69" s="34"/>
      <c r="LBE69" s="34"/>
      <c r="LBG69" s="34"/>
      <c r="LBI69" s="34"/>
      <c r="LBK69" s="34"/>
      <c r="LBM69" s="34"/>
      <c r="LBO69" s="34"/>
      <c r="LBQ69" s="34"/>
      <c r="LBS69" s="34"/>
      <c r="LBU69" s="34"/>
      <c r="LBW69" s="34"/>
      <c r="LBY69" s="34"/>
      <c r="LCA69" s="34"/>
      <c r="LCC69" s="34"/>
      <c r="LCE69" s="34"/>
      <c r="LCG69" s="34"/>
      <c r="LCI69" s="34"/>
      <c r="LCK69" s="34"/>
      <c r="LCM69" s="34"/>
      <c r="LCO69" s="34"/>
      <c r="LCQ69" s="34"/>
      <c r="LCS69" s="34"/>
      <c r="LCU69" s="34"/>
      <c r="LCW69" s="34"/>
      <c r="LCY69" s="34"/>
      <c r="LDA69" s="34"/>
      <c r="LDC69" s="34"/>
      <c r="LDE69" s="34"/>
      <c r="LDG69" s="34"/>
      <c r="LDI69" s="34"/>
      <c r="LDK69" s="34"/>
      <c r="LDM69" s="34"/>
      <c r="LDO69" s="34"/>
      <c r="LDQ69" s="34"/>
      <c r="LDS69" s="34"/>
      <c r="LDU69" s="34"/>
      <c r="LDW69" s="34"/>
      <c r="LDY69" s="34"/>
      <c r="LEA69" s="34"/>
      <c r="LEC69" s="34"/>
      <c r="LEE69" s="34"/>
      <c r="LEG69" s="34"/>
      <c r="LEI69" s="34"/>
      <c r="LEK69" s="34"/>
      <c r="LEM69" s="34"/>
      <c r="LEO69" s="34"/>
      <c r="LEQ69" s="34"/>
      <c r="LES69" s="34"/>
      <c r="LEU69" s="34"/>
      <c r="LEW69" s="34"/>
      <c r="LEY69" s="34"/>
      <c r="LFA69" s="34"/>
      <c r="LFC69" s="34"/>
      <c r="LFE69" s="34"/>
      <c r="LFG69" s="34"/>
      <c r="LFI69" s="34"/>
      <c r="LFK69" s="34"/>
      <c r="LFM69" s="34"/>
      <c r="LFO69" s="34"/>
      <c r="LFQ69" s="34"/>
      <c r="LFS69" s="34"/>
      <c r="LFU69" s="34"/>
      <c r="LFW69" s="34"/>
      <c r="LFY69" s="34"/>
      <c r="LGA69" s="34"/>
      <c r="LGC69" s="34"/>
      <c r="LGE69" s="34"/>
      <c r="LGG69" s="34"/>
      <c r="LGI69" s="34"/>
      <c r="LGK69" s="34"/>
      <c r="LGM69" s="34"/>
      <c r="LGO69" s="34"/>
      <c r="LGQ69" s="34"/>
      <c r="LGS69" s="34"/>
      <c r="LGU69" s="34"/>
      <c r="LGW69" s="34"/>
      <c r="LGY69" s="34"/>
      <c r="LHA69" s="34"/>
      <c r="LHC69" s="34"/>
      <c r="LHE69" s="34"/>
      <c r="LHG69" s="34"/>
      <c r="LHI69" s="34"/>
      <c r="LHK69" s="34"/>
      <c r="LHM69" s="34"/>
      <c r="LHO69" s="34"/>
      <c r="LHQ69" s="34"/>
      <c r="LHS69" s="34"/>
      <c r="LHU69" s="34"/>
      <c r="LHW69" s="34"/>
      <c r="LHY69" s="34"/>
      <c r="LIA69" s="34"/>
      <c r="LIC69" s="34"/>
      <c r="LIE69" s="34"/>
      <c r="LIG69" s="34"/>
      <c r="LII69" s="34"/>
      <c r="LIK69" s="34"/>
      <c r="LIM69" s="34"/>
      <c r="LIO69" s="34"/>
      <c r="LIQ69" s="34"/>
      <c r="LIS69" s="34"/>
      <c r="LIU69" s="34"/>
      <c r="LIW69" s="34"/>
      <c r="LIY69" s="34"/>
      <c r="LJA69" s="34"/>
      <c r="LJC69" s="34"/>
      <c r="LJE69" s="34"/>
      <c r="LJG69" s="34"/>
      <c r="LJI69" s="34"/>
      <c r="LJK69" s="34"/>
      <c r="LJM69" s="34"/>
      <c r="LJO69" s="34"/>
      <c r="LJQ69" s="34"/>
      <c r="LJS69" s="34"/>
      <c r="LJU69" s="34"/>
      <c r="LJW69" s="34"/>
      <c r="LJY69" s="34"/>
      <c r="LKA69" s="34"/>
      <c r="LKC69" s="34"/>
      <c r="LKE69" s="34"/>
      <c r="LKG69" s="34"/>
      <c r="LKI69" s="34"/>
      <c r="LKK69" s="34"/>
      <c r="LKM69" s="34"/>
      <c r="LKO69" s="34"/>
      <c r="LKQ69" s="34"/>
      <c r="LKS69" s="34"/>
      <c r="LKU69" s="34"/>
      <c r="LKW69" s="34"/>
      <c r="LKY69" s="34"/>
      <c r="LLA69" s="34"/>
      <c r="LLC69" s="34"/>
      <c r="LLE69" s="34"/>
      <c r="LLG69" s="34"/>
      <c r="LLI69" s="34"/>
      <c r="LLK69" s="34"/>
      <c r="LLM69" s="34"/>
      <c r="LLO69" s="34"/>
      <c r="LLQ69" s="34"/>
      <c r="LLS69" s="34"/>
      <c r="LLU69" s="34"/>
      <c r="LLW69" s="34"/>
      <c r="LLY69" s="34"/>
      <c r="LMA69" s="34"/>
      <c r="LMC69" s="34"/>
      <c r="LME69" s="34"/>
      <c r="LMG69" s="34"/>
      <c r="LMI69" s="34"/>
      <c r="LMK69" s="34"/>
      <c r="LMM69" s="34"/>
      <c r="LMO69" s="34"/>
      <c r="LMQ69" s="34"/>
      <c r="LMS69" s="34"/>
      <c r="LMU69" s="34"/>
      <c r="LMW69" s="34"/>
      <c r="LMY69" s="34"/>
      <c r="LNA69" s="34"/>
      <c r="LNC69" s="34"/>
      <c r="LNE69" s="34"/>
      <c r="LNG69" s="34"/>
      <c r="LNI69" s="34"/>
      <c r="LNK69" s="34"/>
      <c r="LNM69" s="34"/>
      <c r="LNO69" s="34"/>
      <c r="LNQ69" s="34"/>
      <c r="LNS69" s="34"/>
      <c r="LNU69" s="34"/>
      <c r="LNW69" s="34"/>
      <c r="LNY69" s="34"/>
      <c r="LOA69" s="34"/>
      <c r="LOC69" s="34"/>
      <c r="LOE69" s="34"/>
      <c r="LOG69" s="34"/>
      <c r="LOI69" s="34"/>
      <c r="LOK69" s="34"/>
      <c r="LOM69" s="34"/>
      <c r="LOO69" s="34"/>
      <c r="LOQ69" s="34"/>
      <c r="LOS69" s="34"/>
      <c r="LOU69" s="34"/>
      <c r="LOW69" s="34"/>
      <c r="LOY69" s="34"/>
      <c r="LPA69" s="34"/>
      <c r="LPC69" s="34"/>
      <c r="LPE69" s="34"/>
      <c r="LPG69" s="34"/>
      <c r="LPI69" s="34"/>
      <c r="LPK69" s="34"/>
      <c r="LPM69" s="34"/>
      <c r="LPO69" s="34"/>
      <c r="LPQ69" s="34"/>
      <c r="LPS69" s="34"/>
      <c r="LPU69" s="34"/>
      <c r="LPW69" s="34"/>
      <c r="LPY69" s="34"/>
      <c r="LQA69" s="34"/>
      <c r="LQC69" s="34"/>
      <c r="LQE69" s="34"/>
      <c r="LQG69" s="34"/>
      <c r="LQI69" s="34"/>
      <c r="LQK69" s="34"/>
      <c r="LQM69" s="34"/>
      <c r="LQO69" s="34"/>
      <c r="LQQ69" s="34"/>
      <c r="LQS69" s="34"/>
      <c r="LQU69" s="34"/>
      <c r="LQW69" s="34"/>
      <c r="LQY69" s="34"/>
      <c r="LRA69" s="34"/>
      <c r="LRC69" s="34"/>
      <c r="LRE69" s="34"/>
      <c r="LRG69" s="34"/>
      <c r="LRI69" s="34"/>
      <c r="LRK69" s="34"/>
      <c r="LRM69" s="34"/>
      <c r="LRO69" s="34"/>
      <c r="LRQ69" s="34"/>
      <c r="LRS69" s="34"/>
      <c r="LRU69" s="34"/>
      <c r="LRW69" s="34"/>
      <c r="LRY69" s="34"/>
      <c r="LSA69" s="34"/>
      <c r="LSC69" s="34"/>
      <c r="LSE69" s="34"/>
      <c r="LSG69" s="34"/>
      <c r="LSI69" s="34"/>
      <c r="LSK69" s="34"/>
      <c r="LSM69" s="34"/>
      <c r="LSO69" s="34"/>
      <c r="LSQ69" s="34"/>
      <c r="LSS69" s="34"/>
      <c r="LSU69" s="34"/>
      <c r="LSW69" s="34"/>
      <c r="LSY69" s="34"/>
      <c r="LTA69" s="34"/>
      <c r="LTC69" s="34"/>
      <c r="LTE69" s="34"/>
      <c r="LTG69" s="34"/>
      <c r="LTI69" s="34"/>
      <c r="LTK69" s="34"/>
      <c r="LTM69" s="34"/>
      <c r="LTO69" s="34"/>
      <c r="LTQ69" s="34"/>
      <c r="LTS69" s="34"/>
      <c r="LTU69" s="34"/>
      <c r="LTW69" s="34"/>
      <c r="LTY69" s="34"/>
      <c r="LUA69" s="34"/>
      <c r="LUC69" s="34"/>
      <c r="LUE69" s="34"/>
      <c r="LUG69" s="34"/>
      <c r="LUI69" s="34"/>
      <c r="LUK69" s="34"/>
      <c r="LUM69" s="34"/>
      <c r="LUO69" s="34"/>
      <c r="LUQ69" s="34"/>
      <c r="LUS69" s="34"/>
      <c r="LUU69" s="34"/>
      <c r="LUW69" s="34"/>
      <c r="LUY69" s="34"/>
      <c r="LVA69" s="34"/>
      <c r="LVC69" s="34"/>
      <c r="LVE69" s="34"/>
      <c r="LVG69" s="34"/>
      <c r="LVI69" s="34"/>
      <c r="LVK69" s="34"/>
      <c r="LVM69" s="34"/>
      <c r="LVO69" s="34"/>
      <c r="LVQ69" s="34"/>
      <c r="LVS69" s="34"/>
      <c r="LVU69" s="34"/>
      <c r="LVW69" s="34"/>
      <c r="LVY69" s="34"/>
      <c r="LWA69" s="34"/>
      <c r="LWC69" s="34"/>
      <c r="LWE69" s="34"/>
      <c r="LWG69" s="34"/>
      <c r="LWI69" s="34"/>
      <c r="LWK69" s="34"/>
      <c r="LWM69" s="34"/>
      <c r="LWO69" s="34"/>
      <c r="LWQ69" s="34"/>
      <c r="LWS69" s="34"/>
      <c r="LWU69" s="34"/>
      <c r="LWW69" s="34"/>
      <c r="LWY69" s="34"/>
      <c r="LXA69" s="34"/>
      <c r="LXC69" s="34"/>
      <c r="LXE69" s="34"/>
      <c r="LXG69" s="34"/>
      <c r="LXI69" s="34"/>
      <c r="LXK69" s="34"/>
      <c r="LXM69" s="34"/>
      <c r="LXO69" s="34"/>
      <c r="LXQ69" s="34"/>
      <c r="LXS69" s="34"/>
      <c r="LXU69" s="34"/>
      <c r="LXW69" s="34"/>
      <c r="LXY69" s="34"/>
      <c r="LYA69" s="34"/>
      <c r="LYC69" s="34"/>
      <c r="LYE69" s="34"/>
      <c r="LYG69" s="34"/>
      <c r="LYI69" s="34"/>
      <c r="LYK69" s="34"/>
      <c r="LYM69" s="34"/>
      <c r="LYO69" s="34"/>
      <c r="LYQ69" s="34"/>
      <c r="LYS69" s="34"/>
      <c r="LYU69" s="34"/>
      <c r="LYW69" s="34"/>
      <c r="LYY69" s="34"/>
      <c r="LZA69" s="34"/>
      <c r="LZC69" s="34"/>
      <c r="LZE69" s="34"/>
      <c r="LZG69" s="34"/>
      <c r="LZI69" s="34"/>
      <c r="LZK69" s="34"/>
      <c r="LZM69" s="34"/>
      <c r="LZO69" s="34"/>
      <c r="LZQ69" s="34"/>
      <c r="LZS69" s="34"/>
      <c r="LZU69" s="34"/>
      <c r="LZW69" s="34"/>
      <c r="LZY69" s="34"/>
      <c r="MAA69" s="34"/>
      <c r="MAC69" s="34"/>
      <c r="MAE69" s="34"/>
      <c r="MAG69" s="34"/>
      <c r="MAI69" s="34"/>
      <c r="MAK69" s="34"/>
      <c r="MAM69" s="34"/>
      <c r="MAO69" s="34"/>
      <c r="MAQ69" s="34"/>
      <c r="MAS69" s="34"/>
      <c r="MAU69" s="34"/>
      <c r="MAW69" s="34"/>
      <c r="MAY69" s="34"/>
      <c r="MBA69" s="34"/>
      <c r="MBC69" s="34"/>
      <c r="MBE69" s="34"/>
      <c r="MBG69" s="34"/>
      <c r="MBI69" s="34"/>
      <c r="MBK69" s="34"/>
      <c r="MBM69" s="34"/>
      <c r="MBO69" s="34"/>
      <c r="MBQ69" s="34"/>
      <c r="MBS69" s="34"/>
      <c r="MBU69" s="34"/>
      <c r="MBW69" s="34"/>
      <c r="MBY69" s="34"/>
      <c r="MCA69" s="34"/>
      <c r="MCC69" s="34"/>
      <c r="MCE69" s="34"/>
      <c r="MCG69" s="34"/>
      <c r="MCI69" s="34"/>
      <c r="MCK69" s="34"/>
      <c r="MCM69" s="34"/>
      <c r="MCO69" s="34"/>
      <c r="MCQ69" s="34"/>
      <c r="MCS69" s="34"/>
      <c r="MCU69" s="34"/>
      <c r="MCW69" s="34"/>
      <c r="MCY69" s="34"/>
      <c r="MDA69" s="34"/>
      <c r="MDC69" s="34"/>
      <c r="MDE69" s="34"/>
      <c r="MDG69" s="34"/>
      <c r="MDI69" s="34"/>
      <c r="MDK69" s="34"/>
      <c r="MDM69" s="34"/>
      <c r="MDO69" s="34"/>
      <c r="MDQ69" s="34"/>
      <c r="MDS69" s="34"/>
      <c r="MDU69" s="34"/>
      <c r="MDW69" s="34"/>
      <c r="MDY69" s="34"/>
      <c r="MEA69" s="34"/>
      <c r="MEC69" s="34"/>
      <c r="MEE69" s="34"/>
      <c r="MEG69" s="34"/>
      <c r="MEI69" s="34"/>
      <c r="MEK69" s="34"/>
      <c r="MEM69" s="34"/>
      <c r="MEO69" s="34"/>
      <c r="MEQ69" s="34"/>
      <c r="MES69" s="34"/>
      <c r="MEU69" s="34"/>
      <c r="MEW69" s="34"/>
      <c r="MEY69" s="34"/>
      <c r="MFA69" s="34"/>
      <c r="MFC69" s="34"/>
      <c r="MFE69" s="34"/>
      <c r="MFG69" s="34"/>
      <c r="MFI69" s="34"/>
      <c r="MFK69" s="34"/>
      <c r="MFM69" s="34"/>
      <c r="MFO69" s="34"/>
      <c r="MFQ69" s="34"/>
      <c r="MFS69" s="34"/>
      <c r="MFU69" s="34"/>
      <c r="MFW69" s="34"/>
      <c r="MFY69" s="34"/>
      <c r="MGA69" s="34"/>
      <c r="MGC69" s="34"/>
      <c r="MGE69" s="34"/>
      <c r="MGG69" s="34"/>
      <c r="MGI69" s="34"/>
      <c r="MGK69" s="34"/>
      <c r="MGM69" s="34"/>
      <c r="MGO69" s="34"/>
      <c r="MGQ69" s="34"/>
      <c r="MGS69" s="34"/>
      <c r="MGU69" s="34"/>
      <c r="MGW69" s="34"/>
      <c r="MGY69" s="34"/>
      <c r="MHA69" s="34"/>
      <c r="MHC69" s="34"/>
      <c r="MHE69" s="34"/>
      <c r="MHG69" s="34"/>
      <c r="MHI69" s="34"/>
      <c r="MHK69" s="34"/>
      <c r="MHM69" s="34"/>
      <c r="MHO69" s="34"/>
      <c r="MHQ69" s="34"/>
      <c r="MHS69" s="34"/>
      <c r="MHU69" s="34"/>
      <c r="MHW69" s="34"/>
      <c r="MHY69" s="34"/>
      <c r="MIA69" s="34"/>
      <c r="MIC69" s="34"/>
      <c r="MIE69" s="34"/>
      <c r="MIG69" s="34"/>
      <c r="MII69" s="34"/>
      <c r="MIK69" s="34"/>
      <c r="MIM69" s="34"/>
      <c r="MIO69" s="34"/>
      <c r="MIQ69" s="34"/>
      <c r="MIS69" s="34"/>
      <c r="MIU69" s="34"/>
      <c r="MIW69" s="34"/>
      <c r="MIY69" s="34"/>
      <c r="MJA69" s="34"/>
      <c r="MJC69" s="34"/>
      <c r="MJE69" s="34"/>
      <c r="MJG69" s="34"/>
      <c r="MJI69" s="34"/>
      <c r="MJK69" s="34"/>
      <c r="MJM69" s="34"/>
      <c r="MJO69" s="34"/>
      <c r="MJQ69" s="34"/>
      <c r="MJS69" s="34"/>
      <c r="MJU69" s="34"/>
      <c r="MJW69" s="34"/>
      <c r="MJY69" s="34"/>
      <c r="MKA69" s="34"/>
      <c r="MKC69" s="34"/>
      <c r="MKE69" s="34"/>
      <c r="MKG69" s="34"/>
      <c r="MKI69" s="34"/>
      <c r="MKK69" s="34"/>
      <c r="MKM69" s="34"/>
      <c r="MKO69" s="34"/>
      <c r="MKQ69" s="34"/>
      <c r="MKS69" s="34"/>
      <c r="MKU69" s="34"/>
      <c r="MKW69" s="34"/>
      <c r="MKY69" s="34"/>
      <c r="MLA69" s="34"/>
      <c r="MLC69" s="34"/>
      <c r="MLE69" s="34"/>
      <c r="MLG69" s="34"/>
      <c r="MLI69" s="34"/>
      <c r="MLK69" s="34"/>
      <c r="MLM69" s="34"/>
      <c r="MLO69" s="34"/>
      <c r="MLQ69" s="34"/>
      <c r="MLS69" s="34"/>
      <c r="MLU69" s="34"/>
      <c r="MLW69" s="34"/>
      <c r="MLY69" s="34"/>
      <c r="MMA69" s="34"/>
      <c r="MMC69" s="34"/>
      <c r="MME69" s="34"/>
      <c r="MMG69" s="34"/>
      <c r="MMI69" s="34"/>
      <c r="MMK69" s="34"/>
      <c r="MMM69" s="34"/>
      <c r="MMO69" s="34"/>
      <c r="MMQ69" s="34"/>
      <c r="MMS69" s="34"/>
      <c r="MMU69" s="34"/>
      <c r="MMW69" s="34"/>
      <c r="MMY69" s="34"/>
      <c r="MNA69" s="34"/>
      <c r="MNC69" s="34"/>
      <c r="MNE69" s="34"/>
      <c r="MNG69" s="34"/>
      <c r="MNI69" s="34"/>
      <c r="MNK69" s="34"/>
      <c r="MNM69" s="34"/>
      <c r="MNO69" s="34"/>
      <c r="MNQ69" s="34"/>
      <c r="MNS69" s="34"/>
      <c r="MNU69" s="34"/>
      <c r="MNW69" s="34"/>
      <c r="MNY69" s="34"/>
      <c r="MOA69" s="34"/>
      <c r="MOC69" s="34"/>
      <c r="MOE69" s="34"/>
      <c r="MOG69" s="34"/>
      <c r="MOI69" s="34"/>
      <c r="MOK69" s="34"/>
      <c r="MOM69" s="34"/>
      <c r="MOO69" s="34"/>
      <c r="MOQ69" s="34"/>
      <c r="MOS69" s="34"/>
      <c r="MOU69" s="34"/>
      <c r="MOW69" s="34"/>
      <c r="MOY69" s="34"/>
      <c r="MPA69" s="34"/>
      <c r="MPC69" s="34"/>
      <c r="MPE69" s="34"/>
      <c r="MPG69" s="34"/>
      <c r="MPI69" s="34"/>
      <c r="MPK69" s="34"/>
      <c r="MPM69" s="34"/>
      <c r="MPO69" s="34"/>
      <c r="MPQ69" s="34"/>
      <c r="MPS69" s="34"/>
      <c r="MPU69" s="34"/>
      <c r="MPW69" s="34"/>
      <c r="MPY69" s="34"/>
      <c r="MQA69" s="34"/>
      <c r="MQC69" s="34"/>
      <c r="MQE69" s="34"/>
      <c r="MQG69" s="34"/>
      <c r="MQI69" s="34"/>
      <c r="MQK69" s="34"/>
      <c r="MQM69" s="34"/>
      <c r="MQO69" s="34"/>
      <c r="MQQ69" s="34"/>
      <c r="MQS69" s="34"/>
      <c r="MQU69" s="34"/>
      <c r="MQW69" s="34"/>
      <c r="MQY69" s="34"/>
      <c r="MRA69" s="34"/>
      <c r="MRC69" s="34"/>
      <c r="MRE69" s="34"/>
      <c r="MRG69" s="34"/>
      <c r="MRI69" s="34"/>
      <c r="MRK69" s="34"/>
      <c r="MRM69" s="34"/>
      <c r="MRO69" s="34"/>
      <c r="MRQ69" s="34"/>
      <c r="MRS69" s="34"/>
      <c r="MRU69" s="34"/>
      <c r="MRW69" s="34"/>
      <c r="MRY69" s="34"/>
      <c r="MSA69" s="34"/>
      <c r="MSC69" s="34"/>
      <c r="MSE69" s="34"/>
      <c r="MSG69" s="34"/>
      <c r="MSI69" s="34"/>
      <c r="MSK69" s="34"/>
      <c r="MSM69" s="34"/>
      <c r="MSO69" s="34"/>
      <c r="MSQ69" s="34"/>
      <c r="MSS69" s="34"/>
      <c r="MSU69" s="34"/>
      <c r="MSW69" s="34"/>
      <c r="MSY69" s="34"/>
      <c r="MTA69" s="34"/>
      <c r="MTC69" s="34"/>
      <c r="MTE69" s="34"/>
      <c r="MTG69" s="34"/>
      <c r="MTI69" s="34"/>
      <c r="MTK69" s="34"/>
      <c r="MTM69" s="34"/>
      <c r="MTO69" s="34"/>
      <c r="MTQ69" s="34"/>
      <c r="MTS69" s="34"/>
      <c r="MTU69" s="34"/>
      <c r="MTW69" s="34"/>
      <c r="MTY69" s="34"/>
      <c r="MUA69" s="34"/>
      <c r="MUC69" s="34"/>
      <c r="MUE69" s="34"/>
      <c r="MUG69" s="34"/>
      <c r="MUI69" s="34"/>
      <c r="MUK69" s="34"/>
      <c r="MUM69" s="34"/>
      <c r="MUO69" s="34"/>
      <c r="MUQ69" s="34"/>
      <c r="MUS69" s="34"/>
      <c r="MUU69" s="34"/>
      <c r="MUW69" s="34"/>
      <c r="MUY69" s="34"/>
      <c r="MVA69" s="34"/>
      <c r="MVC69" s="34"/>
      <c r="MVE69" s="34"/>
      <c r="MVG69" s="34"/>
      <c r="MVI69" s="34"/>
      <c r="MVK69" s="34"/>
      <c r="MVM69" s="34"/>
      <c r="MVO69" s="34"/>
      <c r="MVQ69" s="34"/>
      <c r="MVS69" s="34"/>
      <c r="MVU69" s="34"/>
      <c r="MVW69" s="34"/>
      <c r="MVY69" s="34"/>
      <c r="MWA69" s="34"/>
      <c r="MWC69" s="34"/>
      <c r="MWE69" s="34"/>
      <c r="MWG69" s="34"/>
      <c r="MWI69" s="34"/>
      <c r="MWK69" s="34"/>
      <c r="MWM69" s="34"/>
      <c r="MWO69" s="34"/>
      <c r="MWQ69" s="34"/>
      <c r="MWS69" s="34"/>
      <c r="MWU69" s="34"/>
      <c r="MWW69" s="34"/>
      <c r="MWY69" s="34"/>
      <c r="MXA69" s="34"/>
      <c r="MXC69" s="34"/>
      <c r="MXE69" s="34"/>
      <c r="MXG69" s="34"/>
      <c r="MXI69" s="34"/>
      <c r="MXK69" s="34"/>
      <c r="MXM69" s="34"/>
      <c r="MXO69" s="34"/>
      <c r="MXQ69" s="34"/>
      <c r="MXS69" s="34"/>
      <c r="MXU69" s="34"/>
      <c r="MXW69" s="34"/>
      <c r="MXY69" s="34"/>
      <c r="MYA69" s="34"/>
      <c r="MYC69" s="34"/>
      <c r="MYE69" s="34"/>
      <c r="MYG69" s="34"/>
      <c r="MYI69" s="34"/>
      <c r="MYK69" s="34"/>
      <c r="MYM69" s="34"/>
      <c r="MYO69" s="34"/>
      <c r="MYQ69" s="34"/>
      <c r="MYS69" s="34"/>
      <c r="MYU69" s="34"/>
      <c r="MYW69" s="34"/>
      <c r="MYY69" s="34"/>
      <c r="MZA69" s="34"/>
      <c r="MZC69" s="34"/>
      <c r="MZE69" s="34"/>
      <c r="MZG69" s="34"/>
      <c r="MZI69" s="34"/>
      <c r="MZK69" s="34"/>
      <c r="MZM69" s="34"/>
      <c r="MZO69" s="34"/>
      <c r="MZQ69" s="34"/>
      <c r="MZS69" s="34"/>
      <c r="MZU69" s="34"/>
      <c r="MZW69" s="34"/>
      <c r="MZY69" s="34"/>
      <c r="NAA69" s="34"/>
      <c r="NAC69" s="34"/>
      <c r="NAE69" s="34"/>
      <c r="NAG69" s="34"/>
      <c r="NAI69" s="34"/>
      <c r="NAK69" s="34"/>
      <c r="NAM69" s="34"/>
      <c r="NAO69" s="34"/>
      <c r="NAQ69" s="34"/>
      <c r="NAS69" s="34"/>
      <c r="NAU69" s="34"/>
      <c r="NAW69" s="34"/>
      <c r="NAY69" s="34"/>
      <c r="NBA69" s="34"/>
      <c r="NBC69" s="34"/>
      <c r="NBE69" s="34"/>
      <c r="NBG69" s="34"/>
      <c r="NBI69" s="34"/>
      <c r="NBK69" s="34"/>
      <c r="NBM69" s="34"/>
      <c r="NBO69" s="34"/>
      <c r="NBQ69" s="34"/>
      <c r="NBS69" s="34"/>
      <c r="NBU69" s="34"/>
      <c r="NBW69" s="34"/>
      <c r="NBY69" s="34"/>
      <c r="NCA69" s="34"/>
      <c r="NCC69" s="34"/>
      <c r="NCE69" s="34"/>
      <c r="NCG69" s="34"/>
      <c r="NCI69" s="34"/>
      <c r="NCK69" s="34"/>
      <c r="NCM69" s="34"/>
      <c r="NCO69" s="34"/>
      <c r="NCQ69" s="34"/>
      <c r="NCS69" s="34"/>
      <c r="NCU69" s="34"/>
      <c r="NCW69" s="34"/>
      <c r="NCY69" s="34"/>
      <c r="NDA69" s="34"/>
      <c r="NDC69" s="34"/>
      <c r="NDE69" s="34"/>
      <c r="NDG69" s="34"/>
      <c r="NDI69" s="34"/>
      <c r="NDK69" s="34"/>
      <c r="NDM69" s="34"/>
      <c r="NDO69" s="34"/>
      <c r="NDQ69" s="34"/>
      <c r="NDS69" s="34"/>
      <c r="NDU69" s="34"/>
      <c r="NDW69" s="34"/>
      <c r="NDY69" s="34"/>
      <c r="NEA69" s="34"/>
      <c r="NEC69" s="34"/>
      <c r="NEE69" s="34"/>
      <c r="NEG69" s="34"/>
      <c r="NEI69" s="34"/>
      <c r="NEK69" s="34"/>
      <c r="NEM69" s="34"/>
      <c r="NEO69" s="34"/>
      <c r="NEQ69" s="34"/>
      <c r="NES69" s="34"/>
      <c r="NEU69" s="34"/>
      <c r="NEW69" s="34"/>
      <c r="NEY69" s="34"/>
      <c r="NFA69" s="34"/>
      <c r="NFC69" s="34"/>
      <c r="NFE69" s="34"/>
      <c r="NFG69" s="34"/>
      <c r="NFI69" s="34"/>
      <c r="NFK69" s="34"/>
      <c r="NFM69" s="34"/>
      <c r="NFO69" s="34"/>
      <c r="NFQ69" s="34"/>
      <c r="NFS69" s="34"/>
      <c r="NFU69" s="34"/>
      <c r="NFW69" s="34"/>
      <c r="NFY69" s="34"/>
      <c r="NGA69" s="34"/>
      <c r="NGC69" s="34"/>
      <c r="NGE69" s="34"/>
      <c r="NGG69" s="34"/>
      <c r="NGI69" s="34"/>
      <c r="NGK69" s="34"/>
      <c r="NGM69" s="34"/>
      <c r="NGO69" s="34"/>
      <c r="NGQ69" s="34"/>
      <c r="NGS69" s="34"/>
      <c r="NGU69" s="34"/>
      <c r="NGW69" s="34"/>
      <c r="NGY69" s="34"/>
      <c r="NHA69" s="34"/>
      <c r="NHC69" s="34"/>
      <c r="NHE69" s="34"/>
      <c r="NHG69" s="34"/>
      <c r="NHI69" s="34"/>
      <c r="NHK69" s="34"/>
      <c r="NHM69" s="34"/>
      <c r="NHO69" s="34"/>
      <c r="NHQ69" s="34"/>
      <c r="NHS69" s="34"/>
      <c r="NHU69" s="34"/>
      <c r="NHW69" s="34"/>
      <c r="NHY69" s="34"/>
      <c r="NIA69" s="34"/>
      <c r="NIC69" s="34"/>
      <c r="NIE69" s="34"/>
      <c r="NIG69" s="34"/>
      <c r="NII69" s="34"/>
      <c r="NIK69" s="34"/>
      <c r="NIM69" s="34"/>
      <c r="NIO69" s="34"/>
      <c r="NIQ69" s="34"/>
      <c r="NIS69" s="34"/>
      <c r="NIU69" s="34"/>
      <c r="NIW69" s="34"/>
      <c r="NIY69" s="34"/>
      <c r="NJA69" s="34"/>
      <c r="NJC69" s="34"/>
      <c r="NJE69" s="34"/>
      <c r="NJG69" s="34"/>
      <c r="NJI69" s="34"/>
      <c r="NJK69" s="34"/>
      <c r="NJM69" s="34"/>
      <c r="NJO69" s="34"/>
      <c r="NJQ69" s="34"/>
      <c r="NJS69" s="34"/>
      <c r="NJU69" s="34"/>
      <c r="NJW69" s="34"/>
      <c r="NJY69" s="34"/>
      <c r="NKA69" s="34"/>
      <c r="NKC69" s="34"/>
      <c r="NKE69" s="34"/>
      <c r="NKG69" s="34"/>
      <c r="NKI69" s="34"/>
      <c r="NKK69" s="34"/>
      <c r="NKM69" s="34"/>
      <c r="NKO69" s="34"/>
      <c r="NKQ69" s="34"/>
      <c r="NKS69" s="34"/>
      <c r="NKU69" s="34"/>
      <c r="NKW69" s="34"/>
      <c r="NKY69" s="34"/>
      <c r="NLA69" s="34"/>
      <c r="NLC69" s="34"/>
      <c r="NLE69" s="34"/>
      <c r="NLG69" s="34"/>
      <c r="NLI69" s="34"/>
      <c r="NLK69" s="34"/>
      <c r="NLM69" s="34"/>
      <c r="NLO69" s="34"/>
      <c r="NLQ69" s="34"/>
      <c r="NLS69" s="34"/>
      <c r="NLU69" s="34"/>
      <c r="NLW69" s="34"/>
      <c r="NLY69" s="34"/>
      <c r="NMA69" s="34"/>
      <c r="NMC69" s="34"/>
      <c r="NME69" s="34"/>
      <c r="NMG69" s="34"/>
      <c r="NMI69" s="34"/>
      <c r="NMK69" s="34"/>
      <c r="NMM69" s="34"/>
      <c r="NMO69" s="34"/>
      <c r="NMQ69" s="34"/>
      <c r="NMS69" s="34"/>
      <c r="NMU69" s="34"/>
      <c r="NMW69" s="34"/>
      <c r="NMY69" s="34"/>
      <c r="NNA69" s="34"/>
      <c r="NNC69" s="34"/>
      <c r="NNE69" s="34"/>
      <c r="NNG69" s="34"/>
      <c r="NNI69" s="34"/>
      <c r="NNK69" s="34"/>
      <c r="NNM69" s="34"/>
      <c r="NNO69" s="34"/>
      <c r="NNQ69" s="34"/>
      <c r="NNS69" s="34"/>
      <c r="NNU69" s="34"/>
      <c r="NNW69" s="34"/>
      <c r="NNY69" s="34"/>
      <c r="NOA69" s="34"/>
      <c r="NOC69" s="34"/>
      <c r="NOE69" s="34"/>
      <c r="NOG69" s="34"/>
      <c r="NOI69" s="34"/>
      <c r="NOK69" s="34"/>
      <c r="NOM69" s="34"/>
      <c r="NOO69" s="34"/>
      <c r="NOQ69" s="34"/>
      <c r="NOS69" s="34"/>
      <c r="NOU69" s="34"/>
      <c r="NOW69" s="34"/>
      <c r="NOY69" s="34"/>
      <c r="NPA69" s="34"/>
      <c r="NPC69" s="34"/>
      <c r="NPE69" s="34"/>
      <c r="NPG69" s="34"/>
      <c r="NPI69" s="34"/>
      <c r="NPK69" s="34"/>
      <c r="NPM69" s="34"/>
      <c r="NPO69" s="34"/>
      <c r="NPQ69" s="34"/>
      <c r="NPS69" s="34"/>
      <c r="NPU69" s="34"/>
      <c r="NPW69" s="34"/>
      <c r="NPY69" s="34"/>
      <c r="NQA69" s="34"/>
      <c r="NQC69" s="34"/>
      <c r="NQE69" s="34"/>
      <c r="NQG69" s="34"/>
      <c r="NQI69" s="34"/>
      <c r="NQK69" s="34"/>
      <c r="NQM69" s="34"/>
      <c r="NQO69" s="34"/>
      <c r="NQQ69" s="34"/>
      <c r="NQS69" s="34"/>
      <c r="NQU69" s="34"/>
      <c r="NQW69" s="34"/>
      <c r="NQY69" s="34"/>
      <c r="NRA69" s="34"/>
      <c r="NRC69" s="34"/>
      <c r="NRE69" s="34"/>
      <c r="NRG69" s="34"/>
      <c r="NRI69" s="34"/>
      <c r="NRK69" s="34"/>
      <c r="NRM69" s="34"/>
      <c r="NRO69" s="34"/>
      <c r="NRQ69" s="34"/>
      <c r="NRS69" s="34"/>
      <c r="NRU69" s="34"/>
      <c r="NRW69" s="34"/>
      <c r="NRY69" s="34"/>
      <c r="NSA69" s="34"/>
      <c r="NSC69" s="34"/>
      <c r="NSE69" s="34"/>
      <c r="NSG69" s="34"/>
      <c r="NSI69" s="34"/>
      <c r="NSK69" s="34"/>
      <c r="NSM69" s="34"/>
      <c r="NSO69" s="34"/>
      <c r="NSQ69" s="34"/>
      <c r="NSS69" s="34"/>
      <c r="NSU69" s="34"/>
      <c r="NSW69" s="34"/>
      <c r="NSY69" s="34"/>
      <c r="NTA69" s="34"/>
      <c r="NTC69" s="34"/>
      <c r="NTE69" s="34"/>
      <c r="NTG69" s="34"/>
      <c r="NTI69" s="34"/>
      <c r="NTK69" s="34"/>
      <c r="NTM69" s="34"/>
      <c r="NTO69" s="34"/>
      <c r="NTQ69" s="34"/>
      <c r="NTS69" s="34"/>
      <c r="NTU69" s="34"/>
      <c r="NTW69" s="34"/>
      <c r="NTY69" s="34"/>
      <c r="NUA69" s="34"/>
      <c r="NUC69" s="34"/>
      <c r="NUE69" s="34"/>
      <c r="NUG69" s="34"/>
      <c r="NUI69" s="34"/>
      <c r="NUK69" s="34"/>
      <c r="NUM69" s="34"/>
      <c r="NUO69" s="34"/>
      <c r="NUQ69" s="34"/>
      <c r="NUS69" s="34"/>
      <c r="NUU69" s="34"/>
      <c r="NUW69" s="34"/>
      <c r="NUY69" s="34"/>
      <c r="NVA69" s="34"/>
      <c r="NVC69" s="34"/>
      <c r="NVE69" s="34"/>
      <c r="NVG69" s="34"/>
      <c r="NVI69" s="34"/>
      <c r="NVK69" s="34"/>
      <c r="NVM69" s="34"/>
      <c r="NVO69" s="34"/>
      <c r="NVQ69" s="34"/>
      <c r="NVS69" s="34"/>
      <c r="NVU69" s="34"/>
      <c r="NVW69" s="34"/>
      <c r="NVY69" s="34"/>
      <c r="NWA69" s="34"/>
      <c r="NWC69" s="34"/>
      <c r="NWE69" s="34"/>
      <c r="NWG69" s="34"/>
      <c r="NWI69" s="34"/>
      <c r="NWK69" s="34"/>
      <c r="NWM69" s="34"/>
      <c r="NWO69" s="34"/>
      <c r="NWQ69" s="34"/>
      <c r="NWS69" s="34"/>
      <c r="NWU69" s="34"/>
      <c r="NWW69" s="34"/>
      <c r="NWY69" s="34"/>
      <c r="NXA69" s="34"/>
      <c r="NXC69" s="34"/>
      <c r="NXE69" s="34"/>
      <c r="NXG69" s="34"/>
      <c r="NXI69" s="34"/>
      <c r="NXK69" s="34"/>
      <c r="NXM69" s="34"/>
      <c r="NXO69" s="34"/>
      <c r="NXQ69" s="34"/>
      <c r="NXS69" s="34"/>
      <c r="NXU69" s="34"/>
      <c r="NXW69" s="34"/>
      <c r="NXY69" s="34"/>
      <c r="NYA69" s="34"/>
      <c r="NYC69" s="34"/>
      <c r="NYE69" s="34"/>
      <c r="NYG69" s="34"/>
      <c r="NYI69" s="34"/>
      <c r="NYK69" s="34"/>
      <c r="NYM69" s="34"/>
      <c r="NYO69" s="34"/>
      <c r="NYQ69" s="34"/>
      <c r="NYS69" s="34"/>
      <c r="NYU69" s="34"/>
      <c r="NYW69" s="34"/>
      <c r="NYY69" s="34"/>
      <c r="NZA69" s="34"/>
      <c r="NZC69" s="34"/>
      <c r="NZE69" s="34"/>
      <c r="NZG69" s="34"/>
      <c r="NZI69" s="34"/>
      <c r="NZK69" s="34"/>
      <c r="NZM69" s="34"/>
      <c r="NZO69" s="34"/>
      <c r="NZQ69" s="34"/>
      <c r="NZS69" s="34"/>
      <c r="NZU69" s="34"/>
      <c r="NZW69" s="34"/>
      <c r="NZY69" s="34"/>
      <c r="OAA69" s="34"/>
      <c r="OAC69" s="34"/>
      <c r="OAE69" s="34"/>
      <c r="OAG69" s="34"/>
      <c r="OAI69" s="34"/>
      <c r="OAK69" s="34"/>
      <c r="OAM69" s="34"/>
      <c r="OAO69" s="34"/>
      <c r="OAQ69" s="34"/>
      <c r="OAS69" s="34"/>
      <c r="OAU69" s="34"/>
      <c r="OAW69" s="34"/>
      <c r="OAY69" s="34"/>
      <c r="OBA69" s="34"/>
      <c r="OBC69" s="34"/>
      <c r="OBE69" s="34"/>
      <c r="OBG69" s="34"/>
      <c r="OBI69" s="34"/>
      <c r="OBK69" s="34"/>
      <c r="OBM69" s="34"/>
      <c r="OBO69" s="34"/>
      <c r="OBQ69" s="34"/>
      <c r="OBS69" s="34"/>
      <c r="OBU69" s="34"/>
      <c r="OBW69" s="34"/>
      <c r="OBY69" s="34"/>
      <c r="OCA69" s="34"/>
      <c r="OCC69" s="34"/>
      <c r="OCE69" s="34"/>
      <c r="OCG69" s="34"/>
      <c r="OCI69" s="34"/>
      <c r="OCK69" s="34"/>
      <c r="OCM69" s="34"/>
      <c r="OCO69" s="34"/>
      <c r="OCQ69" s="34"/>
      <c r="OCS69" s="34"/>
      <c r="OCU69" s="34"/>
      <c r="OCW69" s="34"/>
      <c r="OCY69" s="34"/>
      <c r="ODA69" s="34"/>
      <c r="ODC69" s="34"/>
      <c r="ODE69" s="34"/>
      <c r="ODG69" s="34"/>
      <c r="ODI69" s="34"/>
      <c r="ODK69" s="34"/>
      <c r="ODM69" s="34"/>
      <c r="ODO69" s="34"/>
      <c r="ODQ69" s="34"/>
      <c r="ODS69" s="34"/>
      <c r="ODU69" s="34"/>
      <c r="ODW69" s="34"/>
      <c r="ODY69" s="34"/>
      <c r="OEA69" s="34"/>
      <c r="OEC69" s="34"/>
      <c r="OEE69" s="34"/>
      <c r="OEG69" s="34"/>
      <c r="OEI69" s="34"/>
      <c r="OEK69" s="34"/>
      <c r="OEM69" s="34"/>
      <c r="OEO69" s="34"/>
      <c r="OEQ69" s="34"/>
      <c r="OES69" s="34"/>
      <c r="OEU69" s="34"/>
      <c r="OEW69" s="34"/>
      <c r="OEY69" s="34"/>
      <c r="OFA69" s="34"/>
      <c r="OFC69" s="34"/>
      <c r="OFE69" s="34"/>
      <c r="OFG69" s="34"/>
      <c r="OFI69" s="34"/>
      <c r="OFK69" s="34"/>
      <c r="OFM69" s="34"/>
      <c r="OFO69" s="34"/>
      <c r="OFQ69" s="34"/>
      <c r="OFS69" s="34"/>
      <c r="OFU69" s="34"/>
      <c r="OFW69" s="34"/>
      <c r="OFY69" s="34"/>
      <c r="OGA69" s="34"/>
      <c r="OGC69" s="34"/>
      <c r="OGE69" s="34"/>
      <c r="OGG69" s="34"/>
      <c r="OGI69" s="34"/>
      <c r="OGK69" s="34"/>
      <c r="OGM69" s="34"/>
      <c r="OGO69" s="34"/>
      <c r="OGQ69" s="34"/>
      <c r="OGS69" s="34"/>
      <c r="OGU69" s="34"/>
      <c r="OGW69" s="34"/>
      <c r="OGY69" s="34"/>
      <c r="OHA69" s="34"/>
      <c r="OHC69" s="34"/>
      <c r="OHE69" s="34"/>
      <c r="OHG69" s="34"/>
      <c r="OHI69" s="34"/>
      <c r="OHK69" s="34"/>
      <c r="OHM69" s="34"/>
      <c r="OHO69" s="34"/>
      <c r="OHQ69" s="34"/>
      <c r="OHS69" s="34"/>
      <c r="OHU69" s="34"/>
      <c r="OHW69" s="34"/>
      <c r="OHY69" s="34"/>
      <c r="OIA69" s="34"/>
      <c r="OIC69" s="34"/>
      <c r="OIE69" s="34"/>
      <c r="OIG69" s="34"/>
      <c r="OII69" s="34"/>
      <c r="OIK69" s="34"/>
      <c r="OIM69" s="34"/>
      <c r="OIO69" s="34"/>
      <c r="OIQ69" s="34"/>
      <c r="OIS69" s="34"/>
      <c r="OIU69" s="34"/>
      <c r="OIW69" s="34"/>
      <c r="OIY69" s="34"/>
      <c r="OJA69" s="34"/>
      <c r="OJC69" s="34"/>
      <c r="OJE69" s="34"/>
      <c r="OJG69" s="34"/>
      <c r="OJI69" s="34"/>
      <c r="OJK69" s="34"/>
      <c r="OJM69" s="34"/>
      <c r="OJO69" s="34"/>
      <c r="OJQ69" s="34"/>
      <c r="OJS69" s="34"/>
      <c r="OJU69" s="34"/>
      <c r="OJW69" s="34"/>
      <c r="OJY69" s="34"/>
      <c r="OKA69" s="34"/>
      <c r="OKC69" s="34"/>
      <c r="OKE69" s="34"/>
      <c r="OKG69" s="34"/>
      <c r="OKI69" s="34"/>
      <c r="OKK69" s="34"/>
      <c r="OKM69" s="34"/>
      <c r="OKO69" s="34"/>
      <c r="OKQ69" s="34"/>
      <c r="OKS69" s="34"/>
      <c r="OKU69" s="34"/>
      <c r="OKW69" s="34"/>
      <c r="OKY69" s="34"/>
      <c r="OLA69" s="34"/>
      <c r="OLC69" s="34"/>
      <c r="OLE69" s="34"/>
      <c r="OLG69" s="34"/>
      <c r="OLI69" s="34"/>
      <c r="OLK69" s="34"/>
      <c r="OLM69" s="34"/>
      <c r="OLO69" s="34"/>
      <c r="OLQ69" s="34"/>
      <c r="OLS69" s="34"/>
      <c r="OLU69" s="34"/>
      <c r="OLW69" s="34"/>
      <c r="OLY69" s="34"/>
      <c r="OMA69" s="34"/>
      <c r="OMC69" s="34"/>
      <c r="OME69" s="34"/>
      <c r="OMG69" s="34"/>
      <c r="OMI69" s="34"/>
      <c r="OMK69" s="34"/>
      <c r="OMM69" s="34"/>
      <c r="OMO69" s="34"/>
      <c r="OMQ69" s="34"/>
      <c r="OMS69" s="34"/>
      <c r="OMU69" s="34"/>
      <c r="OMW69" s="34"/>
      <c r="OMY69" s="34"/>
      <c r="ONA69" s="34"/>
      <c r="ONC69" s="34"/>
      <c r="ONE69" s="34"/>
      <c r="ONG69" s="34"/>
      <c r="ONI69" s="34"/>
      <c r="ONK69" s="34"/>
      <c r="ONM69" s="34"/>
      <c r="ONO69" s="34"/>
      <c r="ONQ69" s="34"/>
      <c r="ONS69" s="34"/>
      <c r="ONU69" s="34"/>
      <c r="ONW69" s="34"/>
      <c r="ONY69" s="34"/>
      <c r="OOA69" s="34"/>
      <c r="OOC69" s="34"/>
      <c r="OOE69" s="34"/>
      <c r="OOG69" s="34"/>
      <c r="OOI69" s="34"/>
      <c r="OOK69" s="34"/>
      <c r="OOM69" s="34"/>
      <c r="OOO69" s="34"/>
      <c r="OOQ69" s="34"/>
      <c r="OOS69" s="34"/>
      <c r="OOU69" s="34"/>
      <c r="OOW69" s="34"/>
      <c r="OOY69" s="34"/>
      <c r="OPA69" s="34"/>
      <c r="OPC69" s="34"/>
      <c r="OPE69" s="34"/>
      <c r="OPG69" s="34"/>
      <c r="OPI69" s="34"/>
      <c r="OPK69" s="34"/>
      <c r="OPM69" s="34"/>
      <c r="OPO69" s="34"/>
      <c r="OPQ69" s="34"/>
      <c r="OPS69" s="34"/>
      <c r="OPU69" s="34"/>
      <c r="OPW69" s="34"/>
      <c r="OPY69" s="34"/>
      <c r="OQA69" s="34"/>
      <c r="OQC69" s="34"/>
      <c r="OQE69" s="34"/>
      <c r="OQG69" s="34"/>
      <c r="OQI69" s="34"/>
      <c r="OQK69" s="34"/>
      <c r="OQM69" s="34"/>
      <c r="OQO69" s="34"/>
      <c r="OQQ69" s="34"/>
      <c r="OQS69" s="34"/>
      <c r="OQU69" s="34"/>
      <c r="OQW69" s="34"/>
      <c r="OQY69" s="34"/>
      <c r="ORA69" s="34"/>
      <c r="ORC69" s="34"/>
      <c r="ORE69" s="34"/>
      <c r="ORG69" s="34"/>
      <c r="ORI69" s="34"/>
      <c r="ORK69" s="34"/>
      <c r="ORM69" s="34"/>
      <c r="ORO69" s="34"/>
      <c r="ORQ69" s="34"/>
      <c r="ORS69" s="34"/>
      <c r="ORU69" s="34"/>
      <c r="ORW69" s="34"/>
      <c r="ORY69" s="34"/>
      <c r="OSA69" s="34"/>
      <c r="OSC69" s="34"/>
      <c r="OSE69" s="34"/>
      <c r="OSG69" s="34"/>
      <c r="OSI69" s="34"/>
      <c r="OSK69" s="34"/>
      <c r="OSM69" s="34"/>
      <c r="OSO69" s="34"/>
      <c r="OSQ69" s="34"/>
      <c r="OSS69" s="34"/>
      <c r="OSU69" s="34"/>
      <c r="OSW69" s="34"/>
      <c r="OSY69" s="34"/>
      <c r="OTA69" s="34"/>
      <c r="OTC69" s="34"/>
      <c r="OTE69" s="34"/>
      <c r="OTG69" s="34"/>
      <c r="OTI69" s="34"/>
      <c r="OTK69" s="34"/>
      <c r="OTM69" s="34"/>
      <c r="OTO69" s="34"/>
      <c r="OTQ69" s="34"/>
      <c r="OTS69" s="34"/>
      <c r="OTU69" s="34"/>
      <c r="OTW69" s="34"/>
      <c r="OTY69" s="34"/>
      <c r="OUA69" s="34"/>
      <c r="OUC69" s="34"/>
      <c r="OUE69" s="34"/>
      <c r="OUG69" s="34"/>
      <c r="OUI69" s="34"/>
      <c r="OUK69" s="34"/>
      <c r="OUM69" s="34"/>
      <c r="OUO69" s="34"/>
      <c r="OUQ69" s="34"/>
      <c r="OUS69" s="34"/>
      <c r="OUU69" s="34"/>
      <c r="OUW69" s="34"/>
      <c r="OUY69" s="34"/>
      <c r="OVA69" s="34"/>
      <c r="OVC69" s="34"/>
      <c r="OVE69" s="34"/>
      <c r="OVG69" s="34"/>
      <c r="OVI69" s="34"/>
      <c r="OVK69" s="34"/>
      <c r="OVM69" s="34"/>
      <c r="OVO69" s="34"/>
      <c r="OVQ69" s="34"/>
      <c r="OVS69" s="34"/>
      <c r="OVU69" s="34"/>
      <c r="OVW69" s="34"/>
      <c r="OVY69" s="34"/>
      <c r="OWA69" s="34"/>
      <c r="OWC69" s="34"/>
      <c r="OWE69" s="34"/>
      <c r="OWG69" s="34"/>
      <c r="OWI69" s="34"/>
      <c r="OWK69" s="34"/>
      <c r="OWM69" s="34"/>
      <c r="OWO69" s="34"/>
      <c r="OWQ69" s="34"/>
      <c r="OWS69" s="34"/>
      <c r="OWU69" s="34"/>
      <c r="OWW69" s="34"/>
      <c r="OWY69" s="34"/>
      <c r="OXA69" s="34"/>
      <c r="OXC69" s="34"/>
      <c r="OXE69" s="34"/>
      <c r="OXG69" s="34"/>
      <c r="OXI69" s="34"/>
      <c r="OXK69" s="34"/>
      <c r="OXM69" s="34"/>
      <c r="OXO69" s="34"/>
      <c r="OXQ69" s="34"/>
      <c r="OXS69" s="34"/>
      <c r="OXU69" s="34"/>
      <c r="OXW69" s="34"/>
      <c r="OXY69" s="34"/>
      <c r="OYA69" s="34"/>
      <c r="OYC69" s="34"/>
      <c r="OYE69" s="34"/>
      <c r="OYG69" s="34"/>
      <c r="OYI69" s="34"/>
      <c r="OYK69" s="34"/>
      <c r="OYM69" s="34"/>
      <c r="OYO69" s="34"/>
      <c r="OYQ69" s="34"/>
      <c r="OYS69" s="34"/>
      <c r="OYU69" s="34"/>
      <c r="OYW69" s="34"/>
      <c r="OYY69" s="34"/>
      <c r="OZA69" s="34"/>
      <c r="OZC69" s="34"/>
      <c r="OZE69" s="34"/>
      <c r="OZG69" s="34"/>
      <c r="OZI69" s="34"/>
      <c r="OZK69" s="34"/>
      <c r="OZM69" s="34"/>
      <c r="OZO69" s="34"/>
      <c r="OZQ69" s="34"/>
      <c r="OZS69" s="34"/>
      <c r="OZU69" s="34"/>
      <c r="OZW69" s="34"/>
      <c r="OZY69" s="34"/>
      <c r="PAA69" s="34"/>
      <c r="PAC69" s="34"/>
      <c r="PAE69" s="34"/>
      <c r="PAG69" s="34"/>
      <c r="PAI69" s="34"/>
      <c r="PAK69" s="34"/>
      <c r="PAM69" s="34"/>
      <c r="PAO69" s="34"/>
      <c r="PAQ69" s="34"/>
      <c r="PAS69" s="34"/>
      <c r="PAU69" s="34"/>
      <c r="PAW69" s="34"/>
      <c r="PAY69" s="34"/>
      <c r="PBA69" s="34"/>
      <c r="PBC69" s="34"/>
      <c r="PBE69" s="34"/>
      <c r="PBG69" s="34"/>
      <c r="PBI69" s="34"/>
      <c r="PBK69" s="34"/>
      <c r="PBM69" s="34"/>
      <c r="PBO69" s="34"/>
      <c r="PBQ69" s="34"/>
      <c r="PBS69" s="34"/>
      <c r="PBU69" s="34"/>
      <c r="PBW69" s="34"/>
      <c r="PBY69" s="34"/>
      <c r="PCA69" s="34"/>
      <c r="PCC69" s="34"/>
      <c r="PCE69" s="34"/>
      <c r="PCG69" s="34"/>
      <c r="PCI69" s="34"/>
      <c r="PCK69" s="34"/>
      <c r="PCM69" s="34"/>
      <c r="PCO69" s="34"/>
      <c r="PCQ69" s="34"/>
      <c r="PCS69" s="34"/>
      <c r="PCU69" s="34"/>
      <c r="PCW69" s="34"/>
      <c r="PCY69" s="34"/>
      <c r="PDA69" s="34"/>
      <c r="PDC69" s="34"/>
      <c r="PDE69" s="34"/>
      <c r="PDG69" s="34"/>
      <c r="PDI69" s="34"/>
      <c r="PDK69" s="34"/>
      <c r="PDM69" s="34"/>
      <c r="PDO69" s="34"/>
      <c r="PDQ69" s="34"/>
      <c r="PDS69" s="34"/>
      <c r="PDU69" s="34"/>
      <c r="PDW69" s="34"/>
      <c r="PDY69" s="34"/>
      <c r="PEA69" s="34"/>
      <c r="PEC69" s="34"/>
      <c r="PEE69" s="34"/>
      <c r="PEG69" s="34"/>
      <c r="PEI69" s="34"/>
      <c r="PEK69" s="34"/>
      <c r="PEM69" s="34"/>
      <c r="PEO69" s="34"/>
      <c r="PEQ69" s="34"/>
      <c r="PES69" s="34"/>
      <c r="PEU69" s="34"/>
      <c r="PEW69" s="34"/>
      <c r="PEY69" s="34"/>
      <c r="PFA69" s="34"/>
      <c r="PFC69" s="34"/>
      <c r="PFE69" s="34"/>
      <c r="PFG69" s="34"/>
      <c r="PFI69" s="34"/>
      <c r="PFK69" s="34"/>
      <c r="PFM69" s="34"/>
      <c r="PFO69" s="34"/>
      <c r="PFQ69" s="34"/>
      <c r="PFS69" s="34"/>
      <c r="PFU69" s="34"/>
      <c r="PFW69" s="34"/>
      <c r="PFY69" s="34"/>
      <c r="PGA69" s="34"/>
      <c r="PGC69" s="34"/>
      <c r="PGE69" s="34"/>
      <c r="PGG69" s="34"/>
      <c r="PGI69" s="34"/>
      <c r="PGK69" s="34"/>
      <c r="PGM69" s="34"/>
      <c r="PGO69" s="34"/>
      <c r="PGQ69" s="34"/>
      <c r="PGS69" s="34"/>
      <c r="PGU69" s="34"/>
      <c r="PGW69" s="34"/>
      <c r="PGY69" s="34"/>
      <c r="PHA69" s="34"/>
      <c r="PHC69" s="34"/>
      <c r="PHE69" s="34"/>
      <c r="PHG69" s="34"/>
      <c r="PHI69" s="34"/>
      <c r="PHK69" s="34"/>
      <c r="PHM69" s="34"/>
      <c r="PHO69" s="34"/>
      <c r="PHQ69" s="34"/>
      <c r="PHS69" s="34"/>
      <c r="PHU69" s="34"/>
      <c r="PHW69" s="34"/>
      <c r="PHY69" s="34"/>
      <c r="PIA69" s="34"/>
      <c r="PIC69" s="34"/>
      <c r="PIE69" s="34"/>
      <c r="PIG69" s="34"/>
      <c r="PII69" s="34"/>
      <c r="PIK69" s="34"/>
      <c r="PIM69" s="34"/>
      <c r="PIO69" s="34"/>
      <c r="PIQ69" s="34"/>
      <c r="PIS69" s="34"/>
      <c r="PIU69" s="34"/>
      <c r="PIW69" s="34"/>
      <c r="PIY69" s="34"/>
      <c r="PJA69" s="34"/>
      <c r="PJC69" s="34"/>
      <c r="PJE69" s="34"/>
      <c r="PJG69" s="34"/>
      <c r="PJI69" s="34"/>
      <c r="PJK69" s="34"/>
      <c r="PJM69" s="34"/>
      <c r="PJO69" s="34"/>
      <c r="PJQ69" s="34"/>
      <c r="PJS69" s="34"/>
      <c r="PJU69" s="34"/>
      <c r="PJW69" s="34"/>
      <c r="PJY69" s="34"/>
      <c r="PKA69" s="34"/>
      <c r="PKC69" s="34"/>
      <c r="PKE69" s="34"/>
      <c r="PKG69" s="34"/>
      <c r="PKI69" s="34"/>
      <c r="PKK69" s="34"/>
      <c r="PKM69" s="34"/>
      <c r="PKO69" s="34"/>
      <c r="PKQ69" s="34"/>
      <c r="PKS69" s="34"/>
      <c r="PKU69" s="34"/>
      <c r="PKW69" s="34"/>
      <c r="PKY69" s="34"/>
      <c r="PLA69" s="34"/>
      <c r="PLC69" s="34"/>
      <c r="PLE69" s="34"/>
      <c r="PLG69" s="34"/>
      <c r="PLI69" s="34"/>
      <c r="PLK69" s="34"/>
      <c r="PLM69" s="34"/>
      <c r="PLO69" s="34"/>
      <c r="PLQ69" s="34"/>
      <c r="PLS69" s="34"/>
      <c r="PLU69" s="34"/>
      <c r="PLW69" s="34"/>
      <c r="PLY69" s="34"/>
      <c r="PMA69" s="34"/>
      <c r="PMC69" s="34"/>
      <c r="PME69" s="34"/>
      <c r="PMG69" s="34"/>
      <c r="PMI69" s="34"/>
      <c r="PMK69" s="34"/>
      <c r="PMM69" s="34"/>
      <c r="PMO69" s="34"/>
      <c r="PMQ69" s="34"/>
      <c r="PMS69" s="34"/>
      <c r="PMU69" s="34"/>
      <c r="PMW69" s="34"/>
      <c r="PMY69" s="34"/>
      <c r="PNA69" s="34"/>
      <c r="PNC69" s="34"/>
      <c r="PNE69" s="34"/>
      <c r="PNG69" s="34"/>
      <c r="PNI69" s="34"/>
      <c r="PNK69" s="34"/>
      <c r="PNM69" s="34"/>
      <c r="PNO69" s="34"/>
      <c r="PNQ69" s="34"/>
      <c r="PNS69" s="34"/>
      <c r="PNU69" s="34"/>
      <c r="PNW69" s="34"/>
      <c r="PNY69" s="34"/>
      <c r="POA69" s="34"/>
      <c r="POC69" s="34"/>
      <c r="POE69" s="34"/>
      <c r="POG69" s="34"/>
      <c r="POI69" s="34"/>
      <c r="POK69" s="34"/>
      <c r="POM69" s="34"/>
      <c r="POO69" s="34"/>
      <c r="POQ69" s="34"/>
      <c r="POS69" s="34"/>
      <c r="POU69" s="34"/>
      <c r="POW69" s="34"/>
      <c r="POY69" s="34"/>
      <c r="PPA69" s="34"/>
      <c r="PPC69" s="34"/>
      <c r="PPE69" s="34"/>
      <c r="PPG69" s="34"/>
      <c r="PPI69" s="34"/>
      <c r="PPK69" s="34"/>
      <c r="PPM69" s="34"/>
      <c r="PPO69" s="34"/>
      <c r="PPQ69" s="34"/>
      <c r="PPS69" s="34"/>
      <c r="PPU69" s="34"/>
      <c r="PPW69" s="34"/>
      <c r="PPY69" s="34"/>
      <c r="PQA69" s="34"/>
      <c r="PQC69" s="34"/>
      <c r="PQE69" s="34"/>
      <c r="PQG69" s="34"/>
      <c r="PQI69" s="34"/>
      <c r="PQK69" s="34"/>
      <c r="PQM69" s="34"/>
      <c r="PQO69" s="34"/>
      <c r="PQQ69" s="34"/>
      <c r="PQS69" s="34"/>
      <c r="PQU69" s="34"/>
      <c r="PQW69" s="34"/>
      <c r="PQY69" s="34"/>
      <c r="PRA69" s="34"/>
      <c r="PRC69" s="34"/>
      <c r="PRE69" s="34"/>
      <c r="PRG69" s="34"/>
      <c r="PRI69" s="34"/>
      <c r="PRK69" s="34"/>
      <c r="PRM69" s="34"/>
      <c r="PRO69" s="34"/>
      <c r="PRQ69" s="34"/>
      <c r="PRS69" s="34"/>
      <c r="PRU69" s="34"/>
      <c r="PRW69" s="34"/>
      <c r="PRY69" s="34"/>
      <c r="PSA69" s="34"/>
      <c r="PSC69" s="34"/>
      <c r="PSE69" s="34"/>
      <c r="PSG69" s="34"/>
      <c r="PSI69" s="34"/>
      <c r="PSK69" s="34"/>
      <c r="PSM69" s="34"/>
      <c r="PSO69" s="34"/>
      <c r="PSQ69" s="34"/>
      <c r="PSS69" s="34"/>
      <c r="PSU69" s="34"/>
      <c r="PSW69" s="34"/>
      <c r="PSY69" s="34"/>
      <c r="PTA69" s="34"/>
      <c r="PTC69" s="34"/>
      <c r="PTE69" s="34"/>
      <c r="PTG69" s="34"/>
      <c r="PTI69" s="34"/>
      <c r="PTK69" s="34"/>
      <c r="PTM69" s="34"/>
      <c r="PTO69" s="34"/>
      <c r="PTQ69" s="34"/>
      <c r="PTS69" s="34"/>
      <c r="PTU69" s="34"/>
      <c r="PTW69" s="34"/>
      <c r="PTY69" s="34"/>
      <c r="PUA69" s="34"/>
      <c r="PUC69" s="34"/>
      <c r="PUE69" s="34"/>
      <c r="PUG69" s="34"/>
      <c r="PUI69" s="34"/>
      <c r="PUK69" s="34"/>
      <c r="PUM69" s="34"/>
      <c r="PUO69" s="34"/>
      <c r="PUQ69" s="34"/>
      <c r="PUS69" s="34"/>
      <c r="PUU69" s="34"/>
      <c r="PUW69" s="34"/>
      <c r="PUY69" s="34"/>
      <c r="PVA69" s="34"/>
      <c r="PVC69" s="34"/>
      <c r="PVE69" s="34"/>
      <c r="PVG69" s="34"/>
      <c r="PVI69" s="34"/>
      <c r="PVK69" s="34"/>
      <c r="PVM69" s="34"/>
      <c r="PVO69" s="34"/>
      <c r="PVQ69" s="34"/>
      <c r="PVS69" s="34"/>
      <c r="PVU69" s="34"/>
      <c r="PVW69" s="34"/>
      <c r="PVY69" s="34"/>
      <c r="PWA69" s="34"/>
      <c r="PWC69" s="34"/>
      <c r="PWE69" s="34"/>
      <c r="PWG69" s="34"/>
      <c r="PWI69" s="34"/>
      <c r="PWK69" s="34"/>
      <c r="PWM69" s="34"/>
      <c r="PWO69" s="34"/>
      <c r="PWQ69" s="34"/>
      <c r="PWS69" s="34"/>
      <c r="PWU69" s="34"/>
      <c r="PWW69" s="34"/>
      <c r="PWY69" s="34"/>
      <c r="PXA69" s="34"/>
      <c r="PXC69" s="34"/>
      <c r="PXE69" s="34"/>
      <c r="PXG69" s="34"/>
      <c r="PXI69" s="34"/>
      <c r="PXK69" s="34"/>
      <c r="PXM69" s="34"/>
      <c r="PXO69" s="34"/>
      <c r="PXQ69" s="34"/>
      <c r="PXS69" s="34"/>
      <c r="PXU69" s="34"/>
      <c r="PXW69" s="34"/>
      <c r="PXY69" s="34"/>
      <c r="PYA69" s="34"/>
      <c r="PYC69" s="34"/>
      <c r="PYE69" s="34"/>
      <c r="PYG69" s="34"/>
      <c r="PYI69" s="34"/>
      <c r="PYK69" s="34"/>
      <c r="PYM69" s="34"/>
      <c r="PYO69" s="34"/>
      <c r="PYQ69" s="34"/>
      <c r="PYS69" s="34"/>
      <c r="PYU69" s="34"/>
      <c r="PYW69" s="34"/>
      <c r="PYY69" s="34"/>
      <c r="PZA69" s="34"/>
      <c r="PZC69" s="34"/>
      <c r="PZE69" s="34"/>
      <c r="PZG69" s="34"/>
      <c r="PZI69" s="34"/>
      <c r="PZK69" s="34"/>
      <c r="PZM69" s="34"/>
      <c r="PZO69" s="34"/>
      <c r="PZQ69" s="34"/>
      <c r="PZS69" s="34"/>
      <c r="PZU69" s="34"/>
      <c r="PZW69" s="34"/>
      <c r="PZY69" s="34"/>
      <c r="QAA69" s="34"/>
      <c r="QAC69" s="34"/>
      <c r="QAE69" s="34"/>
      <c r="QAG69" s="34"/>
      <c r="QAI69" s="34"/>
      <c r="QAK69" s="34"/>
      <c r="QAM69" s="34"/>
      <c r="QAO69" s="34"/>
      <c r="QAQ69" s="34"/>
      <c r="QAS69" s="34"/>
      <c r="QAU69" s="34"/>
      <c r="QAW69" s="34"/>
      <c r="QAY69" s="34"/>
      <c r="QBA69" s="34"/>
      <c r="QBC69" s="34"/>
      <c r="QBE69" s="34"/>
      <c r="QBG69" s="34"/>
      <c r="QBI69" s="34"/>
      <c r="QBK69" s="34"/>
      <c r="QBM69" s="34"/>
      <c r="QBO69" s="34"/>
      <c r="QBQ69" s="34"/>
      <c r="QBS69" s="34"/>
      <c r="QBU69" s="34"/>
      <c r="QBW69" s="34"/>
      <c r="QBY69" s="34"/>
      <c r="QCA69" s="34"/>
      <c r="QCC69" s="34"/>
      <c r="QCE69" s="34"/>
      <c r="QCG69" s="34"/>
      <c r="QCI69" s="34"/>
      <c r="QCK69" s="34"/>
      <c r="QCM69" s="34"/>
      <c r="QCO69" s="34"/>
      <c r="QCQ69" s="34"/>
      <c r="QCS69" s="34"/>
      <c r="QCU69" s="34"/>
      <c r="QCW69" s="34"/>
      <c r="QCY69" s="34"/>
      <c r="QDA69" s="34"/>
      <c r="QDC69" s="34"/>
      <c r="QDE69" s="34"/>
      <c r="QDG69" s="34"/>
      <c r="QDI69" s="34"/>
      <c r="QDK69" s="34"/>
      <c r="QDM69" s="34"/>
      <c r="QDO69" s="34"/>
      <c r="QDQ69" s="34"/>
      <c r="QDS69" s="34"/>
      <c r="QDU69" s="34"/>
      <c r="QDW69" s="34"/>
      <c r="QDY69" s="34"/>
      <c r="QEA69" s="34"/>
      <c r="QEC69" s="34"/>
      <c r="QEE69" s="34"/>
      <c r="QEG69" s="34"/>
      <c r="QEI69" s="34"/>
      <c r="QEK69" s="34"/>
      <c r="QEM69" s="34"/>
      <c r="QEO69" s="34"/>
      <c r="QEQ69" s="34"/>
      <c r="QES69" s="34"/>
      <c r="QEU69" s="34"/>
      <c r="QEW69" s="34"/>
      <c r="QEY69" s="34"/>
      <c r="QFA69" s="34"/>
      <c r="QFC69" s="34"/>
      <c r="QFE69" s="34"/>
      <c r="QFG69" s="34"/>
      <c r="QFI69" s="34"/>
      <c r="QFK69" s="34"/>
      <c r="QFM69" s="34"/>
      <c r="QFO69" s="34"/>
      <c r="QFQ69" s="34"/>
      <c r="QFS69" s="34"/>
      <c r="QFU69" s="34"/>
      <c r="QFW69" s="34"/>
      <c r="QFY69" s="34"/>
      <c r="QGA69" s="34"/>
      <c r="QGC69" s="34"/>
      <c r="QGE69" s="34"/>
      <c r="QGG69" s="34"/>
      <c r="QGI69" s="34"/>
      <c r="QGK69" s="34"/>
      <c r="QGM69" s="34"/>
      <c r="QGO69" s="34"/>
      <c r="QGQ69" s="34"/>
      <c r="QGS69" s="34"/>
      <c r="QGU69" s="34"/>
      <c r="QGW69" s="34"/>
      <c r="QGY69" s="34"/>
      <c r="QHA69" s="34"/>
      <c r="QHC69" s="34"/>
      <c r="QHE69" s="34"/>
      <c r="QHG69" s="34"/>
      <c r="QHI69" s="34"/>
      <c r="QHK69" s="34"/>
      <c r="QHM69" s="34"/>
      <c r="QHO69" s="34"/>
      <c r="QHQ69" s="34"/>
      <c r="QHS69" s="34"/>
      <c r="QHU69" s="34"/>
      <c r="QHW69" s="34"/>
      <c r="QHY69" s="34"/>
      <c r="QIA69" s="34"/>
      <c r="QIC69" s="34"/>
      <c r="QIE69" s="34"/>
      <c r="QIG69" s="34"/>
      <c r="QII69" s="34"/>
      <c r="QIK69" s="34"/>
      <c r="QIM69" s="34"/>
      <c r="QIO69" s="34"/>
      <c r="QIQ69" s="34"/>
      <c r="QIS69" s="34"/>
      <c r="QIU69" s="34"/>
      <c r="QIW69" s="34"/>
      <c r="QIY69" s="34"/>
      <c r="QJA69" s="34"/>
      <c r="QJC69" s="34"/>
      <c r="QJE69" s="34"/>
      <c r="QJG69" s="34"/>
      <c r="QJI69" s="34"/>
      <c r="QJK69" s="34"/>
      <c r="QJM69" s="34"/>
      <c r="QJO69" s="34"/>
      <c r="QJQ69" s="34"/>
      <c r="QJS69" s="34"/>
      <c r="QJU69" s="34"/>
      <c r="QJW69" s="34"/>
      <c r="QJY69" s="34"/>
      <c r="QKA69" s="34"/>
      <c r="QKC69" s="34"/>
      <c r="QKE69" s="34"/>
      <c r="QKG69" s="34"/>
      <c r="QKI69" s="34"/>
      <c r="QKK69" s="34"/>
      <c r="QKM69" s="34"/>
      <c r="QKO69" s="34"/>
      <c r="QKQ69" s="34"/>
      <c r="QKS69" s="34"/>
      <c r="QKU69" s="34"/>
      <c r="QKW69" s="34"/>
      <c r="QKY69" s="34"/>
      <c r="QLA69" s="34"/>
      <c r="QLC69" s="34"/>
      <c r="QLE69" s="34"/>
      <c r="QLG69" s="34"/>
      <c r="QLI69" s="34"/>
      <c r="QLK69" s="34"/>
      <c r="QLM69" s="34"/>
      <c r="QLO69" s="34"/>
      <c r="QLQ69" s="34"/>
      <c r="QLS69" s="34"/>
      <c r="QLU69" s="34"/>
      <c r="QLW69" s="34"/>
      <c r="QLY69" s="34"/>
      <c r="QMA69" s="34"/>
      <c r="QMC69" s="34"/>
      <c r="QME69" s="34"/>
      <c r="QMG69" s="34"/>
      <c r="QMI69" s="34"/>
      <c r="QMK69" s="34"/>
      <c r="QMM69" s="34"/>
      <c r="QMO69" s="34"/>
      <c r="QMQ69" s="34"/>
      <c r="QMS69" s="34"/>
      <c r="QMU69" s="34"/>
      <c r="QMW69" s="34"/>
      <c r="QMY69" s="34"/>
      <c r="QNA69" s="34"/>
      <c r="QNC69" s="34"/>
      <c r="QNE69" s="34"/>
      <c r="QNG69" s="34"/>
      <c r="QNI69" s="34"/>
      <c r="QNK69" s="34"/>
      <c r="QNM69" s="34"/>
      <c r="QNO69" s="34"/>
      <c r="QNQ69" s="34"/>
      <c r="QNS69" s="34"/>
      <c r="QNU69" s="34"/>
      <c r="QNW69" s="34"/>
      <c r="QNY69" s="34"/>
      <c r="QOA69" s="34"/>
      <c r="QOC69" s="34"/>
      <c r="QOE69" s="34"/>
      <c r="QOG69" s="34"/>
      <c r="QOI69" s="34"/>
      <c r="QOK69" s="34"/>
      <c r="QOM69" s="34"/>
      <c r="QOO69" s="34"/>
      <c r="QOQ69" s="34"/>
      <c r="QOS69" s="34"/>
      <c r="QOU69" s="34"/>
      <c r="QOW69" s="34"/>
      <c r="QOY69" s="34"/>
      <c r="QPA69" s="34"/>
      <c r="QPC69" s="34"/>
      <c r="QPE69" s="34"/>
      <c r="QPG69" s="34"/>
      <c r="QPI69" s="34"/>
      <c r="QPK69" s="34"/>
      <c r="QPM69" s="34"/>
      <c r="QPO69" s="34"/>
      <c r="QPQ69" s="34"/>
      <c r="QPS69" s="34"/>
      <c r="QPU69" s="34"/>
      <c r="QPW69" s="34"/>
      <c r="QPY69" s="34"/>
      <c r="QQA69" s="34"/>
      <c r="QQC69" s="34"/>
      <c r="QQE69" s="34"/>
      <c r="QQG69" s="34"/>
      <c r="QQI69" s="34"/>
      <c r="QQK69" s="34"/>
      <c r="QQM69" s="34"/>
      <c r="QQO69" s="34"/>
      <c r="QQQ69" s="34"/>
      <c r="QQS69" s="34"/>
      <c r="QQU69" s="34"/>
      <c r="QQW69" s="34"/>
      <c r="QQY69" s="34"/>
      <c r="QRA69" s="34"/>
      <c r="QRC69" s="34"/>
      <c r="QRE69" s="34"/>
      <c r="QRG69" s="34"/>
      <c r="QRI69" s="34"/>
      <c r="QRK69" s="34"/>
      <c r="QRM69" s="34"/>
      <c r="QRO69" s="34"/>
      <c r="QRQ69" s="34"/>
      <c r="QRS69" s="34"/>
      <c r="QRU69" s="34"/>
      <c r="QRW69" s="34"/>
      <c r="QRY69" s="34"/>
      <c r="QSA69" s="34"/>
      <c r="QSC69" s="34"/>
      <c r="QSE69" s="34"/>
      <c r="QSG69" s="34"/>
      <c r="QSI69" s="34"/>
      <c r="QSK69" s="34"/>
      <c r="QSM69" s="34"/>
      <c r="QSO69" s="34"/>
      <c r="QSQ69" s="34"/>
      <c r="QSS69" s="34"/>
      <c r="QSU69" s="34"/>
      <c r="QSW69" s="34"/>
      <c r="QSY69" s="34"/>
      <c r="QTA69" s="34"/>
      <c r="QTC69" s="34"/>
      <c r="QTE69" s="34"/>
      <c r="QTG69" s="34"/>
      <c r="QTI69" s="34"/>
      <c r="QTK69" s="34"/>
      <c r="QTM69" s="34"/>
      <c r="QTO69" s="34"/>
      <c r="QTQ69" s="34"/>
      <c r="QTS69" s="34"/>
      <c r="QTU69" s="34"/>
      <c r="QTW69" s="34"/>
      <c r="QTY69" s="34"/>
      <c r="QUA69" s="34"/>
      <c r="QUC69" s="34"/>
      <c r="QUE69" s="34"/>
      <c r="QUG69" s="34"/>
      <c r="QUI69" s="34"/>
      <c r="QUK69" s="34"/>
      <c r="QUM69" s="34"/>
      <c r="QUO69" s="34"/>
      <c r="QUQ69" s="34"/>
      <c r="QUS69" s="34"/>
      <c r="QUU69" s="34"/>
      <c r="QUW69" s="34"/>
      <c r="QUY69" s="34"/>
      <c r="QVA69" s="34"/>
      <c r="QVC69" s="34"/>
      <c r="QVE69" s="34"/>
      <c r="QVG69" s="34"/>
      <c r="QVI69" s="34"/>
      <c r="QVK69" s="34"/>
      <c r="QVM69" s="34"/>
      <c r="QVO69" s="34"/>
      <c r="QVQ69" s="34"/>
      <c r="QVS69" s="34"/>
      <c r="QVU69" s="34"/>
      <c r="QVW69" s="34"/>
      <c r="QVY69" s="34"/>
      <c r="QWA69" s="34"/>
      <c r="QWC69" s="34"/>
      <c r="QWE69" s="34"/>
      <c r="QWG69" s="34"/>
      <c r="QWI69" s="34"/>
      <c r="QWK69" s="34"/>
      <c r="QWM69" s="34"/>
      <c r="QWO69" s="34"/>
      <c r="QWQ69" s="34"/>
      <c r="QWS69" s="34"/>
      <c r="QWU69" s="34"/>
      <c r="QWW69" s="34"/>
      <c r="QWY69" s="34"/>
      <c r="QXA69" s="34"/>
      <c r="QXC69" s="34"/>
      <c r="QXE69" s="34"/>
      <c r="QXG69" s="34"/>
      <c r="QXI69" s="34"/>
      <c r="QXK69" s="34"/>
      <c r="QXM69" s="34"/>
      <c r="QXO69" s="34"/>
      <c r="QXQ69" s="34"/>
      <c r="QXS69" s="34"/>
      <c r="QXU69" s="34"/>
      <c r="QXW69" s="34"/>
      <c r="QXY69" s="34"/>
      <c r="QYA69" s="34"/>
      <c r="QYC69" s="34"/>
      <c r="QYE69" s="34"/>
      <c r="QYG69" s="34"/>
      <c r="QYI69" s="34"/>
      <c r="QYK69" s="34"/>
      <c r="QYM69" s="34"/>
      <c r="QYO69" s="34"/>
      <c r="QYQ69" s="34"/>
      <c r="QYS69" s="34"/>
      <c r="QYU69" s="34"/>
      <c r="QYW69" s="34"/>
      <c r="QYY69" s="34"/>
      <c r="QZA69" s="34"/>
      <c r="QZC69" s="34"/>
      <c r="QZE69" s="34"/>
      <c r="QZG69" s="34"/>
      <c r="QZI69" s="34"/>
      <c r="QZK69" s="34"/>
      <c r="QZM69" s="34"/>
      <c r="QZO69" s="34"/>
      <c r="QZQ69" s="34"/>
      <c r="QZS69" s="34"/>
      <c r="QZU69" s="34"/>
      <c r="QZW69" s="34"/>
      <c r="QZY69" s="34"/>
      <c r="RAA69" s="34"/>
      <c r="RAC69" s="34"/>
      <c r="RAE69" s="34"/>
      <c r="RAG69" s="34"/>
      <c r="RAI69" s="34"/>
      <c r="RAK69" s="34"/>
      <c r="RAM69" s="34"/>
      <c r="RAO69" s="34"/>
      <c r="RAQ69" s="34"/>
      <c r="RAS69" s="34"/>
      <c r="RAU69" s="34"/>
      <c r="RAW69" s="34"/>
      <c r="RAY69" s="34"/>
      <c r="RBA69" s="34"/>
      <c r="RBC69" s="34"/>
      <c r="RBE69" s="34"/>
      <c r="RBG69" s="34"/>
      <c r="RBI69" s="34"/>
      <c r="RBK69" s="34"/>
      <c r="RBM69" s="34"/>
      <c r="RBO69" s="34"/>
      <c r="RBQ69" s="34"/>
      <c r="RBS69" s="34"/>
      <c r="RBU69" s="34"/>
      <c r="RBW69" s="34"/>
      <c r="RBY69" s="34"/>
      <c r="RCA69" s="34"/>
      <c r="RCC69" s="34"/>
      <c r="RCE69" s="34"/>
      <c r="RCG69" s="34"/>
      <c r="RCI69" s="34"/>
      <c r="RCK69" s="34"/>
      <c r="RCM69" s="34"/>
      <c r="RCO69" s="34"/>
      <c r="RCQ69" s="34"/>
      <c r="RCS69" s="34"/>
      <c r="RCU69" s="34"/>
      <c r="RCW69" s="34"/>
      <c r="RCY69" s="34"/>
      <c r="RDA69" s="34"/>
      <c r="RDC69" s="34"/>
      <c r="RDE69" s="34"/>
      <c r="RDG69" s="34"/>
      <c r="RDI69" s="34"/>
      <c r="RDK69" s="34"/>
      <c r="RDM69" s="34"/>
      <c r="RDO69" s="34"/>
      <c r="RDQ69" s="34"/>
      <c r="RDS69" s="34"/>
      <c r="RDU69" s="34"/>
      <c r="RDW69" s="34"/>
      <c r="RDY69" s="34"/>
      <c r="REA69" s="34"/>
      <c r="REC69" s="34"/>
      <c r="REE69" s="34"/>
      <c r="REG69" s="34"/>
      <c r="REI69" s="34"/>
      <c r="REK69" s="34"/>
      <c r="REM69" s="34"/>
      <c r="REO69" s="34"/>
      <c r="REQ69" s="34"/>
      <c r="RES69" s="34"/>
      <c r="REU69" s="34"/>
      <c r="REW69" s="34"/>
      <c r="REY69" s="34"/>
      <c r="RFA69" s="34"/>
      <c r="RFC69" s="34"/>
      <c r="RFE69" s="34"/>
      <c r="RFG69" s="34"/>
      <c r="RFI69" s="34"/>
      <c r="RFK69" s="34"/>
      <c r="RFM69" s="34"/>
      <c r="RFO69" s="34"/>
      <c r="RFQ69" s="34"/>
      <c r="RFS69" s="34"/>
      <c r="RFU69" s="34"/>
      <c r="RFW69" s="34"/>
      <c r="RFY69" s="34"/>
      <c r="RGA69" s="34"/>
      <c r="RGC69" s="34"/>
      <c r="RGE69" s="34"/>
      <c r="RGG69" s="34"/>
      <c r="RGI69" s="34"/>
      <c r="RGK69" s="34"/>
      <c r="RGM69" s="34"/>
      <c r="RGO69" s="34"/>
      <c r="RGQ69" s="34"/>
      <c r="RGS69" s="34"/>
      <c r="RGU69" s="34"/>
      <c r="RGW69" s="34"/>
      <c r="RGY69" s="34"/>
      <c r="RHA69" s="34"/>
      <c r="RHC69" s="34"/>
      <c r="RHE69" s="34"/>
      <c r="RHG69" s="34"/>
      <c r="RHI69" s="34"/>
      <c r="RHK69" s="34"/>
      <c r="RHM69" s="34"/>
      <c r="RHO69" s="34"/>
      <c r="RHQ69" s="34"/>
      <c r="RHS69" s="34"/>
      <c r="RHU69" s="34"/>
      <c r="RHW69" s="34"/>
      <c r="RHY69" s="34"/>
      <c r="RIA69" s="34"/>
      <c r="RIC69" s="34"/>
      <c r="RIE69" s="34"/>
      <c r="RIG69" s="34"/>
      <c r="RII69" s="34"/>
      <c r="RIK69" s="34"/>
      <c r="RIM69" s="34"/>
      <c r="RIO69" s="34"/>
      <c r="RIQ69" s="34"/>
      <c r="RIS69" s="34"/>
      <c r="RIU69" s="34"/>
      <c r="RIW69" s="34"/>
      <c r="RIY69" s="34"/>
      <c r="RJA69" s="34"/>
      <c r="RJC69" s="34"/>
      <c r="RJE69" s="34"/>
      <c r="RJG69" s="34"/>
      <c r="RJI69" s="34"/>
      <c r="RJK69" s="34"/>
      <c r="RJM69" s="34"/>
      <c r="RJO69" s="34"/>
      <c r="RJQ69" s="34"/>
      <c r="RJS69" s="34"/>
      <c r="RJU69" s="34"/>
      <c r="RJW69" s="34"/>
      <c r="RJY69" s="34"/>
      <c r="RKA69" s="34"/>
      <c r="RKC69" s="34"/>
      <c r="RKE69" s="34"/>
      <c r="RKG69" s="34"/>
      <c r="RKI69" s="34"/>
      <c r="RKK69" s="34"/>
      <c r="RKM69" s="34"/>
      <c r="RKO69" s="34"/>
      <c r="RKQ69" s="34"/>
      <c r="RKS69" s="34"/>
      <c r="RKU69" s="34"/>
      <c r="RKW69" s="34"/>
      <c r="RKY69" s="34"/>
      <c r="RLA69" s="34"/>
      <c r="RLC69" s="34"/>
      <c r="RLE69" s="34"/>
      <c r="RLG69" s="34"/>
      <c r="RLI69" s="34"/>
      <c r="RLK69" s="34"/>
      <c r="RLM69" s="34"/>
      <c r="RLO69" s="34"/>
      <c r="RLQ69" s="34"/>
      <c r="RLS69" s="34"/>
      <c r="RLU69" s="34"/>
      <c r="RLW69" s="34"/>
      <c r="RLY69" s="34"/>
      <c r="RMA69" s="34"/>
      <c r="RMC69" s="34"/>
      <c r="RME69" s="34"/>
      <c r="RMG69" s="34"/>
      <c r="RMI69" s="34"/>
      <c r="RMK69" s="34"/>
      <c r="RMM69" s="34"/>
      <c r="RMO69" s="34"/>
      <c r="RMQ69" s="34"/>
      <c r="RMS69" s="34"/>
      <c r="RMU69" s="34"/>
      <c r="RMW69" s="34"/>
      <c r="RMY69" s="34"/>
      <c r="RNA69" s="34"/>
      <c r="RNC69" s="34"/>
      <c r="RNE69" s="34"/>
      <c r="RNG69" s="34"/>
      <c r="RNI69" s="34"/>
      <c r="RNK69" s="34"/>
      <c r="RNM69" s="34"/>
      <c r="RNO69" s="34"/>
      <c r="RNQ69" s="34"/>
      <c r="RNS69" s="34"/>
      <c r="RNU69" s="34"/>
      <c r="RNW69" s="34"/>
      <c r="RNY69" s="34"/>
      <c r="ROA69" s="34"/>
      <c r="ROC69" s="34"/>
      <c r="ROE69" s="34"/>
      <c r="ROG69" s="34"/>
      <c r="ROI69" s="34"/>
      <c r="ROK69" s="34"/>
      <c r="ROM69" s="34"/>
      <c r="ROO69" s="34"/>
      <c r="ROQ69" s="34"/>
      <c r="ROS69" s="34"/>
      <c r="ROU69" s="34"/>
      <c r="ROW69" s="34"/>
      <c r="ROY69" s="34"/>
      <c r="RPA69" s="34"/>
      <c r="RPC69" s="34"/>
      <c r="RPE69" s="34"/>
      <c r="RPG69" s="34"/>
      <c r="RPI69" s="34"/>
      <c r="RPK69" s="34"/>
      <c r="RPM69" s="34"/>
      <c r="RPO69" s="34"/>
      <c r="RPQ69" s="34"/>
      <c r="RPS69" s="34"/>
      <c r="RPU69" s="34"/>
      <c r="RPW69" s="34"/>
      <c r="RPY69" s="34"/>
      <c r="RQA69" s="34"/>
      <c r="RQC69" s="34"/>
      <c r="RQE69" s="34"/>
      <c r="RQG69" s="34"/>
      <c r="RQI69" s="34"/>
      <c r="RQK69" s="34"/>
      <c r="RQM69" s="34"/>
      <c r="RQO69" s="34"/>
      <c r="RQQ69" s="34"/>
      <c r="RQS69" s="34"/>
      <c r="RQU69" s="34"/>
      <c r="RQW69" s="34"/>
      <c r="RQY69" s="34"/>
      <c r="RRA69" s="34"/>
      <c r="RRC69" s="34"/>
      <c r="RRE69" s="34"/>
      <c r="RRG69" s="34"/>
      <c r="RRI69" s="34"/>
      <c r="RRK69" s="34"/>
      <c r="RRM69" s="34"/>
      <c r="RRO69" s="34"/>
      <c r="RRQ69" s="34"/>
      <c r="RRS69" s="34"/>
      <c r="RRU69" s="34"/>
      <c r="RRW69" s="34"/>
      <c r="RRY69" s="34"/>
      <c r="RSA69" s="34"/>
      <c r="RSC69" s="34"/>
      <c r="RSE69" s="34"/>
      <c r="RSG69" s="34"/>
      <c r="RSI69" s="34"/>
      <c r="RSK69" s="34"/>
      <c r="RSM69" s="34"/>
      <c r="RSO69" s="34"/>
      <c r="RSQ69" s="34"/>
      <c r="RSS69" s="34"/>
      <c r="RSU69" s="34"/>
      <c r="RSW69" s="34"/>
      <c r="RSY69" s="34"/>
      <c r="RTA69" s="34"/>
      <c r="RTC69" s="34"/>
      <c r="RTE69" s="34"/>
      <c r="RTG69" s="34"/>
      <c r="RTI69" s="34"/>
      <c r="RTK69" s="34"/>
      <c r="RTM69" s="34"/>
      <c r="RTO69" s="34"/>
      <c r="RTQ69" s="34"/>
      <c r="RTS69" s="34"/>
      <c r="RTU69" s="34"/>
      <c r="RTW69" s="34"/>
      <c r="RTY69" s="34"/>
      <c r="RUA69" s="34"/>
      <c r="RUC69" s="34"/>
      <c r="RUE69" s="34"/>
      <c r="RUG69" s="34"/>
      <c r="RUI69" s="34"/>
      <c r="RUK69" s="34"/>
      <c r="RUM69" s="34"/>
      <c r="RUO69" s="34"/>
      <c r="RUQ69" s="34"/>
      <c r="RUS69" s="34"/>
      <c r="RUU69" s="34"/>
      <c r="RUW69" s="34"/>
      <c r="RUY69" s="34"/>
      <c r="RVA69" s="34"/>
      <c r="RVC69" s="34"/>
      <c r="RVE69" s="34"/>
      <c r="RVG69" s="34"/>
      <c r="RVI69" s="34"/>
      <c r="RVK69" s="34"/>
      <c r="RVM69" s="34"/>
      <c r="RVO69" s="34"/>
      <c r="RVQ69" s="34"/>
      <c r="RVS69" s="34"/>
      <c r="RVU69" s="34"/>
      <c r="RVW69" s="34"/>
      <c r="RVY69" s="34"/>
      <c r="RWA69" s="34"/>
      <c r="RWC69" s="34"/>
      <c r="RWE69" s="34"/>
      <c r="RWG69" s="34"/>
      <c r="RWI69" s="34"/>
      <c r="RWK69" s="34"/>
      <c r="RWM69" s="34"/>
      <c r="RWO69" s="34"/>
      <c r="RWQ69" s="34"/>
      <c r="RWS69" s="34"/>
      <c r="RWU69" s="34"/>
      <c r="RWW69" s="34"/>
      <c r="RWY69" s="34"/>
      <c r="RXA69" s="34"/>
      <c r="RXC69" s="34"/>
      <c r="RXE69" s="34"/>
      <c r="RXG69" s="34"/>
      <c r="RXI69" s="34"/>
      <c r="RXK69" s="34"/>
      <c r="RXM69" s="34"/>
      <c r="RXO69" s="34"/>
      <c r="RXQ69" s="34"/>
      <c r="RXS69" s="34"/>
      <c r="RXU69" s="34"/>
      <c r="RXW69" s="34"/>
      <c r="RXY69" s="34"/>
      <c r="RYA69" s="34"/>
      <c r="RYC69" s="34"/>
      <c r="RYE69" s="34"/>
      <c r="RYG69" s="34"/>
      <c r="RYI69" s="34"/>
      <c r="RYK69" s="34"/>
      <c r="RYM69" s="34"/>
      <c r="RYO69" s="34"/>
      <c r="RYQ69" s="34"/>
      <c r="RYS69" s="34"/>
      <c r="RYU69" s="34"/>
      <c r="RYW69" s="34"/>
      <c r="RYY69" s="34"/>
      <c r="RZA69" s="34"/>
      <c r="RZC69" s="34"/>
      <c r="RZE69" s="34"/>
      <c r="RZG69" s="34"/>
      <c r="RZI69" s="34"/>
      <c r="RZK69" s="34"/>
      <c r="RZM69" s="34"/>
      <c r="RZO69" s="34"/>
      <c r="RZQ69" s="34"/>
      <c r="RZS69" s="34"/>
      <c r="RZU69" s="34"/>
      <c r="RZW69" s="34"/>
      <c r="RZY69" s="34"/>
      <c r="SAA69" s="34"/>
      <c r="SAC69" s="34"/>
      <c r="SAE69" s="34"/>
      <c r="SAG69" s="34"/>
      <c r="SAI69" s="34"/>
      <c r="SAK69" s="34"/>
      <c r="SAM69" s="34"/>
      <c r="SAO69" s="34"/>
      <c r="SAQ69" s="34"/>
      <c r="SAS69" s="34"/>
      <c r="SAU69" s="34"/>
      <c r="SAW69" s="34"/>
      <c r="SAY69" s="34"/>
      <c r="SBA69" s="34"/>
      <c r="SBC69" s="34"/>
      <c r="SBE69" s="34"/>
      <c r="SBG69" s="34"/>
      <c r="SBI69" s="34"/>
      <c r="SBK69" s="34"/>
      <c r="SBM69" s="34"/>
      <c r="SBO69" s="34"/>
      <c r="SBQ69" s="34"/>
      <c r="SBS69" s="34"/>
      <c r="SBU69" s="34"/>
      <c r="SBW69" s="34"/>
      <c r="SBY69" s="34"/>
      <c r="SCA69" s="34"/>
      <c r="SCC69" s="34"/>
      <c r="SCE69" s="34"/>
      <c r="SCG69" s="34"/>
      <c r="SCI69" s="34"/>
      <c r="SCK69" s="34"/>
      <c r="SCM69" s="34"/>
      <c r="SCO69" s="34"/>
      <c r="SCQ69" s="34"/>
      <c r="SCS69" s="34"/>
      <c r="SCU69" s="34"/>
      <c r="SCW69" s="34"/>
      <c r="SCY69" s="34"/>
      <c r="SDA69" s="34"/>
      <c r="SDC69" s="34"/>
      <c r="SDE69" s="34"/>
      <c r="SDG69" s="34"/>
      <c r="SDI69" s="34"/>
      <c r="SDK69" s="34"/>
      <c r="SDM69" s="34"/>
      <c r="SDO69" s="34"/>
      <c r="SDQ69" s="34"/>
      <c r="SDS69" s="34"/>
      <c r="SDU69" s="34"/>
      <c r="SDW69" s="34"/>
      <c r="SDY69" s="34"/>
      <c r="SEA69" s="34"/>
      <c r="SEC69" s="34"/>
      <c r="SEE69" s="34"/>
      <c r="SEG69" s="34"/>
      <c r="SEI69" s="34"/>
      <c r="SEK69" s="34"/>
      <c r="SEM69" s="34"/>
      <c r="SEO69" s="34"/>
      <c r="SEQ69" s="34"/>
      <c r="SES69" s="34"/>
      <c r="SEU69" s="34"/>
      <c r="SEW69" s="34"/>
      <c r="SEY69" s="34"/>
      <c r="SFA69" s="34"/>
      <c r="SFC69" s="34"/>
      <c r="SFE69" s="34"/>
      <c r="SFG69" s="34"/>
      <c r="SFI69" s="34"/>
      <c r="SFK69" s="34"/>
      <c r="SFM69" s="34"/>
      <c r="SFO69" s="34"/>
      <c r="SFQ69" s="34"/>
      <c r="SFS69" s="34"/>
      <c r="SFU69" s="34"/>
      <c r="SFW69" s="34"/>
      <c r="SFY69" s="34"/>
      <c r="SGA69" s="34"/>
      <c r="SGC69" s="34"/>
      <c r="SGE69" s="34"/>
      <c r="SGG69" s="34"/>
      <c r="SGI69" s="34"/>
      <c r="SGK69" s="34"/>
      <c r="SGM69" s="34"/>
      <c r="SGO69" s="34"/>
      <c r="SGQ69" s="34"/>
      <c r="SGS69" s="34"/>
      <c r="SGU69" s="34"/>
      <c r="SGW69" s="34"/>
      <c r="SGY69" s="34"/>
      <c r="SHA69" s="34"/>
      <c r="SHC69" s="34"/>
      <c r="SHE69" s="34"/>
      <c r="SHG69" s="34"/>
      <c r="SHI69" s="34"/>
      <c r="SHK69" s="34"/>
      <c r="SHM69" s="34"/>
      <c r="SHO69" s="34"/>
      <c r="SHQ69" s="34"/>
      <c r="SHS69" s="34"/>
      <c r="SHU69" s="34"/>
      <c r="SHW69" s="34"/>
      <c r="SHY69" s="34"/>
      <c r="SIA69" s="34"/>
      <c r="SIC69" s="34"/>
      <c r="SIE69" s="34"/>
      <c r="SIG69" s="34"/>
      <c r="SII69" s="34"/>
      <c r="SIK69" s="34"/>
      <c r="SIM69" s="34"/>
      <c r="SIO69" s="34"/>
      <c r="SIQ69" s="34"/>
      <c r="SIS69" s="34"/>
      <c r="SIU69" s="34"/>
      <c r="SIW69" s="34"/>
      <c r="SIY69" s="34"/>
      <c r="SJA69" s="34"/>
      <c r="SJC69" s="34"/>
      <c r="SJE69" s="34"/>
      <c r="SJG69" s="34"/>
      <c r="SJI69" s="34"/>
      <c r="SJK69" s="34"/>
      <c r="SJM69" s="34"/>
      <c r="SJO69" s="34"/>
      <c r="SJQ69" s="34"/>
      <c r="SJS69" s="34"/>
      <c r="SJU69" s="34"/>
      <c r="SJW69" s="34"/>
      <c r="SJY69" s="34"/>
      <c r="SKA69" s="34"/>
      <c r="SKC69" s="34"/>
      <c r="SKE69" s="34"/>
      <c r="SKG69" s="34"/>
      <c r="SKI69" s="34"/>
      <c r="SKK69" s="34"/>
      <c r="SKM69" s="34"/>
      <c r="SKO69" s="34"/>
      <c r="SKQ69" s="34"/>
      <c r="SKS69" s="34"/>
      <c r="SKU69" s="34"/>
      <c r="SKW69" s="34"/>
      <c r="SKY69" s="34"/>
      <c r="SLA69" s="34"/>
      <c r="SLC69" s="34"/>
      <c r="SLE69" s="34"/>
      <c r="SLG69" s="34"/>
      <c r="SLI69" s="34"/>
      <c r="SLK69" s="34"/>
      <c r="SLM69" s="34"/>
      <c r="SLO69" s="34"/>
      <c r="SLQ69" s="34"/>
      <c r="SLS69" s="34"/>
      <c r="SLU69" s="34"/>
      <c r="SLW69" s="34"/>
      <c r="SLY69" s="34"/>
      <c r="SMA69" s="34"/>
      <c r="SMC69" s="34"/>
      <c r="SME69" s="34"/>
      <c r="SMG69" s="34"/>
      <c r="SMI69" s="34"/>
      <c r="SMK69" s="34"/>
      <c r="SMM69" s="34"/>
      <c r="SMO69" s="34"/>
      <c r="SMQ69" s="34"/>
      <c r="SMS69" s="34"/>
      <c r="SMU69" s="34"/>
      <c r="SMW69" s="34"/>
      <c r="SMY69" s="34"/>
      <c r="SNA69" s="34"/>
      <c r="SNC69" s="34"/>
      <c r="SNE69" s="34"/>
      <c r="SNG69" s="34"/>
      <c r="SNI69" s="34"/>
      <c r="SNK69" s="34"/>
      <c r="SNM69" s="34"/>
      <c r="SNO69" s="34"/>
      <c r="SNQ69" s="34"/>
      <c r="SNS69" s="34"/>
      <c r="SNU69" s="34"/>
      <c r="SNW69" s="34"/>
      <c r="SNY69" s="34"/>
      <c r="SOA69" s="34"/>
      <c r="SOC69" s="34"/>
      <c r="SOE69" s="34"/>
      <c r="SOG69" s="34"/>
      <c r="SOI69" s="34"/>
      <c r="SOK69" s="34"/>
      <c r="SOM69" s="34"/>
      <c r="SOO69" s="34"/>
      <c r="SOQ69" s="34"/>
      <c r="SOS69" s="34"/>
      <c r="SOU69" s="34"/>
      <c r="SOW69" s="34"/>
      <c r="SOY69" s="34"/>
      <c r="SPA69" s="34"/>
      <c r="SPC69" s="34"/>
      <c r="SPE69" s="34"/>
      <c r="SPG69" s="34"/>
      <c r="SPI69" s="34"/>
      <c r="SPK69" s="34"/>
      <c r="SPM69" s="34"/>
      <c r="SPO69" s="34"/>
      <c r="SPQ69" s="34"/>
      <c r="SPS69" s="34"/>
      <c r="SPU69" s="34"/>
      <c r="SPW69" s="34"/>
      <c r="SPY69" s="34"/>
      <c r="SQA69" s="34"/>
      <c r="SQC69" s="34"/>
      <c r="SQE69" s="34"/>
      <c r="SQG69" s="34"/>
      <c r="SQI69" s="34"/>
      <c r="SQK69" s="34"/>
      <c r="SQM69" s="34"/>
      <c r="SQO69" s="34"/>
      <c r="SQQ69" s="34"/>
      <c r="SQS69" s="34"/>
      <c r="SQU69" s="34"/>
      <c r="SQW69" s="34"/>
      <c r="SQY69" s="34"/>
      <c r="SRA69" s="34"/>
      <c r="SRC69" s="34"/>
      <c r="SRE69" s="34"/>
      <c r="SRG69" s="34"/>
      <c r="SRI69" s="34"/>
      <c r="SRK69" s="34"/>
      <c r="SRM69" s="34"/>
      <c r="SRO69" s="34"/>
      <c r="SRQ69" s="34"/>
      <c r="SRS69" s="34"/>
      <c r="SRU69" s="34"/>
      <c r="SRW69" s="34"/>
      <c r="SRY69" s="34"/>
      <c r="SSA69" s="34"/>
      <c r="SSC69" s="34"/>
      <c r="SSE69" s="34"/>
      <c r="SSG69" s="34"/>
      <c r="SSI69" s="34"/>
      <c r="SSK69" s="34"/>
      <c r="SSM69" s="34"/>
      <c r="SSO69" s="34"/>
      <c r="SSQ69" s="34"/>
      <c r="SSS69" s="34"/>
      <c r="SSU69" s="34"/>
      <c r="SSW69" s="34"/>
      <c r="SSY69" s="34"/>
      <c r="STA69" s="34"/>
      <c r="STC69" s="34"/>
      <c r="STE69" s="34"/>
      <c r="STG69" s="34"/>
      <c r="STI69" s="34"/>
      <c r="STK69" s="34"/>
      <c r="STM69" s="34"/>
      <c r="STO69" s="34"/>
      <c r="STQ69" s="34"/>
      <c r="STS69" s="34"/>
      <c r="STU69" s="34"/>
      <c r="STW69" s="34"/>
      <c r="STY69" s="34"/>
      <c r="SUA69" s="34"/>
      <c r="SUC69" s="34"/>
      <c r="SUE69" s="34"/>
      <c r="SUG69" s="34"/>
      <c r="SUI69" s="34"/>
      <c r="SUK69" s="34"/>
      <c r="SUM69" s="34"/>
      <c r="SUO69" s="34"/>
      <c r="SUQ69" s="34"/>
      <c r="SUS69" s="34"/>
      <c r="SUU69" s="34"/>
      <c r="SUW69" s="34"/>
      <c r="SUY69" s="34"/>
      <c r="SVA69" s="34"/>
      <c r="SVC69" s="34"/>
      <c r="SVE69" s="34"/>
      <c r="SVG69" s="34"/>
      <c r="SVI69" s="34"/>
      <c r="SVK69" s="34"/>
      <c r="SVM69" s="34"/>
      <c r="SVO69" s="34"/>
      <c r="SVQ69" s="34"/>
      <c r="SVS69" s="34"/>
      <c r="SVU69" s="34"/>
      <c r="SVW69" s="34"/>
      <c r="SVY69" s="34"/>
      <c r="SWA69" s="34"/>
      <c r="SWC69" s="34"/>
      <c r="SWE69" s="34"/>
      <c r="SWG69" s="34"/>
      <c r="SWI69" s="34"/>
      <c r="SWK69" s="34"/>
      <c r="SWM69" s="34"/>
      <c r="SWO69" s="34"/>
      <c r="SWQ69" s="34"/>
      <c r="SWS69" s="34"/>
      <c r="SWU69" s="34"/>
      <c r="SWW69" s="34"/>
      <c r="SWY69" s="34"/>
      <c r="SXA69" s="34"/>
      <c r="SXC69" s="34"/>
      <c r="SXE69" s="34"/>
      <c r="SXG69" s="34"/>
      <c r="SXI69" s="34"/>
      <c r="SXK69" s="34"/>
      <c r="SXM69" s="34"/>
      <c r="SXO69" s="34"/>
      <c r="SXQ69" s="34"/>
      <c r="SXS69" s="34"/>
      <c r="SXU69" s="34"/>
      <c r="SXW69" s="34"/>
      <c r="SXY69" s="34"/>
      <c r="SYA69" s="34"/>
      <c r="SYC69" s="34"/>
      <c r="SYE69" s="34"/>
      <c r="SYG69" s="34"/>
      <c r="SYI69" s="34"/>
      <c r="SYK69" s="34"/>
      <c r="SYM69" s="34"/>
      <c r="SYO69" s="34"/>
      <c r="SYQ69" s="34"/>
      <c r="SYS69" s="34"/>
      <c r="SYU69" s="34"/>
      <c r="SYW69" s="34"/>
      <c r="SYY69" s="34"/>
      <c r="SZA69" s="34"/>
      <c r="SZC69" s="34"/>
      <c r="SZE69" s="34"/>
      <c r="SZG69" s="34"/>
      <c r="SZI69" s="34"/>
      <c r="SZK69" s="34"/>
      <c r="SZM69" s="34"/>
      <c r="SZO69" s="34"/>
      <c r="SZQ69" s="34"/>
      <c r="SZS69" s="34"/>
      <c r="SZU69" s="34"/>
      <c r="SZW69" s="34"/>
      <c r="SZY69" s="34"/>
      <c r="TAA69" s="34"/>
      <c r="TAC69" s="34"/>
      <c r="TAE69" s="34"/>
      <c r="TAG69" s="34"/>
      <c r="TAI69" s="34"/>
      <c r="TAK69" s="34"/>
      <c r="TAM69" s="34"/>
      <c r="TAO69" s="34"/>
      <c r="TAQ69" s="34"/>
      <c r="TAS69" s="34"/>
      <c r="TAU69" s="34"/>
      <c r="TAW69" s="34"/>
      <c r="TAY69" s="34"/>
      <c r="TBA69" s="34"/>
      <c r="TBC69" s="34"/>
      <c r="TBE69" s="34"/>
      <c r="TBG69" s="34"/>
      <c r="TBI69" s="34"/>
      <c r="TBK69" s="34"/>
      <c r="TBM69" s="34"/>
      <c r="TBO69" s="34"/>
      <c r="TBQ69" s="34"/>
      <c r="TBS69" s="34"/>
      <c r="TBU69" s="34"/>
      <c r="TBW69" s="34"/>
      <c r="TBY69" s="34"/>
      <c r="TCA69" s="34"/>
      <c r="TCC69" s="34"/>
      <c r="TCE69" s="34"/>
      <c r="TCG69" s="34"/>
      <c r="TCI69" s="34"/>
      <c r="TCK69" s="34"/>
      <c r="TCM69" s="34"/>
      <c r="TCO69" s="34"/>
      <c r="TCQ69" s="34"/>
      <c r="TCS69" s="34"/>
      <c r="TCU69" s="34"/>
      <c r="TCW69" s="34"/>
      <c r="TCY69" s="34"/>
      <c r="TDA69" s="34"/>
      <c r="TDC69" s="34"/>
      <c r="TDE69" s="34"/>
      <c r="TDG69" s="34"/>
      <c r="TDI69" s="34"/>
      <c r="TDK69" s="34"/>
      <c r="TDM69" s="34"/>
      <c r="TDO69" s="34"/>
      <c r="TDQ69" s="34"/>
      <c r="TDS69" s="34"/>
      <c r="TDU69" s="34"/>
      <c r="TDW69" s="34"/>
      <c r="TDY69" s="34"/>
      <c r="TEA69" s="34"/>
      <c r="TEC69" s="34"/>
      <c r="TEE69" s="34"/>
      <c r="TEG69" s="34"/>
      <c r="TEI69" s="34"/>
      <c r="TEK69" s="34"/>
      <c r="TEM69" s="34"/>
      <c r="TEO69" s="34"/>
      <c r="TEQ69" s="34"/>
      <c r="TES69" s="34"/>
      <c r="TEU69" s="34"/>
      <c r="TEW69" s="34"/>
      <c r="TEY69" s="34"/>
      <c r="TFA69" s="34"/>
      <c r="TFC69" s="34"/>
      <c r="TFE69" s="34"/>
      <c r="TFG69" s="34"/>
      <c r="TFI69" s="34"/>
      <c r="TFK69" s="34"/>
      <c r="TFM69" s="34"/>
      <c r="TFO69" s="34"/>
      <c r="TFQ69" s="34"/>
      <c r="TFS69" s="34"/>
      <c r="TFU69" s="34"/>
      <c r="TFW69" s="34"/>
      <c r="TFY69" s="34"/>
      <c r="TGA69" s="34"/>
      <c r="TGC69" s="34"/>
      <c r="TGE69" s="34"/>
      <c r="TGG69" s="34"/>
      <c r="TGI69" s="34"/>
      <c r="TGK69" s="34"/>
      <c r="TGM69" s="34"/>
      <c r="TGO69" s="34"/>
      <c r="TGQ69" s="34"/>
      <c r="TGS69" s="34"/>
      <c r="TGU69" s="34"/>
      <c r="TGW69" s="34"/>
      <c r="TGY69" s="34"/>
      <c r="THA69" s="34"/>
      <c r="THC69" s="34"/>
      <c r="THE69" s="34"/>
      <c r="THG69" s="34"/>
      <c r="THI69" s="34"/>
      <c r="THK69" s="34"/>
      <c r="THM69" s="34"/>
      <c r="THO69" s="34"/>
      <c r="THQ69" s="34"/>
      <c r="THS69" s="34"/>
      <c r="THU69" s="34"/>
      <c r="THW69" s="34"/>
      <c r="THY69" s="34"/>
      <c r="TIA69" s="34"/>
      <c r="TIC69" s="34"/>
      <c r="TIE69" s="34"/>
      <c r="TIG69" s="34"/>
      <c r="TII69" s="34"/>
      <c r="TIK69" s="34"/>
      <c r="TIM69" s="34"/>
      <c r="TIO69" s="34"/>
      <c r="TIQ69" s="34"/>
      <c r="TIS69" s="34"/>
      <c r="TIU69" s="34"/>
      <c r="TIW69" s="34"/>
      <c r="TIY69" s="34"/>
      <c r="TJA69" s="34"/>
      <c r="TJC69" s="34"/>
      <c r="TJE69" s="34"/>
      <c r="TJG69" s="34"/>
      <c r="TJI69" s="34"/>
      <c r="TJK69" s="34"/>
      <c r="TJM69" s="34"/>
      <c r="TJO69" s="34"/>
      <c r="TJQ69" s="34"/>
      <c r="TJS69" s="34"/>
      <c r="TJU69" s="34"/>
      <c r="TJW69" s="34"/>
      <c r="TJY69" s="34"/>
      <c r="TKA69" s="34"/>
      <c r="TKC69" s="34"/>
      <c r="TKE69" s="34"/>
      <c r="TKG69" s="34"/>
      <c r="TKI69" s="34"/>
      <c r="TKK69" s="34"/>
      <c r="TKM69" s="34"/>
      <c r="TKO69" s="34"/>
      <c r="TKQ69" s="34"/>
      <c r="TKS69" s="34"/>
      <c r="TKU69" s="34"/>
      <c r="TKW69" s="34"/>
      <c r="TKY69" s="34"/>
      <c r="TLA69" s="34"/>
      <c r="TLC69" s="34"/>
      <c r="TLE69" s="34"/>
      <c r="TLG69" s="34"/>
      <c r="TLI69" s="34"/>
      <c r="TLK69" s="34"/>
      <c r="TLM69" s="34"/>
      <c r="TLO69" s="34"/>
      <c r="TLQ69" s="34"/>
      <c r="TLS69" s="34"/>
      <c r="TLU69" s="34"/>
      <c r="TLW69" s="34"/>
      <c r="TLY69" s="34"/>
      <c r="TMA69" s="34"/>
      <c r="TMC69" s="34"/>
      <c r="TME69" s="34"/>
      <c r="TMG69" s="34"/>
      <c r="TMI69" s="34"/>
      <c r="TMK69" s="34"/>
      <c r="TMM69" s="34"/>
      <c r="TMO69" s="34"/>
      <c r="TMQ69" s="34"/>
      <c r="TMS69" s="34"/>
      <c r="TMU69" s="34"/>
      <c r="TMW69" s="34"/>
      <c r="TMY69" s="34"/>
      <c r="TNA69" s="34"/>
      <c r="TNC69" s="34"/>
      <c r="TNE69" s="34"/>
      <c r="TNG69" s="34"/>
      <c r="TNI69" s="34"/>
      <c r="TNK69" s="34"/>
      <c r="TNM69" s="34"/>
      <c r="TNO69" s="34"/>
      <c r="TNQ69" s="34"/>
      <c r="TNS69" s="34"/>
      <c r="TNU69" s="34"/>
      <c r="TNW69" s="34"/>
      <c r="TNY69" s="34"/>
      <c r="TOA69" s="34"/>
      <c r="TOC69" s="34"/>
      <c r="TOE69" s="34"/>
      <c r="TOG69" s="34"/>
      <c r="TOI69" s="34"/>
      <c r="TOK69" s="34"/>
      <c r="TOM69" s="34"/>
      <c r="TOO69" s="34"/>
      <c r="TOQ69" s="34"/>
      <c r="TOS69" s="34"/>
      <c r="TOU69" s="34"/>
      <c r="TOW69" s="34"/>
      <c r="TOY69" s="34"/>
      <c r="TPA69" s="34"/>
      <c r="TPC69" s="34"/>
      <c r="TPE69" s="34"/>
      <c r="TPG69" s="34"/>
      <c r="TPI69" s="34"/>
      <c r="TPK69" s="34"/>
      <c r="TPM69" s="34"/>
      <c r="TPO69" s="34"/>
      <c r="TPQ69" s="34"/>
      <c r="TPS69" s="34"/>
      <c r="TPU69" s="34"/>
      <c r="TPW69" s="34"/>
      <c r="TPY69" s="34"/>
      <c r="TQA69" s="34"/>
      <c r="TQC69" s="34"/>
      <c r="TQE69" s="34"/>
      <c r="TQG69" s="34"/>
      <c r="TQI69" s="34"/>
      <c r="TQK69" s="34"/>
      <c r="TQM69" s="34"/>
      <c r="TQO69" s="34"/>
      <c r="TQQ69" s="34"/>
      <c r="TQS69" s="34"/>
      <c r="TQU69" s="34"/>
      <c r="TQW69" s="34"/>
      <c r="TQY69" s="34"/>
      <c r="TRA69" s="34"/>
      <c r="TRC69" s="34"/>
      <c r="TRE69" s="34"/>
      <c r="TRG69" s="34"/>
      <c r="TRI69" s="34"/>
      <c r="TRK69" s="34"/>
      <c r="TRM69" s="34"/>
      <c r="TRO69" s="34"/>
      <c r="TRQ69" s="34"/>
      <c r="TRS69" s="34"/>
      <c r="TRU69" s="34"/>
      <c r="TRW69" s="34"/>
      <c r="TRY69" s="34"/>
      <c r="TSA69" s="34"/>
      <c r="TSC69" s="34"/>
      <c r="TSE69" s="34"/>
      <c r="TSG69" s="34"/>
      <c r="TSI69" s="34"/>
      <c r="TSK69" s="34"/>
      <c r="TSM69" s="34"/>
      <c r="TSO69" s="34"/>
      <c r="TSQ69" s="34"/>
      <c r="TSS69" s="34"/>
      <c r="TSU69" s="34"/>
      <c r="TSW69" s="34"/>
      <c r="TSY69" s="34"/>
      <c r="TTA69" s="34"/>
      <c r="TTC69" s="34"/>
      <c r="TTE69" s="34"/>
      <c r="TTG69" s="34"/>
      <c r="TTI69" s="34"/>
      <c r="TTK69" s="34"/>
      <c r="TTM69" s="34"/>
      <c r="TTO69" s="34"/>
      <c r="TTQ69" s="34"/>
      <c r="TTS69" s="34"/>
      <c r="TTU69" s="34"/>
      <c r="TTW69" s="34"/>
      <c r="TTY69" s="34"/>
      <c r="TUA69" s="34"/>
      <c r="TUC69" s="34"/>
      <c r="TUE69" s="34"/>
      <c r="TUG69" s="34"/>
      <c r="TUI69" s="34"/>
      <c r="TUK69" s="34"/>
      <c r="TUM69" s="34"/>
      <c r="TUO69" s="34"/>
      <c r="TUQ69" s="34"/>
      <c r="TUS69" s="34"/>
      <c r="TUU69" s="34"/>
      <c r="TUW69" s="34"/>
      <c r="TUY69" s="34"/>
      <c r="TVA69" s="34"/>
      <c r="TVC69" s="34"/>
      <c r="TVE69" s="34"/>
      <c r="TVG69" s="34"/>
      <c r="TVI69" s="34"/>
      <c r="TVK69" s="34"/>
      <c r="TVM69" s="34"/>
      <c r="TVO69" s="34"/>
      <c r="TVQ69" s="34"/>
      <c r="TVS69" s="34"/>
      <c r="TVU69" s="34"/>
      <c r="TVW69" s="34"/>
      <c r="TVY69" s="34"/>
      <c r="TWA69" s="34"/>
      <c r="TWC69" s="34"/>
      <c r="TWE69" s="34"/>
      <c r="TWG69" s="34"/>
      <c r="TWI69" s="34"/>
      <c r="TWK69" s="34"/>
      <c r="TWM69" s="34"/>
      <c r="TWO69" s="34"/>
      <c r="TWQ69" s="34"/>
      <c r="TWS69" s="34"/>
      <c r="TWU69" s="34"/>
      <c r="TWW69" s="34"/>
      <c r="TWY69" s="34"/>
      <c r="TXA69" s="34"/>
      <c r="TXC69" s="34"/>
      <c r="TXE69" s="34"/>
      <c r="TXG69" s="34"/>
      <c r="TXI69" s="34"/>
      <c r="TXK69" s="34"/>
      <c r="TXM69" s="34"/>
      <c r="TXO69" s="34"/>
      <c r="TXQ69" s="34"/>
      <c r="TXS69" s="34"/>
      <c r="TXU69" s="34"/>
      <c r="TXW69" s="34"/>
      <c r="TXY69" s="34"/>
      <c r="TYA69" s="34"/>
      <c r="TYC69" s="34"/>
      <c r="TYE69" s="34"/>
      <c r="TYG69" s="34"/>
      <c r="TYI69" s="34"/>
      <c r="TYK69" s="34"/>
      <c r="TYM69" s="34"/>
      <c r="TYO69" s="34"/>
      <c r="TYQ69" s="34"/>
      <c r="TYS69" s="34"/>
      <c r="TYU69" s="34"/>
      <c r="TYW69" s="34"/>
      <c r="TYY69" s="34"/>
      <c r="TZA69" s="34"/>
      <c r="TZC69" s="34"/>
      <c r="TZE69" s="34"/>
      <c r="TZG69" s="34"/>
      <c r="TZI69" s="34"/>
      <c r="TZK69" s="34"/>
      <c r="TZM69" s="34"/>
      <c r="TZO69" s="34"/>
      <c r="TZQ69" s="34"/>
      <c r="TZS69" s="34"/>
      <c r="TZU69" s="34"/>
      <c r="TZW69" s="34"/>
      <c r="TZY69" s="34"/>
      <c r="UAA69" s="34"/>
      <c r="UAC69" s="34"/>
      <c r="UAE69" s="34"/>
      <c r="UAG69" s="34"/>
      <c r="UAI69" s="34"/>
      <c r="UAK69" s="34"/>
      <c r="UAM69" s="34"/>
      <c r="UAO69" s="34"/>
      <c r="UAQ69" s="34"/>
      <c r="UAS69" s="34"/>
      <c r="UAU69" s="34"/>
      <c r="UAW69" s="34"/>
      <c r="UAY69" s="34"/>
      <c r="UBA69" s="34"/>
      <c r="UBC69" s="34"/>
      <c r="UBE69" s="34"/>
      <c r="UBG69" s="34"/>
      <c r="UBI69" s="34"/>
      <c r="UBK69" s="34"/>
      <c r="UBM69" s="34"/>
      <c r="UBO69" s="34"/>
      <c r="UBQ69" s="34"/>
      <c r="UBS69" s="34"/>
      <c r="UBU69" s="34"/>
      <c r="UBW69" s="34"/>
      <c r="UBY69" s="34"/>
      <c r="UCA69" s="34"/>
      <c r="UCC69" s="34"/>
      <c r="UCE69" s="34"/>
      <c r="UCG69" s="34"/>
      <c r="UCI69" s="34"/>
      <c r="UCK69" s="34"/>
      <c r="UCM69" s="34"/>
      <c r="UCO69" s="34"/>
      <c r="UCQ69" s="34"/>
      <c r="UCS69" s="34"/>
      <c r="UCU69" s="34"/>
      <c r="UCW69" s="34"/>
      <c r="UCY69" s="34"/>
      <c r="UDA69" s="34"/>
      <c r="UDC69" s="34"/>
      <c r="UDE69" s="34"/>
      <c r="UDG69" s="34"/>
      <c r="UDI69" s="34"/>
      <c r="UDK69" s="34"/>
      <c r="UDM69" s="34"/>
      <c r="UDO69" s="34"/>
      <c r="UDQ69" s="34"/>
      <c r="UDS69" s="34"/>
      <c r="UDU69" s="34"/>
      <c r="UDW69" s="34"/>
      <c r="UDY69" s="34"/>
      <c r="UEA69" s="34"/>
      <c r="UEC69" s="34"/>
      <c r="UEE69" s="34"/>
      <c r="UEG69" s="34"/>
      <c r="UEI69" s="34"/>
      <c r="UEK69" s="34"/>
      <c r="UEM69" s="34"/>
      <c r="UEO69" s="34"/>
      <c r="UEQ69" s="34"/>
      <c r="UES69" s="34"/>
      <c r="UEU69" s="34"/>
      <c r="UEW69" s="34"/>
      <c r="UEY69" s="34"/>
      <c r="UFA69" s="34"/>
      <c r="UFC69" s="34"/>
      <c r="UFE69" s="34"/>
      <c r="UFG69" s="34"/>
      <c r="UFI69" s="34"/>
      <c r="UFK69" s="34"/>
      <c r="UFM69" s="34"/>
      <c r="UFO69" s="34"/>
      <c r="UFQ69" s="34"/>
      <c r="UFS69" s="34"/>
      <c r="UFU69" s="34"/>
      <c r="UFW69" s="34"/>
      <c r="UFY69" s="34"/>
      <c r="UGA69" s="34"/>
      <c r="UGC69" s="34"/>
      <c r="UGE69" s="34"/>
      <c r="UGG69" s="34"/>
      <c r="UGI69" s="34"/>
      <c r="UGK69" s="34"/>
      <c r="UGM69" s="34"/>
      <c r="UGO69" s="34"/>
      <c r="UGQ69" s="34"/>
      <c r="UGS69" s="34"/>
      <c r="UGU69" s="34"/>
      <c r="UGW69" s="34"/>
      <c r="UGY69" s="34"/>
      <c r="UHA69" s="34"/>
      <c r="UHC69" s="34"/>
      <c r="UHE69" s="34"/>
      <c r="UHG69" s="34"/>
      <c r="UHI69" s="34"/>
      <c r="UHK69" s="34"/>
      <c r="UHM69" s="34"/>
      <c r="UHO69" s="34"/>
      <c r="UHQ69" s="34"/>
      <c r="UHS69" s="34"/>
      <c r="UHU69" s="34"/>
      <c r="UHW69" s="34"/>
      <c r="UHY69" s="34"/>
      <c r="UIA69" s="34"/>
      <c r="UIC69" s="34"/>
      <c r="UIE69" s="34"/>
      <c r="UIG69" s="34"/>
      <c r="UII69" s="34"/>
      <c r="UIK69" s="34"/>
      <c r="UIM69" s="34"/>
      <c r="UIO69" s="34"/>
      <c r="UIQ69" s="34"/>
      <c r="UIS69" s="34"/>
      <c r="UIU69" s="34"/>
      <c r="UIW69" s="34"/>
      <c r="UIY69" s="34"/>
      <c r="UJA69" s="34"/>
      <c r="UJC69" s="34"/>
      <c r="UJE69" s="34"/>
      <c r="UJG69" s="34"/>
      <c r="UJI69" s="34"/>
      <c r="UJK69" s="34"/>
      <c r="UJM69" s="34"/>
      <c r="UJO69" s="34"/>
      <c r="UJQ69" s="34"/>
      <c r="UJS69" s="34"/>
      <c r="UJU69" s="34"/>
      <c r="UJW69" s="34"/>
      <c r="UJY69" s="34"/>
      <c r="UKA69" s="34"/>
      <c r="UKC69" s="34"/>
      <c r="UKE69" s="34"/>
      <c r="UKG69" s="34"/>
      <c r="UKI69" s="34"/>
      <c r="UKK69" s="34"/>
      <c r="UKM69" s="34"/>
      <c r="UKO69" s="34"/>
      <c r="UKQ69" s="34"/>
      <c r="UKS69" s="34"/>
      <c r="UKU69" s="34"/>
      <c r="UKW69" s="34"/>
      <c r="UKY69" s="34"/>
      <c r="ULA69" s="34"/>
      <c r="ULC69" s="34"/>
      <c r="ULE69" s="34"/>
      <c r="ULG69" s="34"/>
      <c r="ULI69" s="34"/>
      <c r="ULK69" s="34"/>
      <c r="ULM69" s="34"/>
      <c r="ULO69" s="34"/>
      <c r="ULQ69" s="34"/>
      <c r="ULS69" s="34"/>
      <c r="ULU69" s="34"/>
      <c r="ULW69" s="34"/>
      <c r="ULY69" s="34"/>
      <c r="UMA69" s="34"/>
      <c r="UMC69" s="34"/>
      <c r="UME69" s="34"/>
      <c r="UMG69" s="34"/>
      <c r="UMI69" s="34"/>
      <c r="UMK69" s="34"/>
      <c r="UMM69" s="34"/>
      <c r="UMO69" s="34"/>
      <c r="UMQ69" s="34"/>
      <c r="UMS69" s="34"/>
      <c r="UMU69" s="34"/>
      <c r="UMW69" s="34"/>
      <c r="UMY69" s="34"/>
      <c r="UNA69" s="34"/>
      <c r="UNC69" s="34"/>
      <c r="UNE69" s="34"/>
      <c r="UNG69" s="34"/>
      <c r="UNI69" s="34"/>
      <c r="UNK69" s="34"/>
      <c r="UNM69" s="34"/>
      <c r="UNO69" s="34"/>
      <c r="UNQ69" s="34"/>
      <c r="UNS69" s="34"/>
      <c r="UNU69" s="34"/>
      <c r="UNW69" s="34"/>
      <c r="UNY69" s="34"/>
      <c r="UOA69" s="34"/>
      <c r="UOC69" s="34"/>
      <c r="UOE69" s="34"/>
      <c r="UOG69" s="34"/>
      <c r="UOI69" s="34"/>
      <c r="UOK69" s="34"/>
      <c r="UOM69" s="34"/>
      <c r="UOO69" s="34"/>
      <c r="UOQ69" s="34"/>
      <c r="UOS69" s="34"/>
      <c r="UOU69" s="34"/>
      <c r="UOW69" s="34"/>
      <c r="UOY69" s="34"/>
      <c r="UPA69" s="34"/>
      <c r="UPC69" s="34"/>
      <c r="UPE69" s="34"/>
      <c r="UPG69" s="34"/>
      <c r="UPI69" s="34"/>
      <c r="UPK69" s="34"/>
      <c r="UPM69" s="34"/>
      <c r="UPO69" s="34"/>
      <c r="UPQ69" s="34"/>
      <c r="UPS69" s="34"/>
      <c r="UPU69" s="34"/>
      <c r="UPW69" s="34"/>
      <c r="UPY69" s="34"/>
      <c r="UQA69" s="34"/>
      <c r="UQC69" s="34"/>
      <c r="UQE69" s="34"/>
      <c r="UQG69" s="34"/>
      <c r="UQI69" s="34"/>
      <c r="UQK69" s="34"/>
      <c r="UQM69" s="34"/>
      <c r="UQO69" s="34"/>
      <c r="UQQ69" s="34"/>
      <c r="UQS69" s="34"/>
      <c r="UQU69" s="34"/>
      <c r="UQW69" s="34"/>
      <c r="UQY69" s="34"/>
      <c r="URA69" s="34"/>
      <c r="URC69" s="34"/>
      <c r="URE69" s="34"/>
      <c r="URG69" s="34"/>
      <c r="URI69" s="34"/>
      <c r="URK69" s="34"/>
      <c r="URM69" s="34"/>
      <c r="URO69" s="34"/>
      <c r="URQ69" s="34"/>
      <c r="URS69" s="34"/>
      <c r="URU69" s="34"/>
      <c r="URW69" s="34"/>
      <c r="URY69" s="34"/>
      <c r="USA69" s="34"/>
      <c r="USC69" s="34"/>
      <c r="USE69" s="34"/>
      <c r="USG69" s="34"/>
      <c r="USI69" s="34"/>
      <c r="USK69" s="34"/>
      <c r="USM69" s="34"/>
      <c r="USO69" s="34"/>
      <c r="USQ69" s="34"/>
      <c r="USS69" s="34"/>
      <c r="USU69" s="34"/>
      <c r="USW69" s="34"/>
      <c r="USY69" s="34"/>
      <c r="UTA69" s="34"/>
      <c r="UTC69" s="34"/>
      <c r="UTE69" s="34"/>
      <c r="UTG69" s="34"/>
      <c r="UTI69" s="34"/>
      <c r="UTK69" s="34"/>
      <c r="UTM69" s="34"/>
      <c r="UTO69" s="34"/>
      <c r="UTQ69" s="34"/>
      <c r="UTS69" s="34"/>
      <c r="UTU69" s="34"/>
      <c r="UTW69" s="34"/>
      <c r="UTY69" s="34"/>
      <c r="UUA69" s="34"/>
      <c r="UUC69" s="34"/>
      <c r="UUE69" s="34"/>
      <c r="UUG69" s="34"/>
      <c r="UUI69" s="34"/>
      <c r="UUK69" s="34"/>
      <c r="UUM69" s="34"/>
      <c r="UUO69" s="34"/>
      <c r="UUQ69" s="34"/>
      <c r="UUS69" s="34"/>
      <c r="UUU69" s="34"/>
      <c r="UUW69" s="34"/>
      <c r="UUY69" s="34"/>
      <c r="UVA69" s="34"/>
      <c r="UVC69" s="34"/>
      <c r="UVE69" s="34"/>
      <c r="UVG69" s="34"/>
      <c r="UVI69" s="34"/>
      <c r="UVK69" s="34"/>
      <c r="UVM69" s="34"/>
      <c r="UVO69" s="34"/>
      <c r="UVQ69" s="34"/>
      <c r="UVS69" s="34"/>
      <c r="UVU69" s="34"/>
      <c r="UVW69" s="34"/>
      <c r="UVY69" s="34"/>
      <c r="UWA69" s="34"/>
      <c r="UWC69" s="34"/>
      <c r="UWE69" s="34"/>
      <c r="UWG69" s="34"/>
      <c r="UWI69" s="34"/>
      <c r="UWK69" s="34"/>
      <c r="UWM69" s="34"/>
      <c r="UWO69" s="34"/>
      <c r="UWQ69" s="34"/>
      <c r="UWS69" s="34"/>
      <c r="UWU69" s="34"/>
      <c r="UWW69" s="34"/>
      <c r="UWY69" s="34"/>
      <c r="UXA69" s="34"/>
      <c r="UXC69" s="34"/>
      <c r="UXE69" s="34"/>
      <c r="UXG69" s="34"/>
      <c r="UXI69" s="34"/>
      <c r="UXK69" s="34"/>
      <c r="UXM69" s="34"/>
      <c r="UXO69" s="34"/>
      <c r="UXQ69" s="34"/>
      <c r="UXS69" s="34"/>
      <c r="UXU69" s="34"/>
      <c r="UXW69" s="34"/>
      <c r="UXY69" s="34"/>
      <c r="UYA69" s="34"/>
      <c r="UYC69" s="34"/>
      <c r="UYE69" s="34"/>
      <c r="UYG69" s="34"/>
      <c r="UYI69" s="34"/>
      <c r="UYK69" s="34"/>
      <c r="UYM69" s="34"/>
      <c r="UYO69" s="34"/>
      <c r="UYQ69" s="34"/>
      <c r="UYS69" s="34"/>
      <c r="UYU69" s="34"/>
      <c r="UYW69" s="34"/>
      <c r="UYY69" s="34"/>
      <c r="UZA69" s="34"/>
      <c r="UZC69" s="34"/>
      <c r="UZE69" s="34"/>
      <c r="UZG69" s="34"/>
      <c r="UZI69" s="34"/>
      <c r="UZK69" s="34"/>
      <c r="UZM69" s="34"/>
      <c r="UZO69" s="34"/>
      <c r="UZQ69" s="34"/>
      <c r="UZS69" s="34"/>
      <c r="UZU69" s="34"/>
      <c r="UZW69" s="34"/>
      <c r="UZY69" s="34"/>
      <c r="VAA69" s="34"/>
      <c r="VAC69" s="34"/>
      <c r="VAE69" s="34"/>
      <c r="VAG69" s="34"/>
      <c r="VAI69" s="34"/>
      <c r="VAK69" s="34"/>
      <c r="VAM69" s="34"/>
      <c r="VAO69" s="34"/>
      <c r="VAQ69" s="34"/>
      <c r="VAS69" s="34"/>
      <c r="VAU69" s="34"/>
      <c r="VAW69" s="34"/>
      <c r="VAY69" s="34"/>
      <c r="VBA69" s="34"/>
      <c r="VBC69" s="34"/>
      <c r="VBE69" s="34"/>
      <c r="VBG69" s="34"/>
      <c r="VBI69" s="34"/>
      <c r="VBK69" s="34"/>
      <c r="VBM69" s="34"/>
      <c r="VBO69" s="34"/>
      <c r="VBQ69" s="34"/>
      <c r="VBS69" s="34"/>
      <c r="VBU69" s="34"/>
      <c r="VBW69" s="34"/>
      <c r="VBY69" s="34"/>
      <c r="VCA69" s="34"/>
      <c r="VCC69" s="34"/>
      <c r="VCE69" s="34"/>
      <c r="VCG69" s="34"/>
      <c r="VCI69" s="34"/>
      <c r="VCK69" s="34"/>
      <c r="VCM69" s="34"/>
      <c r="VCO69" s="34"/>
      <c r="VCQ69" s="34"/>
      <c r="VCS69" s="34"/>
      <c r="VCU69" s="34"/>
      <c r="VCW69" s="34"/>
      <c r="VCY69" s="34"/>
      <c r="VDA69" s="34"/>
      <c r="VDC69" s="34"/>
      <c r="VDE69" s="34"/>
      <c r="VDG69" s="34"/>
      <c r="VDI69" s="34"/>
      <c r="VDK69" s="34"/>
      <c r="VDM69" s="34"/>
      <c r="VDO69" s="34"/>
      <c r="VDQ69" s="34"/>
      <c r="VDS69" s="34"/>
      <c r="VDU69" s="34"/>
      <c r="VDW69" s="34"/>
      <c r="VDY69" s="34"/>
      <c r="VEA69" s="34"/>
      <c r="VEC69" s="34"/>
      <c r="VEE69" s="34"/>
      <c r="VEG69" s="34"/>
      <c r="VEI69" s="34"/>
      <c r="VEK69" s="34"/>
      <c r="VEM69" s="34"/>
      <c r="VEO69" s="34"/>
      <c r="VEQ69" s="34"/>
      <c r="VES69" s="34"/>
      <c r="VEU69" s="34"/>
      <c r="VEW69" s="34"/>
      <c r="VEY69" s="34"/>
      <c r="VFA69" s="34"/>
      <c r="VFC69" s="34"/>
      <c r="VFE69" s="34"/>
      <c r="VFG69" s="34"/>
      <c r="VFI69" s="34"/>
      <c r="VFK69" s="34"/>
      <c r="VFM69" s="34"/>
      <c r="VFO69" s="34"/>
      <c r="VFQ69" s="34"/>
      <c r="VFS69" s="34"/>
      <c r="VFU69" s="34"/>
      <c r="VFW69" s="34"/>
      <c r="VFY69" s="34"/>
      <c r="VGA69" s="34"/>
      <c r="VGC69" s="34"/>
      <c r="VGE69" s="34"/>
      <c r="VGG69" s="34"/>
      <c r="VGI69" s="34"/>
      <c r="VGK69" s="34"/>
      <c r="VGM69" s="34"/>
      <c r="VGO69" s="34"/>
      <c r="VGQ69" s="34"/>
      <c r="VGS69" s="34"/>
      <c r="VGU69" s="34"/>
      <c r="VGW69" s="34"/>
      <c r="VGY69" s="34"/>
      <c r="VHA69" s="34"/>
      <c r="VHC69" s="34"/>
      <c r="VHE69" s="34"/>
      <c r="VHG69" s="34"/>
      <c r="VHI69" s="34"/>
      <c r="VHK69" s="34"/>
      <c r="VHM69" s="34"/>
      <c r="VHO69" s="34"/>
      <c r="VHQ69" s="34"/>
      <c r="VHS69" s="34"/>
      <c r="VHU69" s="34"/>
      <c r="VHW69" s="34"/>
      <c r="VHY69" s="34"/>
      <c r="VIA69" s="34"/>
      <c r="VIC69" s="34"/>
      <c r="VIE69" s="34"/>
      <c r="VIG69" s="34"/>
      <c r="VII69" s="34"/>
      <c r="VIK69" s="34"/>
      <c r="VIM69" s="34"/>
      <c r="VIO69" s="34"/>
      <c r="VIQ69" s="34"/>
      <c r="VIS69" s="34"/>
      <c r="VIU69" s="34"/>
      <c r="VIW69" s="34"/>
      <c r="VIY69" s="34"/>
      <c r="VJA69" s="34"/>
      <c r="VJC69" s="34"/>
      <c r="VJE69" s="34"/>
      <c r="VJG69" s="34"/>
      <c r="VJI69" s="34"/>
      <c r="VJK69" s="34"/>
      <c r="VJM69" s="34"/>
      <c r="VJO69" s="34"/>
      <c r="VJQ69" s="34"/>
      <c r="VJS69" s="34"/>
      <c r="VJU69" s="34"/>
      <c r="VJW69" s="34"/>
      <c r="VJY69" s="34"/>
      <c r="VKA69" s="34"/>
      <c r="VKC69" s="34"/>
      <c r="VKE69" s="34"/>
      <c r="VKG69" s="34"/>
      <c r="VKI69" s="34"/>
      <c r="VKK69" s="34"/>
      <c r="VKM69" s="34"/>
      <c r="VKO69" s="34"/>
      <c r="VKQ69" s="34"/>
      <c r="VKS69" s="34"/>
      <c r="VKU69" s="34"/>
      <c r="VKW69" s="34"/>
      <c r="VKY69" s="34"/>
      <c r="VLA69" s="34"/>
      <c r="VLC69" s="34"/>
      <c r="VLE69" s="34"/>
      <c r="VLG69" s="34"/>
      <c r="VLI69" s="34"/>
      <c r="VLK69" s="34"/>
      <c r="VLM69" s="34"/>
      <c r="VLO69" s="34"/>
      <c r="VLQ69" s="34"/>
      <c r="VLS69" s="34"/>
      <c r="VLU69" s="34"/>
      <c r="VLW69" s="34"/>
      <c r="VLY69" s="34"/>
      <c r="VMA69" s="34"/>
      <c r="VMC69" s="34"/>
      <c r="VME69" s="34"/>
      <c r="VMG69" s="34"/>
      <c r="VMI69" s="34"/>
      <c r="VMK69" s="34"/>
      <c r="VMM69" s="34"/>
      <c r="VMO69" s="34"/>
      <c r="VMQ69" s="34"/>
      <c r="VMS69" s="34"/>
      <c r="VMU69" s="34"/>
      <c r="VMW69" s="34"/>
      <c r="VMY69" s="34"/>
      <c r="VNA69" s="34"/>
      <c r="VNC69" s="34"/>
      <c r="VNE69" s="34"/>
      <c r="VNG69" s="34"/>
      <c r="VNI69" s="34"/>
      <c r="VNK69" s="34"/>
      <c r="VNM69" s="34"/>
      <c r="VNO69" s="34"/>
      <c r="VNQ69" s="34"/>
      <c r="VNS69" s="34"/>
      <c r="VNU69" s="34"/>
      <c r="VNW69" s="34"/>
      <c r="VNY69" s="34"/>
      <c r="VOA69" s="34"/>
      <c r="VOC69" s="34"/>
      <c r="VOE69" s="34"/>
      <c r="VOG69" s="34"/>
      <c r="VOI69" s="34"/>
      <c r="VOK69" s="34"/>
      <c r="VOM69" s="34"/>
      <c r="VOO69" s="34"/>
      <c r="VOQ69" s="34"/>
      <c r="VOS69" s="34"/>
      <c r="VOU69" s="34"/>
      <c r="VOW69" s="34"/>
      <c r="VOY69" s="34"/>
      <c r="VPA69" s="34"/>
      <c r="VPC69" s="34"/>
      <c r="VPE69" s="34"/>
      <c r="VPG69" s="34"/>
      <c r="VPI69" s="34"/>
      <c r="VPK69" s="34"/>
      <c r="VPM69" s="34"/>
      <c r="VPO69" s="34"/>
      <c r="VPQ69" s="34"/>
      <c r="VPS69" s="34"/>
      <c r="VPU69" s="34"/>
      <c r="VPW69" s="34"/>
      <c r="VPY69" s="34"/>
      <c r="VQA69" s="34"/>
      <c r="VQC69" s="34"/>
      <c r="VQE69" s="34"/>
      <c r="VQG69" s="34"/>
      <c r="VQI69" s="34"/>
      <c r="VQK69" s="34"/>
      <c r="VQM69" s="34"/>
      <c r="VQO69" s="34"/>
      <c r="VQQ69" s="34"/>
      <c r="VQS69" s="34"/>
      <c r="VQU69" s="34"/>
      <c r="VQW69" s="34"/>
      <c r="VQY69" s="34"/>
      <c r="VRA69" s="34"/>
      <c r="VRC69" s="34"/>
      <c r="VRE69" s="34"/>
      <c r="VRG69" s="34"/>
      <c r="VRI69" s="34"/>
      <c r="VRK69" s="34"/>
      <c r="VRM69" s="34"/>
      <c r="VRO69" s="34"/>
      <c r="VRQ69" s="34"/>
      <c r="VRS69" s="34"/>
      <c r="VRU69" s="34"/>
      <c r="VRW69" s="34"/>
      <c r="VRY69" s="34"/>
      <c r="VSA69" s="34"/>
      <c r="VSC69" s="34"/>
      <c r="VSE69" s="34"/>
      <c r="VSG69" s="34"/>
      <c r="VSI69" s="34"/>
      <c r="VSK69" s="34"/>
      <c r="VSM69" s="34"/>
      <c r="VSO69" s="34"/>
      <c r="VSQ69" s="34"/>
      <c r="VSS69" s="34"/>
      <c r="VSU69" s="34"/>
      <c r="VSW69" s="34"/>
      <c r="VSY69" s="34"/>
      <c r="VTA69" s="34"/>
      <c r="VTC69" s="34"/>
      <c r="VTE69" s="34"/>
      <c r="VTG69" s="34"/>
      <c r="VTI69" s="34"/>
      <c r="VTK69" s="34"/>
      <c r="VTM69" s="34"/>
      <c r="VTO69" s="34"/>
      <c r="VTQ69" s="34"/>
      <c r="VTS69" s="34"/>
      <c r="VTU69" s="34"/>
      <c r="VTW69" s="34"/>
      <c r="VTY69" s="34"/>
      <c r="VUA69" s="34"/>
      <c r="VUC69" s="34"/>
      <c r="VUE69" s="34"/>
      <c r="VUG69" s="34"/>
      <c r="VUI69" s="34"/>
      <c r="VUK69" s="34"/>
      <c r="VUM69" s="34"/>
      <c r="VUO69" s="34"/>
      <c r="VUQ69" s="34"/>
      <c r="VUS69" s="34"/>
      <c r="VUU69" s="34"/>
      <c r="VUW69" s="34"/>
      <c r="VUY69" s="34"/>
      <c r="VVA69" s="34"/>
      <c r="VVC69" s="34"/>
      <c r="VVE69" s="34"/>
      <c r="VVG69" s="34"/>
      <c r="VVI69" s="34"/>
      <c r="VVK69" s="34"/>
      <c r="VVM69" s="34"/>
      <c r="VVO69" s="34"/>
      <c r="VVQ69" s="34"/>
      <c r="VVS69" s="34"/>
      <c r="VVU69" s="34"/>
      <c r="VVW69" s="34"/>
      <c r="VVY69" s="34"/>
      <c r="VWA69" s="34"/>
      <c r="VWC69" s="34"/>
      <c r="VWE69" s="34"/>
      <c r="VWG69" s="34"/>
      <c r="VWI69" s="34"/>
      <c r="VWK69" s="34"/>
      <c r="VWM69" s="34"/>
      <c r="VWO69" s="34"/>
      <c r="VWQ69" s="34"/>
      <c r="VWS69" s="34"/>
      <c r="VWU69" s="34"/>
      <c r="VWW69" s="34"/>
      <c r="VWY69" s="34"/>
      <c r="VXA69" s="34"/>
      <c r="VXC69" s="34"/>
      <c r="VXE69" s="34"/>
      <c r="VXG69" s="34"/>
      <c r="VXI69" s="34"/>
      <c r="VXK69" s="34"/>
      <c r="VXM69" s="34"/>
      <c r="VXO69" s="34"/>
      <c r="VXQ69" s="34"/>
      <c r="VXS69" s="34"/>
      <c r="VXU69" s="34"/>
      <c r="VXW69" s="34"/>
      <c r="VXY69" s="34"/>
      <c r="VYA69" s="34"/>
      <c r="VYC69" s="34"/>
      <c r="VYE69" s="34"/>
      <c r="VYG69" s="34"/>
      <c r="VYI69" s="34"/>
      <c r="VYK69" s="34"/>
      <c r="VYM69" s="34"/>
      <c r="VYO69" s="34"/>
      <c r="VYQ69" s="34"/>
      <c r="VYS69" s="34"/>
      <c r="VYU69" s="34"/>
      <c r="VYW69" s="34"/>
      <c r="VYY69" s="34"/>
      <c r="VZA69" s="34"/>
      <c r="VZC69" s="34"/>
      <c r="VZE69" s="34"/>
      <c r="VZG69" s="34"/>
      <c r="VZI69" s="34"/>
      <c r="VZK69" s="34"/>
      <c r="VZM69" s="34"/>
      <c r="VZO69" s="34"/>
      <c r="VZQ69" s="34"/>
      <c r="VZS69" s="34"/>
      <c r="VZU69" s="34"/>
      <c r="VZW69" s="34"/>
      <c r="VZY69" s="34"/>
      <c r="WAA69" s="34"/>
      <c r="WAC69" s="34"/>
      <c r="WAE69" s="34"/>
      <c r="WAG69" s="34"/>
      <c r="WAI69" s="34"/>
      <c r="WAK69" s="34"/>
      <c r="WAM69" s="34"/>
      <c r="WAO69" s="34"/>
      <c r="WAQ69" s="34"/>
      <c r="WAS69" s="34"/>
      <c r="WAU69" s="34"/>
      <c r="WAW69" s="34"/>
      <c r="WAY69" s="34"/>
      <c r="WBA69" s="34"/>
      <c r="WBC69" s="34"/>
      <c r="WBE69" s="34"/>
      <c r="WBG69" s="34"/>
      <c r="WBI69" s="34"/>
      <c r="WBK69" s="34"/>
      <c r="WBM69" s="34"/>
      <c r="WBO69" s="34"/>
      <c r="WBQ69" s="34"/>
      <c r="WBS69" s="34"/>
      <c r="WBU69" s="34"/>
      <c r="WBW69" s="34"/>
      <c r="WBY69" s="34"/>
      <c r="WCA69" s="34"/>
      <c r="WCC69" s="34"/>
      <c r="WCE69" s="34"/>
      <c r="WCG69" s="34"/>
      <c r="WCI69" s="34"/>
      <c r="WCK69" s="34"/>
      <c r="WCM69" s="34"/>
      <c r="WCO69" s="34"/>
      <c r="WCQ69" s="34"/>
      <c r="WCS69" s="34"/>
      <c r="WCU69" s="34"/>
      <c r="WCW69" s="34"/>
      <c r="WCY69" s="34"/>
      <c r="WDA69" s="34"/>
      <c r="WDC69" s="34"/>
      <c r="WDE69" s="34"/>
      <c r="WDG69" s="34"/>
      <c r="WDI69" s="34"/>
      <c r="WDK69" s="34"/>
      <c r="WDM69" s="34"/>
      <c r="WDO69" s="34"/>
      <c r="WDQ69" s="34"/>
      <c r="WDS69" s="34"/>
      <c r="WDU69" s="34"/>
      <c r="WDW69" s="34"/>
      <c r="WDY69" s="34"/>
      <c r="WEA69" s="34"/>
      <c r="WEC69" s="34"/>
      <c r="WEE69" s="34"/>
      <c r="WEG69" s="34"/>
      <c r="WEI69" s="34"/>
      <c r="WEK69" s="34"/>
      <c r="WEM69" s="34"/>
      <c r="WEO69" s="34"/>
      <c r="WEQ69" s="34"/>
      <c r="WES69" s="34"/>
      <c r="WEU69" s="34"/>
      <c r="WEW69" s="34"/>
      <c r="WEY69" s="34"/>
      <c r="WFA69" s="34"/>
      <c r="WFC69" s="34"/>
      <c r="WFE69" s="34"/>
      <c r="WFG69" s="34"/>
      <c r="WFI69" s="34"/>
      <c r="WFK69" s="34"/>
      <c r="WFM69" s="34"/>
      <c r="WFO69" s="34"/>
      <c r="WFQ69" s="34"/>
      <c r="WFS69" s="34"/>
      <c r="WFU69" s="34"/>
      <c r="WFW69" s="34"/>
      <c r="WFY69" s="34"/>
      <c r="WGA69" s="34"/>
      <c r="WGC69" s="34"/>
      <c r="WGE69" s="34"/>
      <c r="WGG69" s="34"/>
      <c r="WGI69" s="34"/>
      <c r="WGK69" s="34"/>
      <c r="WGM69" s="34"/>
      <c r="WGO69" s="34"/>
      <c r="WGQ69" s="34"/>
      <c r="WGS69" s="34"/>
      <c r="WGU69" s="34"/>
      <c r="WGW69" s="34"/>
      <c r="WGY69" s="34"/>
      <c r="WHA69" s="34"/>
      <c r="WHC69" s="34"/>
      <c r="WHE69" s="34"/>
      <c r="WHG69" s="34"/>
      <c r="WHI69" s="34"/>
      <c r="WHK69" s="34"/>
      <c r="WHM69" s="34"/>
      <c r="WHO69" s="34"/>
      <c r="WHQ69" s="34"/>
      <c r="WHS69" s="34"/>
      <c r="WHU69" s="34"/>
      <c r="WHW69" s="34"/>
      <c r="WHY69" s="34"/>
      <c r="WIA69" s="34"/>
      <c r="WIC69" s="34"/>
      <c r="WIE69" s="34"/>
      <c r="WIG69" s="34"/>
      <c r="WII69" s="34"/>
      <c r="WIK69" s="34"/>
      <c r="WIM69" s="34"/>
      <c r="WIO69" s="34"/>
      <c r="WIQ69" s="34"/>
      <c r="WIS69" s="34"/>
      <c r="WIU69" s="34"/>
      <c r="WIW69" s="34"/>
      <c r="WIY69" s="34"/>
      <c r="WJA69" s="34"/>
      <c r="WJC69" s="34"/>
      <c r="WJE69" s="34"/>
      <c r="WJG69" s="34"/>
      <c r="WJI69" s="34"/>
      <c r="WJK69" s="34"/>
      <c r="WJM69" s="34"/>
      <c r="WJO69" s="34"/>
      <c r="WJQ69" s="34"/>
      <c r="WJS69" s="34"/>
      <c r="WJU69" s="34"/>
      <c r="WJW69" s="34"/>
      <c r="WJY69" s="34"/>
      <c r="WKA69" s="34"/>
      <c r="WKC69" s="34"/>
      <c r="WKE69" s="34"/>
      <c r="WKG69" s="34"/>
      <c r="WKI69" s="34"/>
      <c r="WKK69" s="34"/>
      <c r="WKM69" s="34"/>
      <c r="WKO69" s="34"/>
      <c r="WKQ69" s="34"/>
      <c r="WKS69" s="34"/>
      <c r="WKU69" s="34"/>
      <c r="WKW69" s="34"/>
      <c r="WKY69" s="34"/>
      <c r="WLA69" s="34"/>
      <c r="WLC69" s="34"/>
      <c r="WLE69" s="34"/>
      <c r="WLG69" s="34"/>
      <c r="WLI69" s="34"/>
      <c r="WLK69" s="34"/>
      <c r="WLM69" s="34"/>
      <c r="WLO69" s="34"/>
      <c r="WLQ69" s="34"/>
      <c r="WLS69" s="34"/>
      <c r="WLU69" s="34"/>
      <c r="WLW69" s="34"/>
      <c r="WLY69" s="34"/>
      <c r="WMA69" s="34"/>
      <c r="WMC69" s="34"/>
      <c r="WME69" s="34"/>
      <c r="WMG69" s="34"/>
      <c r="WMI69" s="34"/>
      <c r="WMK69" s="34"/>
      <c r="WMM69" s="34"/>
      <c r="WMO69" s="34"/>
      <c r="WMQ69" s="34"/>
      <c r="WMS69" s="34"/>
      <c r="WMU69" s="34"/>
      <c r="WMW69" s="34"/>
      <c r="WMY69" s="34"/>
      <c r="WNA69" s="34"/>
      <c r="WNC69" s="34"/>
      <c r="WNE69" s="34"/>
      <c r="WNG69" s="34"/>
      <c r="WNI69" s="34"/>
      <c r="WNK69" s="34"/>
      <c r="WNM69" s="34"/>
      <c r="WNO69" s="34"/>
      <c r="WNQ69" s="34"/>
      <c r="WNS69" s="34"/>
      <c r="WNU69" s="34"/>
      <c r="WNW69" s="34"/>
      <c r="WNY69" s="34"/>
      <c r="WOA69" s="34"/>
      <c r="WOC69" s="34"/>
      <c r="WOE69" s="34"/>
      <c r="WOG69" s="34"/>
      <c r="WOI69" s="34"/>
      <c r="WOK69" s="34"/>
      <c r="WOM69" s="34"/>
      <c r="WOO69" s="34"/>
      <c r="WOQ69" s="34"/>
      <c r="WOS69" s="34"/>
      <c r="WOU69" s="34"/>
      <c r="WOW69" s="34"/>
      <c r="WOY69" s="34"/>
      <c r="WPA69" s="34"/>
      <c r="WPC69" s="34"/>
      <c r="WPE69" s="34"/>
      <c r="WPG69" s="34"/>
      <c r="WPI69" s="34"/>
      <c r="WPK69" s="34"/>
      <c r="WPM69" s="34"/>
      <c r="WPO69" s="34"/>
      <c r="WPQ69" s="34"/>
      <c r="WPS69" s="34"/>
      <c r="WPU69" s="34"/>
      <c r="WPW69" s="34"/>
      <c r="WPY69" s="34"/>
      <c r="WQA69" s="34"/>
      <c r="WQC69" s="34"/>
      <c r="WQE69" s="34"/>
      <c r="WQG69" s="34"/>
      <c r="WQI69" s="34"/>
      <c r="WQK69" s="34"/>
      <c r="WQM69" s="34"/>
      <c r="WQO69" s="34"/>
      <c r="WQQ69" s="34"/>
      <c r="WQS69" s="34"/>
      <c r="WQU69" s="34"/>
      <c r="WQW69" s="34"/>
      <c r="WQY69" s="34"/>
      <c r="WRA69" s="34"/>
      <c r="WRC69" s="34"/>
      <c r="WRE69" s="34"/>
      <c r="WRG69" s="34"/>
      <c r="WRI69" s="34"/>
      <c r="WRK69" s="34"/>
      <c r="WRM69" s="34"/>
      <c r="WRO69" s="34"/>
      <c r="WRQ69" s="34"/>
      <c r="WRS69" s="34"/>
      <c r="WRU69" s="34"/>
      <c r="WRW69" s="34"/>
      <c r="WRY69" s="34"/>
      <c r="WSA69" s="34"/>
      <c r="WSC69" s="34"/>
      <c r="WSE69" s="34"/>
      <c r="WSG69" s="34"/>
      <c r="WSI69" s="34"/>
      <c r="WSK69" s="34"/>
      <c r="WSM69" s="34"/>
      <c r="WSO69" s="34"/>
      <c r="WSQ69" s="34"/>
      <c r="WSS69" s="34"/>
      <c r="WSU69" s="34"/>
      <c r="WSW69" s="34"/>
      <c r="WSY69" s="34"/>
      <c r="WTA69" s="34"/>
      <c r="WTC69" s="34"/>
      <c r="WTE69" s="34"/>
      <c r="WTG69" s="34"/>
      <c r="WTI69" s="34"/>
      <c r="WTK69" s="34"/>
      <c r="WTM69" s="34"/>
      <c r="WTO69" s="34"/>
      <c r="WTQ69" s="34"/>
      <c r="WTS69" s="34"/>
      <c r="WTU69" s="34"/>
      <c r="WTW69" s="34"/>
      <c r="WTY69" s="34"/>
      <c r="WUA69" s="34"/>
      <c r="WUC69" s="34"/>
      <c r="WUE69" s="34"/>
      <c r="WUG69" s="34"/>
      <c r="WUI69" s="34"/>
      <c r="WUK69" s="34"/>
      <c r="WUM69" s="34"/>
      <c r="WUO69" s="34"/>
      <c r="WUQ69" s="34"/>
      <c r="WUS69" s="34"/>
      <c r="WUU69" s="34"/>
      <c r="WUW69" s="34"/>
      <c r="WUY69" s="34"/>
      <c r="WVA69" s="34"/>
      <c r="WVC69" s="34"/>
      <c r="WVE69" s="34"/>
      <c r="WVG69" s="34"/>
      <c r="WVI69" s="34"/>
      <c r="WVK69" s="34"/>
      <c r="WVM69" s="34"/>
      <c r="WVO69" s="34"/>
      <c r="WVQ69" s="34"/>
      <c r="WVS69" s="34"/>
      <c r="WVU69" s="34"/>
      <c r="WVW69" s="34"/>
      <c r="WVY69" s="34"/>
      <c r="WWA69" s="34"/>
      <c r="WWC69" s="34"/>
      <c r="WWE69" s="34"/>
      <c r="WWG69" s="34"/>
      <c r="WWI69" s="34"/>
      <c r="WWK69" s="34"/>
      <c r="WWM69" s="34"/>
      <c r="WWO69" s="34"/>
      <c r="WWQ69" s="34"/>
      <c r="WWS69" s="34"/>
      <c r="WWU69" s="34"/>
      <c r="WWW69" s="34"/>
      <c r="WWY69" s="34"/>
      <c r="WXA69" s="34"/>
      <c r="WXC69" s="34"/>
      <c r="WXE69" s="34"/>
      <c r="WXG69" s="34"/>
      <c r="WXI69" s="34"/>
      <c r="WXK69" s="34"/>
      <c r="WXM69" s="34"/>
      <c r="WXO69" s="34"/>
      <c r="WXQ69" s="34"/>
      <c r="WXS69" s="34"/>
      <c r="WXU69" s="34"/>
      <c r="WXW69" s="34"/>
      <c r="WXY69" s="34"/>
      <c r="WYA69" s="34"/>
      <c r="WYC69" s="34"/>
      <c r="WYE69" s="34"/>
      <c r="WYG69" s="34"/>
      <c r="WYI69" s="34"/>
      <c r="WYK69" s="34"/>
      <c r="WYM69" s="34"/>
      <c r="WYO69" s="34"/>
      <c r="WYQ69" s="34"/>
      <c r="WYS69" s="34"/>
      <c r="WYU69" s="34"/>
      <c r="WYW69" s="34"/>
      <c r="WYY69" s="34"/>
      <c r="WZA69" s="34"/>
      <c r="WZC69" s="34"/>
      <c r="WZE69" s="34"/>
      <c r="WZG69" s="34"/>
      <c r="WZI69" s="34"/>
      <c r="WZK69" s="34"/>
      <c r="WZM69" s="34"/>
      <c r="WZO69" s="34"/>
      <c r="WZQ69" s="34"/>
      <c r="WZS69" s="34"/>
      <c r="WZU69" s="34"/>
      <c r="WZW69" s="34"/>
      <c r="WZY69" s="34"/>
      <c r="XAA69" s="34"/>
      <c r="XAC69" s="34"/>
      <c r="XAE69" s="34"/>
      <c r="XAG69" s="34"/>
      <c r="XAI69" s="34"/>
      <c r="XAK69" s="34"/>
      <c r="XAM69" s="34"/>
      <c r="XAO69" s="34"/>
      <c r="XAQ69" s="34"/>
      <c r="XAS69" s="34"/>
      <c r="XAU69" s="34"/>
      <c r="XAW69" s="34"/>
      <c r="XAY69" s="34"/>
      <c r="XBA69" s="34"/>
      <c r="XBC69" s="34"/>
      <c r="XBE69" s="34"/>
      <c r="XBG69" s="34"/>
      <c r="XBI69" s="34"/>
      <c r="XBK69" s="34"/>
      <c r="XBM69" s="34"/>
      <c r="XBO69" s="34"/>
      <c r="XBQ69" s="34"/>
      <c r="XBS69" s="34"/>
      <c r="XBU69" s="34"/>
      <c r="XBW69" s="34"/>
      <c r="XBY69" s="34"/>
      <c r="XCA69" s="34"/>
      <c r="XCC69" s="34"/>
      <c r="XCE69" s="34"/>
      <c r="XCG69" s="34"/>
      <c r="XCI69" s="34"/>
      <c r="XCK69" s="34"/>
      <c r="XCM69" s="34"/>
      <c r="XCO69" s="34"/>
      <c r="XCQ69" s="34"/>
      <c r="XCS69" s="34"/>
      <c r="XCU69" s="34"/>
      <c r="XCW69" s="34"/>
      <c r="XCY69" s="34"/>
      <c r="XDA69" s="34"/>
      <c r="XDC69" s="34"/>
      <c r="XDE69" s="34"/>
      <c r="XDG69" s="34"/>
      <c r="XDI69" s="34"/>
      <c r="XDK69" s="34"/>
      <c r="XDM69" s="34"/>
      <c r="XDO69" s="34"/>
      <c r="XDQ69" s="34"/>
      <c r="XDS69" s="34"/>
      <c r="XDU69" s="34"/>
      <c r="XDW69" s="34"/>
      <c r="XDY69" s="34"/>
      <c r="XEA69" s="34"/>
      <c r="XEC69" s="34"/>
      <c r="XEE69" s="34"/>
      <c r="XEG69" s="34"/>
      <c r="XEI69" s="34"/>
      <c r="XEK69" s="34"/>
      <c r="XEM69" s="34"/>
      <c r="XEO69" s="34"/>
      <c r="XEQ69" s="34"/>
      <c r="XES69" s="34"/>
      <c r="XEU69" s="34"/>
      <c r="XEW69" s="34"/>
      <c r="XEY69" s="34"/>
      <c r="XFA69" s="34"/>
      <c r="XFC69" s="34"/>
    </row>
    <row r="70" spans="1:1023 1025:2047 2049:3071 3073:4095 4097:5119 5121:6143 6145:7167 7169:8191 8193:9215 9217:10239 10241:11263 11265:12287 12289:13311 13313:14335 14337:15359 15361:16383">
      <c r="A70" t="s">
        <v>386</v>
      </c>
      <c r="B70" s="27" t="s">
        <v>916</v>
      </c>
      <c r="C70" s="34">
        <f t="shared" si="51"/>
        <v>0.34447549319859405</v>
      </c>
      <c r="D70" s="34">
        <f t="shared" si="51"/>
        <v>0.3604457065710065</v>
      </c>
      <c r="E70" s="34">
        <f t="shared" si="51"/>
        <v>0.37867701292239531</v>
      </c>
      <c r="F70" s="34">
        <f t="shared" si="51"/>
        <v>0.37474595732260241</v>
      </c>
      <c r="G70" s="34">
        <f t="shared" si="51"/>
        <v>0.36588885726818887</v>
      </c>
      <c r="H70" s="34">
        <f t="shared" si="51"/>
        <v>0.36746656232249109</v>
      </c>
      <c r="I70" s="34">
        <f t="shared" si="51"/>
        <v>0.34447508045649755</v>
      </c>
      <c r="J70" s="34">
        <f t="shared" si="51"/>
        <v>0.34533359235840067</v>
      </c>
      <c r="K70" s="34">
        <f t="shared" si="51"/>
        <v>0.34828222680240373</v>
      </c>
      <c r="L70" s="34">
        <f t="shared" si="51"/>
        <v>0.36702370549380703</v>
      </c>
      <c r="M70" s="34">
        <f t="shared" si="52"/>
        <v>0.37315871053289129</v>
      </c>
      <c r="N70" s="34">
        <f t="shared" si="52"/>
        <v>0.34759390548340008</v>
      </c>
      <c r="O70" s="34">
        <f t="shared" si="52"/>
        <v>0.35369396985589674</v>
      </c>
      <c r="P70" s="34">
        <f t="shared" si="52"/>
        <v>0.35784861241370436</v>
      </c>
      <c r="Q70" s="34">
        <f t="shared" si="52"/>
        <v>0.38244935503990973</v>
      </c>
      <c r="R70" s="34">
        <f t="shared" si="52"/>
        <v>0.36808103788590074</v>
      </c>
      <c r="S70" s="34">
        <f t="shared" si="52"/>
        <v>0.3542354094277016</v>
      </c>
      <c r="T70" s="34">
        <f t="shared" si="52"/>
        <v>0.35374581013260098</v>
      </c>
      <c r="U70" s="34">
        <f t="shared" si="52"/>
        <v>0.36249488968039145</v>
      </c>
      <c r="V70" s="34">
        <f t="shared" si="52"/>
        <v>0.36011165958390023</v>
      </c>
      <c r="W70" s="34">
        <f t="shared" si="53"/>
        <v>0.38841376854929877</v>
      </c>
      <c r="X70" s="34">
        <f t="shared" si="53"/>
        <v>0.37609188437980379</v>
      </c>
      <c r="Y70" s="34">
        <f t="shared" si="53"/>
        <v>0.3515635285513028</v>
      </c>
      <c r="Z70" s="34">
        <f t="shared" si="53"/>
        <v>0.35792089743879529</v>
      </c>
      <c r="AA70" s="34">
        <f t="shared" si="53"/>
        <v>0.35027403074240482</v>
      </c>
      <c r="AB70" s="34">
        <f t="shared" si="53"/>
        <v>0.38013330555669711</v>
      </c>
      <c r="AC70" s="34">
        <f t="shared" si="53"/>
        <v>0.33985424801149833</v>
      </c>
      <c r="AD70" s="34">
        <f t="shared" si="53"/>
        <v>0.36755354167971177</v>
      </c>
      <c r="AE70" s="34">
        <f t="shared" si="53"/>
        <v>0.35424075231010477</v>
      </c>
      <c r="AF70" s="34">
        <f t="shared" si="53"/>
        <v>0.35696592637120261</v>
      </c>
      <c r="AG70" s="34">
        <f t="shared" si="54"/>
        <v>0.35938883000019928</v>
      </c>
      <c r="AH70" s="34">
        <f t="shared" si="54"/>
        <v>0.36539052406909889</v>
      </c>
      <c r="AI70" s="34">
        <f t="shared" si="54"/>
        <v>0.3533120262035041</v>
      </c>
      <c r="AJ70" s="34">
        <f t="shared" si="54"/>
        <v>0.35771722092600555</v>
      </c>
      <c r="AK70" s="34">
        <f t="shared" si="54"/>
        <v>0.34099316993339812</v>
      </c>
      <c r="AL70" s="34">
        <f t="shared" si="54"/>
        <v>0.37487004971978877</v>
      </c>
      <c r="AM70" s="34">
        <f t="shared" si="54"/>
        <v>0.3530481743702012</v>
      </c>
      <c r="AN70" s="34">
        <f t="shared" si="54"/>
        <v>0.34686064193530086</v>
      </c>
      <c r="AO70" s="34">
        <f t="shared" si="54"/>
        <v>0.36844647587520285</v>
      </c>
      <c r="AP70" s="34">
        <f t="shared" si="54"/>
        <v>0.34981225710519936</v>
      </c>
      <c r="AQ70" s="34">
        <f t="shared" si="55"/>
        <v>0.36065945362450691</v>
      </c>
      <c r="AR70" s="34">
        <f t="shared" si="55"/>
        <v>0.35574748948329926</v>
      </c>
      <c r="AS70" s="34">
        <f t="shared" si="55"/>
        <v>0.35950909784660467</v>
      </c>
      <c r="AT70" s="34">
        <f t="shared" si="55"/>
        <v>0.37883851391210044</v>
      </c>
      <c r="AU70" s="34">
        <f t="shared" si="55"/>
        <v>0.37496217481560734</v>
      </c>
      <c r="AV70" s="34">
        <f t="shared" si="55"/>
        <v>0.35788689541530516</v>
      </c>
      <c r="AW70" s="34">
        <f t="shared" si="55"/>
        <v>0.37459268279070557</v>
      </c>
      <c r="AX70" s="34">
        <f t="shared" si="55"/>
        <v>0.33101505028120215</v>
      </c>
      <c r="AY70" s="34">
        <f t="shared" si="55"/>
        <v>0.36072892123560507</v>
      </c>
      <c r="AZ70" s="34">
        <f t="shared" si="55"/>
        <v>0.35383520929480028</v>
      </c>
      <c r="BA70" s="34">
        <f t="shared" si="56"/>
        <v>0.36366657579350203</v>
      </c>
      <c r="BB70" s="34">
        <f t="shared" si="56"/>
        <v>0.38767246715899262</v>
      </c>
      <c r="BC70" s="34">
        <f t="shared" si="56"/>
        <v>0.35386435049300502</v>
      </c>
      <c r="BD70" s="34">
        <f t="shared" si="56"/>
        <v>0.34067079399230238</v>
      </c>
      <c r="BE70" s="34">
        <f t="shared" si="56"/>
        <v>0.37892897345881238</v>
      </c>
      <c r="BF70" s="34">
        <f t="shared" si="56"/>
        <v>0.36504289628830122</v>
      </c>
      <c r="BG70" s="34">
        <f t="shared" si="56"/>
        <v>0.34512138736819509</v>
      </c>
      <c r="BH70" s="34">
        <f t="shared" si="56"/>
        <v>0.36020487663390099</v>
      </c>
      <c r="BI70" s="34">
        <f t="shared" si="56"/>
        <v>0.35149239953980072</v>
      </c>
      <c r="BJ70" s="34">
        <f t="shared" si="56"/>
        <v>0.35232926105140194</v>
      </c>
      <c r="BK70" s="34">
        <f t="shared" si="57"/>
        <v>0.36090745609299546</v>
      </c>
      <c r="BL70" s="34">
        <f t="shared" si="57"/>
        <v>0.34891448435970318</v>
      </c>
      <c r="BM70" s="34">
        <f t="shared" si="57"/>
        <v>0.36893789207560701</v>
      </c>
      <c r="BN70" s="34">
        <f t="shared" si="57"/>
        <v>0.3744354382904902</v>
      </c>
      <c r="BO70" s="34">
        <f t="shared" si="57"/>
        <v>0.35144794314990691</v>
      </c>
      <c r="BP70" s="34">
        <f t="shared" si="57"/>
        <v>0.37759721175559946</v>
      </c>
      <c r="BQ70" s="34">
        <f t="shared" si="57"/>
        <v>0.36358161930290578</v>
      </c>
      <c r="BR70" s="34">
        <f t="shared" si="57"/>
        <v>0.3554574348062971</v>
      </c>
      <c r="BS70" s="34">
        <f t="shared" si="57"/>
        <v>0.33969070953240532</v>
      </c>
      <c r="BT70" s="34">
        <f t="shared" si="57"/>
        <v>0.37471602653398861</v>
      </c>
      <c r="BU70" s="34">
        <f t="shared" si="58"/>
        <v>0.35887764749369921</v>
      </c>
      <c r="BV70" s="34">
        <f t="shared" si="58"/>
        <v>0.37636459440149395</v>
      </c>
      <c r="BW70" s="34">
        <f t="shared" si="58"/>
        <v>0.33991490517939837</v>
      </c>
      <c r="BX70" s="34">
        <f t="shared" si="58"/>
        <v>0.35206097189679753</v>
      </c>
      <c r="BY70" s="34">
        <f t="shared" si="58"/>
        <v>0.35783004971349897</v>
      </c>
      <c r="BZ70" s="34">
        <f t="shared" si="58"/>
        <v>0.34414039086379944</v>
      </c>
      <c r="CA70" s="34">
        <f t="shared" si="58"/>
        <v>0.38583529662660965</v>
      </c>
      <c r="CB70" s="34">
        <f t="shared" si="58"/>
        <v>0.35694704601949923</v>
      </c>
      <c r="CC70" s="34">
        <f t="shared" si="58"/>
        <v>0.36872500612319925</v>
      </c>
      <c r="CD70" s="34">
        <f t="shared" si="58"/>
        <v>0.37622493198159646</v>
      </c>
      <c r="CE70" s="34">
        <f t="shared" si="59"/>
        <v>0.34227970154140053</v>
      </c>
      <c r="CF70" s="34">
        <f t="shared" si="59"/>
        <v>0.38032629749540092</v>
      </c>
      <c r="CG70" s="34">
        <f t="shared" si="59"/>
        <v>0.35157826300089567</v>
      </c>
      <c r="CH70" s="34">
        <f t="shared" si="59"/>
        <v>0.33530829057279732</v>
      </c>
      <c r="CI70" s="34">
        <f t="shared" si="59"/>
        <v>0.36239375615210179</v>
      </c>
      <c r="CJ70" s="34">
        <f t="shared" si="59"/>
        <v>0.37779717042160144</v>
      </c>
      <c r="CK70" s="34">
        <f t="shared" si="59"/>
        <v>0.37598332154519198</v>
      </c>
      <c r="CL70" s="34">
        <f t="shared" si="59"/>
        <v>0.36792879582920079</v>
      </c>
      <c r="CM70" s="34">
        <f t="shared" si="59"/>
        <v>0.36688935053329885</v>
      </c>
      <c r="CN70" s="34">
        <f t="shared" si="59"/>
        <v>0.34948657929819404</v>
      </c>
      <c r="CO70" s="34">
        <f t="shared" si="60"/>
        <v>0.33564773579880125</v>
      </c>
      <c r="CP70" s="34">
        <f t="shared" si="60"/>
        <v>0.35486741488610107</v>
      </c>
      <c r="CQ70" s="34">
        <f t="shared" si="60"/>
        <v>0.32764224164070299</v>
      </c>
      <c r="CR70" s="34">
        <f t="shared" si="60"/>
        <v>0.35863856212540668</v>
      </c>
      <c r="CS70" s="34">
        <f t="shared" si="60"/>
        <v>0.34772856832810106</v>
      </c>
      <c r="CT70" s="34">
        <f t="shared" si="60"/>
        <v>0.35786397559659378</v>
      </c>
      <c r="CU70" s="34">
        <f t="shared" si="60"/>
        <v>0.36071333133730121</v>
      </c>
      <c r="CV70" s="34">
        <f t="shared" si="60"/>
        <v>0.37384752106250119</v>
      </c>
      <c r="CW70" s="34">
        <f t="shared" si="60"/>
        <v>0.35264398400899921</v>
      </c>
      <c r="CX70" s="34">
        <f t="shared" si="60"/>
        <v>0.35333792196139768</v>
      </c>
      <c r="CY70">
        <f t="shared" si="61"/>
        <v>0.35975358118294837</v>
      </c>
      <c r="CZ70">
        <f t="shared" si="62"/>
        <v>1.3167575279960137E-2</v>
      </c>
      <c r="DA70" s="34"/>
      <c r="DC70" s="34"/>
      <c r="DE70" s="34"/>
      <c r="DG70" s="34"/>
      <c r="DI70" s="34"/>
      <c r="DK70" s="34"/>
      <c r="DM70" s="34"/>
      <c r="DO70" s="34"/>
      <c r="DQ70" s="34"/>
      <c r="DS70" s="34"/>
      <c r="DU70" s="34"/>
      <c r="DW70" s="34"/>
      <c r="DY70" s="34"/>
      <c r="EA70" s="34"/>
      <c r="EC70" s="34"/>
      <c r="EE70" s="34"/>
      <c r="EG70" s="34"/>
      <c r="EI70" s="34"/>
      <c r="EK70" s="34"/>
      <c r="EM70" s="34"/>
      <c r="EO70" s="34"/>
      <c r="EQ70" s="34"/>
      <c r="ES70" s="34"/>
      <c r="EU70" s="34"/>
      <c r="EW70" s="34"/>
      <c r="EY70" s="34"/>
      <c r="FA70" s="34"/>
      <c r="FC70" s="34"/>
      <c r="FE70" s="34"/>
      <c r="FG70" s="34"/>
      <c r="FI70" s="34"/>
      <c r="FK70" s="34"/>
      <c r="FM70" s="34"/>
      <c r="FO70" s="34"/>
      <c r="FQ70" s="34"/>
      <c r="FS70" s="34"/>
      <c r="FU70" s="34"/>
      <c r="FW70" s="34"/>
      <c r="FY70" s="34"/>
      <c r="GA70" s="34"/>
      <c r="GC70" s="34"/>
      <c r="GE70" s="34"/>
      <c r="GG70" s="34"/>
      <c r="GI70" s="34"/>
      <c r="GK70" s="34"/>
      <c r="GM70" s="34"/>
      <c r="GO70" s="34"/>
      <c r="GQ70" s="34"/>
      <c r="GS70" s="34"/>
      <c r="GU70" s="34"/>
      <c r="GW70" s="34"/>
      <c r="GY70" s="34"/>
      <c r="HA70" s="34"/>
      <c r="HC70" s="34"/>
      <c r="HE70" s="34"/>
      <c r="HG70" s="34"/>
      <c r="HI70" s="34"/>
      <c r="HK70" s="34"/>
      <c r="HM70" s="34"/>
      <c r="HO70" s="34"/>
      <c r="HQ70" s="34"/>
      <c r="HS70" s="34"/>
      <c r="HU70" s="34"/>
      <c r="HW70" s="34"/>
      <c r="HY70" s="34"/>
      <c r="IA70" s="34"/>
      <c r="IC70" s="34"/>
      <c r="IE70" s="34"/>
      <c r="IG70" s="34"/>
      <c r="II70" s="34"/>
      <c r="IK70" s="34"/>
      <c r="IM70" s="34"/>
      <c r="IO70" s="34"/>
      <c r="IQ70" s="34"/>
      <c r="IS70" s="34"/>
      <c r="IU70" s="34"/>
      <c r="IW70" s="34"/>
      <c r="IY70" s="34"/>
      <c r="JA70" s="34"/>
      <c r="JC70" s="34"/>
      <c r="JE70" s="34"/>
      <c r="JG70" s="34"/>
      <c r="JI70" s="34"/>
      <c r="JK70" s="34"/>
      <c r="JM70" s="34"/>
      <c r="JO70" s="34"/>
      <c r="JQ70" s="34"/>
      <c r="JS70" s="34"/>
      <c r="JU70" s="34"/>
      <c r="JW70" s="34"/>
      <c r="JY70" s="34"/>
      <c r="KA70" s="34"/>
      <c r="KC70" s="34"/>
      <c r="KE70" s="34"/>
      <c r="KG70" s="34"/>
      <c r="KI70" s="34"/>
      <c r="KK70" s="34"/>
      <c r="KM70" s="34"/>
      <c r="KO70" s="34"/>
      <c r="KQ70" s="34"/>
      <c r="KS70" s="34"/>
      <c r="KU70" s="34"/>
      <c r="KW70" s="34"/>
      <c r="KY70" s="34"/>
      <c r="LA70" s="34"/>
      <c r="LC70" s="34"/>
      <c r="LE70" s="34"/>
      <c r="LG70" s="34"/>
      <c r="LI70" s="34"/>
      <c r="LK70" s="34"/>
      <c r="LM70" s="34"/>
      <c r="LO70" s="34"/>
      <c r="LQ70" s="34"/>
      <c r="LS70" s="34"/>
      <c r="LU70" s="34"/>
      <c r="LW70" s="34"/>
      <c r="LY70" s="34"/>
      <c r="MA70" s="34"/>
      <c r="MC70" s="34"/>
      <c r="ME70" s="34"/>
      <c r="MG70" s="34"/>
      <c r="MI70" s="34"/>
      <c r="MK70" s="34"/>
      <c r="MM70" s="34"/>
      <c r="MO70" s="34"/>
      <c r="MQ70" s="34"/>
      <c r="MS70" s="34"/>
      <c r="MU70" s="34"/>
      <c r="MW70" s="34"/>
      <c r="MY70" s="34"/>
      <c r="NA70" s="34"/>
      <c r="NC70" s="34"/>
      <c r="NE70" s="34"/>
      <c r="NG70" s="34"/>
      <c r="NI70" s="34"/>
      <c r="NK70" s="34"/>
      <c r="NM70" s="34"/>
      <c r="NO70" s="34"/>
      <c r="NQ70" s="34"/>
      <c r="NS70" s="34"/>
      <c r="NU70" s="34"/>
      <c r="NW70" s="34"/>
      <c r="NY70" s="34"/>
      <c r="OA70" s="34"/>
      <c r="OC70" s="34"/>
      <c r="OE70" s="34"/>
      <c r="OG70" s="34"/>
      <c r="OI70" s="34"/>
      <c r="OK70" s="34"/>
      <c r="OM70" s="34"/>
      <c r="OO70" s="34"/>
      <c r="OQ70" s="34"/>
      <c r="OS70" s="34"/>
      <c r="OU70" s="34"/>
      <c r="OW70" s="34"/>
      <c r="OY70" s="34"/>
      <c r="PA70" s="34"/>
      <c r="PC70" s="34"/>
      <c r="PE70" s="34"/>
      <c r="PG70" s="34"/>
      <c r="PI70" s="34"/>
      <c r="PK70" s="34"/>
      <c r="PM70" s="34"/>
      <c r="PO70" s="34"/>
      <c r="PQ70" s="34"/>
      <c r="PS70" s="34"/>
      <c r="PU70" s="34"/>
      <c r="PW70" s="34"/>
      <c r="PY70" s="34"/>
      <c r="QA70" s="34"/>
      <c r="QC70" s="34"/>
      <c r="QE70" s="34"/>
      <c r="QG70" s="34"/>
      <c r="QI70" s="34"/>
      <c r="QK70" s="34"/>
      <c r="QM70" s="34"/>
      <c r="QO70" s="34"/>
      <c r="QQ70" s="34"/>
      <c r="QS70" s="34"/>
      <c r="QU70" s="34"/>
      <c r="QW70" s="34"/>
      <c r="QY70" s="34"/>
      <c r="RA70" s="34"/>
      <c r="RC70" s="34"/>
      <c r="RE70" s="34"/>
      <c r="RG70" s="34"/>
      <c r="RI70" s="34"/>
      <c r="RK70" s="34"/>
      <c r="RM70" s="34"/>
      <c r="RO70" s="34"/>
      <c r="RQ70" s="34"/>
      <c r="RS70" s="34"/>
      <c r="RU70" s="34"/>
      <c r="RW70" s="34"/>
      <c r="RY70" s="34"/>
      <c r="SA70" s="34"/>
      <c r="SC70" s="34"/>
      <c r="SE70" s="34"/>
      <c r="SG70" s="34"/>
      <c r="SI70" s="34"/>
      <c r="SK70" s="34"/>
      <c r="SM70" s="34"/>
      <c r="SO70" s="34"/>
      <c r="SQ70" s="34"/>
      <c r="SS70" s="34"/>
      <c r="SU70" s="34"/>
      <c r="SW70" s="34"/>
      <c r="SY70" s="34"/>
      <c r="TA70" s="34"/>
      <c r="TC70" s="34"/>
      <c r="TE70" s="34"/>
      <c r="TG70" s="34"/>
      <c r="TI70" s="34"/>
      <c r="TK70" s="34"/>
      <c r="TM70" s="34"/>
      <c r="TO70" s="34"/>
      <c r="TQ70" s="34"/>
      <c r="TS70" s="34"/>
      <c r="TU70" s="34"/>
      <c r="TW70" s="34"/>
      <c r="TY70" s="34"/>
      <c r="UA70" s="34"/>
      <c r="UC70" s="34"/>
      <c r="UE70" s="34"/>
      <c r="UG70" s="34"/>
      <c r="UI70" s="34"/>
      <c r="UK70" s="34"/>
      <c r="UM70" s="34"/>
      <c r="UO70" s="34"/>
      <c r="UQ70" s="34"/>
      <c r="US70" s="34"/>
      <c r="UU70" s="34"/>
      <c r="UW70" s="34"/>
      <c r="UY70" s="34"/>
      <c r="VA70" s="34"/>
      <c r="VC70" s="34"/>
      <c r="VE70" s="34"/>
      <c r="VG70" s="34"/>
      <c r="VI70" s="34"/>
      <c r="VK70" s="34"/>
      <c r="VM70" s="34"/>
      <c r="VO70" s="34"/>
      <c r="VQ70" s="34"/>
      <c r="VS70" s="34"/>
      <c r="VU70" s="34"/>
      <c r="VW70" s="34"/>
      <c r="VY70" s="34"/>
      <c r="WA70" s="34"/>
      <c r="WC70" s="34"/>
      <c r="WE70" s="34"/>
      <c r="WG70" s="34"/>
      <c r="WI70" s="34"/>
      <c r="WK70" s="34"/>
      <c r="WM70" s="34"/>
      <c r="WO70" s="34"/>
      <c r="WQ70" s="34"/>
      <c r="WS70" s="34"/>
      <c r="WU70" s="34"/>
      <c r="WW70" s="34"/>
      <c r="WY70" s="34"/>
      <c r="XA70" s="34"/>
      <c r="XC70" s="34"/>
      <c r="XE70" s="34"/>
      <c r="XG70" s="34"/>
      <c r="XI70" s="34"/>
      <c r="XK70" s="34"/>
      <c r="XM70" s="34"/>
      <c r="XO70" s="34"/>
      <c r="XQ70" s="34"/>
      <c r="XS70" s="34"/>
      <c r="XU70" s="34"/>
      <c r="XW70" s="34"/>
      <c r="XY70" s="34"/>
      <c r="YA70" s="34"/>
      <c r="YC70" s="34"/>
      <c r="YE70" s="34"/>
      <c r="YG70" s="34"/>
      <c r="YI70" s="34"/>
      <c r="YK70" s="34"/>
      <c r="YM70" s="34"/>
      <c r="YO70" s="34"/>
      <c r="YQ70" s="34"/>
      <c r="YS70" s="34"/>
      <c r="YU70" s="34"/>
      <c r="YW70" s="34"/>
      <c r="YY70" s="34"/>
      <c r="ZA70" s="34"/>
      <c r="ZC70" s="34"/>
      <c r="ZE70" s="34"/>
      <c r="ZG70" s="34"/>
      <c r="ZI70" s="34"/>
      <c r="ZK70" s="34"/>
      <c r="ZM70" s="34"/>
      <c r="ZO70" s="34"/>
      <c r="ZQ70" s="34"/>
      <c r="ZS70" s="34"/>
      <c r="ZU70" s="34"/>
      <c r="ZW70" s="34"/>
      <c r="ZY70" s="34"/>
      <c r="AAA70" s="34"/>
      <c r="AAC70" s="34"/>
      <c r="AAE70" s="34"/>
      <c r="AAG70" s="34"/>
      <c r="AAI70" s="34"/>
      <c r="AAK70" s="34"/>
      <c r="AAM70" s="34"/>
      <c r="AAO70" s="34"/>
      <c r="AAQ70" s="34"/>
      <c r="AAS70" s="34"/>
      <c r="AAU70" s="34"/>
      <c r="AAW70" s="34"/>
      <c r="AAY70" s="34"/>
      <c r="ABA70" s="34"/>
      <c r="ABC70" s="34"/>
      <c r="ABE70" s="34"/>
      <c r="ABG70" s="34"/>
      <c r="ABI70" s="34"/>
      <c r="ABK70" s="34"/>
      <c r="ABM70" s="34"/>
      <c r="ABO70" s="34"/>
      <c r="ABQ70" s="34"/>
      <c r="ABS70" s="34"/>
      <c r="ABU70" s="34"/>
      <c r="ABW70" s="34"/>
      <c r="ABY70" s="34"/>
      <c r="ACA70" s="34"/>
      <c r="ACC70" s="34"/>
      <c r="ACE70" s="34"/>
      <c r="ACG70" s="34"/>
      <c r="ACI70" s="34"/>
      <c r="ACK70" s="34"/>
      <c r="ACM70" s="34"/>
      <c r="ACO70" s="34"/>
      <c r="ACQ70" s="34"/>
      <c r="ACS70" s="34"/>
      <c r="ACU70" s="34"/>
      <c r="ACW70" s="34"/>
      <c r="ACY70" s="34"/>
      <c r="ADA70" s="34"/>
      <c r="ADC70" s="34"/>
      <c r="ADE70" s="34"/>
      <c r="ADG70" s="34"/>
      <c r="ADI70" s="34"/>
      <c r="ADK70" s="34"/>
      <c r="ADM70" s="34"/>
      <c r="ADO70" s="34"/>
      <c r="ADQ70" s="34"/>
      <c r="ADS70" s="34"/>
      <c r="ADU70" s="34"/>
      <c r="ADW70" s="34"/>
      <c r="ADY70" s="34"/>
      <c r="AEA70" s="34"/>
      <c r="AEC70" s="34"/>
      <c r="AEE70" s="34"/>
      <c r="AEG70" s="34"/>
      <c r="AEI70" s="34"/>
      <c r="AEK70" s="34"/>
      <c r="AEM70" s="34"/>
      <c r="AEO70" s="34"/>
      <c r="AEQ70" s="34"/>
      <c r="AES70" s="34"/>
      <c r="AEU70" s="34"/>
      <c r="AEW70" s="34"/>
      <c r="AEY70" s="34"/>
      <c r="AFA70" s="34"/>
      <c r="AFC70" s="34"/>
      <c r="AFE70" s="34"/>
      <c r="AFG70" s="34"/>
      <c r="AFI70" s="34"/>
      <c r="AFK70" s="34"/>
      <c r="AFM70" s="34"/>
      <c r="AFO70" s="34"/>
      <c r="AFQ70" s="34"/>
      <c r="AFS70" s="34"/>
      <c r="AFU70" s="34"/>
      <c r="AFW70" s="34"/>
      <c r="AFY70" s="34"/>
      <c r="AGA70" s="34"/>
      <c r="AGC70" s="34"/>
      <c r="AGE70" s="34"/>
      <c r="AGG70" s="34"/>
      <c r="AGI70" s="34"/>
      <c r="AGK70" s="34"/>
      <c r="AGM70" s="34"/>
      <c r="AGO70" s="34"/>
      <c r="AGQ70" s="34"/>
      <c r="AGS70" s="34"/>
      <c r="AGU70" s="34"/>
      <c r="AGW70" s="34"/>
      <c r="AGY70" s="34"/>
      <c r="AHA70" s="34"/>
      <c r="AHC70" s="34"/>
      <c r="AHE70" s="34"/>
      <c r="AHG70" s="34"/>
      <c r="AHI70" s="34"/>
      <c r="AHK70" s="34"/>
      <c r="AHM70" s="34"/>
      <c r="AHO70" s="34"/>
      <c r="AHQ70" s="34"/>
      <c r="AHS70" s="34"/>
      <c r="AHU70" s="34"/>
      <c r="AHW70" s="34"/>
      <c r="AHY70" s="34"/>
      <c r="AIA70" s="34"/>
      <c r="AIC70" s="34"/>
      <c r="AIE70" s="34"/>
      <c r="AIG70" s="34"/>
      <c r="AII70" s="34"/>
      <c r="AIK70" s="34"/>
      <c r="AIM70" s="34"/>
      <c r="AIO70" s="34"/>
      <c r="AIQ70" s="34"/>
      <c r="AIS70" s="34"/>
      <c r="AIU70" s="34"/>
      <c r="AIW70" s="34"/>
      <c r="AIY70" s="34"/>
      <c r="AJA70" s="34"/>
      <c r="AJC70" s="34"/>
      <c r="AJE70" s="34"/>
      <c r="AJG70" s="34"/>
      <c r="AJI70" s="34"/>
      <c r="AJK70" s="34"/>
      <c r="AJM70" s="34"/>
      <c r="AJO70" s="34"/>
      <c r="AJQ70" s="34"/>
      <c r="AJS70" s="34"/>
      <c r="AJU70" s="34"/>
      <c r="AJW70" s="34"/>
      <c r="AJY70" s="34"/>
      <c r="AKA70" s="34"/>
      <c r="AKC70" s="34"/>
      <c r="AKE70" s="34"/>
      <c r="AKG70" s="34"/>
      <c r="AKI70" s="34"/>
      <c r="AKK70" s="34"/>
      <c r="AKM70" s="34"/>
      <c r="AKO70" s="34"/>
      <c r="AKQ70" s="34"/>
      <c r="AKS70" s="34"/>
      <c r="AKU70" s="34"/>
      <c r="AKW70" s="34"/>
      <c r="AKY70" s="34"/>
      <c r="ALA70" s="34"/>
      <c r="ALC70" s="34"/>
      <c r="ALE70" s="34"/>
      <c r="ALG70" s="34"/>
      <c r="ALI70" s="34"/>
      <c r="ALK70" s="34"/>
      <c r="ALM70" s="34"/>
      <c r="ALO70" s="34"/>
      <c r="ALQ70" s="34"/>
      <c r="ALS70" s="34"/>
      <c r="ALU70" s="34"/>
      <c r="ALW70" s="34"/>
      <c r="ALY70" s="34"/>
      <c r="AMA70" s="34"/>
      <c r="AMC70" s="34"/>
      <c r="AME70" s="34"/>
      <c r="AMG70" s="34"/>
      <c r="AMI70" s="34"/>
      <c r="AMK70" s="34"/>
      <c r="AMM70" s="34"/>
      <c r="AMO70" s="34"/>
      <c r="AMQ70" s="34"/>
      <c r="AMS70" s="34"/>
      <c r="AMU70" s="34"/>
      <c r="AMW70" s="34"/>
      <c r="AMY70" s="34"/>
      <c r="ANA70" s="34"/>
      <c r="ANC70" s="34"/>
      <c r="ANE70" s="34"/>
      <c r="ANG70" s="34"/>
      <c r="ANI70" s="34"/>
      <c r="ANK70" s="34"/>
      <c r="ANM70" s="34"/>
      <c r="ANO70" s="34"/>
      <c r="ANQ70" s="34"/>
      <c r="ANS70" s="34"/>
      <c r="ANU70" s="34"/>
      <c r="ANW70" s="34"/>
      <c r="ANY70" s="34"/>
      <c r="AOA70" s="34"/>
      <c r="AOC70" s="34"/>
      <c r="AOE70" s="34"/>
      <c r="AOG70" s="34"/>
      <c r="AOI70" s="34"/>
      <c r="AOK70" s="34"/>
      <c r="AOM70" s="34"/>
      <c r="AOO70" s="34"/>
      <c r="AOQ70" s="34"/>
      <c r="AOS70" s="34"/>
      <c r="AOU70" s="34"/>
      <c r="AOW70" s="34"/>
      <c r="AOY70" s="34"/>
      <c r="APA70" s="34"/>
      <c r="APC70" s="34"/>
      <c r="APE70" s="34"/>
      <c r="APG70" s="34"/>
      <c r="API70" s="34"/>
      <c r="APK70" s="34"/>
      <c r="APM70" s="34"/>
      <c r="APO70" s="34"/>
      <c r="APQ70" s="34"/>
      <c r="APS70" s="34"/>
      <c r="APU70" s="34"/>
      <c r="APW70" s="34"/>
      <c r="APY70" s="34"/>
      <c r="AQA70" s="34"/>
      <c r="AQC70" s="34"/>
      <c r="AQE70" s="34"/>
      <c r="AQG70" s="34"/>
      <c r="AQI70" s="34"/>
      <c r="AQK70" s="34"/>
      <c r="AQM70" s="34"/>
      <c r="AQO70" s="34"/>
      <c r="AQQ70" s="34"/>
      <c r="AQS70" s="34"/>
      <c r="AQU70" s="34"/>
      <c r="AQW70" s="34"/>
      <c r="AQY70" s="34"/>
      <c r="ARA70" s="34"/>
      <c r="ARC70" s="34"/>
      <c r="ARE70" s="34"/>
      <c r="ARG70" s="34"/>
      <c r="ARI70" s="34"/>
      <c r="ARK70" s="34"/>
      <c r="ARM70" s="34"/>
      <c r="ARO70" s="34"/>
      <c r="ARQ70" s="34"/>
      <c r="ARS70" s="34"/>
      <c r="ARU70" s="34"/>
      <c r="ARW70" s="34"/>
      <c r="ARY70" s="34"/>
      <c r="ASA70" s="34"/>
      <c r="ASC70" s="34"/>
      <c r="ASE70" s="34"/>
      <c r="ASG70" s="34"/>
      <c r="ASI70" s="34"/>
      <c r="ASK70" s="34"/>
      <c r="ASM70" s="34"/>
      <c r="ASO70" s="34"/>
      <c r="ASQ70" s="34"/>
      <c r="ASS70" s="34"/>
      <c r="ASU70" s="34"/>
      <c r="ASW70" s="34"/>
      <c r="ASY70" s="34"/>
      <c r="ATA70" s="34"/>
      <c r="ATC70" s="34"/>
      <c r="ATE70" s="34"/>
      <c r="ATG70" s="34"/>
      <c r="ATI70" s="34"/>
      <c r="ATK70" s="34"/>
      <c r="ATM70" s="34"/>
      <c r="ATO70" s="34"/>
      <c r="ATQ70" s="34"/>
      <c r="ATS70" s="34"/>
      <c r="ATU70" s="34"/>
      <c r="ATW70" s="34"/>
      <c r="ATY70" s="34"/>
      <c r="AUA70" s="34"/>
      <c r="AUC70" s="34"/>
      <c r="AUE70" s="34"/>
      <c r="AUG70" s="34"/>
      <c r="AUI70" s="34"/>
      <c r="AUK70" s="34"/>
      <c r="AUM70" s="34"/>
      <c r="AUO70" s="34"/>
      <c r="AUQ70" s="34"/>
      <c r="AUS70" s="34"/>
      <c r="AUU70" s="34"/>
      <c r="AUW70" s="34"/>
      <c r="AUY70" s="34"/>
      <c r="AVA70" s="34"/>
      <c r="AVC70" s="34"/>
      <c r="AVE70" s="34"/>
      <c r="AVG70" s="34"/>
      <c r="AVI70" s="34"/>
      <c r="AVK70" s="34"/>
      <c r="AVM70" s="34"/>
      <c r="AVO70" s="34"/>
      <c r="AVQ70" s="34"/>
      <c r="AVS70" s="34"/>
      <c r="AVU70" s="34"/>
      <c r="AVW70" s="34"/>
      <c r="AVY70" s="34"/>
      <c r="AWA70" s="34"/>
      <c r="AWC70" s="34"/>
      <c r="AWE70" s="34"/>
      <c r="AWG70" s="34"/>
      <c r="AWI70" s="34"/>
      <c r="AWK70" s="34"/>
      <c r="AWM70" s="34"/>
      <c r="AWO70" s="34"/>
      <c r="AWQ70" s="34"/>
      <c r="AWS70" s="34"/>
      <c r="AWU70" s="34"/>
      <c r="AWW70" s="34"/>
      <c r="AWY70" s="34"/>
      <c r="AXA70" s="34"/>
      <c r="AXC70" s="34"/>
      <c r="AXE70" s="34"/>
      <c r="AXG70" s="34"/>
      <c r="AXI70" s="34"/>
      <c r="AXK70" s="34"/>
      <c r="AXM70" s="34"/>
      <c r="AXO70" s="34"/>
      <c r="AXQ70" s="34"/>
      <c r="AXS70" s="34"/>
      <c r="AXU70" s="34"/>
      <c r="AXW70" s="34"/>
      <c r="AXY70" s="34"/>
      <c r="AYA70" s="34"/>
      <c r="AYC70" s="34"/>
      <c r="AYE70" s="34"/>
      <c r="AYG70" s="34"/>
      <c r="AYI70" s="34"/>
      <c r="AYK70" s="34"/>
      <c r="AYM70" s="34"/>
      <c r="AYO70" s="34"/>
      <c r="AYQ70" s="34"/>
      <c r="AYS70" s="34"/>
      <c r="AYU70" s="34"/>
      <c r="AYW70" s="34"/>
      <c r="AYY70" s="34"/>
      <c r="AZA70" s="34"/>
      <c r="AZC70" s="34"/>
      <c r="AZE70" s="34"/>
      <c r="AZG70" s="34"/>
      <c r="AZI70" s="34"/>
      <c r="AZK70" s="34"/>
      <c r="AZM70" s="34"/>
      <c r="AZO70" s="34"/>
      <c r="AZQ70" s="34"/>
      <c r="AZS70" s="34"/>
      <c r="AZU70" s="34"/>
      <c r="AZW70" s="34"/>
      <c r="AZY70" s="34"/>
      <c r="BAA70" s="34"/>
      <c r="BAC70" s="34"/>
      <c r="BAE70" s="34"/>
      <c r="BAG70" s="34"/>
      <c r="BAI70" s="34"/>
      <c r="BAK70" s="34"/>
      <c r="BAM70" s="34"/>
      <c r="BAO70" s="34"/>
      <c r="BAQ70" s="34"/>
      <c r="BAS70" s="34"/>
      <c r="BAU70" s="34"/>
      <c r="BAW70" s="34"/>
      <c r="BAY70" s="34"/>
      <c r="BBA70" s="34"/>
      <c r="BBC70" s="34"/>
      <c r="BBE70" s="34"/>
      <c r="BBG70" s="34"/>
      <c r="BBI70" s="34"/>
      <c r="BBK70" s="34"/>
      <c r="BBM70" s="34"/>
      <c r="BBO70" s="34"/>
      <c r="BBQ70" s="34"/>
      <c r="BBS70" s="34"/>
      <c r="BBU70" s="34"/>
      <c r="BBW70" s="34"/>
      <c r="BBY70" s="34"/>
      <c r="BCA70" s="34"/>
      <c r="BCC70" s="34"/>
      <c r="BCE70" s="34"/>
      <c r="BCG70" s="34"/>
      <c r="BCI70" s="34"/>
      <c r="BCK70" s="34"/>
      <c r="BCM70" s="34"/>
      <c r="BCO70" s="34"/>
      <c r="BCQ70" s="34"/>
      <c r="BCS70" s="34"/>
      <c r="BCU70" s="34"/>
      <c r="BCW70" s="34"/>
      <c r="BCY70" s="34"/>
      <c r="BDA70" s="34"/>
      <c r="BDC70" s="34"/>
      <c r="BDE70" s="34"/>
      <c r="BDG70" s="34"/>
      <c r="BDI70" s="34"/>
      <c r="BDK70" s="34"/>
      <c r="BDM70" s="34"/>
      <c r="BDO70" s="34"/>
      <c r="BDQ70" s="34"/>
      <c r="BDS70" s="34"/>
      <c r="BDU70" s="34"/>
      <c r="BDW70" s="34"/>
      <c r="BDY70" s="34"/>
      <c r="BEA70" s="34"/>
      <c r="BEC70" s="34"/>
      <c r="BEE70" s="34"/>
      <c r="BEG70" s="34"/>
      <c r="BEI70" s="34"/>
      <c r="BEK70" s="34"/>
      <c r="BEM70" s="34"/>
      <c r="BEO70" s="34"/>
      <c r="BEQ70" s="34"/>
      <c r="BES70" s="34"/>
      <c r="BEU70" s="34"/>
      <c r="BEW70" s="34"/>
      <c r="BEY70" s="34"/>
      <c r="BFA70" s="34"/>
      <c r="BFC70" s="34"/>
      <c r="BFE70" s="34"/>
      <c r="BFG70" s="34"/>
      <c r="BFI70" s="34"/>
      <c r="BFK70" s="34"/>
      <c r="BFM70" s="34"/>
      <c r="BFO70" s="34"/>
      <c r="BFQ70" s="34"/>
      <c r="BFS70" s="34"/>
      <c r="BFU70" s="34"/>
      <c r="BFW70" s="34"/>
      <c r="BFY70" s="34"/>
      <c r="BGA70" s="34"/>
      <c r="BGC70" s="34"/>
      <c r="BGE70" s="34"/>
      <c r="BGG70" s="34"/>
      <c r="BGI70" s="34"/>
      <c r="BGK70" s="34"/>
      <c r="BGM70" s="34"/>
      <c r="BGO70" s="34"/>
      <c r="BGQ70" s="34"/>
      <c r="BGS70" s="34"/>
      <c r="BGU70" s="34"/>
      <c r="BGW70" s="34"/>
      <c r="BGY70" s="34"/>
      <c r="BHA70" s="34"/>
      <c r="BHC70" s="34"/>
      <c r="BHE70" s="34"/>
      <c r="BHG70" s="34"/>
      <c r="BHI70" s="34"/>
      <c r="BHK70" s="34"/>
      <c r="BHM70" s="34"/>
      <c r="BHO70" s="34"/>
      <c r="BHQ70" s="34"/>
      <c r="BHS70" s="34"/>
      <c r="BHU70" s="34"/>
      <c r="BHW70" s="34"/>
      <c r="BHY70" s="34"/>
      <c r="BIA70" s="34"/>
      <c r="BIC70" s="34"/>
      <c r="BIE70" s="34"/>
      <c r="BIG70" s="34"/>
      <c r="BII70" s="34"/>
      <c r="BIK70" s="34"/>
      <c r="BIM70" s="34"/>
      <c r="BIO70" s="34"/>
      <c r="BIQ70" s="34"/>
      <c r="BIS70" s="34"/>
      <c r="BIU70" s="34"/>
      <c r="BIW70" s="34"/>
      <c r="BIY70" s="34"/>
      <c r="BJA70" s="34"/>
      <c r="BJC70" s="34"/>
      <c r="BJE70" s="34"/>
      <c r="BJG70" s="34"/>
      <c r="BJI70" s="34"/>
      <c r="BJK70" s="34"/>
      <c r="BJM70" s="34"/>
      <c r="BJO70" s="34"/>
      <c r="BJQ70" s="34"/>
      <c r="BJS70" s="34"/>
      <c r="BJU70" s="34"/>
      <c r="BJW70" s="34"/>
      <c r="BJY70" s="34"/>
      <c r="BKA70" s="34"/>
      <c r="BKC70" s="34"/>
      <c r="BKE70" s="34"/>
      <c r="BKG70" s="34"/>
      <c r="BKI70" s="34"/>
      <c r="BKK70" s="34"/>
      <c r="BKM70" s="34"/>
      <c r="BKO70" s="34"/>
      <c r="BKQ70" s="34"/>
      <c r="BKS70" s="34"/>
      <c r="BKU70" s="34"/>
      <c r="BKW70" s="34"/>
      <c r="BKY70" s="34"/>
      <c r="BLA70" s="34"/>
      <c r="BLC70" s="34"/>
      <c r="BLE70" s="34"/>
      <c r="BLG70" s="34"/>
      <c r="BLI70" s="34"/>
      <c r="BLK70" s="34"/>
      <c r="BLM70" s="34"/>
      <c r="BLO70" s="34"/>
      <c r="BLQ70" s="34"/>
      <c r="BLS70" s="34"/>
      <c r="BLU70" s="34"/>
      <c r="BLW70" s="34"/>
      <c r="BLY70" s="34"/>
      <c r="BMA70" s="34"/>
      <c r="BMC70" s="34"/>
      <c r="BME70" s="34"/>
      <c r="BMG70" s="34"/>
      <c r="BMI70" s="34"/>
      <c r="BMK70" s="34"/>
      <c r="BMM70" s="34"/>
      <c r="BMO70" s="34"/>
      <c r="BMQ70" s="34"/>
      <c r="BMS70" s="34"/>
      <c r="BMU70" s="34"/>
      <c r="BMW70" s="34"/>
      <c r="BMY70" s="34"/>
      <c r="BNA70" s="34"/>
      <c r="BNC70" s="34"/>
      <c r="BNE70" s="34"/>
      <c r="BNG70" s="34"/>
      <c r="BNI70" s="34"/>
      <c r="BNK70" s="34"/>
      <c r="BNM70" s="34"/>
      <c r="BNO70" s="34"/>
      <c r="BNQ70" s="34"/>
      <c r="BNS70" s="34"/>
      <c r="BNU70" s="34"/>
      <c r="BNW70" s="34"/>
      <c r="BNY70" s="34"/>
      <c r="BOA70" s="34"/>
      <c r="BOC70" s="34"/>
      <c r="BOE70" s="34"/>
      <c r="BOG70" s="34"/>
      <c r="BOI70" s="34"/>
      <c r="BOK70" s="34"/>
      <c r="BOM70" s="34"/>
      <c r="BOO70" s="34"/>
      <c r="BOQ70" s="34"/>
      <c r="BOS70" s="34"/>
      <c r="BOU70" s="34"/>
      <c r="BOW70" s="34"/>
      <c r="BOY70" s="34"/>
      <c r="BPA70" s="34"/>
      <c r="BPC70" s="34"/>
      <c r="BPE70" s="34"/>
      <c r="BPG70" s="34"/>
      <c r="BPI70" s="34"/>
      <c r="BPK70" s="34"/>
      <c r="BPM70" s="34"/>
      <c r="BPO70" s="34"/>
      <c r="BPQ70" s="34"/>
      <c r="BPS70" s="34"/>
      <c r="BPU70" s="34"/>
      <c r="BPW70" s="34"/>
      <c r="BPY70" s="34"/>
      <c r="BQA70" s="34"/>
      <c r="BQC70" s="34"/>
      <c r="BQE70" s="34"/>
      <c r="BQG70" s="34"/>
      <c r="BQI70" s="34"/>
      <c r="BQK70" s="34"/>
      <c r="BQM70" s="34"/>
      <c r="BQO70" s="34"/>
      <c r="BQQ70" s="34"/>
      <c r="BQS70" s="34"/>
      <c r="BQU70" s="34"/>
      <c r="BQW70" s="34"/>
      <c r="BQY70" s="34"/>
      <c r="BRA70" s="34"/>
      <c r="BRC70" s="34"/>
      <c r="BRE70" s="34"/>
      <c r="BRG70" s="34"/>
      <c r="BRI70" s="34"/>
      <c r="BRK70" s="34"/>
      <c r="BRM70" s="34"/>
      <c r="BRO70" s="34"/>
      <c r="BRQ70" s="34"/>
      <c r="BRS70" s="34"/>
      <c r="BRU70" s="34"/>
      <c r="BRW70" s="34"/>
      <c r="BRY70" s="34"/>
      <c r="BSA70" s="34"/>
      <c r="BSC70" s="34"/>
      <c r="BSE70" s="34"/>
      <c r="BSG70" s="34"/>
      <c r="BSI70" s="34"/>
      <c r="BSK70" s="34"/>
      <c r="BSM70" s="34"/>
      <c r="BSO70" s="34"/>
      <c r="BSQ70" s="34"/>
      <c r="BSS70" s="34"/>
      <c r="BSU70" s="34"/>
      <c r="BSW70" s="34"/>
      <c r="BSY70" s="34"/>
      <c r="BTA70" s="34"/>
      <c r="BTC70" s="34"/>
      <c r="BTE70" s="34"/>
      <c r="BTG70" s="34"/>
      <c r="BTI70" s="34"/>
      <c r="BTK70" s="34"/>
      <c r="BTM70" s="34"/>
      <c r="BTO70" s="34"/>
      <c r="BTQ70" s="34"/>
      <c r="BTS70" s="34"/>
      <c r="BTU70" s="34"/>
      <c r="BTW70" s="34"/>
      <c r="BTY70" s="34"/>
      <c r="BUA70" s="34"/>
      <c r="BUC70" s="34"/>
      <c r="BUE70" s="34"/>
      <c r="BUG70" s="34"/>
      <c r="BUI70" s="34"/>
      <c r="BUK70" s="34"/>
      <c r="BUM70" s="34"/>
      <c r="BUO70" s="34"/>
      <c r="BUQ70" s="34"/>
      <c r="BUS70" s="34"/>
      <c r="BUU70" s="34"/>
      <c r="BUW70" s="34"/>
      <c r="BUY70" s="34"/>
      <c r="BVA70" s="34"/>
      <c r="BVC70" s="34"/>
      <c r="BVE70" s="34"/>
      <c r="BVG70" s="34"/>
      <c r="BVI70" s="34"/>
      <c r="BVK70" s="34"/>
      <c r="BVM70" s="34"/>
      <c r="BVO70" s="34"/>
      <c r="BVQ70" s="34"/>
      <c r="BVS70" s="34"/>
      <c r="BVU70" s="34"/>
      <c r="BVW70" s="34"/>
      <c r="BVY70" s="34"/>
      <c r="BWA70" s="34"/>
      <c r="BWC70" s="34"/>
      <c r="BWE70" s="34"/>
      <c r="BWG70" s="34"/>
      <c r="BWI70" s="34"/>
      <c r="BWK70" s="34"/>
      <c r="BWM70" s="34"/>
      <c r="BWO70" s="34"/>
      <c r="BWQ70" s="34"/>
      <c r="BWS70" s="34"/>
      <c r="BWU70" s="34"/>
      <c r="BWW70" s="34"/>
      <c r="BWY70" s="34"/>
      <c r="BXA70" s="34"/>
      <c r="BXC70" s="34"/>
      <c r="BXE70" s="34"/>
      <c r="BXG70" s="34"/>
      <c r="BXI70" s="34"/>
      <c r="BXK70" s="34"/>
      <c r="BXM70" s="34"/>
      <c r="BXO70" s="34"/>
      <c r="BXQ70" s="34"/>
      <c r="BXS70" s="34"/>
      <c r="BXU70" s="34"/>
      <c r="BXW70" s="34"/>
      <c r="BXY70" s="34"/>
      <c r="BYA70" s="34"/>
      <c r="BYC70" s="34"/>
      <c r="BYE70" s="34"/>
      <c r="BYG70" s="34"/>
      <c r="BYI70" s="34"/>
      <c r="BYK70" s="34"/>
      <c r="BYM70" s="34"/>
      <c r="BYO70" s="34"/>
      <c r="BYQ70" s="34"/>
      <c r="BYS70" s="34"/>
      <c r="BYU70" s="34"/>
      <c r="BYW70" s="34"/>
      <c r="BYY70" s="34"/>
      <c r="BZA70" s="34"/>
      <c r="BZC70" s="34"/>
      <c r="BZE70" s="34"/>
      <c r="BZG70" s="34"/>
      <c r="BZI70" s="34"/>
      <c r="BZK70" s="34"/>
      <c r="BZM70" s="34"/>
      <c r="BZO70" s="34"/>
      <c r="BZQ70" s="34"/>
      <c r="BZS70" s="34"/>
      <c r="BZU70" s="34"/>
      <c r="BZW70" s="34"/>
      <c r="BZY70" s="34"/>
      <c r="CAA70" s="34"/>
      <c r="CAC70" s="34"/>
      <c r="CAE70" s="34"/>
      <c r="CAG70" s="34"/>
      <c r="CAI70" s="34"/>
      <c r="CAK70" s="34"/>
      <c r="CAM70" s="34"/>
      <c r="CAO70" s="34"/>
      <c r="CAQ70" s="34"/>
      <c r="CAS70" s="34"/>
      <c r="CAU70" s="34"/>
      <c r="CAW70" s="34"/>
      <c r="CAY70" s="34"/>
      <c r="CBA70" s="34"/>
      <c r="CBC70" s="34"/>
      <c r="CBE70" s="34"/>
      <c r="CBG70" s="34"/>
      <c r="CBI70" s="34"/>
      <c r="CBK70" s="34"/>
      <c r="CBM70" s="34"/>
      <c r="CBO70" s="34"/>
      <c r="CBQ70" s="34"/>
      <c r="CBS70" s="34"/>
      <c r="CBU70" s="34"/>
      <c r="CBW70" s="34"/>
      <c r="CBY70" s="34"/>
      <c r="CCA70" s="34"/>
      <c r="CCC70" s="34"/>
      <c r="CCE70" s="34"/>
      <c r="CCG70" s="34"/>
      <c r="CCI70" s="34"/>
      <c r="CCK70" s="34"/>
      <c r="CCM70" s="34"/>
      <c r="CCO70" s="34"/>
      <c r="CCQ70" s="34"/>
      <c r="CCS70" s="34"/>
      <c r="CCU70" s="34"/>
      <c r="CCW70" s="34"/>
      <c r="CCY70" s="34"/>
      <c r="CDA70" s="34"/>
      <c r="CDC70" s="34"/>
      <c r="CDE70" s="34"/>
      <c r="CDG70" s="34"/>
      <c r="CDI70" s="34"/>
      <c r="CDK70" s="34"/>
      <c r="CDM70" s="34"/>
      <c r="CDO70" s="34"/>
      <c r="CDQ70" s="34"/>
      <c r="CDS70" s="34"/>
      <c r="CDU70" s="34"/>
      <c r="CDW70" s="34"/>
      <c r="CDY70" s="34"/>
      <c r="CEA70" s="34"/>
      <c r="CEC70" s="34"/>
      <c r="CEE70" s="34"/>
      <c r="CEG70" s="34"/>
      <c r="CEI70" s="34"/>
      <c r="CEK70" s="34"/>
      <c r="CEM70" s="34"/>
      <c r="CEO70" s="34"/>
      <c r="CEQ70" s="34"/>
      <c r="CES70" s="34"/>
      <c r="CEU70" s="34"/>
      <c r="CEW70" s="34"/>
      <c r="CEY70" s="34"/>
      <c r="CFA70" s="34"/>
      <c r="CFC70" s="34"/>
      <c r="CFE70" s="34"/>
      <c r="CFG70" s="34"/>
      <c r="CFI70" s="34"/>
      <c r="CFK70" s="34"/>
      <c r="CFM70" s="34"/>
      <c r="CFO70" s="34"/>
      <c r="CFQ70" s="34"/>
      <c r="CFS70" s="34"/>
      <c r="CFU70" s="34"/>
      <c r="CFW70" s="34"/>
      <c r="CFY70" s="34"/>
      <c r="CGA70" s="34"/>
      <c r="CGC70" s="34"/>
      <c r="CGE70" s="34"/>
      <c r="CGG70" s="34"/>
      <c r="CGI70" s="34"/>
      <c r="CGK70" s="34"/>
      <c r="CGM70" s="34"/>
      <c r="CGO70" s="34"/>
      <c r="CGQ70" s="34"/>
      <c r="CGS70" s="34"/>
      <c r="CGU70" s="34"/>
      <c r="CGW70" s="34"/>
      <c r="CGY70" s="34"/>
      <c r="CHA70" s="34"/>
      <c r="CHC70" s="34"/>
      <c r="CHE70" s="34"/>
      <c r="CHG70" s="34"/>
      <c r="CHI70" s="34"/>
      <c r="CHK70" s="34"/>
      <c r="CHM70" s="34"/>
      <c r="CHO70" s="34"/>
      <c r="CHQ70" s="34"/>
      <c r="CHS70" s="34"/>
      <c r="CHU70" s="34"/>
      <c r="CHW70" s="34"/>
      <c r="CHY70" s="34"/>
      <c r="CIA70" s="34"/>
      <c r="CIC70" s="34"/>
      <c r="CIE70" s="34"/>
      <c r="CIG70" s="34"/>
      <c r="CII70" s="34"/>
      <c r="CIK70" s="34"/>
      <c r="CIM70" s="34"/>
      <c r="CIO70" s="34"/>
      <c r="CIQ70" s="34"/>
      <c r="CIS70" s="34"/>
      <c r="CIU70" s="34"/>
      <c r="CIW70" s="34"/>
      <c r="CIY70" s="34"/>
      <c r="CJA70" s="34"/>
      <c r="CJC70" s="34"/>
      <c r="CJE70" s="34"/>
      <c r="CJG70" s="34"/>
      <c r="CJI70" s="34"/>
      <c r="CJK70" s="34"/>
      <c r="CJM70" s="34"/>
      <c r="CJO70" s="34"/>
      <c r="CJQ70" s="34"/>
      <c r="CJS70" s="34"/>
      <c r="CJU70" s="34"/>
      <c r="CJW70" s="34"/>
      <c r="CJY70" s="34"/>
      <c r="CKA70" s="34"/>
      <c r="CKC70" s="34"/>
      <c r="CKE70" s="34"/>
      <c r="CKG70" s="34"/>
      <c r="CKI70" s="34"/>
      <c r="CKK70" s="34"/>
      <c r="CKM70" s="34"/>
      <c r="CKO70" s="34"/>
      <c r="CKQ70" s="34"/>
      <c r="CKS70" s="34"/>
      <c r="CKU70" s="34"/>
      <c r="CKW70" s="34"/>
      <c r="CKY70" s="34"/>
      <c r="CLA70" s="34"/>
      <c r="CLC70" s="34"/>
      <c r="CLE70" s="34"/>
      <c r="CLG70" s="34"/>
      <c r="CLI70" s="34"/>
      <c r="CLK70" s="34"/>
      <c r="CLM70" s="34"/>
      <c r="CLO70" s="34"/>
      <c r="CLQ70" s="34"/>
      <c r="CLS70" s="34"/>
      <c r="CLU70" s="34"/>
      <c r="CLW70" s="34"/>
      <c r="CLY70" s="34"/>
      <c r="CMA70" s="34"/>
      <c r="CMC70" s="34"/>
      <c r="CME70" s="34"/>
      <c r="CMG70" s="34"/>
      <c r="CMI70" s="34"/>
      <c r="CMK70" s="34"/>
      <c r="CMM70" s="34"/>
      <c r="CMO70" s="34"/>
      <c r="CMQ70" s="34"/>
      <c r="CMS70" s="34"/>
      <c r="CMU70" s="34"/>
      <c r="CMW70" s="34"/>
      <c r="CMY70" s="34"/>
      <c r="CNA70" s="34"/>
      <c r="CNC70" s="34"/>
      <c r="CNE70" s="34"/>
      <c r="CNG70" s="34"/>
      <c r="CNI70" s="34"/>
      <c r="CNK70" s="34"/>
      <c r="CNM70" s="34"/>
      <c r="CNO70" s="34"/>
      <c r="CNQ70" s="34"/>
      <c r="CNS70" s="34"/>
      <c r="CNU70" s="34"/>
      <c r="CNW70" s="34"/>
      <c r="CNY70" s="34"/>
      <c r="COA70" s="34"/>
      <c r="COC70" s="34"/>
      <c r="COE70" s="34"/>
      <c r="COG70" s="34"/>
      <c r="COI70" s="34"/>
      <c r="COK70" s="34"/>
      <c r="COM70" s="34"/>
      <c r="COO70" s="34"/>
      <c r="COQ70" s="34"/>
      <c r="COS70" s="34"/>
      <c r="COU70" s="34"/>
      <c r="COW70" s="34"/>
      <c r="COY70" s="34"/>
      <c r="CPA70" s="34"/>
      <c r="CPC70" s="34"/>
      <c r="CPE70" s="34"/>
      <c r="CPG70" s="34"/>
      <c r="CPI70" s="34"/>
      <c r="CPK70" s="34"/>
      <c r="CPM70" s="34"/>
      <c r="CPO70" s="34"/>
      <c r="CPQ70" s="34"/>
      <c r="CPS70" s="34"/>
      <c r="CPU70" s="34"/>
      <c r="CPW70" s="34"/>
      <c r="CPY70" s="34"/>
      <c r="CQA70" s="34"/>
      <c r="CQC70" s="34"/>
      <c r="CQE70" s="34"/>
      <c r="CQG70" s="34"/>
      <c r="CQI70" s="34"/>
      <c r="CQK70" s="34"/>
      <c r="CQM70" s="34"/>
      <c r="CQO70" s="34"/>
      <c r="CQQ70" s="34"/>
      <c r="CQS70" s="34"/>
      <c r="CQU70" s="34"/>
      <c r="CQW70" s="34"/>
      <c r="CQY70" s="34"/>
      <c r="CRA70" s="34"/>
      <c r="CRC70" s="34"/>
      <c r="CRE70" s="34"/>
      <c r="CRG70" s="34"/>
      <c r="CRI70" s="34"/>
      <c r="CRK70" s="34"/>
      <c r="CRM70" s="34"/>
      <c r="CRO70" s="34"/>
      <c r="CRQ70" s="34"/>
      <c r="CRS70" s="34"/>
      <c r="CRU70" s="34"/>
      <c r="CRW70" s="34"/>
      <c r="CRY70" s="34"/>
      <c r="CSA70" s="34"/>
      <c r="CSC70" s="34"/>
      <c r="CSE70" s="34"/>
      <c r="CSG70" s="34"/>
      <c r="CSI70" s="34"/>
      <c r="CSK70" s="34"/>
      <c r="CSM70" s="34"/>
      <c r="CSO70" s="34"/>
      <c r="CSQ70" s="34"/>
      <c r="CSS70" s="34"/>
      <c r="CSU70" s="34"/>
      <c r="CSW70" s="34"/>
      <c r="CSY70" s="34"/>
      <c r="CTA70" s="34"/>
      <c r="CTC70" s="34"/>
      <c r="CTE70" s="34"/>
      <c r="CTG70" s="34"/>
      <c r="CTI70" s="34"/>
      <c r="CTK70" s="34"/>
      <c r="CTM70" s="34"/>
      <c r="CTO70" s="34"/>
      <c r="CTQ70" s="34"/>
      <c r="CTS70" s="34"/>
      <c r="CTU70" s="34"/>
      <c r="CTW70" s="34"/>
      <c r="CTY70" s="34"/>
      <c r="CUA70" s="34"/>
      <c r="CUC70" s="34"/>
      <c r="CUE70" s="34"/>
      <c r="CUG70" s="34"/>
      <c r="CUI70" s="34"/>
      <c r="CUK70" s="34"/>
      <c r="CUM70" s="34"/>
      <c r="CUO70" s="34"/>
      <c r="CUQ70" s="34"/>
      <c r="CUS70" s="34"/>
      <c r="CUU70" s="34"/>
      <c r="CUW70" s="34"/>
      <c r="CUY70" s="34"/>
      <c r="CVA70" s="34"/>
      <c r="CVC70" s="34"/>
      <c r="CVE70" s="34"/>
      <c r="CVG70" s="34"/>
      <c r="CVI70" s="34"/>
      <c r="CVK70" s="34"/>
      <c r="CVM70" s="34"/>
      <c r="CVO70" s="34"/>
      <c r="CVQ70" s="34"/>
      <c r="CVS70" s="34"/>
      <c r="CVU70" s="34"/>
      <c r="CVW70" s="34"/>
      <c r="CVY70" s="34"/>
      <c r="CWA70" s="34"/>
      <c r="CWC70" s="34"/>
      <c r="CWE70" s="34"/>
      <c r="CWG70" s="34"/>
      <c r="CWI70" s="34"/>
      <c r="CWK70" s="34"/>
      <c r="CWM70" s="34"/>
      <c r="CWO70" s="34"/>
      <c r="CWQ70" s="34"/>
      <c r="CWS70" s="34"/>
      <c r="CWU70" s="34"/>
      <c r="CWW70" s="34"/>
      <c r="CWY70" s="34"/>
      <c r="CXA70" s="34"/>
      <c r="CXC70" s="34"/>
      <c r="CXE70" s="34"/>
      <c r="CXG70" s="34"/>
      <c r="CXI70" s="34"/>
      <c r="CXK70" s="34"/>
      <c r="CXM70" s="34"/>
      <c r="CXO70" s="34"/>
      <c r="CXQ70" s="34"/>
      <c r="CXS70" s="34"/>
      <c r="CXU70" s="34"/>
      <c r="CXW70" s="34"/>
      <c r="CXY70" s="34"/>
      <c r="CYA70" s="34"/>
      <c r="CYC70" s="34"/>
      <c r="CYE70" s="34"/>
      <c r="CYG70" s="34"/>
      <c r="CYI70" s="34"/>
      <c r="CYK70" s="34"/>
      <c r="CYM70" s="34"/>
      <c r="CYO70" s="34"/>
      <c r="CYQ70" s="34"/>
      <c r="CYS70" s="34"/>
      <c r="CYU70" s="34"/>
      <c r="CYW70" s="34"/>
      <c r="CYY70" s="34"/>
      <c r="CZA70" s="34"/>
      <c r="CZC70" s="34"/>
      <c r="CZE70" s="34"/>
      <c r="CZG70" s="34"/>
      <c r="CZI70" s="34"/>
      <c r="CZK70" s="34"/>
      <c r="CZM70" s="34"/>
      <c r="CZO70" s="34"/>
      <c r="CZQ70" s="34"/>
      <c r="CZS70" s="34"/>
      <c r="CZU70" s="34"/>
      <c r="CZW70" s="34"/>
      <c r="CZY70" s="34"/>
      <c r="DAA70" s="34"/>
      <c r="DAC70" s="34"/>
      <c r="DAE70" s="34"/>
      <c r="DAG70" s="34"/>
      <c r="DAI70" s="34"/>
      <c r="DAK70" s="34"/>
      <c r="DAM70" s="34"/>
      <c r="DAO70" s="34"/>
      <c r="DAQ70" s="34"/>
      <c r="DAS70" s="34"/>
      <c r="DAU70" s="34"/>
      <c r="DAW70" s="34"/>
      <c r="DAY70" s="34"/>
      <c r="DBA70" s="34"/>
      <c r="DBC70" s="34"/>
      <c r="DBE70" s="34"/>
      <c r="DBG70" s="34"/>
      <c r="DBI70" s="34"/>
      <c r="DBK70" s="34"/>
      <c r="DBM70" s="34"/>
      <c r="DBO70" s="34"/>
      <c r="DBQ70" s="34"/>
      <c r="DBS70" s="34"/>
      <c r="DBU70" s="34"/>
      <c r="DBW70" s="34"/>
      <c r="DBY70" s="34"/>
      <c r="DCA70" s="34"/>
      <c r="DCC70" s="34"/>
      <c r="DCE70" s="34"/>
      <c r="DCG70" s="34"/>
      <c r="DCI70" s="34"/>
      <c r="DCK70" s="34"/>
      <c r="DCM70" s="34"/>
      <c r="DCO70" s="34"/>
      <c r="DCQ70" s="34"/>
      <c r="DCS70" s="34"/>
      <c r="DCU70" s="34"/>
      <c r="DCW70" s="34"/>
      <c r="DCY70" s="34"/>
      <c r="DDA70" s="34"/>
      <c r="DDC70" s="34"/>
      <c r="DDE70" s="34"/>
      <c r="DDG70" s="34"/>
      <c r="DDI70" s="34"/>
      <c r="DDK70" s="34"/>
      <c r="DDM70" s="34"/>
      <c r="DDO70" s="34"/>
      <c r="DDQ70" s="34"/>
      <c r="DDS70" s="34"/>
      <c r="DDU70" s="34"/>
      <c r="DDW70" s="34"/>
      <c r="DDY70" s="34"/>
      <c r="DEA70" s="34"/>
      <c r="DEC70" s="34"/>
      <c r="DEE70" s="34"/>
      <c r="DEG70" s="34"/>
      <c r="DEI70" s="34"/>
      <c r="DEK70" s="34"/>
      <c r="DEM70" s="34"/>
      <c r="DEO70" s="34"/>
      <c r="DEQ70" s="34"/>
      <c r="DES70" s="34"/>
      <c r="DEU70" s="34"/>
      <c r="DEW70" s="34"/>
      <c r="DEY70" s="34"/>
      <c r="DFA70" s="34"/>
      <c r="DFC70" s="34"/>
      <c r="DFE70" s="34"/>
      <c r="DFG70" s="34"/>
      <c r="DFI70" s="34"/>
      <c r="DFK70" s="34"/>
      <c r="DFM70" s="34"/>
      <c r="DFO70" s="34"/>
      <c r="DFQ70" s="34"/>
      <c r="DFS70" s="34"/>
      <c r="DFU70" s="34"/>
      <c r="DFW70" s="34"/>
      <c r="DFY70" s="34"/>
      <c r="DGA70" s="34"/>
      <c r="DGC70" s="34"/>
      <c r="DGE70" s="34"/>
      <c r="DGG70" s="34"/>
      <c r="DGI70" s="34"/>
      <c r="DGK70" s="34"/>
      <c r="DGM70" s="34"/>
      <c r="DGO70" s="34"/>
      <c r="DGQ70" s="34"/>
      <c r="DGS70" s="34"/>
      <c r="DGU70" s="34"/>
      <c r="DGW70" s="34"/>
      <c r="DGY70" s="34"/>
      <c r="DHA70" s="34"/>
      <c r="DHC70" s="34"/>
      <c r="DHE70" s="34"/>
      <c r="DHG70" s="34"/>
      <c r="DHI70" s="34"/>
      <c r="DHK70" s="34"/>
      <c r="DHM70" s="34"/>
      <c r="DHO70" s="34"/>
      <c r="DHQ70" s="34"/>
      <c r="DHS70" s="34"/>
      <c r="DHU70" s="34"/>
      <c r="DHW70" s="34"/>
      <c r="DHY70" s="34"/>
      <c r="DIA70" s="34"/>
      <c r="DIC70" s="34"/>
      <c r="DIE70" s="34"/>
      <c r="DIG70" s="34"/>
      <c r="DII70" s="34"/>
      <c r="DIK70" s="34"/>
      <c r="DIM70" s="34"/>
      <c r="DIO70" s="34"/>
      <c r="DIQ70" s="34"/>
      <c r="DIS70" s="34"/>
      <c r="DIU70" s="34"/>
      <c r="DIW70" s="34"/>
      <c r="DIY70" s="34"/>
      <c r="DJA70" s="34"/>
      <c r="DJC70" s="34"/>
      <c r="DJE70" s="34"/>
      <c r="DJG70" s="34"/>
      <c r="DJI70" s="34"/>
      <c r="DJK70" s="34"/>
      <c r="DJM70" s="34"/>
      <c r="DJO70" s="34"/>
      <c r="DJQ70" s="34"/>
      <c r="DJS70" s="34"/>
      <c r="DJU70" s="34"/>
      <c r="DJW70" s="34"/>
      <c r="DJY70" s="34"/>
      <c r="DKA70" s="34"/>
      <c r="DKC70" s="34"/>
      <c r="DKE70" s="34"/>
      <c r="DKG70" s="34"/>
      <c r="DKI70" s="34"/>
      <c r="DKK70" s="34"/>
      <c r="DKM70" s="34"/>
      <c r="DKO70" s="34"/>
      <c r="DKQ70" s="34"/>
      <c r="DKS70" s="34"/>
      <c r="DKU70" s="34"/>
      <c r="DKW70" s="34"/>
      <c r="DKY70" s="34"/>
      <c r="DLA70" s="34"/>
      <c r="DLC70" s="34"/>
      <c r="DLE70" s="34"/>
      <c r="DLG70" s="34"/>
      <c r="DLI70" s="34"/>
      <c r="DLK70" s="34"/>
      <c r="DLM70" s="34"/>
      <c r="DLO70" s="34"/>
      <c r="DLQ70" s="34"/>
      <c r="DLS70" s="34"/>
      <c r="DLU70" s="34"/>
      <c r="DLW70" s="34"/>
      <c r="DLY70" s="34"/>
      <c r="DMA70" s="34"/>
      <c r="DMC70" s="34"/>
      <c r="DME70" s="34"/>
      <c r="DMG70" s="34"/>
      <c r="DMI70" s="34"/>
      <c r="DMK70" s="34"/>
      <c r="DMM70" s="34"/>
      <c r="DMO70" s="34"/>
      <c r="DMQ70" s="34"/>
      <c r="DMS70" s="34"/>
      <c r="DMU70" s="34"/>
      <c r="DMW70" s="34"/>
      <c r="DMY70" s="34"/>
      <c r="DNA70" s="34"/>
      <c r="DNC70" s="34"/>
      <c r="DNE70" s="34"/>
      <c r="DNG70" s="34"/>
      <c r="DNI70" s="34"/>
      <c r="DNK70" s="34"/>
      <c r="DNM70" s="34"/>
      <c r="DNO70" s="34"/>
      <c r="DNQ70" s="34"/>
      <c r="DNS70" s="34"/>
      <c r="DNU70" s="34"/>
      <c r="DNW70" s="34"/>
      <c r="DNY70" s="34"/>
      <c r="DOA70" s="34"/>
      <c r="DOC70" s="34"/>
      <c r="DOE70" s="34"/>
      <c r="DOG70" s="34"/>
      <c r="DOI70" s="34"/>
      <c r="DOK70" s="34"/>
      <c r="DOM70" s="34"/>
      <c r="DOO70" s="34"/>
      <c r="DOQ70" s="34"/>
      <c r="DOS70" s="34"/>
      <c r="DOU70" s="34"/>
      <c r="DOW70" s="34"/>
      <c r="DOY70" s="34"/>
      <c r="DPA70" s="34"/>
      <c r="DPC70" s="34"/>
      <c r="DPE70" s="34"/>
      <c r="DPG70" s="34"/>
      <c r="DPI70" s="34"/>
      <c r="DPK70" s="34"/>
      <c r="DPM70" s="34"/>
      <c r="DPO70" s="34"/>
      <c r="DPQ70" s="34"/>
      <c r="DPS70" s="34"/>
      <c r="DPU70" s="34"/>
      <c r="DPW70" s="34"/>
      <c r="DPY70" s="34"/>
      <c r="DQA70" s="34"/>
      <c r="DQC70" s="34"/>
      <c r="DQE70" s="34"/>
      <c r="DQG70" s="34"/>
      <c r="DQI70" s="34"/>
      <c r="DQK70" s="34"/>
      <c r="DQM70" s="34"/>
      <c r="DQO70" s="34"/>
      <c r="DQQ70" s="34"/>
      <c r="DQS70" s="34"/>
      <c r="DQU70" s="34"/>
      <c r="DQW70" s="34"/>
      <c r="DQY70" s="34"/>
      <c r="DRA70" s="34"/>
      <c r="DRC70" s="34"/>
      <c r="DRE70" s="34"/>
      <c r="DRG70" s="34"/>
      <c r="DRI70" s="34"/>
      <c r="DRK70" s="34"/>
      <c r="DRM70" s="34"/>
      <c r="DRO70" s="34"/>
      <c r="DRQ70" s="34"/>
      <c r="DRS70" s="34"/>
      <c r="DRU70" s="34"/>
      <c r="DRW70" s="34"/>
      <c r="DRY70" s="34"/>
      <c r="DSA70" s="34"/>
      <c r="DSC70" s="34"/>
      <c r="DSE70" s="34"/>
      <c r="DSG70" s="34"/>
      <c r="DSI70" s="34"/>
      <c r="DSK70" s="34"/>
      <c r="DSM70" s="34"/>
      <c r="DSO70" s="34"/>
      <c r="DSQ70" s="34"/>
      <c r="DSS70" s="34"/>
      <c r="DSU70" s="34"/>
      <c r="DSW70" s="34"/>
      <c r="DSY70" s="34"/>
      <c r="DTA70" s="34"/>
      <c r="DTC70" s="34"/>
      <c r="DTE70" s="34"/>
      <c r="DTG70" s="34"/>
      <c r="DTI70" s="34"/>
      <c r="DTK70" s="34"/>
      <c r="DTM70" s="34"/>
      <c r="DTO70" s="34"/>
      <c r="DTQ70" s="34"/>
      <c r="DTS70" s="34"/>
      <c r="DTU70" s="34"/>
      <c r="DTW70" s="34"/>
      <c r="DTY70" s="34"/>
      <c r="DUA70" s="34"/>
      <c r="DUC70" s="34"/>
      <c r="DUE70" s="34"/>
      <c r="DUG70" s="34"/>
      <c r="DUI70" s="34"/>
      <c r="DUK70" s="34"/>
      <c r="DUM70" s="34"/>
      <c r="DUO70" s="34"/>
      <c r="DUQ70" s="34"/>
      <c r="DUS70" s="34"/>
      <c r="DUU70" s="34"/>
      <c r="DUW70" s="34"/>
      <c r="DUY70" s="34"/>
      <c r="DVA70" s="34"/>
      <c r="DVC70" s="34"/>
      <c r="DVE70" s="34"/>
      <c r="DVG70" s="34"/>
      <c r="DVI70" s="34"/>
      <c r="DVK70" s="34"/>
      <c r="DVM70" s="34"/>
      <c r="DVO70" s="34"/>
      <c r="DVQ70" s="34"/>
      <c r="DVS70" s="34"/>
      <c r="DVU70" s="34"/>
      <c r="DVW70" s="34"/>
      <c r="DVY70" s="34"/>
      <c r="DWA70" s="34"/>
      <c r="DWC70" s="34"/>
      <c r="DWE70" s="34"/>
      <c r="DWG70" s="34"/>
      <c r="DWI70" s="34"/>
      <c r="DWK70" s="34"/>
      <c r="DWM70" s="34"/>
      <c r="DWO70" s="34"/>
      <c r="DWQ70" s="34"/>
      <c r="DWS70" s="34"/>
      <c r="DWU70" s="34"/>
      <c r="DWW70" s="34"/>
      <c r="DWY70" s="34"/>
      <c r="DXA70" s="34"/>
      <c r="DXC70" s="34"/>
      <c r="DXE70" s="34"/>
      <c r="DXG70" s="34"/>
      <c r="DXI70" s="34"/>
      <c r="DXK70" s="34"/>
      <c r="DXM70" s="34"/>
      <c r="DXO70" s="34"/>
      <c r="DXQ70" s="34"/>
      <c r="DXS70" s="34"/>
      <c r="DXU70" s="34"/>
      <c r="DXW70" s="34"/>
      <c r="DXY70" s="34"/>
      <c r="DYA70" s="34"/>
      <c r="DYC70" s="34"/>
      <c r="DYE70" s="34"/>
      <c r="DYG70" s="34"/>
      <c r="DYI70" s="34"/>
      <c r="DYK70" s="34"/>
      <c r="DYM70" s="34"/>
      <c r="DYO70" s="34"/>
      <c r="DYQ70" s="34"/>
      <c r="DYS70" s="34"/>
      <c r="DYU70" s="34"/>
      <c r="DYW70" s="34"/>
      <c r="DYY70" s="34"/>
      <c r="DZA70" s="34"/>
      <c r="DZC70" s="34"/>
      <c r="DZE70" s="34"/>
      <c r="DZG70" s="34"/>
      <c r="DZI70" s="34"/>
      <c r="DZK70" s="34"/>
      <c r="DZM70" s="34"/>
      <c r="DZO70" s="34"/>
      <c r="DZQ70" s="34"/>
      <c r="DZS70" s="34"/>
      <c r="DZU70" s="34"/>
      <c r="DZW70" s="34"/>
      <c r="DZY70" s="34"/>
      <c r="EAA70" s="34"/>
      <c r="EAC70" s="34"/>
      <c r="EAE70" s="34"/>
      <c r="EAG70" s="34"/>
      <c r="EAI70" s="34"/>
      <c r="EAK70" s="34"/>
      <c r="EAM70" s="34"/>
      <c r="EAO70" s="34"/>
      <c r="EAQ70" s="34"/>
      <c r="EAS70" s="34"/>
      <c r="EAU70" s="34"/>
      <c r="EAW70" s="34"/>
      <c r="EAY70" s="34"/>
      <c r="EBA70" s="34"/>
      <c r="EBC70" s="34"/>
      <c r="EBE70" s="34"/>
      <c r="EBG70" s="34"/>
      <c r="EBI70" s="34"/>
      <c r="EBK70" s="34"/>
      <c r="EBM70" s="34"/>
      <c r="EBO70" s="34"/>
      <c r="EBQ70" s="34"/>
      <c r="EBS70" s="34"/>
      <c r="EBU70" s="34"/>
      <c r="EBW70" s="34"/>
      <c r="EBY70" s="34"/>
      <c r="ECA70" s="34"/>
      <c r="ECC70" s="34"/>
      <c r="ECE70" s="34"/>
      <c r="ECG70" s="34"/>
      <c r="ECI70" s="34"/>
      <c r="ECK70" s="34"/>
      <c r="ECM70" s="34"/>
      <c r="ECO70" s="34"/>
      <c r="ECQ70" s="34"/>
      <c r="ECS70" s="34"/>
      <c r="ECU70" s="34"/>
      <c r="ECW70" s="34"/>
      <c r="ECY70" s="34"/>
      <c r="EDA70" s="34"/>
      <c r="EDC70" s="34"/>
      <c r="EDE70" s="34"/>
      <c r="EDG70" s="34"/>
      <c r="EDI70" s="34"/>
      <c r="EDK70" s="34"/>
      <c r="EDM70" s="34"/>
      <c r="EDO70" s="34"/>
      <c r="EDQ70" s="34"/>
      <c r="EDS70" s="34"/>
      <c r="EDU70" s="34"/>
      <c r="EDW70" s="34"/>
      <c r="EDY70" s="34"/>
      <c r="EEA70" s="34"/>
      <c r="EEC70" s="34"/>
      <c r="EEE70" s="34"/>
      <c r="EEG70" s="34"/>
      <c r="EEI70" s="34"/>
      <c r="EEK70" s="34"/>
      <c r="EEM70" s="34"/>
      <c r="EEO70" s="34"/>
      <c r="EEQ70" s="34"/>
      <c r="EES70" s="34"/>
      <c r="EEU70" s="34"/>
      <c r="EEW70" s="34"/>
      <c r="EEY70" s="34"/>
      <c r="EFA70" s="34"/>
      <c r="EFC70" s="34"/>
      <c r="EFE70" s="34"/>
      <c r="EFG70" s="34"/>
      <c r="EFI70" s="34"/>
      <c r="EFK70" s="34"/>
      <c r="EFM70" s="34"/>
      <c r="EFO70" s="34"/>
      <c r="EFQ70" s="34"/>
      <c r="EFS70" s="34"/>
      <c r="EFU70" s="34"/>
      <c r="EFW70" s="34"/>
      <c r="EFY70" s="34"/>
      <c r="EGA70" s="34"/>
      <c r="EGC70" s="34"/>
      <c r="EGE70" s="34"/>
      <c r="EGG70" s="34"/>
      <c r="EGI70" s="34"/>
      <c r="EGK70" s="34"/>
      <c r="EGM70" s="34"/>
      <c r="EGO70" s="34"/>
      <c r="EGQ70" s="34"/>
      <c r="EGS70" s="34"/>
      <c r="EGU70" s="34"/>
      <c r="EGW70" s="34"/>
      <c r="EGY70" s="34"/>
      <c r="EHA70" s="34"/>
      <c r="EHC70" s="34"/>
      <c r="EHE70" s="34"/>
      <c r="EHG70" s="34"/>
      <c r="EHI70" s="34"/>
      <c r="EHK70" s="34"/>
      <c r="EHM70" s="34"/>
      <c r="EHO70" s="34"/>
      <c r="EHQ70" s="34"/>
      <c r="EHS70" s="34"/>
      <c r="EHU70" s="34"/>
      <c r="EHW70" s="34"/>
      <c r="EHY70" s="34"/>
      <c r="EIA70" s="34"/>
      <c r="EIC70" s="34"/>
      <c r="EIE70" s="34"/>
      <c r="EIG70" s="34"/>
      <c r="EII70" s="34"/>
      <c r="EIK70" s="34"/>
      <c r="EIM70" s="34"/>
      <c r="EIO70" s="34"/>
      <c r="EIQ70" s="34"/>
      <c r="EIS70" s="34"/>
      <c r="EIU70" s="34"/>
      <c r="EIW70" s="34"/>
      <c r="EIY70" s="34"/>
      <c r="EJA70" s="34"/>
      <c r="EJC70" s="34"/>
      <c r="EJE70" s="34"/>
      <c r="EJG70" s="34"/>
      <c r="EJI70" s="34"/>
      <c r="EJK70" s="34"/>
      <c r="EJM70" s="34"/>
      <c r="EJO70" s="34"/>
      <c r="EJQ70" s="34"/>
      <c r="EJS70" s="34"/>
      <c r="EJU70" s="34"/>
      <c r="EJW70" s="34"/>
      <c r="EJY70" s="34"/>
      <c r="EKA70" s="34"/>
      <c r="EKC70" s="34"/>
      <c r="EKE70" s="34"/>
      <c r="EKG70" s="34"/>
      <c r="EKI70" s="34"/>
      <c r="EKK70" s="34"/>
      <c r="EKM70" s="34"/>
      <c r="EKO70" s="34"/>
      <c r="EKQ70" s="34"/>
      <c r="EKS70" s="34"/>
      <c r="EKU70" s="34"/>
      <c r="EKW70" s="34"/>
      <c r="EKY70" s="34"/>
      <c r="ELA70" s="34"/>
      <c r="ELC70" s="34"/>
      <c r="ELE70" s="34"/>
      <c r="ELG70" s="34"/>
      <c r="ELI70" s="34"/>
      <c r="ELK70" s="34"/>
      <c r="ELM70" s="34"/>
      <c r="ELO70" s="34"/>
      <c r="ELQ70" s="34"/>
      <c r="ELS70" s="34"/>
      <c r="ELU70" s="34"/>
      <c r="ELW70" s="34"/>
      <c r="ELY70" s="34"/>
      <c r="EMA70" s="34"/>
      <c r="EMC70" s="34"/>
      <c r="EME70" s="34"/>
      <c r="EMG70" s="34"/>
      <c r="EMI70" s="34"/>
      <c r="EMK70" s="34"/>
      <c r="EMM70" s="34"/>
      <c r="EMO70" s="34"/>
      <c r="EMQ70" s="34"/>
      <c r="EMS70" s="34"/>
      <c r="EMU70" s="34"/>
      <c r="EMW70" s="34"/>
      <c r="EMY70" s="34"/>
      <c r="ENA70" s="34"/>
      <c r="ENC70" s="34"/>
      <c r="ENE70" s="34"/>
      <c r="ENG70" s="34"/>
      <c r="ENI70" s="34"/>
      <c r="ENK70" s="34"/>
      <c r="ENM70" s="34"/>
      <c r="ENO70" s="34"/>
      <c r="ENQ70" s="34"/>
      <c r="ENS70" s="34"/>
      <c r="ENU70" s="34"/>
      <c r="ENW70" s="34"/>
      <c r="ENY70" s="34"/>
      <c r="EOA70" s="34"/>
      <c r="EOC70" s="34"/>
      <c r="EOE70" s="34"/>
      <c r="EOG70" s="34"/>
      <c r="EOI70" s="34"/>
      <c r="EOK70" s="34"/>
      <c r="EOM70" s="34"/>
      <c r="EOO70" s="34"/>
      <c r="EOQ70" s="34"/>
      <c r="EOS70" s="34"/>
      <c r="EOU70" s="34"/>
      <c r="EOW70" s="34"/>
      <c r="EOY70" s="34"/>
      <c r="EPA70" s="34"/>
      <c r="EPC70" s="34"/>
      <c r="EPE70" s="34"/>
      <c r="EPG70" s="34"/>
      <c r="EPI70" s="34"/>
      <c r="EPK70" s="34"/>
      <c r="EPM70" s="34"/>
      <c r="EPO70" s="34"/>
      <c r="EPQ70" s="34"/>
      <c r="EPS70" s="34"/>
      <c r="EPU70" s="34"/>
      <c r="EPW70" s="34"/>
      <c r="EPY70" s="34"/>
      <c r="EQA70" s="34"/>
      <c r="EQC70" s="34"/>
      <c r="EQE70" s="34"/>
      <c r="EQG70" s="34"/>
      <c r="EQI70" s="34"/>
      <c r="EQK70" s="34"/>
      <c r="EQM70" s="34"/>
      <c r="EQO70" s="34"/>
      <c r="EQQ70" s="34"/>
      <c r="EQS70" s="34"/>
      <c r="EQU70" s="34"/>
      <c r="EQW70" s="34"/>
      <c r="EQY70" s="34"/>
      <c r="ERA70" s="34"/>
      <c r="ERC70" s="34"/>
      <c r="ERE70" s="34"/>
      <c r="ERG70" s="34"/>
      <c r="ERI70" s="34"/>
      <c r="ERK70" s="34"/>
      <c r="ERM70" s="34"/>
      <c r="ERO70" s="34"/>
      <c r="ERQ70" s="34"/>
      <c r="ERS70" s="34"/>
      <c r="ERU70" s="34"/>
      <c r="ERW70" s="34"/>
      <c r="ERY70" s="34"/>
      <c r="ESA70" s="34"/>
      <c r="ESC70" s="34"/>
      <c r="ESE70" s="34"/>
      <c r="ESG70" s="34"/>
      <c r="ESI70" s="34"/>
      <c r="ESK70" s="34"/>
      <c r="ESM70" s="34"/>
      <c r="ESO70" s="34"/>
      <c r="ESQ70" s="34"/>
      <c r="ESS70" s="34"/>
      <c r="ESU70" s="34"/>
      <c r="ESW70" s="34"/>
      <c r="ESY70" s="34"/>
      <c r="ETA70" s="34"/>
      <c r="ETC70" s="34"/>
      <c r="ETE70" s="34"/>
      <c r="ETG70" s="34"/>
      <c r="ETI70" s="34"/>
      <c r="ETK70" s="34"/>
      <c r="ETM70" s="34"/>
      <c r="ETO70" s="34"/>
      <c r="ETQ70" s="34"/>
      <c r="ETS70" s="34"/>
      <c r="ETU70" s="34"/>
      <c r="ETW70" s="34"/>
      <c r="ETY70" s="34"/>
      <c r="EUA70" s="34"/>
      <c r="EUC70" s="34"/>
      <c r="EUE70" s="34"/>
      <c r="EUG70" s="34"/>
      <c r="EUI70" s="34"/>
      <c r="EUK70" s="34"/>
      <c r="EUM70" s="34"/>
      <c r="EUO70" s="34"/>
      <c r="EUQ70" s="34"/>
      <c r="EUS70" s="34"/>
      <c r="EUU70" s="34"/>
      <c r="EUW70" s="34"/>
      <c r="EUY70" s="34"/>
      <c r="EVA70" s="34"/>
      <c r="EVC70" s="34"/>
      <c r="EVE70" s="34"/>
      <c r="EVG70" s="34"/>
      <c r="EVI70" s="34"/>
      <c r="EVK70" s="34"/>
      <c r="EVM70" s="34"/>
      <c r="EVO70" s="34"/>
      <c r="EVQ70" s="34"/>
      <c r="EVS70" s="34"/>
      <c r="EVU70" s="34"/>
      <c r="EVW70" s="34"/>
      <c r="EVY70" s="34"/>
      <c r="EWA70" s="34"/>
      <c r="EWC70" s="34"/>
      <c r="EWE70" s="34"/>
      <c r="EWG70" s="34"/>
      <c r="EWI70" s="34"/>
      <c r="EWK70" s="34"/>
      <c r="EWM70" s="34"/>
      <c r="EWO70" s="34"/>
      <c r="EWQ70" s="34"/>
      <c r="EWS70" s="34"/>
      <c r="EWU70" s="34"/>
      <c r="EWW70" s="34"/>
      <c r="EWY70" s="34"/>
      <c r="EXA70" s="34"/>
      <c r="EXC70" s="34"/>
      <c r="EXE70" s="34"/>
      <c r="EXG70" s="34"/>
      <c r="EXI70" s="34"/>
      <c r="EXK70" s="34"/>
      <c r="EXM70" s="34"/>
      <c r="EXO70" s="34"/>
      <c r="EXQ70" s="34"/>
      <c r="EXS70" s="34"/>
      <c r="EXU70" s="34"/>
      <c r="EXW70" s="34"/>
      <c r="EXY70" s="34"/>
      <c r="EYA70" s="34"/>
      <c r="EYC70" s="34"/>
      <c r="EYE70" s="34"/>
      <c r="EYG70" s="34"/>
      <c r="EYI70" s="34"/>
      <c r="EYK70" s="34"/>
      <c r="EYM70" s="34"/>
      <c r="EYO70" s="34"/>
      <c r="EYQ70" s="34"/>
      <c r="EYS70" s="34"/>
      <c r="EYU70" s="34"/>
      <c r="EYW70" s="34"/>
      <c r="EYY70" s="34"/>
      <c r="EZA70" s="34"/>
      <c r="EZC70" s="34"/>
      <c r="EZE70" s="34"/>
      <c r="EZG70" s="34"/>
      <c r="EZI70" s="34"/>
      <c r="EZK70" s="34"/>
      <c r="EZM70" s="34"/>
      <c r="EZO70" s="34"/>
      <c r="EZQ70" s="34"/>
      <c r="EZS70" s="34"/>
      <c r="EZU70" s="34"/>
      <c r="EZW70" s="34"/>
      <c r="EZY70" s="34"/>
      <c r="FAA70" s="34"/>
      <c r="FAC70" s="34"/>
      <c r="FAE70" s="34"/>
      <c r="FAG70" s="34"/>
      <c r="FAI70" s="34"/>
      <c r="FAK70" s="34"/>
      <c r="FAM70" s="34"/>
      <c r="FAO70" s="34"/>
      <c r="FAQ70" s="34"/>
      <c r="FAS70" s="34"/>
      <c r="FAU70" s="34"/>
      <c r="FAW70" s="34"/>
      <c r="FAY70" s="34"/>
      <c r="FBA70" s="34"/>
      <c r="FBC70" s="34"/>
      <c r="FBE70" s="34"/>
      <c r="FBG70" s="34"/>
      <c r="FBI70" s="34"/>
      <c r="FBK70" s="34"/>
      <c r="FBM70" s="34"/>
      <c r="FBO70" s="34"/>
      <c r="FBQ70" s="34"/>
      <c r="FBS70" s="34"/>
      <c r="FBU70" s="34"/>
      <c r="FBW70" s="34"/>
      <c r="FBY70" s="34"/>
      <c r="FCA70" s="34"/>
      <c r="FCC70" s="34"/>
      <c r="FCE70" s="34"/>
      <c r="FCG70" s="34"/>
      <c r="FCI70" s="34"/>
      <c r="FCK70" s="34"/>
      <c r="FCM70" s="34"/>
      <c r="FCO70" s="34"/>
      <c r="FCQ70" s="34"/>
      <c r="FCS70" s="34"/>
      <c r="FCU70" s="34"/>
      <c r="FCW70" s="34"/>
      <c r="FCY70" s="34"/>
      <c r="FDA70" s="34"/>
      <c r="FDC70" s="34"/>
      <c r="FDE70" s="34"/>
      <c r="FDG70" s="34"/>
      <c r="FDI70" s="34"/>
      <c r="FDK70" s="34"/>
      <c r="FDM70" s="34"/>
      <c r="FDO70" s="34"/>
      <c r="FDQ70" s="34"/>
      <c r="FDS70" s="34"/>
      <c r="FDU70" s="34"/>
      <c r="FDW70" s="34"/>
      <c r="FDY70" s="34"/>
      <c r="FEA70" s="34"/>
      <c r="FEC70" s="34"/>
      <c r="FEE70" s="34"/>
      <c r="FEG70" s="34"/>
      <c r="FEI70" s="34"/>
      <c r="FEK70" s="34"/>
      <c r="FEM70" s="34"/>
      <c r="FEO70" s="34"/>
      <c r="FEQ70" s="34"/>
      <c r="FES70" s="34"/>
      <c r="FEU70" s="34"/>
      <c r="FEW70" s="34"/>
      <c r="FEY70" s="34"/>
      <c r="FFA70" s="34"/>
      <c r="FFC70" s="34"/>
      <c r="FFE70" s="34"/>
      <c r="FFG70" s="34"/>
      <c r="FFI70" s="34"/>
      <c r="FFK70" s="34"/>
      <c r="FFM70" s="34"/>
      <c r="FFO70" s="34"/>
      <c r="FFQ70" s="34"/>
      <c r="FFS70" s="34"/>
      <c r="FFU70" s="34"/>
      <c r="FFW70" s="34"/>
      <c r="FFY70" s="34"/>
      <c r="FGA70" s="34"/>
      <c r="FGC70" s="34"/>
      <c r="FGE70" s="34"/>
      <c r="FGG70" s="34"/>
      <c r="FGI70" s="34"/>
      <c r="FGK70" s="34"/>
      <c r="FGM70" s="34"/>
      <c r="FGO70" s="34"/>
      <c r="FGQ70" s="34"/>
      <c r="FGS70" s="34"/>
      <c r="FGU70" s="34"/>
      <c r="FGW70" s="34"/>
      <c r="FGY70" s="34"/>
      <c r="FHA70" s="34"/>
      <c r="FHC70" s="34"/>
      <c r="FHE70" s="34"/>
      <c r="FHG70" s="34"/>
      <c r="FHI70" s="34"/>
      <c r="FHK70" s="34"/>
      <c r="FHM70" s="34"/>
      <c r="FHO70" s="34"/>
      <c r="FHQ70" s="34"/>
      <c r="FHS70" s="34"/>
      <c r="FHU70" s="34"/>
      <c r="FHW70" s="34"/>
      <c r="FHY70" s="34"/>
      <c r="FIA70" s="34"/>
      <c r="FIC70" s="34"/>
      <c r="FIE70" s="34"/>
      <c r="FIG70" s="34"/>
      <c r="FII70" s="34"/>
      <c r="FIK70" s="34"/>
      <c r="FIM70" s="34"/>
      <c r="FIO70" s="34"/>
      <c r="FIQ70" s="34"/>
      <c r="FIS70" s="34"/>
      <c r="FIU70" s="34"/>
      <c r="FIW70" s="34"/>
      <c r="FIY70" s="34"/>
      <c r="FJA70" s="34"/>
      <c r="FJC70" s="34"/>
      <c r="FJE70" s="34"/>
      <c r="FJG70" s="34"/>
      <c r="FJI70" s="34"/>
      <c r="FJK70" s="34"/>
      <c r="FJM70" s="34"/>
      <c r="FJO70" s="34"/>
      <c r="FJQ70" s="34"/>
      <c r="FJS70" s="34"/>
      <c r="FJU70" s="34"/>
      <c r="FJW70" s="34"/>
      <c r="FJY70" s="34"/>
      <c r="FKA70" s="34"/>
      <c r="FKC70" s="34"/>
      <c r="FKE70" s="34"/>
      <c r="FKG70" s="34"/>
      <c r="FKI70" s="34"/>
      <c r="FKK70" s="34"/>
      <c r="FKM70" s="34"/>
      <c r="FKO70" s="34"/>
      <c r="FKQ70" s="34"/>
      <c r="FKS70" s="34"/>
      <c r="FKU70" s="34"/>
      <c r="FKW70" s="34"/>
      <c r="FKY70" s="34"/>
      <c r="FLA70" s="34"/>
      <c r="FLC70" s="34"/>
      <c r="FLE70" s="34"/>
      <c r="FLG70" s="34"/>
      <c r="FLI70" s="34"/>
      <c r="FLK70" s="34"/>
      <c r="FLM70" s="34"/>
      <c r="FLO70" s="34"/>
      <c r="FLQ70" s="34"/>
      <c r="FLS70" s="34"/>
      <c r="FLU70" s="34"/>
      <c r="FLW70" s="34"/>
      <c r="FLY70" s="34"/>
      <c r="FMA70" s="34"/>
      <c r="FMC70" s="34"/>
      <c r="FME70" s="34"/>
      <c r="FMG70" s="34"/>
      <c r="FMI70" s="34"/>
      <c r="FMK70" s="34"/>
      <c r="FMM70" s="34"/>
      <c r="FMO70" s="34"/>
      <c r="FMQ70" s="34"/>
      <c r="FMS70" s="34"/>
      <c r="FMU70" s="34"/>
      <c r="FMW70" s="34"/>
      <c r="FMY70" s="34"/>
      <c r="FNA70" s="34"/>
      <c r="FNC70" s="34"/>
      <c r="FNE70" s="34"/>
      <c r="FNG70" s="34"/>
      <c r="FNI70" s="34"/>
      <c r="FNK70" s="34"/>
      <c r="FNM70" s="34"/>
      <c r="FNO70" s="34"/>
      <c r="FNQ70" s="34"/>
      <c r="FNS70" s="34"/>
      <c r="FNU70" s="34"/>
      <c r="FNW70" s="34"/>
      <c r="FNY70" s="34"/>
      <c r="FOA70" s="34"/>
      <c r="FOC70" s="34"/>
      <c r="FOE70" s="34"/>
      <c r="FOG70" s="34"/>
      <c r="FOI70" s="34"/>
      <c r="FOK70" s="34"/>
      <c r="FOM70" s="34"/>
      <c r="FOO70" s="34"/>
      <c r="FOQ70" s="34"/>
      <c r="FOS70" s="34"/>
      <c r="FOU70" s="34"/>
      <c r="FOW70" s="34"/>
      <c r="FOY70" s="34"/>
      <c r="FPA70" s="34"/>
      <c r="FPC70" s="34"/>
      <c r="FPE70" s="34"/>
      <c r="FPG70" s="34"/>
      <c r="FPI70" s="34"/>
      <c r="FPK70" s="34"/>
      <c r="FPM70" s="34"/>
      <c r="FPO70" s="34"/>
      <c r="FPQ70" s="34"/>
      <c r="FPS70" s="34"/>
      <c r="FPU70" s="34"/>
      <c r="FPW70" s="34"/>
      <c r="FPY70" s="34"/>
      <c r="FQA70" s="34"/>
      <c r="FQC70" s="34"/>
      <c r="FQE70" s="34"/>
      <c r="FQG70" s="34"/>
      <c r="FQI70" s="34"/>
      <c r="FQK70" s="34"/>
      <c r="FQM70" s="34"/>
      <c r="FQO70" s="34"/>
      <c r="FQQ70" s="34"/>
      <c r="FQS70" s="34"/>
      <c r="FQU70" s="34"/>
      <c r="FQW70" s="34"/>
      <c r="FQY70" s="34"/>
      <c r="FRA70" s="34"/>
      <c r="FRC70" s="34"/>
      <c r="FRE70" s="34"/>
      <c r="FRG70" s="34"/>
      <c r="FRI70" s="34"/>
      <c r="FRK70" s="34"/>
      <c r="FRM70" s="34"/>
      <c r="FRO70" s="34"/>
      <c r="FRQ70" s="34"/>
      <c r="FRS70" s="34"/>
      <c r="FRU70" s="34"/>
      <c r="FRW70" s="34"/>
      <c r="FRY70" s="34"/>
      <c r="FSA70" s="34"/>
      <c r="FSC70" s="34"/>
      <c r="FSE70" s="34"/>
      <c r="FSG70" s="34"/>
      <c r="FSI70" s="34"/>
      <c r="FSK70" s="34"/>
      <c r="FSM70" s="34"/>
      <c r="FSO70" s="34"/>
      <c r="FSQ70" s="34"/>
      <c r="FSS70" s="34"/>
      <c r="FSU70" s="34"/>
      <c r="FSW70" s="34"/>
      <c r="FSY70" s="34"/>
      <c r="FTA70" s="34"/>
      <c r="FTC70" s="34"/>
      <c r="FTE70" s="34"/>
      <c r="FTG70" s="34"/>
      <c r="FTI70" s="34"/>
      <c r="FTK70" s="34"/>
      <c r="FTM70" s="34"/>
      <c r="FTO70" s="34"/>
      <c r="FTQ70" s="34"/>
      <c r="FTS70" s="34"/>
      <c r="FTU70" s="34"/>
      <c r="FTW70" s="34"/>
      <c r="FTY70" s="34"/>
      <c r="FUA70" s="34"/>
      <c r="FUC70" s="34"/>
      <c r="FUE70" s="34"/>
      <c r="FUG70" s="34"/>
      <c r="FUI70" s="34"/>
      <c r="FUK70" s="34"/>
      <c r="FUM70" s="34"/>
      <c r="FUO70" s="34"/>
      <c r="FUQ70" s="34"/>
      <c r="FUS70" s="34"/>
      <c r="FUU70" s="34"/>
      <c r="FUW70" s="34"/>
      <c r="FUY70" s="34"/>
      <c r="FVA70" s="34"/>
      <c r="FVC70" s="34"/>
      <c r="FVE70" s="34"/>
      <c r="FVG70" s="34"/>
      <c r="FVI70" s="34"/>
      <c r="FVK70" s="34"/>
      <c r="FVM70" s="34"/>
      <c r="FVO70" s="34"/>
      <c r="FVQ70" s="34"/>
      <c r="FVS70" s="34"/>
      <c r="FVU70" s="34"/>
      <c r="FVW70" s="34"/>
      <c r="FVY70" s="34"/>
      <c r="FWA70" s="34"/>
      <c r="FWC70" s="34"/>
      <c r="FWE70" s="34"/>
      <c r="FWG70" s="34"/>
      <c r="FWI70" s="34"/>
      <c r="FWK70" s="34"/>
      <c r="FWM70" s="34"/>
      <c r="FWO70" s="34"/>
      <c r="FWQ70" s="34"/>
      <c r="FWS70" s="34"/>
      <c r="FWU70" s="34"/>
      <c r="FWW70" s="34"/>
      <c r="FWY70" s="34"/>
      <c r="FXA70" s="34"/>
      <c r="FXC70" s="34"/>
      <c r="FXE70" s="34"/>
      <c r="FXG70" s="34"/>
      <c r="FXI70" s="34"/>
      <c r="FXK70" s="34"/>
      <c r="FXM70" s="34"/>
      <c r="FXO70" s="34"/>
      <c r="FXQ70" s="34"/>
      <c r="FXS70" s="34"/>
      <c r="FXU70" s="34"/>
      <c r="FXW70" s="34"/>
      <c r="FXY70" s="34"/>
      <c r="FYA70" s="34"/>
      <c r="FYC70" s="34"/>
      <c r="FYE70" s="34"/>
      <c r="FYG70" s="34"/>
      <c r="FYI70" s="34"/>
      <c r="FYK70" s="34"/>
      <c r="FYM70" s="34"/>
      <c r="FYO70" s="34"/>
      <c r="FYQ70" s="34"/>
      <c r="FYS70" s="34"/>
      <c r="FYU70" s="34"/>
      <c r="FYW70" s="34"/>
      <c r="FYY70" s="34"/>
      <c r="FZA70" s="34"/>
      <c r="FZC70" s="34"/>
      <c r="FZE70" s="34"/>
      <c r="FZG70" s="34"/>
      <c r="FZI70" s="34"/>
      <c r="FZK70" s="34"/>
      <c r="FZM70" s="34"/>
      <c r="FZO70" s="34"/>
      <c r="FZQ70" s="34"/>
      <c r="FZS70" s="34"/>
      <c r="FZU70" s="34"/>
      <c r="FZW70" s="34"/>
      <c r="FZY70" s="34"/>
      <c r="GAA70" s="34"/>
      <c r="GAC70" s="34"/>
      <c r="GAE70" s="34"/>
      <c r="GAG70" s="34"/>
      <c r="GAI70" s="34"/>
      <c r="GAK70" s="34"/>
      <c r="GAM70" s="34"/>
      <c r="GAO70" s="34"/>
      <c r="GAQ70" s="34"/>
      <c r="GAS70" s="34"/>
      <c r="GAU70" s="34"/>
      <c r="GAW70" s="34"/>
      <c r="GAY70" s="34"/>
      <c r="GBA70" s="34"/>
      <c r="GBC70" s="34"/>
      <c r="GBE70" s="34"/>
      <c r="GBG70" s="34"/>
      <c r="GBI70" s="34"/>
      <c r="GBK70" s="34"/>
      <c r="GBM70" s="34"/>
      <c r="GBO70" s="34"/>
      <c r="GBQ70" s="34"/>
      <c r="GBS70" s="34"/>
      <c r="GBU70" s="34"/>
      <c r="GBW70" s="34"/>
      <c r="GBY70" s="34"/>
      <c r="GCA70" s="34"/>
      <c r="GCC70" s="34"/>
      <c r="GCE70" s="34"/>
      <c r="GCG70" s="34"/>
      <c r="GCI70" s="34"/>
      <c r="GCK70" s="34"/>
      <c r="GCM70" s="34"/>
      <c r="GCO70" s="34"/>
      <c r="GCQ70" s="34"/>
      <c r="GCS70" s="34"/>
      <c r="GCU70" s="34"/>
      <c r="GCW70" s="34"/>
      <c r="GCY70" s="34"/>
      <c r="GDA70" s="34"/>
      <c r="GDC70" s="34"/>
      <c r="GDE70" s="34"/>
      <c r="GDG70" s="34"/>
      <c r="GDI70" s="34"/>
      <c r="GDK70" s="34"/>
      <c r="GDM70" s="34"/>
      <c r="GDO70" s="34"/>
      <c r="GDQ70" s="34"/>
      <c r="GDS70" s="34"/>
      <c r="GDU70" s="34"/>
      <c r="GDW70" s="34"/>
      <c r="GDY70" s="34"/>
      <c r="GEA70" s="34"/>
      <c r="GEC70" s="34"/>
      <c r="GEE70" s="34"/>
      <c r="GEG70" s="34"/>
      <c r="GEI70" s="34"/>
      <c r="GEK70" s="34"/>
      <c r="GEM70" s="34"/>
      <c r="GEO70" s="34"/>
      <c r="GEQ70" s="34"/>
      <c r="GES70" s="34"/>
      <c r="GEU70" s="34"/>
      <c r="GEW70" s="34"/>
      <c r="GEY70" s="34"/>
      <c r="GFA70" s="34"/>
      <c r="GFC70" s="34"/>
      <c r="GFE70" s="34"/>
      <c r="GFG70" s="34"/>
      <c r="GFI70" s="34"/>
      <c r="GFK70" s="34"/>
      <c r="GFM70" s="34"/>
      <c r="GFO70" s="34"/>
      <c r="GFQ70" s="34"/>
      <c r="GFS70" s="34"/>
      <c r="GFU70" s="34"/>
      <c r="GFW70" s="34"/>
      <c r="GFY70" s="34"/>
      <c r="GGA70" s="34"/>
      <c r="GGC70" s="34"/>
      <c r="GGE70" s="34"/>
      <c r="GGG70" s="34"/>
      <c r="GGI70" s="34"/>
      <c r="GGK70" s="34"/>
      <c r="GGM70" s="34"/>
      <c r="GGO70" s="34"/>
      <c r="GGQ70" s="34"/>
      <c r="GGS70" s="34"/>
      <c r="GGU70" s="34"/>
      <c r="GGW70" s="34"/>
      <c r="GGY70" s="34"/>
      <c r="GHA70" s="34"/>
      <c r="GHC70" s="34"/>
      <c r="GHE70" s="34"/>
      <c r="GHG70" s="34"/>
      <c r="GHI70" s="34"/>
      <c r="GHK70" s="34"/>
      <c r="GHM70" s="34"/>
      <c r="GHO70" s="34"/>
      <c r="GHQ70" s="34"/>
      <c r="GHS70" s="34"/>
      <c r="GHU70" s="34"/>
      <c r="GHW70" s="34"/>
      <c r="GHY70" s="34"/>
      <c r="GIA70" s="34"/>
      <c r="GIC70" s="34"/>
      <c r="GIE70" s="34"/>
      <c r="GIG70" s="34"/>
      <c r="GII70" s="34"/>
      <c r="GIK70" s="34"/>
      <c r="GIM70" s="34"/>
      <c r="GIO70" s="34"/>
      <c r="GIQ70" s="34"/>
      <c r="GIS70" s="34"/>
      <c r="GIU70" s="34"/>
      <c r="GIW70" s="34"/>
      <c r="GIY70" s="34"/>
      <c r="GJA70" s="34"/>
      <c r="GJC70" s="34"/>
      <c r="GJE70" s="34"/>
      <c r="GJG70" s="34"/>
      <c r="GJI70" s="34"/>
      <c r="GJK70" s="34"/>
      <c r="GJM70" s="34"/>
      <c r="GJO70" s="34"/>
      <c r="GJQ70" s="34"/>
      <c r="GJS70" s="34"/>
      <c r="GJU70" s="34"/>
      <c r="GJW70" s="34"/>
      <c r="GJY70" s="34"/>
      <c r="GKA70" s="34"/>
      <c r="GKC70" s="34"/>
      <c r="GKE70" s="34"/>
      <c r="GKG70" s="34"/>
      <c r="GKI70" s="34"/>
      <c r="GKK70" s="34"/>
      <c r="GKM70" s="34"/>
      <c r="GKO70" s="34"/>
      <c r="GKQ70" s="34"/>
      <c r="GKS70" s="34"/>
      <c r="GKU70" s="34"/>
      <c r="GKW70" s="34"/>
      <c r="GKY70" s="34"/>
      <c r="GLA70" s="34"/>
      <c r="GLC70" s="34"/>
      <c r="GLE70" s="34"/>
      <c r="GLG70" s="34"/>
      <c r="GLI70" s="34"/>
      <c r="GLK70" s="34"/>
      <c r="GLM70" s="34"/>
      <c r="GLO70" s="34"/>
      <c r="GLQ70" s="34"/>
      <c r="GLS70" s="34"/>
      <c r="GLU70" s="34"/>
      <c r="GLW70" s="34"/>
      <c r="GLY70" s="34"/>
      <c r="GMA70" s="34"/>
      <c r="GMC70" s="34"/>
      <c r="GME70" s="34"/>
      <c r="GMG70" s="34"/>
      <c r="GMI70" s="34"/>
      <c r="GMK70" s="34"/>
      <c r="GMM70" s="34"/>
      <c r="GMO70" s="34"/>
      <c r="GMQ70" s="34"/>
      <c r="GMS70" s="34"/>
      <c r="GMU70" s="34"/>
      <c r="GMW70" s="34"/>
      <c r="GMY70" s="34"/>
      <c r="GNA70" s="34"/>
      <c r="GNC70" s="34"/>
      <c r="GNE70" s="34"/>
      <c r="GNG70" s="34"/>
      <c r="GNI70" s="34"/>
      <c r="GNK70" s="34"/>
      <c r="GNM70" s="34"/>
      <c r="GNO70" s="34"/>
      <c r="GNQ70" s="34"/>
      <c r="GNS70" s="34"/>
      <c r="GNU70" s="34"/>
      <c r="GNW70" s="34"/>
      <c r="GNY70" s="34"/>
      <c r="GOA70" s="34"/>
      <c r="GOC70" s="34"/>
      <c r="GOE70" s="34"/>
      <c r="GOG70" s="34"/>
      <c r="GOI70" s="34"/>
      <c r="GOK70" s="34"/>
      <c r="GOM70" s="34"/>
      <c r="GOO70" s="34"/>
      <c r="GOQ70" s="34"/>
      <c r="GOS70" s="34"/>
      <c r="GOU70" s="34"/>
      <c r="GOW70" s="34"/>
      <c r="GOY70" s="34"/>
      <c r="GPA70" s="34"/>
      <c r="GPC70" s="34"/>
      <c r="GPE70" s="34"/>
      <c r="GPG70" s="34"/>
      <c r="GPI70" s="34"/>
      <c r="GPK70" s="34"/>
      <c r="GPM70" s="34"/>
      <c r="GPO70" s="34"/>
      <c r="GPQ70" s="34"/>
      <c r="GPS70" s="34"/>
      <c r="GPU70" s="34"/>
      <c r="GPW70" s="34"/>
      <c r="GPY70" s="34"/>
      <c r="GQA70" s="34"/>
      <c r="GQC70" s="34"/>
      <c r="GQE70" s="34"/>
      <c r="GQG70" s="34"/>
      <c r="GQI70" s="34"/>
      <c r="GQK70" s="34"/>
      <c r="GQM70" s="34"/>
      <c r="GQO70" s="34"/>
      <c r="GQQ70" s="34"/>
      <c r="GQS70" s="34"/>
      <c r="GQU70" s="34"/>
      <c r="GQW70" s="34"/>
      <c r="GQY70" s="34"/>
      <c r="GRA70" s="34"/>
      <c r="GRC70" s="34"/>
      <c r="GRE70" s="34"/>
      <c r="GRG70" s="34"/>
      <c r="GRI70" s="34"/>
      <c r="GRK70" s="34"/>
      <c r="GRM70" s="34"/>
      <c r="GRO70" s="34"/>
      <c r="GRQ70" s="34"/>
      <c r="GRS70" s="34"/>
      <c r="GRU70" s="34"/>
      <c r="GRW70" s="34"/>
      <c r="GRY70" s="34"/>
      <c r="GSA70" s="34"/>
      <c r="GSC70" s="34"/>
      <c r="GSE70" s="34"/>
      <c r="GSG70" s="34"/>
      <c r="GSI70" s="34"/>
      <c r="GSK70" s="34"/>
      <c r="GSM70" s="34"/>
      <c r="GSO70" s="34"/>
      <c r="GSQ70" s="34"/>
      <c r="GSS70" s="34"/>
      <c r="GSU70" s="34"/>
      <c r="GSW70" s="34"/>
      <c r="GSY70" s="34"/>
      <c r="GTA70" s="34"/>
      <c r="GTC70" s="34"/>
      <c r="GTE70" s="34"/>
      <c r="GTG70" s="34"/>
      <c r="GTI70" s="34"/>
      <c r="GTK70" s="34"/>
      <c r="GTM70" s="34"/>
      <c r="GTO70" s="34"/>
      <c r="GTQ70" s="34"/>
      <c r="GTS70" s="34"/>
      <c r="GTU70" s="34"/>
      <c r="GTW70" s="34"/>
      <c r="GTY70" s="34"/>
      <c r="GUA70" s="34"/>
      <c r="GUC70" s="34"/>
      <c r="GUE70" s="34"/>
      <c r="GUG70" s="34"/>
      <c r="GUI70" s="34"/>
      <c r="GUK70" s="34"/>
      <c r="GUM70" s="34"/>
      <c r="GUO70" s="34"/>
      <c r="GUQ70" s="34"/>
      <c r="GUS70" s="34"/>
      <c r="GUU70" s="34"/>
      <c r="GUW70" s="34"/>
      <c r="GUY70" s="34"/>
      <c r="GVA70" s="34"/>
      <c r="GVC70" s="34"/>
      <c r="GVE70" s="34"/>
      <c r="GVG70" s="34"/>
      <c r="GVI70" s="34"/>
      <c r="GVK70" s="34"/>
      <c r="GVM70" s="34"/>
      <c r="GVO70" s="34"/>
      <c r="GVQ70" s="34"/>
      <c r="GVS70" s="34"/>
      <c r="GVU70" s="34"/>
      <c r="GVW70" s="34"/>
      <c r="GVY70" s="34"/>
      <c r="GWA70" s="34"/>
      <c r="GWC70" s="34"/>
      <c r="GWE70" s="34"/>
      <c r="GWG70" s="34"/>
      <c r="GWI70" s="34"/>
      <c r="GWK70" s="34"/>
      <c r="GWM70" s="34"/>
      <c r="GWO70" s="34"/>
      <c r="GWQ70" s="34"/>
      <c r="GWS70" s="34"/>
      <c r="GWU70" s="34"/>
      <c r="GWW70" s="34"/>
      <c r="GWY70" s="34"/>
      <c r="GXA70" s="34"/>
      <c r="GXC70" s="34"/>
      <c r="GXE70" s="34"/>
      <c r="GXG70" s="34"/>
      <c r="GXI70" s="34"/>
      <c r="GXK70" s="34"/>
      <c r="GXM70" s="34"/>
      <c r="GXO70" s="34"/>
      <c r="GXQ70" s="34"/>
      <c r="GXS70" s="34"/>
      <c r="GXU70" s="34"/>
      <c r="GXW70" s="34"/>
      <c r="GXY70" s="34"/>
      <c r="GYA70" s="34"/>
      <c r="GYC70" s="34"/>
      <c r="GYE70" s="34"/>
      <c r="GYG70" s="34"/>
      <c r="GYI70" s="34"/>
      <c r="GYK70" s="34"/>
      <c r="GYM70" s="34"/>
      <c r="GYO70" s="34"/>
      <c r="GYQ70" s="34"/>
      <c r="GYS70" s="34"/>
      <c r="GYU70" s="34"/>
      <c r="GYW70" s="34"/>
      <c r="GYY70" s="34"/>
      <c r="GZA70" s="34"/>
      <c r="GZC70" s="34"/>
      <c r="GZE70" s="34"/>
      <c r="GZG70" s="34"/>
      <c r="GZI70" s="34"/>
      <c r="GZK70" s="34"/>
      <c r="GZM70" s="34"/>
      <c r="GZO70" s="34"/>
      <c r="GZQ70" s="34"/>
      <c r="GZS70" s="34"/>
      <c r="GZU70" s="34"/>
      <c r="GZW70" s="34"/>
      <c r="GZY70" s="34"/>
      <c r="HAA70" s="34"/>
      <c r="HAC70" s="34"/>
      <c r="HAE70" s="34"/>
      <c r="HAG70" s="34"/>
      <c r="HAI70" s="34"/>
      <c r="HAK70" s="34"/>
      <c r="HAM70" s="34"/>
      <c r="HAO70" s="34"/>
      <c r="HAQ70" s="34"/>
      <c r="HAS70" s="34"/>
      <c r="HAU70" s="34"/>
      <c r="HAW70" s="34"/>
      <c r="HAY70" s="34"/>
      <c r="HBA70" s="34"/>
      <c r="HBC70" s="34"/>
      <c r="HBE70" s="34"/>
      <c r="HBG70" s="34"/>
      <c r="HBI70" s="34"/>
      <c r="HBK70" s="34"/>
      <c r="HBM70" s="34"/>
      <c r="HBO70" s="34"/>
      <c r="HBQ70" s="34"/>
      <c r="HBS70" s="34"/>
      <c r="HBU70" s="34"/>
      <c r="HBW70" s="34"/>
      <c r="HBY70" s="34"/>
      <c r="HCA70" s="34"/>
      <c r="HCC70" s="34"/>
      <c r="HCE70" s="34"/>
      <c r="HCG70" s="34"/>
      <c r="HCI70" s="34"/>
      <c r="HCK70" s="34"/>
      <c r="HCM70" s="34"/>
      <c r="HCO70" s="34"/>
      <c r="HCQ70" s="34"/>
      <c r="HCS70" s="34"/>
      <c r="HCU70" s="34"/>
      <c r="HCW70" s="34"/>
      <c r="HCY70" s="34"/>
      <c r="HDA70" s="34"/>
      <c r="HDC70" s="34"/>
      <c r="HDE70" s="34"/>
      <c r="HDG70" s="34"/>
      <c r="HDI70" s="34"/>
      <c r="HDK70" s="34"/>
      <c r="HDM70" s="34"/>
      <c r="HDO70" s="34"/>
      <c r="HDQ70" s="34"/>
      <c r="HDS70" s="34"/>
      <c r="HDU70" s="34"/>
      <c r="HDW70" s="34"/>
      <c r="HDY70" s="34"/>
      <c r="HEA70" s="34"/>
      <c r="HEC70" s="34"/>
      <c r="HEE70" s="34"/>
      <c r="HEG70" s="34"/>
      <c r="HEI70" s="34"/>
      <c r="HEK70" s="34"/>
      <c r="HEM70" s="34"/>
      <c r="HEO70" s="34"/>
      <c r="HEQ70" s="34"/>
      <c r="HES70" s="34"/>
      <c r="HEU70" s="34"/>
      <c r="HEW70" s="34"/>
      <c r="HEY70" s="34"/>
      <c r="HFA70" s="34"/>
      <c r="HFC70" s="34"/>
      <c r="HFE70" s="34"/>
      <c r="HFG70" s="34"/>
      <c r="HFI70" s="34"/>
      <c r="HFK70" s="34"/>
      <c r="HFM70" s="34"/>
      <c r="HFO70" s="34"/>
      <c r="HFQ70" s="34"/>
      <c r="HFS70" s="34"/>
      <c r="HFU70" s="34"/>
      <c r="HFW70" s="34"/>
      <c r="HFY70" s="34"/>
      <c r="HGA70" s="34"/>
      <c r="HGC70" s="34"/>
      <c r="HGE70" s="34"/>
      <c r="HGG70" s="34"/>
      <c r="HGI70" s="34"/>
      <c r="HGK70" s="34"/>
      <c r="HGM70" s="34"/>
      <c r="HGO70" s="34"/>
      <c r="HGQ70" s="34"/>
      <c r="HGS70" s="34"/>
      <c r="HGU70" s="34"/>
      <c r="HGW70" s="34"/>
      <c r="HGY70" s="34"/>
      <c r="HHA70" s="34"/>
      <c r="HHC70" s="34"/>
      <c r="HHE70" s="34"/>
      <c r="HHG70" s="34"/>
      <c r="HHI70" s="34"/>
      <c r="HHK70" s="34"/>
      <c r="HHM70" s="34"/>
      <c r="HHO70" s="34"/>
      <c r="HHQ70" s="34"/>
      <c r="HHS70" s="34"/>
      <c r="HHU70" s="34"/>
      <c r="HHW70" s="34"/>
      <c r="HHY70" s="34"/>
      <c r="HIA70" s="34"/>
      <c r="HIC70" s="34"/>
      <c r="HIE70" s="34"/>
      <c r="HIG70" s="34"/>
      <c r="HII70" s="34"/>
      <c r="HIK70" s="34"/>
      <c r="HIM70" s="34"/>
      <c r="HIO70" s="34"/>
      <c r="HIQ70" s="34"/>
      <c r="HIS70" s="34"/>
      <c r="HIU70" s="34"/>
      <c r="HIW70" s="34"/>
      <c r="HIY70" s="34"/>
      <c r="HJA70" s="34"/>
      <c r="HJC70" s="34"/>
      <c r="HJE70" s="34"/>
      <c r="HJG70" s="34"/>
      <c r="HJI70" s="34"/>
      <c r="HJK70" s="34"/>
      <c r="HJM70" s="34"/>
      <c r="HJO70" s="34"/>
      <c r="HJQ70" s="34"/>
      <c r="HJS70" s="34"/>
      <c r="HJU70" s="34"/>
      <c r="HJW70" s="34"/>
      <c r="HJY70" s="34"/>
      <c r="HKA70" s="34"/>
      <c r="HKC70" s="34"/>
      <c r="HKE70" s="34"/>
      <c r="HKG70" s="34"/>
      <c r="HKI70" s="34"/>
      <c r="HKK70" s="34"/>
      <c r="HKM70" s="34"/>
      <c r="HKO70" s="34"/>
      <c r="HKQ70" s="34"/>
      <c r="HKS70" s="34"/>
      <c r="HKU70" s="34"/>
      <c r="HKW70" s="34"/>
      <c r="HKY70" s="34"/>
      <c r="HLA70" s="34"/>
      <c r="HLC70" s="34"/>
      <c r="HLE70" s="34"/>
      <c r="HLG70" s="34"/>
      <c r="HLI70" s="34"/>
      <c r="HLK70" s="34"/>
      <c r="HLM70" s="34"/>
      <c r="HLO70" s="34"/>
      <c r="HLQ70" s="34"/>
      <c r="HLS70" s="34"/>
      <c r="HLU70" s="34"/>
      <c r="HLW70" s="34"/>
      <c r="HLY70" s="34"/>
      <c r="HMA70" s="34"/>
      <c r="HMC70" s="34"/>
      <c r="HME70" s="34"/>
      <c r="HMG70" s="34"/>
      <c r="HMI70" s="34"/>
      <c r="HMK70" s="34"/>
      <c r="HMM70" s="34"/>
      <c r="HMO70" s="34"/>
      <c r="HMQ70" s="34"/>
      <c r="HMS70" s="34"/>
      <c r="HMU70" s="34"/>
      <c r="HMW70" s="34"/>
      <c r="HMY70" s="34"/>
      <c r="HNA70" s="34"/>
      <c r="HNC70" s="34"/>
      <c r="HNE70" s="34"/>
      <c r="HNG70" s="34"/>
      <c r="HNI70" s="34"/>
      <c r="HNK70" s="34"/>
      <c r="HNM70" s="34"/>
      <c r="HNO70" s="34"/>
      <c r="HNQ70" s="34"/>
      <c r="HNS70" s="34"/>
      <c r="HNU70" s="34"/>
      <c r="HNW70" s="34"/>
      <c r="HNY70" s="34"/>
      <c r="HOA70" s="34"/>
      <c r="HOC70" s="34"/>
      <c r="HOE70" s="34"/>
      <c r="HOG70" s="34"/>
      <c r="HOI70" s="34"/>
      <c r="HOK70" s="34"/>
      <c r="HOM70" s="34"/>
      <c r="HOO70" s="34"/>
      <c r="HOQ70" s="34"/>
      <c r="HOS70" s="34"/>
      <c r="HOU70" s="34"/>
      <c r="HOW70" s="34"/>
      <c r="HOY70" s="34"/>
      <c r="HPA70" s="34"/>
      <c r="HPC70" s="34"/>
      <c r="HPE70" s="34"/>
      <c r="HPG70" s="34"/>
      <c r="HPI70" s="34"/>
      <c r="HPK70" s="34"/>
      <c r="HPM70" s="34"/>
      <c r="HPO70" s="34"/>
      <c r="HPQ70" s="34"/>
      <c r="HPS70" s="34"/>
      <c r="HPU70" s="34"/>
      <c r="HPW70" s="34"/>
      <c r="HPY70" s="34"/>
      <c r="HQA70" s="34"/>
      <c r="HQC70" s="34"/>
      <c r="HQE70" s="34"/>
      <c r="HQG70" s="34"/>
      <c r="HQI70" s="34"/>
      <c r="HQK70" s="34"/>
      <c r="HQM70" s="34"/>
      <c r="HQO70" s="34"/>
      <c r="HQQ70" s="34"/>
      <c r="HQS70" s="34"/>
      <c r="HQU70" s="34"/>
      <c r="HQW70" s="34"/>
      <c r="HQY70" s="34"/>
      <c r="HRA70" s="34"/>
      <c r="HRC70" s="34"/>
      <c r="HRE70" s="34"/>
      <c r="HRG70" s="34"/>
      <c r="HRI70" s="34"/>
      <c r="HRK70" s="34"/>
      <c r="HRM70" s="34"/>
      <c r="HRO70" s="34"/>
      <c r="HRQ70" s="34"/>
      <c r="HRS70" s="34"/>
      <c r="HRU70" s="34"/>
      <c r="HRW70" s="34"/>
      <c r="HRY70" s="34"/>
      <c r="HSA70" s="34"/>
      <c r="HSC70" s="34"/>
      <c r="HSE70" s="34"/>
      <c r="HSG70" s="34"/>
      <c r="HSI70" s="34"/>
      <c r="HSK70" s="34"/>
      <c r="HSM70" s="34"/>
      <c r="HSO70" s="34"/>
      <c r="HSQ70" s="34"/>
      <c r="HSS70" s="34"/>
      <c r="HSU70" s="34"/>
      <c r="HSW70" s="34"/>
      <c r="HSY70" s="34"/>
      <c r="HTA70" s="34"/>
      <c r="HTC70" s="34"/>
      <c r="HTE70" s="34"/>
      <c r="HTG70" s="34"/>
      <c r="HTI70" s="34"/>
      <c r="HTK70" s="34"/>
      <c r="HTM70" s="34"/>
      <c r="HTO70" s="34"/>
      <c r="HTQ70" s="34"/>
      <c r="HTS70" s="34"/>
      <c r="HTU70" s="34"/>
      <c r="HTW70" s="34"/>
      <c r="HTY70" s="34"/>
      <c r="HUA70" s="34"/>
      <c r="HUC70" s="34"/>
      <c r="HUE70" s="34"/>
      <c r="HUG70" s="34"/>
      <c r="HUI70" s="34"/>
      <c r="HUK70" s="34"/>
      <c r="HUM70" s="34"/>
      <c r="HUO70" s="34"/>
      <c r="HUQ70" s="34"/>
      <c r="HUS70" s="34"/>
      <c r="HUU70" s="34"/>
      <c r="HUW70" s="34"/>
      <c r="HUY70" s="34"/>
      <c r="HVA70" s="34"/>
      <c r="HVC70" s="34"/>
      <c r="HVE70" s="34"/>
      <c r="HVG70" s="34"/>
      <c r="HVI70" s="34"/>
      <c r="HVK70" s="34"/>
      <c r="HVM70" s="34"/>
      <c r="HVO70" s="34"/>
      <c r="HVQ70" s="34"/>
      <c r="HVS70" s="34"/>
      <c r="HVU70" s="34"/>
      <c r="HVW70" s="34"/>
      <c r="HVY70" s="34"/>
      <c r="HWA70" s="34"/>
      <c r="HWC70" s="34"/>
      <c r="HWE70" s="34"/>
      <c r="HWG70" s="34"/>
      <c r="HWI70" s="34"/>
      <c r="HWK70" s="34"/>
      <c r="HWM70" s="34"/>
      <c r="HWO70" s="34"/>
      <c r="HWQ70" s="34"/>
      <c r="HWS70" s="34"/>
      <c r="HWU70" s="34"/>
      <c r="HWW70" s="34"/>
      <c r="HWY70" s="34"/>
      <c r="HXA70" s="34"/>
      <c r="HXC70" s="34"/>
      <c r="HXE70" s="34"/>
      <c r="HXG70" s="34"/>
      <c r="HXI70" s="34"/>
      <c r="HXK70" s="34"/>
      <c r="HXM70" s="34"/>
      <c r="HXO70" s="34"/>
      <c r="HXQ70" s="34"/>
      <c r="HXS70" s="34"/>
      <c r="HXU70" s="34"/>
      <c r="HXW70" s="34"/>
      <c r="HXY70" s="34"/>
      <c r="HYA70" s="34"/>
      <c r="HYC70" s="34"/>
      <c r="HYE70" s="34"/>
      <c r="HYG70" s="34"/>
      <c r="HYI70" s="34"/>
      <c r="HYK70" s="34"/>
      <c r="HYM70" s="34"/>
      <c r="HYO70" s="34"/>
      <c r="HYQ70" s="34"/>
      <c r="HYS70" s="34"/>
      <c r="HYU70" s="34"/>
      <c r="HYW70" s="34"/>
      <c r="HYY70" s="34"/>
      <c r="HZA70" s="34"/>
      <c r="HZC70" s="34"/>
      <c r="HZE70" s="34"/>
      <c r="HZG70" s="34"/>
      <c r="HZI70" s="34"/>
      <c r="HZK70" s="34"/>
      <c r="HZM70" s="34"/>
      <c r="HZO70" s="34"/>
      <c r="HZQ70" s="34"/>
      <c r="HZS70" s="34"/>
      <c r="HZU70" s="34"/>
      <c r="HZW70" s="34"/>
      <c r="HZY70" s="34"/>
      <c r="IAA70" s="34"/>
      <c r="IAC70" s="34"/>
      <c r="IAE70" s="34"/>
      <c r="IAG70" s="34"/>
      <c r="IAI70" s="34"/>
      <c r="IAK70" s="34"/>
      <c r="IAM70" s="34"/>
      <c r="IAO70" s="34"/>
      <c r="IAQ70" s="34"/>
      <c r="IAS70" s="34"/>
      <c r="IAU70" s="34"/>
      <c r="IAW70" s="34"/>
      <c r="IAY70" s="34"/>
      <c r="IBA70" s="34"/>
      <c r="IBC70" s="34"/>
      <c r="IBE70" s="34"/>
      <c r="IBG70" s="34"/>
      <c r="IBI70" s="34"/>
      <c r="IBK70" s="34"/>
      <c r="IBM70" s="34"/>
      <c r="IBO70" s="34"/>
      <c r="IBQ70" s="34"/>
      <c r="IBS70" s="34"/>
      <c r="IBU70" s="34"/>
      <c r="IBW70" s="34"/>
      <c r="IBY70" s="34"/>
      <c r="ICA70" s="34"/>
      <c r="ICC70" s="34"/>
      <c r="ICE70" s="34"/>
      <c r="ICG70" s="34"/>
      <c r="ICI70" s="34"/>
      <c r="ICK70" s="34"/>
      <c r="ICM70" s="34"/>
      <c r="ICO70" s="34"/>
      <c r="ICQ70" s="34"/>
      <c r="ICS70" s="34"/>
      <c r="ICU70" s="34"/>
      <c r="ICW70" s="34"/>
      <c r="ICY70" s="34"/>
      <c r="IDA70" s="34"/>
      <c r="IDC70" s="34"/>
      <c r="IDE70" s="34"/>
      <c r="IDG70" s="34"/>
      <c r="IDI70" s="34"/>
      <c r="IDK70" s="34"/>
      <c r="IDM70" s="34"/>
      <c r="IDO70" s="34"/>
      <c r="IDQ70" s="34"/>
      <c r="IDS70" s="34"/>
      <c r="IDU70" s="34"/>
      <c r="IDW70" s="34"/>
      <c r="IDY70" s="34"/>
      <c r="IEA70" s="34"/>
      <c r="IEC70" s="34"/>
      <c r="IEE70" s="34"/>
      <c r="IEG70" s="34"/>
      <c r="IEI70" s="34"/>
      <c r="IEK70" s="34"/>
      <c r="IEM70" s="34"/>
      <c r="IEO70" s="34"/>
      <c r="IEQ70" s="34"/>
      <c r="IES70" s="34"/>
      <c r="IEU70" s="34"/>
      <c r="IEW70" s="34"/>
      <c r="IEY70" s="34"/>
      <c r="IFA70" s="34"/>
      <c r="IFC70" s="34"/>
      <c r="IFE70" s="34"/>
      <c r="IFG70" s="34"/>
      <c r="IFI70" s="34"/>
      <c r="IFK70" s="34"/>
      <c r="IFM70" s="34"/>
      <c r="IFO70" s="34"/>
      <c r="IFQ70" s="34"/>
      <c r="IFS70" s="34"/>
      <c r="IFU70" s="34"/>
      <c r="IFW70" s="34"/>
      <c r="IFY70" s="34"/>
      <c r="IGA70" s="34"/>
      <c r="IGC70" s="34"/>
      <c r="IGE70" s="34"/>
      <c r="IGG70" s="34"/>
      <c r="IGI70" s="34"/>
      <c r="IGK70" s="34"/>
      <c r="IGM70" s="34"/>
      <c r="IGO70" s="34"/>
      <c r="IGQ70" s="34"/>
      <c r="IGS70" s="34"/>
      <c r="IGU70" s="34"/>
      <c r="IGW70" s="34"/>
      <c r="IGY70" s="34"/>
      <c r="IHA70" s="34"/>
      <c r="IHC70" s="34"/>
      <c r="IHE70" s="34"/>
      <c r="IHG70" s="34"/>
      <c r="IHI70" s="34"/>
      <c r="IHK70" s="34"/>
      <c r="IHM70" s="34"/>
      <c r="IHO70" s="34"/>
      <c r="IHQ70" s="34"/>
      <c r="IHS70" s="34"/>
      <c r="IHU70" s="34"/>
      <c r="IHW70" s="34"/>
      <c r="IHY70" s="34"/>
      <c r="IIA70" s="34"/>
      <c r="IIC70" s="34"/>
      <c r="IIE70" s="34"/>
      <c r="IIG70" s="34"/>
      <c r="III70" s="34"/>
      <c r="IIK70" s="34"/>
      <c r="IIM70" s="34"/>
      <c r="IIO70" s="34"/>
      <c r="IIQ70" s="34"/>
      <c r="IIS70" s="34"/>
      <c r="IIU70" s="34"/>
      <c r="IIW70" s="34"/>
      <c r="IIY70" s="34"/>
      <c r="IJA70" s="34"/>
      <c r="IJC70" s="34"/>
      <c r="IJE70" s="34"/>
      <c r="IJG70" s="34"/>
      <c r="IJI70" s="34"/>
      <c r="IJK70" s="34"/>
      <c r="IJM70" s="34"/>
      <c r="IJO70" s="34"/>
      <c r="IJQ70" s="34"/>
      <c r="IJS70" s="34"/>
      <c r="IJU70" s="34"/>
      <c r="IJW70" s="34"/>
      <c r="IJY70" s="34"/>
      <c r="IKA70" s="34"/>
      <c r="IKC70" s="34"/>
      <c r="IKE70" s="34"/>
      <c r="IKG70" s="34"/>
      <c r="IKI70" s="34"/>
      <c r="IKK70" s="34"/>
      <c r="IKM70" s="34"/>
      <c r="IKO70" s="34"/>
      <c r="IKQ70" s="34"/>
      <c r="IKS70" s="34"/>
      <c r="IKU70" s="34"/>
      <c r="IKW70" s="34"/>
      <c r="IKY70" s="34"/>
      <c r="ILA70" s="34"/>
      <c r="ILC70" s="34"/>
      <c r="ILE70" s="34"/>
      <c r="ILG70" s="34"/>
      <c r="ILI70" s="34"/>
      <c r="ILK70" s="34"/>
      <c r="ILM70" s="34"/>
      <c r="ILO70" s="34"/>
      <c r="ILQ70" s="34"/>
      <c r="ILS70" s="34"/>
      <c r="ILU70" s="34"/>
      <c r="ILW70" s="34"/>
      <c r="ILY70" s="34"/>
      <c r="IMA70" s="34"/>
      <c r="IMC70" s="34"/>
      <c r="IME70" s="34"/>
      <c r="IMG70" s="34"/>
      <c r="IMI70" s="34"/>
      <c r="IMK70" s="34"/>
      <c r="IMM70" s="34"/>
      <c r="IMO70" s="34"/>
      <c r="IMQ70" s="34"/>
      <c r="IMS70" s="34"/>
      <c r="IMU70" s="34"/>
      <c r="IMW70" s="34"/>
      <c r="IMY70" s="34"/>
      <c r="INA70" s="34"/>
      <c r="INC70" s="34"/>
      <c r="INE70" s="34"/>
      <c r="ING70" s="34"/>
      <c r="INI70" s="34"/>
      <c r="INK70" s="34"/>
      <c r="INM70" s="34"/>
      <c r="INO70" s="34"/>
      <c r="INQ70" s="34"/>
      <c r="INS70" s="34"/>
      <c r="INU70" s="34"/>
      <c r="INW70" s="34"/>
      <c r="INY70" s="34"/>
      <c r="IOA70" s="34"/>
      <c r="IOC70" s="34"/>
      <c r="IOE70" s="34"/>
      <c r="IOG70" s="34"/>
      <c r="IOI70" s="34"/>
      <c r="IOK70" s="34"/>
      <c r="IOM70" s="34"/>
      <c r="IOO70" s="34"/>
      <c r="IOQ70" s="34"/>
      <c r="IOS70" s="34"/>
      <c r="IOU70" s="34"/>
      <c r="IOW70" s="34"/>
      <c r="IOY70" s="34"/>
      <c r="IPA70" s="34"/>
      <c r="IPC70" s="34"/>
      <c r="IPE70" s="34"/>
      <c r="IPG70" s="34"/>
      <c r="IPI70" s="34"/>
      <c r="IPK70" s="34"/>
      <c r="IPM70" s="34"/>
      <c r="IPO70" s="34"/>
      <c r="IPQ70" s="34"/>
      <c r="IPS70" s="34"/>
      <c r="IPU70" s="34"/>
      <c r="IPW70" s="34"/>
      <c r="IPY70" s="34"/>
      <c r="IQA70" s="34"/>
      <c r="IQC70" s="34"/>
      <c r="IQE70" s="34"/>
      <c r="IQG70" s="34"/>
      <c r="IQI70" s="34"/>
      <c r="IQK70" s="34"/>
      <c r="IQM70" s="34"/>
      <c r="IQO70" s="34"/>
      <c r="IQQ70" s="34"/>
      <c r="IQS70" s="34"/>
      <c r="IQU70" s="34"/>
      <c r="IQW70" s="34"/>
      <c r="IQY70" s="34"/>
      <c r="IRA70" s="34"/>
      <c r="IRC70" s="34"/>
      <c r="IRE70" s="34"/>
      <c r="IRG70" s="34"/>
      <c r="IRI70" s="34"/>
      <c r="IRK70" s="34"/>
      <c r="IRM70" s="34"/>
      <c r="IRO70" s="34"/>
      <c r="IRQ70" s="34"/>
      <c r="IRS70" s="34"/>
      <c r="IRU70" s="34"/>
      <c r="IRW70" s="34"/>
      <c r="IRY70" s="34"/>
      <c r="ISA70" s="34"/>
      <c r="ISC70" s="34"/>
      <c r="ISE70" s="34"/>
      <c r="ISG70" s="34"/>
      <c r="ISI70" s="34"/>
      <c r="ISK70" s="34"/>
      <c r="ISM70" s="34"/>
      <c r="ISO70" s="34"/>
      <c r="ISQ70" s="34"/>
      <c r="ISS70" s="34"/>
      <c r="ISU70" s="34"/>
      <c r="ISW70" s="34"/>
      <c r="ISY70" s="34"/>
      <c r="ITA70" s="34"/>
      <c r="ITC70" s="34"/>
      <c r="ITE70" s="34"/>
      <c r="ITG70" s="34"/>
      <c r="ITI70" s="34"/>
      <c r="ITK70" s="34"/>
      <c r="ITM70" s="34"/>
      <c r="ITO70" s="34"/>
      <c r="ITQ70" s="34"/>
      <c r="ITS70" s="34"/>
      <c r="ITU70" s="34"/>
      <c r="ITW70" s="34"/>
      <c r="ITY70" s="34"/>
      <c r="IUA70" s="34"/>
      <c r="IUC70" s="34"/>
      <c r="IUE70" s="34"/>
      <c r="IUG70" s="34"/>
      <c r="IUI70" s="34"/>
      <c r="IUK70" s="34"/>
      <c r="IUM70" s="34"/>
      <c r="IUO70" s="34"/>
      <c r="IUQ70" s="34"/>
      <c r="IUS70" s="34"/>
      <c r="IUU70" s="34"/>
      <c r="IUW70" s="34"/>
      <c r="IUY70" s="34"/>
      <c r="IVA70" s="34"/>
      <c r="IVC70" s="34"/>
      <c r="IVE70" s="34"/>
      <c r="IVG70" s="34"/>
      <c r="IVI70" s="34"/>
      <c r="IVK70" s="34"/>
      <c r="IVM70" s="34"/>
      <c r="IVO70" s="34"/>
      <c r="IVQ70" s="34"/>
      <c r="IVS70" s="34"/>
      <c r="IVU70" s="34"/>
      <c r="IVW70" s="34"/>
      <c r="IVY70" s="34"/>
      <c r="IWA70" s="34"/>
      <c r="IWC70" s="34"/>
      <c r="IWE70" s="34"/>
      <c r="IWG70" s="34"/>
      <c r="IWI70" s="34"/>
      <c r="IWK70" s="34"/>
      <c r="IWM70" s="34"/>
      <c r="IWO70" s="34"/>
      <c r="IWQ70" s="34"/>
      <c r="IWS70" s="34"/>
      <c r="IWU70" s="34"/>
      <c r="IWW70" s="34"/>
      <c r="IWY70" s="34"/>
      <c r="IXA70" s="34"/>
      <c r="IXC70" s="34"/>
      <c r="IXE70" s="34"/>
      <c r="IXG70" s="34"/>
      <c r="IXI70" s="34"/>
      <c r="IXK70" s="34"/>
      <c r="IXM70" s="34"/>
      <c r="IXO70" s="34"/>
      <c r="IXQ70" s="34"/>
      <c r="IXS70" s="34"/>
      <c r="IXU70" s="34"/>
      <c r="IXW70" s="34"/>
      <c r="IXY70" s="34"/>
      <c r="IYA70" s="34"/>
      <c r="IYC70" s="34"/>
      <c r="IYE70" s="34"/>
      <c r="IYG70" s="34"/>
      <c r="IYI70" s="34"/>
      <c r="IYK70" s="34"/>
      <c r="IYM70" s="34"/>
      <c r="IYO70" s="34"/>
      <c r="IYQ70" s="34"/>
      <c r="IYS70" s="34"/>
      <c r="IYU70" s="34"/>
      <c r="IYW70" s="34"/>
      <c r="IYY70" s="34"/>
      <c r="IZA70" s="34"/>
      <c r="IZC70" s="34"/>
      <c r="IZE70" s="34"/>
      <c r="IZG70" s="34"/>
      <c r="IZI70" s="34"/>
      <c r="IZK70" s="34"/>
      <c r="IZM70" s="34"/>
      <c r="IZO70" s="34"/>
      <c r="IZQ70" s="34"/>
      <c r="IZS70" s="34"/>
      <c r="IZU70" s="34"/>
      <c r="IZW70" s="34"/>
      <c r="IZY70" s="34"/>
      <c r="JAA70" s="34"/>
      <c r="JAC70" s="34"/>
      <c r="JAE70" s="34"/>
      <c r="JAG70" s="34"/>
      <c r="JAI70" s="34"/>
      <c r="JAK70" s="34"/>
      <c r="JAM70" s="34"/>
      <c r="JAO70" s="34"/>
      <c r="JAQ70" s="34"/>
      <c r="JAS70" s="34"/>
      <c r="JAU70" s="34"/>
      <c r="JAW70" s="34"/>
      <c r="JAY70" s="34"/>
      <c r="JBA70" s="34"/>
      <c r="JBC70" s="34"/>
      <c r="JBE70" s="34"/>
      <c r="JBG70" s="34"/>
      <c r="JBI70" s="34"/>
      <c r="JBK70" s="34"/>
      <c r="JBM70" s="34"/>
      <c r="JBO70" s="34"/>
      <c r="JBQ70" s="34"/>
      <c r="JBS70" s="34"/>
      <c r="JBU70" s="34"/>
      <c r="JBW70" s="34"/>
      <c r="JBY70" s="34"/>
      <c r="JCA70" s="34"/>
      <c r="JCC70" s="34"/>
      <c r="JCE70" s="34"/>
      <c r="JCG70" s="34"/>
      <c r="JCI70" s="34"/>
      <c r="JCK70" s="34"/>
      <c r="JCM70" s="34"/>
      <c r="JCO70" s="34"/>
      <c r="JCQ70" s="34"/>
      <c r="JCS70" s="34"/>
      <c r="JCU70" s="34"/>
      <c r="JCW70" s="34"/>
      <c r="JCY70" s="34"/>
      <c r="JDA70" s="34"/>
      <c r="JDC70" s="34"/>
      <c r="JDE70" s="34"/>
      <c r="JDG70" s="34"/>
      <c r="JDI70" s="34"/>
      <c r="JDK70" s="34"/>
      <c r="JDM70" s="34"/>
      <c r="JDO70" s="34"/>
      <c r="JDQ70" s="34"/>
      <c r="JDS70" s="34"/>
      <c r="JDU70" s="34"/>
      <c r="JDW70" s="34"/>
      <c r="JDY70" s="34"/>
      <c r="JEA70" s="34"/>
      <c r="JEC70" s="34"/>
      <c r="JEE70" s="34"/>
      <c r="JEG70" s="34"/>
      <c r="JEI70" s="34"/>
      <c r="JEK70" s="34"/>
      <c r="JEM70" s="34"/>
      <c r="JEO70" s="34"/>
      <c r="JEQ70" s="34"/>
      <c r="JES70" s="34"/>
      <c r="JEU70" s="34"/>
      <c r="JEW70" s="34"/>
      <c r="JEY70" s="34"/>
      <c r="JFA70" s="34"/>
      <c r="JFC70" s="34"/>
      <c r="JFE70" s="34"/>
      <c r="JFG70" s="34"/>
      <c r="JFI70" s="34"/>
      <c r="JFK70" s="34"/>
      <c r="JFM70" s="34"/>
      <c r="JFO70" s="34"/>
      <c r="JFQ70" s="34"/>
      <c r="JFS70" s="34"/>
      <c r="JFU70" s="34"/>
      <c r="JFW70" s="34"/>
      <c r="JFY70" s="34"/>
      <c r="JGA70" s="34"/>
      <c r="JGC70" s="34"/>
      <c r="JGE70" s="34"/>
      <c r="JGG70" s="34"/>
      <c r="JGI70" s="34"/>
      <c r="JGK70" s="34"/>
      <c r="JGM70" s="34"/>
      <c r="JGO70" s="34"/>
      <c r="JGQ70" s="34"/>
      <c r="JGS70" s="34"/>
      <c r="JGU70" s="34"/>
      <c r="JGW70" s="34"/>
      <c r="JGY70" s="34"/>
      <c r="JHA70" s="34"/>
      <c r="JHC70" s="34"/>
      <c r="JHE70" s="34"/>
      <c r="JHG70" s="34"/>
      <c r="JHI70" s="34"/>
      <c r="JHK70" s="34"/>
      <c r="JHM70" s="34"/>
      <c r="JHO70" s="34"/>
      <c r="JHQ70" s="34"/>
      <c r="JHS70" s="34"/>
      <c r="JHU70" s="34"/>
      <c r="JHW70" s="34"/>
      <c r="JHY70" s="34"/>
      <c r="JIA70" s="34"/>
      <c r="JIC70" s="34"/>
      <c r="JIE70" s="34"/>
      <c r="JIG70" s="34"/>
      <c r="JII70" s="34"/>
      <c r="JIK70" s="34"/>
      <c r="JIM70" s="34"/>
      <c r="JIO70" s="34"/>
      <c r="JIQ70" s="34"/>
      <c r="JIS70" s="34"/>
      <c r="JIU70" s="34"/>
      <c r="JIW70" s="34"/>
      <c r="JIY70" s="34"/>
      <c r="JJA70" s="34"/>
      <c r="JJC70" s="34"/>
      <c r="JJE70" s="34"/>
      <c r="JJG70" s="34"/>
      <c r="JJI70" s="34"/>
      <c r="JJK70" s="34"/>
      <c r="JJM70" s="34"/>
      <c r="JJO70" s="34"/>
      <c r="JJQ70" s="34"/>
      <c r="JJS70" s="34"/>
      <c r="JJU70" s="34"/>
      <c r="JJW70" s="34"/>
      <c r="JJY70" s="34"/>
      <c r="JKA70" s="34"/>
      <c r="JKC70" s="34"/>
      <c r="JKE70" s="34"/>
      <c r="JKG70" s="34"/>
      <c r="JKI70" s="34"/>
      <c r="JKK70" s="34"/>
      <c r="JKM70" s="34"/>
      <c r="JKO70" s="34"/>
      <c r="JKQ70" s="34"/>
      <c r="JKS70" s="34"/>
      <c r="JKU70" s="34"/>
      <c r="JKW70" s="34"/>
      <c r="JKY70" s="34"/>
      <c r="JLA70" s="34"/>
      <c r="JLC70" s="34"/>
      <c r="JLE70" s="34"/>
      <c r="JLG70" s="34"/>
      <c r="JLI70" s="34"/>
      <c r="JLK70" s="34"/>
      <c r="JLM70" s="34"/>
      <c r="JLO70" s="34"/>
      <c r="JLQ70" s="34"/>
      <c r="JLS70" s="34"/>
      <c r="JLU70" s="34"/>
      <c r="JLW70" s="34"/>
      <c r="JLY70" s="34"/>
      <c r="JMA70" s="34"/>
      <c r="JMC70" s="34"/>
      <c r="JME70" s="34"/>
      <c r="JMG70" s="34"/>
      <c r="JMI70" s="34"/>
      <c r="JMK70" s="34"/>
      <c r="JMM70" s="34"/>
      <c r="JMO70" s="34"/>
      <c r="JMQ70" s="34"/>
      <c r="JMS70" s="34"/>
      <c r="JMU70" s="34"/>
      <c r="JMW70" s="34"/>
      <c r="JMY70" s="34"/>
      <c r="JNA70" s="34"/>
      <c r="JNC70" s="34"/>
      <c r="JNE70" s="34"/>
      <c r="JNG70" s="34"/>
      <c r="JNI70" s="34"/>
      <c r="JNK70" s="34"/>
      <c r="JNM70" s="34"/>
      <c r="JNO70" s="34"/>
      <c r="JNQ70" s="34"/>
      <c r="JNS70" s="34"/>
      <c r="JNU70" s="34"/>
      <c r="JNW70" s="34"/>
      <c r="JNY70" s="34"/>
      <c r="JOA70" s="34"/>
      <c r="JOC70" s="34"/>
      <c r="JOE70" s="34"/>
      <c r="JOG70" s="34"/>
      <c r="JOI70" s="34"/>
      <c r="JOK70" s="34"/>
      <c r="JOM70" s="34"/>
      <c r="JOO70" s="34"/>
      <c r="JOQ70" s="34"/>
      <c r="JOS70" s="34"/>
      <c r="JOU70" s="34"/>
      <c r="JOW70" s="34"/>
      <c r="JOY70" s="34"/>
      <c r="JPA70" s="34"/>
      <c r="JPC70" s="34"/>
      <c r="JPE70" s="34"/>
      <c r="JPG70" s="34"/>
      <c r="JPI70" s="34"/>
      <c r="JPK70" s="34"/>
      <c r="JPM70" s="34"/>
      <c r="JPO70" s="34"/>
      <c r="JPQ70" s="34"/>
      <c r="JPS70" s="34"/>
      <c r="JPU70" s="34"/>
      <c r="JPW70" s="34"/>
      <c r="JPY70" s="34"/>
      <c r="JQA70" s="34"/>
      <c r="JQC70" s="34"/>
      <c r="JQE70" s="34"/>
      <c r="JQG70" s="34"/>
      <c r="JQI70" s="34"/>
      <c r="JQK70" s="34"/>
      <c r="JQM70" s="34"/>
      <c r="JQO70" s="34"/>
      <c r="JQQ70" s="34"/>
      <c r="JQS70" s="34"/>
      <c r="JQU70" s="34"/>
      <c r="JQW70" s="34"/>
      <c r="JQY70" s="34"/>
      <c r="JRA70" s="34"/>
      <c r="JRC70" s="34"/>
      <c r="JRE70" s="34"/>
      <c r="JRG70" s="34"/>
      <c r="JRI70" s="34"/>
      <c r="JRK70" s="34"/>
      <c r="JRM70" s="34"/>
      <c r="JRO70" s="34"/>
      <c r="JRQ70" s="34"/>
      <c r="JRS70" s="34"/>
      <c r="JRU70" s="34"/>
      <c r="JRW70" s="34"/>
      <c r="JRY70" s="34"/>
      <c r="JSA70" s="34"/>
      <c r="JSC70" s="34"/>
      <c r="JSE70" s="34"/>
      <c r="JSG70" s="34"/>
      <c r="JSI70" s="34"/>
      <c r="JSK70" s="34"/>
      <c r="JSM70" s="34"/>
      <c r="JSO70" s="34"/>
      <c r="JSQ70" s="34"/>
      <c r="JSS70" s="34"/>
      <c r="JSU70" s="34"/>
      <c r="JSW70" s="34"/>
      <c r="JSY70" s="34"/>
      <c r="JTA70" s="34"/>
      <c r="JTC70" s="34"/>
      <c r="JTE70" s="34"/>
      <c r="JTG70" s="34"/>
      <c r="JTI70" s="34"/>
      <c r="JTK70" s="34"/>
      <c r="JTM70" s="34"/>
      <c r="JTO70" s="34"/>
      <c r="JTQ70" s="34"/>
      <c r="JTS70" s="34"/>
      <c r="JTU70" s="34"/>
      <c r="JTW70" s="34"/>
      <c r="JTY70" s="34"/>
      <c r="JUA70" s="34"/>
      <c r="JUC70" s="34"/>
      <c r="JUE70" s="34"/>
      <c r="JUG70" s="34"/>
      <c r="JUI70" s="34"/>
      <c r="JUK70" s="34"/>
      <c r="JUM70" s="34"/>
      <c r="JUO70" s="34"/>
      <c r="JUQ70" s="34"/>
      <c r="JUS70" s="34"/>
      <c r="JUU70" s="34"/>
      <c r="JUW70" s="34"/>
      <c r="JUY70" s="34"/>
      <c r="JVA70" s="34"/>
      <c r="JVC70" s="34"/>
      <c r="JVE70" s="34"/>
      <c r="JVG70" s="34"/>
      <c r="JVI70" s="34"/>
      <c r="JVK70" s="34"/>
      <c r="JVM70" s="34"/>
      <c r="JVO70" s="34"/>
      <c r="JVQ70" s="34"/>
      <c r="JVS70" s="34"/>
      <c r="JVU70" s="34"/>
      <c r="JVW70" s="34"/>
      <c r="JVY70" s="34"/>
      <c r="JWA70" s="34"/>
      <c r="JWC70" s="34"/>
      <c r="JWE70" s="34"/>
      <c r="JWG70" s="34"/>
      <c r="JWI70" s="34"/>
      <c r="JWK70" s="34"/>
      <c r="JWM70" s="34"/>
      <c r="JWO70" s="34"/>
      <c r="JWQ70" s="34"/>
      <c r="JWS70" s="34"/>
      <c r="JWU70" s="34"/>
      <c r="JWW70" s="34"/>
      <c r="JWY70" s="34"/>
      <c r="JXA70" s="34"/>
      <c r="JXC70" s="34"/>
      <c r="JXE70" s="34"/>
      <c r="JXG70" s="34"/>
      <c r="JXI70" s="34"/>
      <c r="JXK70" s="34"/>
      <c r="JXM70" s="34"/>
      <c r="JXO70" s="34"/>
      <c r="JXQ70" s="34"/>
      <c r="JXS70" s="34"/>
      <c r="JXU70" s="34"/>
      <c r="JXW70" s="34"/>
      <c r="JXY70" s="34"/>
      <c r="JYA70" s="34"/>
      <c r="JYC70" s="34"/>
      <c r="JYE70" s="34"/>
      <c r="JYG70" s="34"/>
      <c r="JYI70" s="34"/>
      <c r="JYK70" s="34"/>
      <c r="JYM70" s="34"/>
      <c r="JYO70" s="34"/>
      <c r="JYQ70" s="34"/>
      <c r="JYS70" s="34"/>
      <c r="JYU70" s="34"/>
      <c r="JYW70" s="34"/>
      <c r="JYY70" s="34"/>
      <c r="JZA70" s="34"/>
      <c r="JZC70" s="34"/>
      <c r="JZE70" s="34"/>
      <c r="JZG70" s="34"/>
      <c r="JZI70" s="34"/>
      <c r="JZK70" s="34"/>
      <c r="JZM70" s="34"/>
      <c r="JZO70" s="34"/>
      <c r="JZQ70" s="34"/>
      <c r="JZS70" s="34"/>
      <c r="JZU70" s="34"/>
      <c r="JZW70" s="34"/>
      <c r="JZY70" s="34"/>
      <c r="KAA70" s="34"/>
      <c r="KAC70" s="34"/>
      <c r="KAE70" s="34"/>
      <c r="KAG70" s="34"/>
      <c r="KAI70" s="34"/>
      <c r="KAK70" s="34"/>
      <c r="KAM70" s="34"/>
      <c r="KAO70" s="34"/>
      <c r="KAQ70" s="34"/>
      <c r="KAS70" s="34"/>
      <c r="KAU70" s="34"/>
      <c r="KAW70" s="34"/>
      <c r="KAY70" s="34"/>
      <c r="KBA70" s="34"/>
      <c r="KBC70" s="34"/>
      <c r="KBE70" s="34"/>
      <c r="KBG70" s="34"/>
      <c r="KBI70" s="34"/>
      <c r="KBK70" s="34"/>
      <c r="KBM70" s="34"/>
      <c r="KBO70" s="34"/>
      <c r="KBQ70" s="34"/>
      <c r="KBS70" s="34"/>
      <c r="KBU70" s="34"/>
      <c r="KBW70" s="34"/>
      <c r="KBY70" s="34"/>
      <c r="KCA70" s="34"/>
      <c r="KCC70" s="34"/>
      <c r="KCE70" s="34"/>
      <c r="KCG70" s="34"/>
      <c r="KCI70" s="34"/>
      <c r="KCK70" s="34"/>
      <c r="KCM70" s="34"/>
      <c r="KCO70" s="34"/>
      <c r="KCQ70" s="34"/>
      <c r="KCS70" s="34"/>
      <c r="KCU70" s="34"/>
      <c r="KCW70" s="34"/>
      <c r="KCY70" s="34"/>
      <c r="KDA70" s="34"/>
      <c r="KDC70" s="34"/>
      <c r="KDE70" s="34"/>
      <c r="KDG70" s="34"/>
      <c r="KDI70" s="34"/>
      <c r="KDK70" s="34"/>
      <c r="KDM70" s="34"/>
      <c r="KDO70" s="34"/>
      <c r="KDQ70" s="34"/>
      <c r="KDS70" s="34"/>
      <c r="KDU70" s="34"/>
      <c r="KDW70" s="34"/>
      <c r="KDY70" s="34"/>
      <c r="KEA70" s="34"/>
      <c r="KEC70" s="34"/>
      <c r="KEE70" s="34"/>
      <c r="KEG70" s="34"/>
      <c r="KEI70" s="34"/>
      <c r="KEK70" s="34"/>
      <c r="KEM70" s="34"/>
      <c r="KEO70" s="34"/>
      <c r="KEQ70" s="34"/>
      <c r="KES70" s="34"/>
      <c r="KEU70" s="34"/>
      <c r="KEW70" s="34"/>
      <c r="KEY70" s="34"/>
      <c r="KFA70" s="34"/>
      <c r="KFC70" s="34"/>
      <c r="KFE70" s="34"/>
      <c r="KFG70" s="34"/>
      <c r="KFI70" s="34"/>
      <c r="KFK70" s="34"/>
      <c r="KFM70" s="34"/>
      <c r="KFO70" s="34"/>
      <c r="KFQ70" s="34"/>
      <c r="KFS70" s="34"/>
      <c r="KFU70" s="34"/>
      <c r="KFW70" s="34"/>
      <c r="KFY70" s="34"/>
      <c r="KGA70" s="34"/>
      <c r="KGC70" s="34"/>
      <c r="KGE70" s="34"/>
      <c r="KGG70" s="34"/>
      <c r="KGI70" s="34"/>
      <c r="KGK70" s="34"/>
      <c r="KGM70" s="34"/>
      <c r="KGO70" s="34"/>
      <c r="KGQ70" s="34"/>
      <c r="KGS70" s="34"/>
      <c r="KGU70" s="34"/>
      <c r="KGW70" s="34"/>
      <c r="KGY70" s="34"/>
      <c r="KHA70" s="34"/>
      <c r="KHC70" s="34"/>
      <c r="KHE70" s="34"/>
      <c r="KHG70" s="34"/>
      <c r="KHI70" s="34"/>
      <c r="KHK70" s="34"/>
      <c r="KHM70" s="34"/>
      <c r="KHO70" s="34"/>
      <c r="KHQ70" s="34"/>
      <c r="KHS70" s="34"/>
      <c r="KHU70" s="34"/>
      <c r="KHW70" s="34"/>
      <c r="KHY70" s="34"/>
      <c r="KIA70" s="34"/>
      <c r="KIC70" s="34"/>
      <c r="KIE70" s="34"/>
      <c r="KIG70" s="34"/>
      <c r="KII70" s="34"/>
      <c r="KIK70" s="34"/>
      <c r="KIM70" s="34"/>
      <c r="KIO70" s="34"/>
      <c r="KIQ70" s="34"/>
      <c r="KIS70" s="34"/>
      <c r="KIU70" s="34"/>
      <c r="KIW70" s="34"/>
      <c r="KIY70" s="34"/>
      <c r="KJA70" s="34"/>
      <c r="KJC70" s="34"/>
      <c r="KJE70" s="34"/>
      <c r="KJG70" s="34"/>
      <c r="KJI70" s="34"/>
      <c r="KJK70" s="34"/>
      <c r="KJM70" s="34"/>
      <c r="KJO70" s="34"/>
      <c r="KJQ70" s="34"/>
      <c r="KJS70" s="34"/>
      <c r="KJU70" s="34"/>
      <c r="KJW70" s="34"/>
      <c r="KJY70" s="34"/>
      <c r="KKA70" s="34"/>
      <c r="KKC70" s="34"/>
      <c r="KKE70" s="34"/>
      <c r="KKG70" s="34"/>
      <c r="KKI70" s="34"/>
      <c r="KKK70" s="34"/>
      <c r="KKM70" s="34"/>
      <c r="KKO70" s="34"/>
      <c r="KKQ70" s="34"/>
      <c r="KKS70" s="34"/>
      <c r="KKU70" s="34"/>
      <c r="KKW70" s="34"/>
      <c r="KKY70" s="34"/>
      <c r="KLA70" s="34"/>
      <c r="KLC70" s="34"/>
      <c r="KLE70" s="34"/>
      <c r="KLG70" s="34"/>
      <c r="KLI70" s="34"/>
      <c r="KLK70" s="34"/>
      <c r="KLM70" s="34"/>
      <c r="KLO70" s="34"/>
      <c r="KLQ70" s="34"/>
      <c r="KLS70" s="34"/>
      <c r="KLU70" s="34"/>
      <c r="KLW70" s="34"/>
      <c r="KLY70" s="34"/>
      <c r="KMA70" s="34"/>
      <c r="KMC70" s="34"/>
      <c r="KME70" s="34"/>
      <c r="KMG70" s="34"/>
      <c r="KMI70" s="34"/>
      <c r="KMK70" s="34"/>
      <c r="KMM70" s="34"/>
      <c r="KMO70" s="34"/>
      <c r="KMQ70" s="34"/>
      <c r="KMS70" s="34"/>
      <c r="KMU70" s="34"/>
      <c r="KMW70" s="34"/>
      <c r="KMY70" s="34"/>
      <c r="KNA70" s="34"/>
      <c r="KNC70" s="34"/>
      <c r="KNE70" s="34"/>
      <c r="KNG70" s="34"/>
      <c r="KNI70" s="34"/>
      <c r="KNK70" s="34"/>
      <c r="KNM70" s="34"/>
      <c r="KNO70" s="34"/>
      <c r="KNQ70" s="34"/>
      <c r="KNS70" s="34"/>
      <c r="KNU70" s="34"/>
      <c r="KNW70" s="34"/>
      <c r="KNY70" s="34"/>
      <c r="KOA70" s="34"/>
      <c r="KOC70" s="34"/>
      <c r="KOE70" s="34"/>
      <c r="KOG70" s="34"/>
      <c r="KOI70" s="34"/>
      <c r="KOK70" s="34"/>
      <c r="KOM70" s="34"/>
      <c r="KOO70" s="34"/>
      <c r="KOQ70" s="34"/>
      <c r="KOS70" s="34"/>
      <c r="KOU70" s="34"/>
      <c r="KOW70" s="34"/>
      <c r="KOY70" s="34"/>
      <c r="KPA70" s="34"/>
      <c r="KPC70" s="34"/>
      <c r="KPE70" s="34"/>
      <c r="KPG70" s="34"/>
      <c r="KPI70" s="34"/>
      <c r="KPK70" s="34"/>
      <c r="KPM70" s="34"/>
      <c r="KPO70" s="34"/>
      <c r="KPQ70" s="34"/>
      <c r="KPS70" s="34"/>
      <c r="KPU70" s="34"/>
      <c r="KPW70" s="34"/>
      <c r="KPY70" s="34"/>
      <c r="KQA70" s="34"/>
      <c r="KQC70" s="34"/>
      <c r="KQE70" s="34"/>
      <c r="KQG70" s="34"/>
      <c r="KQI70" s="34"/>
      <c r="KQK70" s="34"/>
      <c r="KQM70" s="34"/>
      <c r="KQO70" s="34"/>
      <c r="KQQ70" s="34"/>
      <c r="KQS70" s="34"/>
      <c r="KQU70" s="34"/>
      <c r="KQW70" s="34"/>
      <c r="KQY70" s="34"/>
      <c r="KRA70" s="34"/>
      <c r="KRC70" s="34"/>
      <c r="KRE70" s="34"/>
      <c r="KRG70" s="34"/>
      <c r="KRI70" s="34"/>
      <c r="KRK70" s="34"/>
      <c r="KRM70" s="34"/>
      <c r="KRO70" s="34"/>
      <c r="KRQ70" s="34"/>
      <c r="KRS70" s="34"/>
      <c r="KRU70" s="34"/>
      <c r="KRW70" s="34"/>
      <c r="KRY70" s="34"/>
      <c r="KSA70" s="34"/>
      <c r="KSC70" s="34"/>
      <c r="KSE70" s="34"/>
      <c r="KSG70" s="34"/>
      <c r="KSI70" s="34"/>
      <c r="KSK70" s="34"/>
      <c r="KSM70" s="34"/>
      <c r="KSO70" s="34"/>
      <c r="KSQ70" s="34"/>
      <c r="KSS70" s="34"/>
      <c r="KSU70" s="34"/>
      <c r="KSW70" s="34"/>
      <c r="KSY70" s="34"/>
      <c r="KTA70" s="34"/>
      <c r="KTC70" s="34"/>
      <c r="KTE70" s="34"/>
      <c r="KTG70" s="34"/>
      <c r="KTI70" s="34"/>
      <c r="KTK70" s="34"/>
      <c r="KTM70" s="34"/>
      <c r="KTO70" s="34"/>
      <c r="KTQ70" s="34"/>
      <c r="KTS70" s="34"/>
      <c r="KTU70" s="34"/>
      <c r="KTW70" s="34"/>
      <c r="KTY70" s="34"/>
      <c r="KUA70" s="34"/>
      <c r="KUC70" s="34"/>
      <c r="KUE70" s="34"/>
      <c r="KUG70" s="34"/>
      <c r="KUI70" s="34"/>
      <c r="KUK70" s="34"/>
      <c r="KUM70" s="34"/>
      <c r="KUO70" s="34"/>
      <c r="KUQ70" s="34"/>
      <c r="KUS70" s="34"/>
      <c r="KUU70" s="34"/>
      <c r="KUW70" s="34"/>
      <c r="KUY70" s="34"/>
      <c r="KVA70" s="34"/>
      <c r="KVC70" s="34"/>
      <c r="KVE70" s="34"/>
      <c r="KVG70" s="34"/>
      <c r="KVI70" s="34"/>
      <c r="KVK70" s="34"/>
      <c r="KVM70" s="34"/>
      <c r="KVO70" s="34"/>
      <c r="KVQ70" s="34"/>
      <c r="KVS70" s="34"/>
      <c r="KVU70" s="34"/>
      <c r="KVW70" s="34"/>
      <c r="KVY70" s="34"/>
      <c r="KWA70" s="34"/>
      <c r="KWC70" s="34"/>
      <c r="KWE70" s="34"/>
      <c r="KWG70" s="34"/>
      <c r="KWI70" s="34"/>
      <c r="KWK70" s="34"/>
      <c r="KWM70" s="34"/>
      <c r="KWO70" s="34"/>
      <c r="KWQ70" s="34"/>
      <c r="KWS70" s="34"/>
      <c r="KWU70" s="34"/>
      <c r="KWW70" s="34"/>
      <c r="KWY70" s="34"/>
      <c r="KXA70" s="34"/>
      <c r="KXC70" s="34"/>
      <c r="KXE70" s="34"/>
      <c r="KXG70" s="34"/>
      <c r="KXI70" s="34"/>
      <c r="KXK70" s="34"/>
      <c r="KXM70" s="34"/>
      <c r="KXO70" s="34"/>
      <c r="KXQ70" s="34"/>
      <c r="KXS70" s="34"/>
      <c r="KXU70" s="34"/>
      <c r="KXW70" s="34"/>
      <c r="KXY70" s="34"/>
      <c r="KYA70" s="34"/>
      <c r="KYC70" s="34"/>
      <c r="KYE70" s="34"/>
      <c r="KYG70" s="34"/>
      <c r="KYI70" s="34"/>
      <c r="KYK70" s="34"/>
      <c r="KYM70" s="34"/>
      <c r="KYO70" s="34"/>
      <c r="KYQ70" s="34"/>
      <c r="KYS70" s="34"/>
      <c r="KYU70" s="34"/>
      <c r="KYW70" s="34"/>
      <c r="KYY70" s="34"/>
      <c r="KZA70" s="34"/>
      <c r="KZC70" s="34"/>
      <c r="KZE70" s="34"/>
      <c r="KZG70" s="34"/>
      <c r="KZI70" s="34"/>
      <c r="KZK70" s="34"/>
      <c r="KZM70" s="34"/>
      <c r="KZO70" s="34"/>
      <c r="KZQ70" s="34"/>
      <c r="KZS70" s="34"/>
      <c r="KZU70" s="34"/>
      <c r="KZW70" s="34"/>
      <c r="KZY70" s="34"/>
      <c r="LAA70" s="34"/>
      <c r="LAC70" s="34"/>
      <c r="LAE70" s="34"/>
      <c r="LAG70" s="34"/>
      <c r="LAI70" s="34"/>
      <c r="LAK70" s="34"/>
      <c r="LAM70" s="34"/>
      <c r="LAO70" s="34"/>
      <c r="LAQ70" s="34"/>
      <c r="LAS70" s="34"/>
      <c r="LAU70" s="34"/>
      <c r="LAW70" s="34"/>
      <c r="LAY70" s="34"/>
      <c r="LBA70" s="34"/>
      <c r="LBC70" s="34"/>
      <c r="LBE70" s="34"/>
      <c r="LBG70" s="34"/>
      <c r="LBI70" s="34"/>
      <c r="LBK70" s="34"/>
      <c r="LBM70" s="34"/>
      <c r="LBO70" s="34"/>
      <c r="LBQ70" s="34"/>
      <c r="LBS70" s="34"/>
      <c r="LBU70" s="34"/>
      <c r="LBW70" s="34"/>
      <c r="LBY70" s="34"/>
      <c r="LCA70" s="34"/>
      <c r="LCC70" s="34"/>
      <c r="LCE70" s="34"/>
      <c r="LCG70" s="34"/>
      <c r="LCI70" s="34"/>
      <c r="LCK70" s="34"/>
      <c r="LCM70" s="34"/>
      <c r="LCO70" s="34"/>
      <c r="LCQ70" s="34"/>
      <c r="LCS70" s="34"/>
      <c r="LCU70" s="34"/>
      <c r="LCW70" s="34"/>
      <c r="LCY70" s="34"/>
      <c r="LDA70" s="34"/>
      <c r="LDC70" s="34"/>
      <c r="LDE70" s="34"/>
      <c r="LDG70" s="34"/>
      <c r="LDI70" s="34"/>
      <c r="LDK70" s="34"/>
      <c r="LDM70" s="34"/>
      <c r="LDO70" s="34"/>
      <c r="LDQ70" s="34"/>
      <c r="LDS70" s="34"/>
      <c r="LDU70" s="34"/>
      <c r="LDW70" s="34"/>
      <c r="LDY70" s="34"/>
      <c r="LEA70" s="34"/>
      <c r="LEC70" s="34"/>
      <c r="LEE70" s="34"/>
      <c r="LEG70" s="34"/>
      <c r="LEI70" s="34"/>
      <c r="LEK70" s="34"/>
      <c r="LEM70" s="34"/>
      <c r="LEO70" s="34"/>
      <c r="LEQ70" s="34"/>
      <c r="LES70" s="34"/>
      <c r="LEU70" s="34"/>
      <c r="LEW70" s="34"/>
      <c r="LEY70" s="34"/>
      <c r="LFA70" s="34"/>
      <c r="LFC70" s="34"/>
      <c r="LFE70" s="34"/>
      <c r="LFG70" s="34"/>
      <c r="LFI70" s="34"/>
      <c r="LFK70" s="34"/>
      <c r="LFM70" s="34"/>
      <c r="LFO70" s="34"/>
      <c r="LFQ70" s="34"/>
      <c r="LFS70" s="34"/>
      <c r="LFU70" s="34"/>
      <c r="LFW70" s="34"/>
      <c r="LFY70" s="34"/>
      <c r="LGA70" s="34"/>
      <c r="LGC70" s="34"/>
      <c r="LGE70" s="34"/>
      <c r="LGG70" s="34"/>
      <c r="LGI70" s="34"/>
      <c r="LGK70" s="34"/>
      <c r="LGM70" s="34"/>
      <c r="LGO70" s="34"/>
      <c r="LGQ70" s="34"/>
      <c r="LGS70" s="34"/>
      <c r="LGU70" s="34"/>
      <c r="LGW70" s="34"/>
      <c r="LGY70" s="34"/>
      <c r="LHA70" s="34"/>
      <c r="LHC70" s="34"/>
      <c r="LHE70" s="34"/>
      <c r="LHG70" s="34"/>
      <c r="LHI70" s="34"/>
      <c r="LHK70" s="34"/>
      <c r="LHM70" s="34"/>
      <c r="LHO70" s="34"/>
      <c r="LHQ70" s="34"/>
      <c r="LHS70" s="34"/>
      <c r="LHU70" s="34"/>
      <c r="LHW70" s="34"/>
      <c r="LHY70" s="34"/>
      <c r="LIA70" s="34"/>
      <c r="LIC70" s="34"/>
      <c r="LIE70" s="34"/>
      <c r="LIG70" s="34"/>
      <c r="LII70" s="34"/>
      <c r="LIK70" s="34"/>
      <c r="LIM70" s="34"/>
      <c r="LIO70" s="34"/>
      <c r="LIQ70" s="34"/>
      <c r="LIS70" s="34"/>
      <c r="LIU70" s="34"/>
      <c r="LIW70" s="34"/>
      <c r="LIY70" s="34"/>
      <c r="LJA70" s="34"/>
      <c r="LJC70" s="34"/>
      <c r="LJE70" s="34"/>
      <c r="LJG70" s="34"/>
      <c r="LJI70" s="34"/>
      <c r="LJK70" s="34"/>
      <c r="LJM70" s="34"/>
      <c r="LJO70" s="34"/>
      <c r="LJQ70" s="34"/>
      <c r="LJS70" s="34"/>
      <c r="LJU70" s="34"/>
      <c r="LJW70" s="34"/>
      <c r="LJY70" s="34"/>
      <c r="LKA70" s="34"/>
      <c r="LKC70" s="34"/>
      <c r="LKE70" s="34"/>
      <c r="LKG70" s="34"/>
      <c r="LKI70" s="34"/>
      <c r="LKK70" s="34"/>
      <c r="LKM70" s="34"/>
      <c r="LKO70" s="34"/>
      <c r="LKQ70" s="34"/>
      <c r="LKS70" s="34"/>
      <c r="LKU70" s="34"/>
      <c r="LKW70" s="34"/>
      <c r="LKY70" s="34"/>
      <c r="LLA70" s="34"/>
      <c r="LLC70" s="34"/>
      <c r="LLE70" s="34"/>
      <c r="LLG70" s="34"/>
      <c r="LLI70" s="34"/>
      <c r="LLK70" s="34"/>
      <c r="LLM70" s="34"/>
      <c r="LLO70" s="34"/>
      <c r="LLQ70" s="34"/>
      <c r="LLS70" s="34"/>
      <c r="LLU70" s="34"/>
      <c r="LLW70" s="34"/>
      <c r="LLY70" s="34"/>
      <c r="LMA70" s="34"/>
      <c r="LMC70" s="34"/>
      <c r="LME70" s="34"/>
      <c r="LMG70" s="34"/>
      <c r="LMI70" s="34"/>
      <c r="LMK70" s="34"/>
      <c r="LMM70" s="34"/>
      <c r="LMO70" s="34"/>
      <c r="LMQ70" s="34"/>
      <c r="LMS70" s="34"/>
      <c r="LMU70" s="34"/>
      <c r="LMW70" s="34"/>
      <c r="LMY70" s="34"/>
      <c r="LNA70" s="34"/>
      <c r="LNC70" s="34"/>
      <c r="LNE70" s="34"/>
      <c r="LNG70" s="34"/>
      <c r="LNI70" s="34"/>
      <c r="LNK70" s="34"/>
      <c r="LNM70" s="34"/>
      <c r="LNO70" s="34"/>
      <c r="LNQ70" s="34"/>
      <c r="LNS70" s="34"/>
      <c r="LNU70" s="34"/>
      <c r="LNW70" s="34"/>
      <c r="LNY70" s="34"/>
      <c r="LOA70" s="34"/>
      <c r="LOC70" s="34"/>
      <c r="LOE70" s="34"/>
      <c r="LOG70" s="34"/>
      <c r="LOI70" s="34"/>
      <c r="LOK70" s="34"/>
      <c r="LOM70" s="34"/>
      <c r="LOO70" s="34"/>
      <c r="LOQ70" s="34"/>
      <c r="LOS70" s="34"/>
      <c r="LOU70" s="34"/>
      <c r="LOW70" s="34"/>
      <c r="LOY70" s="34"/>
      <c r="LPA70" s="34"/>
      <c r="LPC70" s="34"/>
      <c r="LPE70" s="34"/>
      <c r="LPG70" s="34"/>
      <c r="LPI70" s="34"/>
      <c r="LPK70" s="34"/>
      <c r="LPM70" s="34"/>
      <c r="LPO70" s="34"/>
      <c r="LPQ70" s="34"/>
      <c r="LPS70" s="34"/>
      <c r="LPU70" s="34"/>
      <c r="LPW70" s="34"/>
      <c r="LPY70" s="34"/>
      <c r="LQA70" s="34"/>
      <c r="LQC70" s="34"/>
      <c r="LQE70" s="34"/>
      <c r="LQG70" s="34"/>
      <c r="LQI70" s="34"/>
      <c r="LQK70" s="34"/>
      <c r="LQM70" s="34"/>
      <c r="LQO70" s="34"/>
      <c r="LQQ70" s="34"/>
      <c r="LQS70" s="34"/>
      <c r="LQU70" s="34"/>
      <c r="LQW70" s="34"/>
      <c r="LQY70" s="34"/>
      <c r="LRA70" s="34"/>
      <c r="LRC70" s="34"/>
      <c r="LRE70" s="34"/>
      <c r="LRG70" s="34"/>
      <c r="LRI70" s="34"/>
      <c r="LRK70" s="34"/>
      <c r="LRM70" s="34"/>
      <c r="LRO70" s="34"/>
      <c r="LRQ70" s="34"/>
      <c r="LRS70" s="34"/>
      <c r="LRU70" s="34"/>
      <c r="LRW70" s="34"/>
      <c r="LRY70" s="34"/>
      <c r="LSA70" s="34"/>
      <c r="LSC70" s="34"/>
      <c r="LSE70" s="34"/>
      <c r="LSG70" s="34"/>
      <c r="LSI70" s="34"/>
      <c r="LSK70" s="34"/>
      <c r="LSM70" s="34"/>
      <c r="LSO70" s="34"/>
      <c r="LSQ70" s="34"/>
      <c r="LSS70" s="34"/>
      <c r="LSU70" s="34"/>
      <c r="LSW70" s="34"/>
      <c r="LSY70" s="34"/>
      <c r="LTA70" s="34"/>
      <c r="LTC70" s="34"/>
      <c r="LTE70" s="34"/>
      <c r="LTG70" s="34"/>
      <c r="LTI70" s="34"/>
      <c r="LTK70" s="34"/>
      <c r="LTM70" s="34"/>
      <c r="LTO70" s="34"/>
      <c r="LTQ70" s="34"/>
      <c r="LTS70" s="34"/>
      <c r="LTU70" s="34"/>
      <c r="LTW70" s="34"/>
      <c r="LTY70" s="34"/>
      <c r="LUA70" s="34"/>
      <c r="LUC70" s="34"/>
      <c r="LUE70" s="34"/>
      <c r="LUG70" s="34"/>
      <c r="LUI70" s="34"/>
      <c r="LUK70" s="34"/>
      <c r="LUM70" s="34"/>
      <c r="LUO70" s="34"/>
      <c r="LUQ70" s="34"/>
      <c r="LUS70" s="34"/>
      <c r="LUU70" s="34"/>
      <c r="LUW70" s="34"/>
      <c r="LUY70" s="34"/>
      <c r="LVA70" s="34"/>
      <c r="LVC70" s="34"/>
      <c r="LVE70" s="34"/>
      <c r="LVG70" s="34"/>
      <c r="LVI70" s="34"/>
      <c r="LVK70" s="34"/>
      <c r="LVM70" s="34"/>
      <c r="LVO70" s="34"/>
      <c r="LVQ70" s="34"/>
      <c r="LVS70" s="34"/>
      <c r="LVU70" s="34"/>
      <c r="LVW70" s="34"/>
      <c r="LVY70" s="34"/>
      <c r="LWA70" s="34"/>
      <c r="LWC70" s="34"/>
      <c r="LWE70" s="34"/>
      <c r="LWG70" s="34"/>
      <c r="LWI70" s="34"/>
      <c r="LWK70" s="34"/>
      <c r="LWM70" s="34"/>
      <c r="LWO70" s="34"/>
      <c r="LWQ70" s="34"/>
      <c r="LWS70" s="34"/>
      <c r="LWU70" s="34"/>
      <c r="LWW70" s="34"/>
      <c r="LWY70" s="34"/>
      <c r="LXA70" s="34"/>
      <c r="LXC70" s="34"/>
      <c r="LXE70" s="34"/>
      <c r="LXG70" s="34"/>
      <c r="LXI70" s="34"/>
      <c r="LXK70" s="34"/>
      <c r="LXM70" s="34"/>
      <c r="LXO70" s="34"/>
      <c r="LXQ70" s="34"/>
      <c r="LXS70" s="34"/>
      <c r="LXU70" s="34"/>
      <c r="LXW70" s="34"/>
      <c r="LXY70" s="34"/>
      <c r="LYA70" s="34"/>
      <c r="LYC70" s="34"/>
      <c r="LYE70" s="34"/>
      <c r="LYG70" s="34"/>
      <c r="LYI70" s="34"/>
      <c r="LYK70" s="34"/>
      <c r="LYM70" s="34"/>
      <c r="LYO70" s="34"/>
      <c r="LYQ70" s="34"/>
      <c r="LYS70" s="34"/>
      <c r="LYU70" s="34"/>
      <c r="LYW70" s="34"/>
      <c r="LYY70" s="34"/>
      <c r="LZA70" s="34"/>
      <c r="LZC70" s="34"/>
      <c r="LZE70" s="34"/>
      <c r="LZG70" s="34"/>
      <c r="LZI70" s="34"/>
      <c r="LZK70" s="34"/>
      <c r="LZM70" s="34"/>
      <c r="LZO70" s="34"/>
      <c r="LZQ70" s="34"/>
      <c r="LZS70" s="34"/>
      <c r="LZU70" s="34"/>
      <c r="LZW70" s="34"/>
      <c r="LZY70" s="34"/>
      <c r="MAA70" s="34"/>
      <c r="MAC70" s="34"/>
      <c r="MAE70" s="34"/>
      <c r="MAG70" s="34"/>
      <c r="MAI70" s="34"/>
      <c r="MAK70" s="34"/>
      <c r="MAM70" s="34"/>
      <c r="MAO70" s="34"/>
      <c r="MAQ70" s="34"/>
      <c r="MAS70" s="34"/>
      <c r="MAU70" s="34"/>
      <c r="MAW70" s="34"/>
      <c r="MAY70" s="34"/>
      <c r="MBA70" s="34"/>
      <c r="MBC70" s="34"/>
      <c r="MBE70" s="34"/>
      <c r="MBG70" s="34"/>
      <c r="MBI70" s="34"/>
      <c r="MBK70" s="34"/>
      <c r="MBM70" s="34"/>
      <c r="MBO70" s="34"/>
      <c r="MBQ70" s="34"/>
      <c r="MBS70" s="34"/>
      <c r="MBU70" s="34"/>
      <c r="MBW70" s="34"/>
      <c r="MBY70" s="34"/>
      <c r="MCA70" s="34"/>
      <c r="MCC70" s="34"/>
      <c r="MCE70" s="34"/>
      <c r="MCG70" s="34"/>
      <c r="MCI70" s="34"/>
      <c r="MCK70" s="34"/>
      <c r="MCM70" s="34"/>
      <c r="MCO70" s="34"/>
      <c r="MCQ70" s="34"/>
      <c r="MCS70" s="34"/>
      <c r="MCU70" s="34"/>
      <c r="MCW70" s="34"/>
      <c r="MCY70" s="34"/>
      <c r="MDA70" s="34"/>
      <c r="MDC70" s="34"/>
      <c r="MDE70" s="34"/>
      <c r="MDG70" s="34"/>
      <c r="MDI70" s="34"/>
      <c r="MDK70" s="34"/>
      <c r="MDM70" s="34"/>
      <c r="MDO70" s="34"/>
      <c r="MDQ70" s="34"/>
      <c r="MDS70" s="34"/>
      <c r="MDU70" s="34"/>
      <c r="MDW70" s="34"/>
      <c r="MDY70" s="34"/>
      <c r="MEA70" s="34"/>
      <c r="MEC70" s="34"/>
      <c r="MEE70" s="34"/>
      <c r="MEG70" s="34"/>
      <c r="MEI70" s="34"/>
      <c r="MEK70" s="34"/>
      <c r="MEM70" s="34"/>
      <c r="MEO70" s="34"/>
      <c r="MEQ70" s="34"/>
      <c r="MES70" s="34"/>
      <c r="MEU70" s="34"/>
      <c r="MEW70" s="34"/>
      <c r="MEY70" s="34"/>
      <c r="MFA70" s="34"/>
      <c r="MFC70" s="34"/>
      <c r="MFE70" s="34"/>
      <c r="MFG70" s="34"/>
      <c r="MFI70" s="34"/>
      <c r="MFK70" s="34"/>
      <c r="MFM70" s="34"/>
      <c r="MFO70" s="34"/>
      <c r="MFQ70" s="34"/>
      <c r="MFS70" s="34"/>
      <c r="MFU70" s="34"/>
      <c r="MFW70" s="34"/>
      <c r="MFY70" s="34"/>
      <c r="MGA70" s="34"/>
      <c r="MGC70" s="34"/>
      <c r="MGE70" s="34"/>
      <c r="MGG70" s="34"/>
      <c r="MGI70" s="34"/>
      <c r="MGK70" s="34"/>
      <c r="MGM70" s="34"/>
      <c r="MGO70" s="34"/>
      <c r="MGQ70" s="34"/>
      <c r="MGS70" s="34"/>
      <c r="MGU70" s="34"/>
      <c r="MGW70" s="34"/>
      <c r="MGY70" s="34"/>
      <c r="MHA70" s="34"/>
      <c r="MHC70" s="34"/>
      <c r="MHE70" s="34"/>
      <c r="MHG70" s="34"/>
      <c r="MHI70" s="34"/>
      <c r="MHK70" s="34"/>
      <c r="MHM70" s="34"/>
      <c r="MHO70" s="34"/>
      <c r="MHQ70" s="34"/>
      <c r="MHS70" s="34"/>
      <c r="MHU70" s="34"/>
      <c r="MHW70" s="34"/>
      <c r="MHY70" s="34"/>
      <c r="MIA70" s="34"/>
      <c r="MIC70" s="34"/>
      <c r="MIE70" s="34"/>
      <c r="MIG70" s="34"/>
      <c r="MII70" s="34"/>
      <c r="MIK70" s="34"/>
      <c r="MIM70" s="34"/>
      <c r="MIO70" s="34"/>
      <c r="MIQ70" s="34"/>
      <c r="MIS70" s="34"/>
      <c r="MIU70" s="34"/>
      <c r="MIW70" s="34"/>
      <c r="MIY70" s="34"/>
      <c r="MJA70" s="34"/>
      <c r="MJC70" s="34"/>
      <c r="MJE70" s="34"/>
      <c r="MJG70" s="34"/>
      <c r="MJI70" s="34"/>
      <c r="MJK70" s="34"/>
      <c r="MJM70" s="34"/>
      <c r="MJO70" s="34"/>
      <c r="MJQ70" s="34"/>
      <c r="MJS70" s="34"/>
      <c r="MJU70" s="34"/>
      <c r="MJW70" s="34"/>
      <c r="MJY70" s="34"/>
      <c r="MKA70" s="34"/>
      <c r="MKC70" s="34"/>
      <c r="MKE70" s="34"/>
      <c r="MKG70" s="34"/>
      <c r="MKI70" s="34"/>
      <c r="MKK70" s="34"/>
      <c r="MKM70" s="34"/>
      <c r="MKO70" s="34"/>
      <c r="MKQ70" s="34"/>
      <c r="MKS70" s="34"/>
      <c r="MKU70" s="34"/>
      <c r="MKW70" s="34"/>
      <c r="MKY70" s="34"/>
      <c r="MLA70" s="34"/>
      <c r="MLC70" s="34"/>
      <c r="MLE70" s="34"/>
      <c r="MLG70" s="34"/>
      <c r="MLI70" s="34"/>
      <c r="MLK70" s="34"/>
      <c r="MLM70" s="34"/>
      <c r="MLO70" s="34"/>
      <c r="MLQ70" s="34"/>
      <c r="MLS70" s="34"/>
      <c r="MLU70" s="34"/>
      <c r="MLW70" s="34"/>
      <c r="MLY70" s="34"/>
      <c r="MMA70" s="34"/>
      <c r="MMC70" s="34"/>
      <c r="MME70" s="34"/>
      <c r="MMG70" s="34"/>
      <c r="MMI70" s="34"/>
      <c r="MMK70" s="34"/>
      <c r="MMM70" s="34"/>
      <c r="MMO70" s="34"/>
      <c r="MMQ70" s="34"/>
      <c r="MMS70" s="34"/>
      <c r="MMU70" s="34"/>
      <c r="MMW70" s="34"/>
      <c r="MMY70" s="34"/>
      <c r="MNA70" s="34"/>
      <c r="MNC70" s="34"/>
      <c r="MNE70" s="34"/>
      <c r="MNG70" s="34"/>
      <c r="MNI70" s="34"/>
      <c r="MNK70" s="34"/>
      <c r="MNM70" s="34"/>
      <c r="MNO70" s="34"/>
      <c r="MNQ70" s="34"/>
      <c r="MNS70" s="34"/>
      <c r="MNU70" s="34"/>
      <c r="MNW70" s="34"/>
      <c r="MNY70" s="34"/>
      <c r="MOA70" s="34"/>
      <c r="MOC70" s="34"/>
      <c r="MOE70" s="34"/>
      <c r="MOG70" s="34"/>
      <c r="MOI70" s="34"/>
      <c r="MOK70" s="34"/>
      <c r="MOM70" s="34"/>
      <c r="MOO70" s="34"/>
      <c r="MOQ70" s="34"/>
      <c r="MOS70" s="34"/>
      <c r="MOU70" s="34"/>
      <c r="MOW70" s="34"/>
      <c r="MOY70" s="34"/>
      <c r="MPA70" s="34"/>
      <c r="MPC70" s="34"/>
      <c r="MPE70" s="34"/>
      <c r="MPG70" s="34"/>
      <c r="MPI70" s="34"/>
      <c r="MPK70" s="34"/>
      <c r="MPM70" s="34"/>
      <c r="MPO70" s="34"/>
      <c r="MPQ70" s="34"/>
      <c r="MPS70" s="34"/>
      <c r="MPU70" s="34"/>
      <c r="MPW70" s="34"/>
      <c r="MPY70" s="34"/>
      <c r="MQA70" s="34"/>
      <c r="MQC70" s="34"/>
      <c r="MQE70" s="34"/>
      <c r="MQG70" s="34"/>
      <c r="MQI70" s="34"/>
      <c r="MQK70" s="34"/>
      <c r="MQM70" s="34"/>
      <c r="MQO70" s="34"/>
      <c r="MQQ70" s="34"/>
      <c r="MQS70" s="34"/>
      <c r="MQU70" s="34"/>
      <c r="MQW70" s="34"/>
      <c r="MQY70" s="34"/>
      <c r="MRA70" s="34"/>
      <c r="MRC70" s="34"/>
      <c r="MRE70" s="34"/>
      <c r="MRG70" s="34"/>
      <c r="MRI70" s="34"/>
      <c r="MRK70" s="34"/>
      <c r="MRM70" s="34"/>
      <c r="MRO70" s="34"/>
      <c r="MRQ70" s="34"/>
      <c r="MRS70" s="34"/>
      <c r="MRU70" s="34"/>
      <c r="MRW70" s="34"/>
      <c r="MRY70" s="34"/>
      <c r="MSA70" s="34"/>
      <c r="MSC70" s="34"/>
      <c r="MSE70" s="34"/>
      <c r="MSG70" s="34"/>
      <c r="MSI70" s="34"/>
      <c r="MSK70" s="34"/>
      <c r="MSM70" s="34"/>
      <c r="MSO70" s="34"/>
      <c r="MSQ70" s="34"/>
      <c r="MSS70" s="34"/>
      <c r="MSU70" s="34"/>
      <c r="MSW70" s="34"/>
      <c r="MSY70" s="34"/>
      <c r="MTA70" s="34"/>
      <c r="MTC70" s="34"/>
      <c r="MTE70" s="34"/>
      <c r="MTG70" s="34"/>
      <c r="MTI70" s="34"/>
      <c r="MTK70" s="34"/>
      <c r="MTM70" s="34"/>
      <c r="MTO70" s="34"/>
      <c r="MTQ70" s="34"/>
      <c r="MTS70" s="34"/>
      <c r="MTU70" s="34"/>
      <c r="MTW70" s="34"/>
      <c r="MTY70" s="34"/>
      <c r="MUA70" s="34"/>
      <c r="MUC70" s="34"/>
      <c r="MUE70" s="34"/>
      <c r="MUG70" s="34"/>
      <c r="MUI70" s="34"/>
      <c r="MUK70" s="34"/>
      <c r="MUM70" s="34"/>
      <c r="MUO70" s="34"/>
      <c r="MUQ70" s="34"/>
      <c r="MUS70" s="34"/>
      <c r="MUU70" s="34"/>
      <c r="MUW70" s="34"/>
      <c r="MUY70" s="34"/>
      <c r="MVA70" s="34"/>
      <c r="MVC70" s="34"/>
      <c r="MVE70" s="34"/>
      <c r="MVG70" s="34"/>
      <c r="MVI70" s="34"/>
      <c r="MVK70" s="34"/>
      <c r="MVM70" s="34"/>
      <c r="MVO70" s="34"/>
      <c r="MVQ70" s="34"/>
      <c r="MVS70" s="34"/>
      <c r="MVU70" s="34"/>
      <c r="MVW70" s="34"/>
      <c r="MVY70" s="34"/>
      <c r="MWA70" s="34"/>
      <c r="MWC70" s="34"/>
      <c r="MWE70" s="34"/>
      <c r="MWG70" s="34"/>
      <c r="MWI70" s="34"/>
      <c r="MWK70" s="34"/>
      <c r="MWM70" s="34"/>
      <c r="MWO70" s="34"/>
      <c r="MWQ70" s="34"/>
      <c r="MWS70" s="34"/>
      <c r="MWU70" s="34"/>
      <c r="MWW70" s="34"/>
      <c r="MWY70" s="34"/>
      <c r="MXA70" s="34"/>
      <c r="MXC70" s="34"/>
      <c r="MXE70" s="34"/>
      <c r="MXG70" s="34"/>
      <c r="MXI70" s="34"/>
      <c r="MXK70" s="34"/>
      <c r="MXM70" s="34"/>
      <c r="MXO70" s="34"/>
      <c r="MXQ70" s="34"/>
      <c r="MXS70" s="34"/>
      <c r="MXU70" s="34"/>
      <c r="MXW70" s="34"/>
      <c r="MXY70" s="34"/>
      <c r="MYA70" s="34"/>
      <c r="MYC70" s="34"/>
      <c r="MYE70" s="34"/>
      <c r="MYG70" s="34"/>
      <c r="MYI70" s="34"/>
      <c r="MYK70" s="34"/>
      <c r="MYM70" s="34"/>
      <c r="MYO70" s="34"/>
      <c r="MYQ70" s="34"/>
      <c r="MYS70" s="34"/>
      <c r="MYU70" s="34"/>
      <c r="MYW70" s="34"/>
      <c r="MYY70" s="34"/>
      <c r="MZA70" s="34"/>
      <c r="MZC70" s="34"/>
      <c r="MZE70" s="34"/>
      <c r="MZG70" s="34"/>
      <c r="MZI70" s="34"/>
      <c r="MZK70" s="34"/>
      <c r="MZM70" s="34"/>
      <c r="MZO70" s="34"/>
      <c r="MZQ70" s="34"/>
      <c r="MZS70" s="34"/>
      <c r="MZU70" s="34"/>
      <c r="MZW70" s="34"/>
      <c r="MZY70" s="34"/>
      <c r="NAA70" s="34"/>
      <c r="NAC70" s="34"/>
      <c r="NAE70" s="34"/>
      <c r="NAG70" s="34"/>
      <c r="NAI70" s="34"/>
      <c r="NAK70" s="34"/>
      <c r="NAM70" s="34"/>
      <c r="NAO70" s="34"/>
      <c r="NAQ70" s="34"/>
      <c r="NAS70" s="34"/>
      <c r="NAU70" s="34"/>
      <c r="NAW70" s="34"/>
      <c r="NAY70" s="34"/>
      <c r="NBA70" s="34"/>
      <c r="NBC70" s="34"/>
      <c r="NBE70" s="34"/>
      <c r="NBG70" s="34"/>
      <c r="NBI70" s="34"/>
      <c r="NBK70" s="34"/>
      <c r="NBM70" s="34"/>
      <c r="NBO70" s="34"/>
      <c r="NBQ70" s="34"/>
      <c r="NBS70" s="34"/>
      <c r="NBU70" s="34"/>
      <c r="NBW70" s="34"/>
      <c r="NBY70" s="34"/>
      <c r="NCA70" s="34"/>
      <c r="NCC70" s="34"/>
      <c r="NCE70" s="34"/>
      <c r="NCG70" s="34"/>
      <c r="NCI70" s="34"/>
      <c r="NCK70" s="34"/>
      <c r="NCM70" s="34"/>
      <c r="NCO70" s="34"/>
      <c r="NCQ70" s="34"/>
      <c r="NCS70" s="34"/>
      <c r="NCU70" s="34"/>
      <c r="NCW70" s="34"/>
      <c r="NCY70" s="34"/>
      <c r="NDA70" s="34"/>
      <c r="NDC70" s="34"/>
      <c r="NDE70" s="34"/>
      <c r="NDG70" s="34"/>
      <c r="NDI70" s="34"/>
      <c r="NDK70" s="34"/>
      <c r="NDM70" s="34"/>
      <c r="NDO70" s="34"/>
      <c r="NDQ70" s="34"/>
      <c r="NDS70" s="34"/>
      <c r="NDU70" s="34"/>
      <c r="NDW70" s="34"/>
      <c r="NDY70" s="34"/>
      <c r="NEA70" s="34"/>
      <c r="NEC70" s="34"/>
      <c r="NEE70" s="34"/>
      <c r="NEG70" s="34"/>
      <c r="NEI70" s="34"/>
      <c r="NEK70" s="34"/>
      <c r="NEM70" s="34"/>
      <c r="NEO70" s="34"/>
      <c r="NEQ70" s="34"/>
      <c r="NES70" s="34"/>
      <c r="NEU70" s="34"/>
      <c r="NEW70" s="34"/>
      <c r="NEY70" s="34"/>
      <c r="NFA70" s="34"/>
      <c r="NFC70" s="34"/>
      <c r="NFE70" s="34"/>
      <c r="NFG70" s="34"/>
      <c r="NFI70" s="34"/>
      <c r="NFK70" s="34"/>
      <c r="NFM70" s="34"/>
      <c r="NFO70" s="34"/>
      <c r="NFQ70" s="34"/>
      <c r="NFS70" s="34"/>
      <c r="NFU70" s="34"/>
      <c r="NFW70" s="34"/>
      <c r="NFY70" s="34"/>
      <c r="NGA70" s="34"/>
      <c r="NGC70" s="34"/>
      <c r="NGE70" s="34"/>
      <c r="NGG70" s="34"/>
      <c r="NGI70" s="34"/>
      <c r="NGK70" s="34"/>
      <c r="NGM70" s="34"/>
      <c r="NGO70" s="34"/>
      <c r="NGQ70" s="34"/>
      <c r="NGS70" s="34"/>
      <c r="NGU70" s="34"/>
      <c r="NGW70" s="34"/>
      <c r="NGY70" s="34"/>
      <c r="NHA70" s="34"/>
      <c r="NHC70" s="34"/>
      <c r="NHE70" s="34"/>
      <c r="NHG70" s="34"/>
      <c r="NHI70" s="34"/>
      <c r="NHK70" s="34"/>
      <c r="NHM70" s="34"/>
      <c r="NHO70" s="34"/>
      <c r="NHQ70" s="34"/>
      <c r="NHS70" s="34"/>
      <c r="NHU70" s="34"/>
      <c r="NHW70" s="34"/>
      <c r="NHY70" s="34"/>
      <c r="NIA70" s="34"/>
      <c r="NIC70" s="34"/>
      <c r="NIE70" s="34"/>
      <c r="NIG70" s="34"/>
      <c r="NII70" s="34"/>
      <c r="NIK70" s="34"/>
      <c r="NIM70" s="34"/>
      <c r="NIO70" s="34"/>
      <c r="NIQ70" s="34"/>
      <c r="NIS70" s="34"/>
      <c r="NIU70" s="34"/>
      <c r="NIW70" s="34"/>
      <c r="NIY70" s="34"/>
      <c r="NJA70" s="34"/>
      <c r="NJC70" s="34"/>
      <c r="NJE70" s="34"/>
      <c r="NJG70" s="34"/>
      <c r="NJI70" s="34"/>
      <c r="NJK70" s="34"/>
      <c r="NJM70" s="34"/>
      <c r="NJO70" s="34"/>
      <c r="NJQ70" s="34"/>
      <c r="NJS70" s="34"/>
      <c r="NJU70" s="34"/>
      <c r="NJW70" s="34"/>
      <c r="NJY70" s="34"/>
      <c r="NKA70" s="34"/>
      <c r="NKC70" s="34"/>
      <c r="NKE70" s="34"/>
      <c r="NKG70" s="34"/>
      <c r="NKI70" s="34"/>
      <c r="NKK70" s="34"/>
      <c r="NKM70" s="34"/>
      <c r="NKO70" s="34"/>
      <c r="NKQ70" s="34"/>
      <c r="NKS70" s="34"/>
      <c r="NKU70" s="34"/>
      <c r="NKW70" s="34"/>
      <c r="NKY70" s="34"/>
      <c r="NLA70" s="34"/>
      <c r="NLC70" s="34"/>
      <c r="NLE70" s="34"/>
      <c r="NLG70" s="34"/>
      <c r="NLI70" s="34"/>
      <c r="NLK70" s="34"/>
      <c r="NLM70" s="34"/>
      <c r="NLO70" s="34"/>
      <c r="NLQ70" s="34"/>
      <c r="NLS70" s="34"/>
      <c r="NLU70" s="34"/>
      <c r="NLW70" s="34"/>
      <c r="NLY70" s="34"/>
      <c r="NMA70" s="34"/>
      <c r="NMC70" s="34"/>
      <c r="NME70" s="34"/>
      <c r="NMG70" s="34"/>
      <c r="NMI70" s="34"/>
      <c r="NMK70" s="34"/>
      <c r="NMM70" s="34"/>
      <c r="NMO70" s="34"/>
      <c r="NMQ70" s="34"/>
      <c r="NMS70" s="34"/>
      <c r="NMU70" s="34"/>
      <c r="NMW70" s="34"/>
      <c r="NMY70" s="34"/>
      <c r="NNA70" s="34"/>
      <c r="NNC70" s="34"/>
      <c r="NNE70" s="34"/>
      <c r="NNG70" s="34"/>
      <c r="NNI70" s="34"/>
      <c r="NNK70" s="34"/>
      <c r="NNM70" s="34"/>
      <c r="NNO70" s="34"/>
      <c r="NNQ70" s="34"/>
      <c r="NNS70" s="34"/>
      <c r="NNU70" s="34"/>
      <c r="NNW70" s="34"/>
      <c r="NNY70" s="34"/>
      <c r="NOA70" s="34"/>
      <c r="NOC70" s="34"/>
      <c r="NOE70" s="34"/>
      <c r="NOG70" s="34"/>
      <c r="NOI70" s="34"/>
      <c r="NOK70" s="34"/>
      <c r="NOM70" s="34"/>
      <c r="NOO70" s="34"/>
      <c r="NOQ70" s="34"/>
      <c r="NOS70" s="34"/>
      <c r="NOU70" s="34"/>
      <c r="NOW70" s="34"/>
      <c r="NOY70" s="34"/>
      <c r="NPA70" s="34"/>
      <c r="NPC70" s="34"/>
      <c r="NPE70" s="34"/>
      <c r="NPG70" s="34"/>
      <c r="NPI70" s="34"/>
      <c r="NPK70" s="34"/>
      <c r="NPM70" s="34"/>
      <c r="NPO70" s="34"/>
      <c r="NPQ70" s="34"/>
      <c r="NPS70" s="34"/>
      <c r="NPU70" s="34"/>
      <c r="NPW70" s="34"/>
      <c r="NPY70" s="34"/>
      <c r="NQA70" s="34"/>
      <c r="NQC70" s="34"/>
      <c r="NQE70" s="34"/>
      <c r="NQG70" s="34"/>
      <c r="NQI70" s="34"/>
      <c r="NQK70" s="34"/>
      <c r="NQM70" s="34"/>
      <c r="NQO70" s="34"/>
      <c r="NQQ70" s="34"/>
      <c r="NQS70" s="34"/>
      <c r="NQU70" s="34"/>
      <c r="NQW70" s="34"/>
      <c r="NQY70" s="34"/>
      <c r="NRA70" s="34"/>
      <c r="NRC70" s="34"/>
      <c r="NRE70" s="34"/>
      <c r="NRG70" s="34"/>
      <c r="NRI70" s="34"/>
      <c r="NRK70" s="34"/>
      <c r="NRM70" s="34"/>
      <c r="NRO70" s="34"/>
      <c r="NRQ70" s="34"/>
      <c r="NRS70" s="34"/>
      <c r="NRU70" s="34"/>
      <c r="NRW70" s="34"/>
      <c r="NRY70" s="34"/>
      <c r="NSA70" s="34"/>
      <c r="NSC70" s="34"/>
      <c r="NSE70" s="34"/>
      <c r="NSG70" s="34"/>
      <c r="NSI70" s="34"/>
      <c r="NSK70" s="34"/>
      <c r="NSM70" s="34"/>
      <c r="NSO70" s="34"/>
      <c r="NSQ70" s="34"/>
      <c r="NSS70" s="34"/>
      <c r="NSU70" s="34"/>
      <c r="NSW70" s="34"/>
      <c r="NSY70" s="34"/>
      <c r="NTA70" s="34"/>
      <c r="NTC70" s="34"/>
      <c r="NTE70" s="34"/>
      <c r="NTG70" s="34"/>
      <c r="NTI70" s="34"/>
      <c r="NTK70" s="34"/>
      <c r="NTM70" s="34"/>
      <c r="NTO70" s="34"/>
      <c r="NTQ70" s="34"/>
      <c r="NTS70" s="34"/>
      <c r="NTU70" s="34"/>
      <c r="NTW70" s="34"/>
      <c r="NTY70" s="34"/>
      <c r="NUA70" s="34"/>
      <c r="NUC70" s="34"/>
      <c r="NUE70" s="34"/>
      <c r="NUG70" s="34"/>
      <c r="NUI70" s="34"/>
      <c r="NUK70" s="34"/>
      <c r="NUM70" s="34"/>
      <c r="NUO70" s="34"/>
      <c r="NUQ70" s="34"/>
      <c r="NUS70" s="34"/>
      <c r="NUU70" s="34"/>
      <c r="NUW70" s="34"/>
      <c r="NUY70" s="34"/>
      <c r="NVA70" s="34"/>
      <c r="NVC70" s="34"/>
      <c r="NVE70" s="34"/>
      <c r="NVG70" s="34"/>
      <c r="NVI70" s="34"/>
      <c r="NVK70" s="34"/>
      <c r="NVM70" s="34"/>
      <c r="NVO70" s="34"/>
      <c r="NVQ70" s="34"/>
      <c r="NVS70" s="34"/>
      <c r="NVU70" s="34"/>
      <c r="NVW70" s="34"/>
      <c r="NVY70" s="34"/>
      <c r="NWA70" s="34"/>
      <c r="NWC70" s="34"/>
      <c r="NWE70" s="34"/>
      <c r="NWG70" s="34"/>
      <c r="NWI70" s="34"/>
      <c r="NWK70" s="34"/>
      <c r="NWM70" s="34"/>
      <c r="NWO70" s="34"/>
      <c r="NWQ70" s="34"/>
      <c r="NWS70" s="34"/>
      <c r="NWU70" s="34"/>
      <c r="NWW70" s="34"/>
      <c r="NWY70" s="34"/>
      <c r="NXA70" s="34"/>
      <c r="NXC70" s="34"/>
      <c r="NXE70" s="34"/>
      <c r="NXG70" s="34"/>
      <c r="NXI70" s="34"/>
      <c r="NXK70" s="34"/>
      <c r="NXM70" s="34"/>
      <c r="NXO70" s="34"/>
      <c r="NXQ70" s="34"/>
      <c r="NXS70" s="34"/>
      <c r="NXU70" s="34"/>
      <c r="NXW70" s="34"/>
      <c r="NXY70" s="34"/>
      <c r="NYA70" s="34"/>
      <c r="NYC70" s="34"/>
      <c r="NYE70" s="34"/>
      <c r="NYG70" s="34"/>
      <c r="NYI70" s="34"/>
      <c r="NYK70" s="34"/>
      <c r="NYM70" s="34"/>
      <c r="NYO70" s="34"/>
      <c r="NYQ70" s="34"/>
      <c r="NYS70" s="34"/>
      <c r="NYU70" s="34"/>
      <c r="NYW70" s="34"/>
      <c r="NYY70" s="34"/>
      <c r="NZA70" s="34"/>
      <c r="NZC70" s="34"/>
      <c r="NZE70" s="34"/>
      <c r="NZG70" s="34"/>
      <c r="NZI70" s="34"/>
      <c r="NZK70" s="34"/>
      <c r="NZM70" s="34"/>
      <c r="NZO70" s="34"/>
      <c r="NZQ70" s="34"/>
      <c r="NZS70" s="34"/>
      <c r="NZU70" s="34"/>
      <c r="NZW70" s="34"/>
      <c r="NZY70" s="34"/>
      <c r="OAA70" s="34"/>
      <c r="OAC70" s="34"/>
      <c r="OAE70" s="34"/>
      <c r="OAG70" s="34"/>
      <c r="OAI70" s="34"/>
      <c r="OAK70" s="34"/>
      <c r="OAM70" s="34"/>
      <c r="OAO70" s="34"/>
      <c r="OAQ70" s="34"/>
      <c r="OAS70" s="34"/>
      <c r="OAU70" s="34"/>
      <c r="OAW70" s="34"/>
      <c r="OAY70" s="34"/>
      <c r="OBA70" s="34"/>
      <c r="OBC70" s="34"/>
      <c r="OBE70" s="34"/>
      <c r="OBG70" s="34"/>
      <c r="OBI70" s="34"/>
      <c r="OBK70" s="34"/>
      <c r="OBM70" s="34"/>
      <c r="OBO70" s="34"/>
      <c r="OBQ70" s="34"/>
      <c r="OBS70" s="34"/>
      <c r="OBU70" s="34"/>
      <c r="OBW70" s="34"/>
      <c r="OBY70" s="34"/>
      <c r="OCA70" s="34"/>
      <c r="OCC70" s="34"/>
      <c r="OCE70" s="34"/>
      <c r="OCG70" s="34"/>
      <c r="OCI70" s="34"/>
      <c r="OCK70" s="34"/>
      <c r="OCM70" s="34"/>
      <c r="OCO70" s="34"/>
      <c r="OCQ70" s="34"/>
      <c r="OCS70" s="34"/>
      <c r="OCU70" s="34"/>
      <c r="OCW70" s="34"/>
      <c r="OCY70" s="34"/>
      <c r="ODA70" s="34"/>
      <c r="ODC70" s="34"/>
      <c r="ODE70" s="34"/>
      <c r="ODG70" s="34"/>
      <c r="ODI70" s="34"/>
      <c r="ODK70" s="34"/>
      <c r="ODM70" s="34"/>
      <c r="ODO70" s="34"/>
      <c r="ODQ70" s="34"/>
      <c r="ODS70" s="34"/>
      <c r="ODU70" s="34"/>
      <c r="ODW70" s="34"/>
      <c r="ODY70" s="34"/>
      <c r="OEA70" s="34"/>
      <c r="OEC70" s="34"/>
      <c r="OEE70" s="34"/>
      <c r="OEG70" s="34"/>
      <c r="OEI70" s="34"/>
      <c r="OEK70" s="34"/>
      <c r="OEM70" s="34"/>
      <c r="OEO70" s="34"/>
      <c r="OEQ70" s="34"/>
      <c r="OES70" s="34"/>
      <c r="OEU70" s="34"/>
      <c r="OEW70" s="34"/>
      <c r="OEY70" s="34"/>
      <c r="OFA70" s="34"/>
      <c r="OFC70" s="34"/>
      <c r="OFE70" s="34"/>
      <c r="OFG70" s="34"/>
      <c r="OFI70" s="34"/>
      <c r="OFK70" s="34"/>
      <c r="OFM70" s="34"/>
      <c r="OFO70" s="34"/>
      <c r="OFQ70" s="34"/>
      <c r="OFS70" s="34"/>
      <c r="OFU70" s="34"/>
      <c r="OFW70" s="34"/>
      <c r="OFY70" s="34"/>
      <c r="OGA70" s="34"/>
      <c r="OGC70" s="34"/>
      <c r="OGE70" s="34"/>
      <c r="OGG70" s="34"/>
      <c r="OGI70" s="34"/>
      <c r="OGK70" s="34"/>
      <c r="OGM70" s="34"/>
      <c r="OGO70" s="34"/>
      <c r="OGQ70" s="34"/>
      <c r="OGS70" s="34"/>
      <c r="OGU70" s="34"/>
      <c r="OGW70" s="34"/>
      <c r="OGY70" s="34"/>
      <c r="OHA70" s="34"/>
      <c r="OHC70" s="34"/>
      <c r="OHE70" s="34"/>
      <c r="OHG70" s="34"/>
      <c r="OHI70" s="34"/>
      <c r="OHK70" s="34"/>
      <c r="OHM70" s="34"/>
      <c r="OHO70" s="34"/>
      <c r="OHQ70" s="34"/>
      <c r="OHS70" s="34"/>
      <c r="OHU70" s="34"/>
      <c r="OHW70" s="34"/>
      <c r="OHY70" s="34"/>
      <c r="OIA70" s="34"/>
      <c r="OIC70" s="34"/>
      <c r="OIE70" s="34"/>
      <c r="OIG70" s="34"/>
      <c r="OII70" s="34"/>
      <c r="OIK70" s="34"/>
      <c r="OIM70" s="34"/>
      <c r="OIO70" s="34"/>
      <c r="OIQ70" s="34"/>
      <c r="OIS70" s="34"/>
      <c r="OIU70" s="34"/>
      <c r="OIW70" s="34"/>
      <c r="OIY70" s="34"/>
      <c r="OJA70" s="34"/>
      <c r="OJC70" s="34"/>
      <c r="OJE70" s="34"/>
      <c r="OJG70" s="34"/>
      <c r="OJI70" s="34"/>
      <c r="OJK70" s="34"/>
      <c r="OJM70" s="34"/>
      <c r="OJO70" s="34"/>
      <c r="OJQ70" s="34"/>
      <c r="OJS70" s="34"/>
      <c r="OJU70" s="34"/>
      <c r="OJW70" s="34"/>
      <c r="OJY70" s="34"/>
      <c r="OKA70" s="34"/>
      <c r="OKC70" s="34"/>
      <c r="OKE70" s="34"/>
      <c r="OKG70" s="34"/>
      <c r="OKI70" s="34"/>
      <c r="OKK70" s="34"/>
      <c r="OKM70" s="34"/>
      <c r="OKO70" s="34"/>
      <c r="OKQ70" s="34"/>
      <c r="OKS70" s="34"/>
      <c r="OKU70" s="34"/>
      <c r="OKW70" s="34"/>
      <c r="OKY70" s="34"/>
      <c r="OLA70" s="34"/>
      <c r="OLC70" s="34"/>
      <c r="OLE70" s="34"/>
      <c r="OLG70" s="34"/>
      <c r="OLI70" s="34"/>
      <c r="OLK70" s="34"/>
      <c r="OLM70" s="34"/>
      <c r="OLO70" s="34"/>
      <c r="OLQ70" s="34"/>
      <c r="OLS70" s="34"/>
      <c r="OLU70" s="34"/>
      <c r="OLW70" s="34"/>
      <c r="OLY70" s="34"/>
      <c r="OMA70" s="34"/>
      <c r="OMC70" s="34"/>
      <c r="OME70" s="34"/>
      <c r="OMG70" s="34"/>
      <c r="OMI70" s="34"/>
      <c r="OMK70" s="34"/>
      <c r="OMM70" s="34"/>
      <c r="OMO70" s="34"/>
      <c r="OMQ70" s="34"/>
      <c r="OMS70" s="34"/>
      <c r="OMU70" s="34"/>
      <c r="OMW70" s="34"/>
      <c r="OMY70" s="34"/>
      <c r="ONA70" s="34"/>
      <c r="ONC70" s="34"/>
      <c r="ONE70" s="34"/>
      <c r="ONG70" s="34"/>
      <c r="ONI70" s="34"/>
      <c r="ONK70" s="34"/>
      <c r="ONM70" s="34"/>
      <c r="ONO70" s="34"/>
      <c r="ONQ70" s="34"/>
      <c r="ONS70" s="34"/>
      <c r="ONU70" s="34"/>
      <c r="ONW70" s="34"/>
      <c r="ONY70" s="34"/>
      <c r="OOA70" s="34"/>
      <c r="OOC70" s="34"/>
      <c r="OOE70" s="34"/>
      <c r="OOG70" s="34"/>
      <c r="OOI70" s="34"/>
      <c r="OOK70" s="34"/>
      <c r="OOM70" s="34"/>
      <c r="OOO70" s="34"/>
      <c r="OOQ70" s="34"/>
      <c r="OOS70" s="34"/>
      <c r="OOU70" s="34"/>
      <c r="OOW70" s="34"/>
      <c r="OOY70" s="34"/>
      <c r="OPA70" s="34"/>
      <c r="OPC70" s="34"/>
      <c r="OPE70" s="34"/>
      <c r="OPG70" s="34"/>
      <c r="OPI70" s="34"/>
      <c r="OPK70" s="34"/>
      <c r="OPM70" s="34"/>
      <c r="OPO70" s="34"/>
      <c r="OPQ70" s="34"/>
      <c r="OPS70" s="34"/>
      <c r="OPU70" s="34"/>
      <c r="OPW70" s="34"/>
      <c r="OPY70" s="34"/>
      <c r="OQA70" s="34"/>
      <c r="OQC70" s="34"/>
      <c r="OQE70" s="34"/>
      <c r="OQG70" s="34"/>
      <c r="OQI70" s="34"/>
      <c r="OQK70" s="34"/>
      <c r="OQM70" s="34"/>
      <c r="OQO70" s="34"/>
      <c r="OQQ70" s="34"/>
      <c r="OQS70" s="34"/>
      <c r="OQU70" s="34"/>
      <c r="OQW70" s="34"/>
      <c r="OQY70" s="34"/>
      <c r="ORA70" s="34"/>
      <c r="ORC70" s="34"/>
      <c r="ORE70" s="34"/>
      <c r="ORG70" s="34"/>
      <c r="ORI70" s="34"/>
      <c r="ORK70" s="34"/>
      <c r="ORM70" s="34"/>
      <c r="ORO70" s="34"/>
      <c r="ORQ70" s="34"/>
      <c r="ORS70" s="34"/>
      <c r="ORU70" s="34"/>
      <c r="ORW70" s="34"/>
      <c r="ORY70" s="34"/>
      <c r="OSA70" s="34"/>
      <c r="OSC70" s="34"/>
      <c r="OSE70" s="34"/>
      <c r="OSG70" s="34"/>
      <c r="OSI70" s="34"/>
      <c r="OSK70" s="34"/>
      <c r="OSM70" s="34"/>
      <c r="OSO70" s="34"/>
      <c r="OSQ70" s="34"/>
      <c r="OSS70" s="34"/>
      <c r="OSU70" s="34"/>
      <c r="OSW70" s="34"/>
      <c r="OSY70" s="34"/>
      <c r="OTA70" s="34"/>
      <c r="OTC70" s="34"/>
      <c r="OTE70" s="34"/>
      <c r="OTG70" s="34"/>
      <c r="OTI70" s="34"/>
      <c r="OTK70" s="34"/>
      <c r="OTM70" s="34"/>
      <c r="OTO70" s="34"/>
      <c r="OTQ70" s="34"/>
      <c r="OTS70" s="34"/>
      <c r="OTU70" s="34"/>
      <c r="OTW70" s="34"/>
      <c r="OTY70" s="34"/>
      <c r="OUA70" s="34"/>
      <c r="OUC70" s="34"/>
      <c r="OUE70" s="34"/>
      <c r="OUG70" s="34"/>
      <c r="OUI70" s="34"/>
      <c r="OUK70" s="34"/>
      <c r="OUM70" s="34"/>
      <c r="OUO70" s="34"/>
      <c r="OUQ70" s="34"/>
      <c r="OUS70" s="34"/>
      <c r="OUU70" s="34"/>
      <c r="OUW70" s="34"/>
      <c r="OUY70" s="34"/>
      <c r="OVA70" s="34"/>
      <c r="OVC70" s="34"/>
      <c r="OVE70" s="34"/>
      <c r="OVG70" s="34"/>
      <c r="OVI70" s="34"/>
      <c r="OVK70" s="34"/>
      <c r="OVM70" s="34"/>
      <c r="OVO70" s="34"/>
      <c r="OVQ70" s="34"/>
      <c r="OVS70" s="34"/>
      <c r="OVU70" s="34"/>
      <c r="OVW70" s="34"/>
      <c r="OVY70" s="34"/>
      <c r="OWA70" s="34"/>
      <c r="OWC70" s="34"/>
      <c r="OWE70" s="34"/>
      <c r="OWG70" s="34"/>
      <c r="OWI70" s="34"/>
      <c r="OWK70" s="34"/>
      <c r="OWM70" s="34"/>
      <c r="OWO70" s="34"/>
      <c r="OWQ70" s="34"/>
      <c r="OWS70" s="34"/>
      <c r="OWU70" s="34"/>
      <c r="OWW70" s="34"/>
      <c r="OWY70" s="34"/>
      <c r="OXA70" s="34"/>
      <c r="OXC70" s="34"/>
      <c r="OXE70" s="34"/>
      <c r="OXG70" s="34"/>
      <c r="OXI70" s="34"/>
      <c r="OXK70" s="34"/>
      <c r="OXM70" s="34"/>
      <c r="OXO70" s="34"/>
      <c r="OXQ70" s="34"/>
      <c r="OXS70" s="34"/>
      <c r="OXU70" s="34"/>
      <c r="OXW70" s="34"/>
      <c r="OXY70" s="34"/>
      <c r="OYA70" s="34"/>
      <c r="OYC70" s="34"/>
      <c r="OYE70" s="34"/>
      <c r="OYG70" s="34"/>
      <c r="OYI70" s="34"/>
      <c r="OYK70" s="34"/>
      <c r="OYM70" s="34"/>
      <c r="OYO70" s="34"/>
      <c r="OYQ70" s="34"/>
      <c r="OYS70" s="34"/>
      <c r="OYU70" s="34"/>
      <c r="OYW70" s="34"/>
      <c r="OYY70" s="34"/>
      <c r="OZA70" s="34"/>
      <c r="OZC70" s="34"/>
      <c r="OZE70" s="34"/>
      <c r="OZG70" s="34"/>
      <c r="OZI70" s="34"/>
      <c r="OZK70" s="34"/>
      <c r="OZM70" s="34"/>
      <c r="OZO70" s="34"/>
      <c r="OZQ70" s="34"/>
      <c r="OZS70" s="34"/>
      <c r="OZU70" s="34"/>
      <c r="OZW70" s="34"/>
      <c r="OZY70" s="34"/>
      <c r="PAA70" s="34"/>
      <c r="PAC70" s="34"/>
      <c r="PAE70" s="34"/>
      <c r="PAG70" s="34"/>
      <c r="PAI70" s="34"/>
      <c r="PAK70" s="34"/>
      <c r="PAM70" s="34"/>
      <c r="PAO70" s="34"/>
      <c r="PAQ70" s="34"/>
      <c r="PAS70" s="34"/>
      <c r="PAU70" s="34"/>
      <c r="PAW70" s="34"/>
      <c r="PAY70" s="34"/>
      <c r="PBA70" s="34"/>
      <c r="PBC70" s="34"/>
      <c r="PBE70" s="34"/>
      <c r="PBG70" s="34"/>
      <c r="PBI70" s="34"/>
      <c r="PBK70" s="34"/>
      <c r="PBM70" s="34"/>
      <c r="PBO70" s="34"/>
      <c r="PBQ70" s="34"/>
      <c r="PBS70" s="34"/>
      <c r="PBU70" s="34"/>
      <c r="PBW70" s="34"/>
      <c r="PBY70" s="34"/>
      <c r="PCA70" s="34"/>
      <c r="PCC70" s="34"/>
      <c r="PCE70" s="34"/>
      <c r="PCG70" s="34"/>
      <c r="PCI70" s="34"/>
      <c r="PCK70" s="34"/>
      <c r="PCM70" s="34"/>
      <c r="PCO70" s="34"/>
      <c r="PCQ70" s="34"/>
      <c r="PCS70" s="34"/>
      <c r="PCU70" s="34"/>
      <c r="PCW70" s="34"/>
      <c r="PCY70" s="34"/>
      <c r="PDA70" s="34"/>
      <c r="PDC70" s="34"/>
      <c r="PDE70" s="34"/>
      <c r="PDG70" s="34"/>
      <c r="PDI70" s="34"/>
      <c r="PDK70" s="34"/>
      <c r="PDM70" s="34"/>
      <c r="PDO70" s="34"/>
      <c r="PDQ70" s="34"/>
      <c r="PDS70" s="34"/>
      <c r="PDU70" s="34"/>
      <c r="PDW70" s="34"/>
      <c r="PDY70" s="34"/>
      <c r="PEA70" s="34"/>
      <c r="PEC70" s="34"/>
      <c r="PEE70" s="34"/>
      <c r="PEG70" s="34"/>
      <c r="PEI70" s="34"/>
      <c r="PEK70" s="34"/>
      <c r="PEM70" s="34"/>
      <c r="PEO70" s="34"/>
      <c r="PEQ70" s="34"/>
      <c r="PES70" s="34"/>
      <c r="PEU70" s="34"/>
      <c r="PEW70" s="34"/>
      <c r="PEY70" s="34"/>
      <c r="PFA70" s="34"/>
      <c r="PFC70" s="34"/>
      <c r="PFE70" s="34"/>
      <c r="PFG70" s="34"/>
      <c r="PFI70" s="34"/>
      <c r="PFK70" s="34"/>
      <c r="PFM70" s="34"/>
      <c r="PFO70" s="34"/>
      <c r="PFQ70" s="34"/>
      <c r="PFS70" s="34"/>
      <c r="PFU70" s="34"/>
      <c r="PFW70" s="34"/>
      <c r="PFY70" s="34"/>
      <c r="PGA70" s="34"/>
      <c r="PGC70" s="34"/>
      <c r="PGE70" s="34"/>
      <c r="PGG70" s="34"/>
      <c r="PGI70" s="34"/>
      <c r="PGK70" s="34"/>
      <c r="PGM70" s="34"/>
      <c r="PGO70" s="34"/>
      <c r="PGQ70" s="34"/>
      <c r="PGS70" s="34"/>
      <c r="PGU70" s="34"/>
      <c r="PGW70" s="34"/>
      <c r="PGY70" s="34"/>
      <c r="PHA70" s="34"/>
      <c r="PHC70" s="34"/>
      <c r="PHE70" s="34"/>
      <c r="PHG70" s="34"/>
      <c r="PHI70" s="34"/>
      <c r="PHK70" s="34"/>
      <c r="PHM70" s="34"/>
      <c r="PHO70" s="34"/>
      <c r="PHQ70" s="34"/>
      <c r="PHS70" s="34"/>
      <c r="PHU70" s="34"/>
      <c r="PHW70" s="34"/>
      <c r="PHY70" s="34"/>
      <c r="PIA70" s="34"/>
      <c r="PIC70" s="34"/>
      <c r="PIE70" s="34"/>
      <c r="PIG70" s="34"/>
      <c r="PII70" s="34"/>
      <c r="PIK70" s="34"/>
      <c r="PIM70" s="34"/>
      <c r="PIO70" s="34"/>
      <c r="PIQ70" s="34"/>
      <c r="PIS70" s="34"/>
      <c r="PIU70" s="34"/>
      <c r="PIW70" s="34"/>
      <c r="PIY70" s="34"/>
      <c r="PJA70" s="34"/>
      <c r="PJC70" s="34"/>
      <c r="PJE70" s="34"/>
      <c r="PJG70" s="34"/>
      <c r="PJI70" s="34"/>
      <c r="PJK70" s="34"/>
      <c r="PJM70" s="34"/>
      <c r="PJO70" s="34"/>
      <c r="PJQ70" s="34"/>
      <c r="PJS70" s="34"/>
      <c r="PJU70" s="34"/>
      <c r="PJW70" s="34"/>
      <c r="PJY70" s="34"/>
      <c r="PKA70" s="34"/>
      <c r="PKC70" s="34"/>
      <c r="PKE70" s="34"/>
      <c r="PKG70" s="34"/>
      <c r="PKI70" s="34"/>
      <c r="PKK70" s="34"/>
      <c r="PKM70" s="34"/>
      <c r="PKO70" s="34"/>
      <c r="PKQ70" s="34"/>
      <c r="PKS70" s="34"/>
      <c r="PKU70" s="34"/>
      <c r="PKW70" s="34"/>
      <c r="PKY70" s="34"/>
      <c r="PLA70" s="34"/>
      <c r="PLC70" s="34"/>
      <c r="PLE70" s="34"/>
      <c r="PLG70" s="34"/>
      <c r="PLI70" s="34"/>
      <c r="PLK70" s="34"/>
      <c r="PLM70" s="34"/>
      <c r="PLO70" s="34"/>
      <c r="PLQ70" s="34"/>
      <c r="PLS70" s="34"/>
      <c r="PLU70" s="34"/>
      <c r="PLW70" s="34"/>
      <c r="PLY70" s="34"/>
      <c r="PMA70" s="34"/>
      <c r="PMC70" s="34"/>
      <c r="PME70" s="34"/>
      <c r="PMG70" s="34"/>
      <c r="PMI70" s="34"/>
      <c r="PMK70" s="34"/>
      <c r="PMM70" s="34"/>
      <c r="PMO70" s="34"/>
      <c r="PMQ70" s="34"/>
      <c r="PMS70" s="34"/>
      <c r="PMU70" s="34"/>
      <c r="PMW70" s="34"/>
      <c r="PMY70" s="34"/>
      <c r="PNA70" s="34"/>
      <c r="PNC70" s="34"/>
      <c r="PNE70" s="34"/>
      <c r="PNG70" s="34"/>
      <c r="PNI70" s="34"/>
      <c r="PNK70" s="34"/>
      <c r="PNM70" s="34"/>
      <c r="PNO70" s="34"/>
      <c r="PNQ70" s="34"/>
      <c r="PNS70" s="34"/>
      <c r="PNU70" s="34"/>
      <c r="PNW70" s="34"/>
      <c r="PNY70" s="34"/>
      <c r="POA70" s="34"/>
      <c r="POC70" s="34"/>
      <c r="POE70" s="34"/>
      <c r="POG70" s="34"/>
      <c r="POI70" s="34"/>
      <c r="POK70" s="34"/>
      <c r="POM70" s="34"/>
      <c r="POO70" s="34"/>
      <c r="POQ70" s="34"/>
      <c r="POS70" s="34"/>
      <c r="POU70" s="34"/>
      <c r="POW70" s="34"/>
      <c r="POY70" s="34"/>
      <c r="PPA70" s="34"/>
      <c r="PPC70" s="34"/>
      <c r="PPE70" s="34"/>
      <c r="PPG70" s="34"/>
      <c r="PPI70" s="34"/>
      <c r="PPK70" s="34"/>
      <c r="PPM70" s="34"/>
      <c r="PPO70" s="34"/>
      <c r="PPQ70" s="34"/>
      <c r="PPS70" s="34"/>
      <c r="PPU70" s="34"/>
      <c r="PPW70" s="34"/>
      <c r="PPY70" s="34"/>
      <c r="PQA70" s="34"/>
      <c r="PQC70" s="34"/>
      <c r="PQE70" s="34"/>
      <c r="PQG70" s="34"/>
      <c r="PQI70" s="34"/>
      <c r="PQK70" s="34"/>
      <c r="PQM70" s="34"/>
      <c r="PQO70" s="34"/>
      <c r="PQQ70" s="34"/>
      <c r="PQS70" s="34"/>
      <c r="PQU70" s="34"/>
      <c r="PQW70" s="34"/>
      <c r="PQY70" s="34"/>
      <c r="PRA70" s="34"/>
      <c r="PRC70" s="34"/>
      <c r="PRE70" s="34"/>
      <c r="PRG70" s="34"/>
      <c r="PRI70" s="34"/>
      <c r="PRK70" s="34"/>
      <c r="PRM70" s="34"/>
      <c r="PRO70" s="34"/>
      <c r="PRQ70" s="34"/>
      <c r="PRS70" s="34"/>
      <c r="PRU70" s="34"/>
      <c r="PRW70" s="34"/>
      <c r="PRY70" s="34"/>
      <c r="PSA70" s="34"/>
      <c r="PSC70" s="34"/>
      <c r="PSE70" s="34"/>
      <c r="PSG70" s="34"/>
      <c r="PSI70" s="34"/>
      <c r="PSK70" s="34"/>
      <c r="PSM70" s="34"/>
      <c r="PSO70" s="34"/>
      <c r="PSQ70" s="34"/>
      <c r="PSS70" s="34"/>
      <c r="PSU70" s="34"/>
      <c r="PSW70" s="34"/>
      <c r="PSY70" s="34"/>
      <c r="PTA70" s="34"/>
      <c r="PTC70" s="34"/>
      <c r="PTE70" s="34"/>
      <c r="PTG70" s="34"/>
      <c r="PTI70" s="34"/>
      <c r="PTK70" s="34"/>
      <c r="PTM70" s="34"/>
      <c r="PTO70" s="34"/>
      <c r="PTQ70" s="34"/>
      <c r="PTS70" s="34"/>
      <c r="PTU70" s="34"/>
      <c r="PTW70" s="34"/>
      <c r="PTY70" s="34"/>
      <c r="PUA70" s="34"/>
      <c r="PUC70" s="34"/>
      <c r="PUE70" s="34"/>
      <c r="PUG70" s="34"/>
      <c r="PUI70" s="34"/>
      <c r="PUK70" s="34"/>
      <c r="PUM70" s="34"/>
      <c r="PUO70" s="34"/>
      <c r="PUQ70" s="34"/>
      <c r="PUS70" s="34"/>
      <c r="PUU70" s="34"/>
      <c r="PUW70" s="34"/>
      <c r="PUY70" s="34"/>
      <c r="PVA70" s="34"/>
      <c r="PVC70" s="34"/>
      <c r="PVE70" s="34"/>
      <c r="PVG70" s="34"/>
      <c r="PVI70" s="34"/>
      <c r="PVK70" s="34"/>
      <c r="PVM70" s="34"/>
      <c r="PVO70" s="34"/>
      <c r="PVQ70" s="34"/>
      <c r="PVS70" s="34"/>
      <c r="PVU70" s="34"/>
      <c r="PVW70" s="34"/>
      <c r="PVY70" s="34"/>
      <c r="PWA70" s="34"/>
      <c r="PWC70" s="34"/>
      <c r="PWE70" s="34"/>
      <c r="PWG70" s="34"/>
      <c r="PWI70" s="34"/>
      <c r="PWK70" s="34"/>
      <c r="PWM70" s="34"/>
      <c r="PWO70" s="34"/>
      <c r="PWQ70" s="34"/>
      <c r="PWS70" s="34"/>
      <c r="PWU70" s="34"/>
      <c r="PWW70" s="34"/>
      <c r="PWY70" s="34"/>
      <c r="PXA70" s="34"/>
      <c r="PXC70" s="34"/>
      <c r="PXE70" s="34"/>
      <c r="PXG70" s="34"/>
      <c r="PXI70" s="34"/>
      <c r="PXK70" s="34"/>
      <c r="PXM70" s="34"/>
      <c r="PXO70" s="34"/>
      <c r="PXQ70" s="34"/>
      <c r="PXS70" s="34"/>
      <c r="PXU70" s="34"/>
      <c r="PXW70" s="34"/>
      <c r="PXY70" s="34"/>
      <c r="PYA70" s="34"/>
      <c r="PYC70" s="34"/>
      <c r="PYE70" s="34"/>
      <c r="PYG70" s="34"/>
      <c r="PYI70" s="34"/>
      <c r="PYK70" s="34"/>
      <c r="PYM70" s="34"/>
      <c r="PYO70" s="34"/>
      <c r="PYQ70" s="34"/>
      <c r="PYS70" s="34"/>
      <c r="PYU70" s="34"/>
      <c r="PYW70" s="34"/>
      <c r="PYY70" s="34"/>
      <c r="PZA70" s="34"/>
      <c r="PZC70" s="34"/>
      <c r="PZE70" s="34"/>
      <c r="PZG70" s="34"/>
      <c r="PZI70" s="34"/>
      <c r="PZK70" s="34"/>
      <c r="PZM70" s="34"/>
      <c r="PZO70" s="34"/>
      <c r="PZQ70" s="34"/>
      <c r="PZS70" s="34"/>
      <c r="PZU70" s="34"/>
      <c r="PZW70" s="34"/>
      <c r="PZY70" s="34"/>
      <c r="QAA70" s="34"/>
      <c r="QAC70" s="34"/>
      <c r="QAE70" s="34"/>
      <c r="QAG70" s="34"/>
      <c r="QAI70" s="34"/>
      <c r="QAK70" s="34"/>
      <c r="QAM70" s="34"/>
      <c r="QAO70" s="34"/>
      <c r="QAQ70" s="34"/>
      <c r="QAS70" s="34"/>
      <c r="QAU70" s="34"/>
      <c r="QAW70" s="34"/>
      <c r="QAY70" s="34"/>
      <c r="QBA70" s="34"/>
      <c r="QBC70" s="34"/>
      <c r="QBE70" s="34"/>
      <c r="QBG70" s="34"/>
      <c r="QBI70" s="34"/>
      <c r="QBK70" s="34"/>
      <c r="QBM70" s="34"/>
      <c r="QBO70" s="34"/>
      <c r="QBQ70" s="34"/>
      <c r="QBS70" s="34"/>
      <c r="QBU70" s="34"/>
      <c r="QBW70" s="34"/>
      <c r="QBY70" s="34"/>
      <c r="QCA70" s="34"/>
      <c r="QCC70" s="34"/>
      <c r="QCE70" s="34"/>
      <c r="QCG70" s="34"/>
      <c r="QCI70" s="34"/>
      <c r="QCK70" s="34"/>
      <c r="QCM70" s="34"/>
      <c r="QCO70" s="34"/>
      <c r="QCQ70" s="34"/>
      <c r="QCS70" s="34"/>
      <c r="QCU70" s="34"/>
      <c r="QCW70" s="34"/>
      <c r="QCY70" s="34"/>
      <c r="QDA70" s="34"/>
      <c r="QDC70" s="34"/>
      <c r="QDE70" s="34"/>
      <c r="QDG70" s="34"/>
      <c r="QDI70" s="34"/>
      <c r="QDK70" s="34"/>
      <c r="QDM70" s="34"/>
      <c r="QDO70" s="34"/>
      <c r="QDQ70" s="34"/>
      <c r="QDS70" s="34"/>
      <c r="QDU70" s="34"/>
      <c r="QDW70" s="34"/>
      <c r="QDY70" s="34"/>
      <c r="QEA70" s="34"/>
      <c r="QEC70" s="34"/>
      <c r="QEE70" s="34"/>
      <c r="QEG70" s="34"/>
      <c r="QEI70" s="34"/>
      <c r="QEK70" s="34"/>
      <c r="QEM70" s="34"/>
      <c r="QEO70" s="34"/>
      <c r="QEQ70" s="34"/>
      <c r="QES70" s="34"/>
      <c r="QEU70" s="34"/>
      <c r="QEW70" s="34"/>
      <c r="QEY70" s="34"/>
      <c r="QFA70" s="34"/>
      <c r="QFC70" s="34"/>
      <c r="QFE70" s="34"/>
      <c r="QFG70" s="34"/>
      <c r="QFI70" s="34"/>
      <c r="QFK70" s="34"/>
      <c r="QFM70" s="34"/>
      <c r="QFO70" s="34"/>
      <c r="QFQ70" s="34"/>
      <c r="QFS70" s="34"/>
      <c r="QFU70" s="34"/>
      <c r="QFW70" s="34"/>
      <c r="QFY70" s="34"/>
      <c r="QGA70" s="34"/>
      <c r="QGC70" s="34"/>
      <c r="QGE70" s="34"/>
      <c r="QGG70" s="34"/>
      <c r="QGI70" s="34"/>
      <c r="QGK70" s="34"/>
      <c r="QGM70" s="34"/>
      <c r="QGO70" s="34"/>
      <c r="QGQ70" s="34"/>
      <c r="QGS70" s="34"/>
      <c r="QGU70" s="34"/>
      <c r="QGW70" s="34"/>
      <c r="QGY70" s="34"/>
      <c r="QHA70" s="34"/>
      <c r="QHC70" s="34"/>
      <c r="QHE70" s="34"/>
      <c r="QHG70" s="34"/>
      <c r="QHI70" s="34"/>
      <c r="QHK70" s="34"/>
      <c r="QHM70" s="34"/>
      <c r="QHO70" s="34"/>
      <c r="QHQ70" s="34"/>
      <c r="QHS70" s="34"/>
      <c r="QHU70" s="34"/>
      <c r="QHW70" s="34"/>
      <c r="QHY70" s="34"/>
      <c r="QIA70" s="34"/>
      <c r="QIC70" s="34"/>
      <c r="QIE70" s="34"/>
      <c r="QIG70" s="34"/>
      <c r="QII70" s="34"/>
      <c r="QIK70" s="34"/>
      <c r="QIM70" s="34"/>
      <c r="QIO70" s="34"/>
      <c r="QIQ70" s="34"/>
      <c r="QIS70" s="34"/>
      <c r="QIU70" s="34"/>
      <c r="QIW70" s="34"/>
      <c r="QIY70" s="34"/>
      <c r="QJA70" s="34"/>
      <c r="QJC70" s="34"/>
      <c r="QJE70" s="34"/>
      <c r="QJG70" s="34"/>
      <c r="QJI70" s="34"/>
      <c r="QJK70" s="34"/>
      <c r="QJM70" s="34"/>
      <c r="QJO70" s="34"/>
      <c r="QJQ70" s="34"/>
      <c r="QJS70" s="34"/>
      <c r="QJU70" s="34"/>
      <c r="QJW70" s="34"/>
      <c r="QJY70" s="34"/>
      <c r="QKA70" s="34"/>
      <c r="QKC70" s="34"/>
      <c r="QKE70" s="34"/>
      <c r="QKG70" s="34"/>
      <c r="QKI70" s="34"/>
      <c r="QKK70" s="34"/>
      <c r="QKM70" s="34"/>
      <c r="QKO70" s="34"/>
      <c r="QKQ70" s="34"/>
      <c r="QKS70" s="34"/>
      <c r="QKU70" s="34"/>
      <c r="QKW70" s="34"/>
      <c r="QKY70" s="34"/>
      <c r="QLA70" s="34"/>
      <c r="QLC70" s="34"/>
      <c r="QLE70" s="34"/>
      <c r="QLG70" s="34"/>
      <c r="QLI70" s="34"/>
      <c r="QLK70" s="34"/>
      <c r="QLM70" s="34"/>
      <c r="QLO70" s="34"/>
      <c r="QLQ70" s="34"/>
      <c r="QLS70" s="34"/>
      <c r="QLU70" s="34"/>
      <c r="QLW70" s="34"/>
      <c r="QLY70" s="34"/>
      <c r="QMA70" s="34"/>
      <c r="QMC70" s="34"/>
      <c r="QME70" s="34"/>
      <c r="QMG70" s="34"/>
      <c r="QMI70" s="34"/>
      <c r="QMK70" s="34"/>
      <c r="QMM70" s="34"/>
      <c r="QMO70" s="34"/>
      <c r="QMQ70" s="34"/>
      <c r="QMS70" s="34"/>
      <c r="QMU70" s="34"/>
      <c r="QMW70" s="34"/>
      <c r="QMY70" s="34"/>
      <c r="QNA70" s="34"/>
      <c r="QNC70" s="34"/>
      <c r="QNE70" s="34"/>
      <c r="QNG70" s="34"/>
      <c r="QNI70" s="34"/>
      <c r="QNK70" s="34"/>
      <c r="QNM70" s="34"/>
      <c r="QNO70" s="34"/>
      <c r="QNQ70" s="34"/>
      <c r="QNS70" s="34"/>
      <c r="QNU70" s="34"/>
      <c r="QNW70" s="34"/>
      <c r="QNY70" s="34"/>
      <c r="QOA70" s="34"/>
      <c r="QOC70" s="34"/>
      <c r="QOE70" s="34"/>
      <c r="QOG70" s="34"/>
      <c r="QOI70" s="34"/>
      <c r="QOK70" s="34"/>
      <c r="QOM70" s="34"/>
      <c r="QOO70" s="34"/>
      <c r="QOQ70" s="34"/>
      <c r="QOS70" s="34"/>
      <c r="QOU70" s="34"/>
      <c r="QOW70" s="34"/>
      <c r="QOY70" s="34"/>
      <c r="QPA70" s="34"/>
      <c r="QPC70" s="34"/>
      <c r="QPE70" s="34"/>
      <c r="QPG70" s="34"/>
      <c r="QPI70" s="34"/>
      <c r="QPK70" s="34"/>
      <c r="QPM70" s="34"/>
      <c r="QPO70" s="34"/>
      <c r="QPQ70" s="34"/>
      <c r="QPS70" s="34"/>
      <c r="QPU70" s="34"/>
      <c r="QPW70" s="34"/>
      <c r="QPY70" s="34"/>
      <c r="QQA70" s="34"/>
      <c r="QQC70" s="34"/>
      <c r="QQE70" s="34"/>
      <c r="QQG70" s="34"/>
      <c r="QQI70" s="34"/>
      <c r="QQK70" s="34"/>
      <c r="QQM70" s="34"/>
      <c r="QQO70" s="34"/>
      <c r="QQQ70" s="34"/>
      <c r="QQS70" s="34"/>
      <c r="QQU70" s="34"/>
      <c r="QQW70" s="34"/>
      <c r="QQY70" s="34"/>
      <c r="QRA70" s="34"/>
      <c r="QRC70" s="34"/>
      <c r="QRE70" s="34"/>
      <c r="QRG70" s="34"/>
      <c r="QRI70" s="34"/>
      <c r="QRK70" s="34"/>
      <c r="QRM70" s="34"/>
      <c r="QRO70" s="34"/>
      <c r="QRQ70" s="34"/>
      <c r="QRS70" s="34"/>
      <c r="QRU70" s="34"/>
      <c r="QRW70" s="34"/>
      <c r="QRY70" s="34"/>
      <c r="QSA70" s="34"/>
      <c r="QSC70" s="34"/>
      <c r="QSE70" s="34"/>
      <c r="QSG70" s="34"/>
      <c r="QSI70" s="34"/>
      <c r="QSK70" s="34"/>
      <c r="QSM70" s="34"/>
      <c r="QSO70" s="34"/>
      <c r="QSQ70" s="34"/>
      <c r="QSS70" s="34"/>
      <c r="QSU70" s="34"/>
      <c r="QSW70" s="34"/>
      <c r="QSY70" s="34"/>
      <c r="QTA70" s="34"/>
      <c r="QTC70" s="34"/>
      <c r="QTE70" s="34"/>
      <c r="QTG70" s="34"/>
      <c r="QTI70" s="34"/>
      <c r="QTK70" s="34"/>
      <c r="QTM70" s="34"/>
      <c r="QTO70" s="34"/>
      <c r="QTQ70" s="34"/>
      <c r="QTS70" s="34"/>
      <c r="QTU70" s="34"/>
      <c r="QTW70" s="34"/>
      <c r="QTY70" s="34"/>
      <c r="QUA70" s="34"/>
      <c r="QUC70" s="34"/>
      <c r="QUE70" s="34"/>
      <c r="QUG70" s="34"/>
      <c r="QUI70" s="34"/>
      <c r="QUK70" s="34"/>
      <c r="QUM70" s="34"/>
      <c r="QUO70" s="34"/>
      <c r="QUQ70" s="34"/>
      <c r="QUS70" s="34"/>
      <c r="QUU70" s="34"/>
      <c r="QUW70" s="34"/>
      <c r="QUY70" s="34"/>
      <c r="QVA70" s="34"/>
      <c r="QVC70" s="34"/>
      <c r="QVE70" s="34"/>
      <c r="QVG70" s="34"/>
      <c r="QVI70" s="34"/>
      <c r="QVK70" s="34"/>
      <c r="QVM70" s="34"/>
      <c r="QVO70" s="34"/>
      <c r="QVQ70" s="34"/>
      <c r="QVS70" s="34"/>
      <c r="QVU70" s="34"/>
      <c r="QVW70" s="34"/>
      <c r="QVY70" s="34"/>
      <c r="QWA70" s="34"/>
      <c r="QWC70" s="34"/>
      <c r="QWE70" s="34"/>
      <c r="QWG70" s="34"/>
      <c r="QWI70" s="34"/>
      <c r="QWK70" s="34"/>
      <c r="QWM70" s="34"/>
      <c r="QWO70" s="34"/>
      <c r="QWQ70" s="34"/>
      <c r="QWS70" s="34"/>
      <c r="QWU70" s="34"/>
      <c r="QWW70" s="34"/>
      <c r="QWY70" s="34"/>
      <c r="QXA70" s="34"/>
      <c r="QXC70" s="34"/>
      <c r="QXE70" s="34"/>
      <c r="QXG70" s="34"/>
      <c r="QXI70" s="34"/>
      <c r="QXK70" s="34"/>
      <c r="QXM70" s="34"/>
      <c r="QXO70" s="34"/>
      <c r="QXQ70" s="34"/>
      <c r="QXS70" s="34"/>
      <c r="QXU70" s="34"/>
      <c r="QXW70" s="34"/>
      <c r="QXY70" s="34"/>
      <c r="QYA70" s="34"/>
      <c r="QYC70" s="34"/>
      <c r="QYE70" s="34"/>
      <c r="QYG70" s="34"/>
      <c r="QYI70" s="34"/>
      <c r="QYK70" s="34"/>
      <c r="QYM70" s="34"/>
      <c r="QYO70" s="34"/>
      <c r="QYQ70" s="34"/>
      <c r="QYS70" s="34"/>
      <c r="QYU70" s="34"/>
      <c r="QYW70" s="34"/>
      <c r="QYY70" s="34"/>
      <c r="QZA70" s="34"/>
      <c r="QZC70" s="34"/>
      <c r="QZE70" s="34"/>
      <c r="QZG70" s="34"/>
      <c r="QZI70" s="34"/>
      <c r="QZK70" s="34"/>
      <c r="QZM70" s="34"/>
      <c r="QZO70" s="34"/>
      <c r="QZQ70" s="34"/>
      <c r="QZS70" s="34"/>
      <c r="QZU70" s="34"/>
      <c r="QZW70" s="34"/>
      <c r="QZY70" s="34"/>
      <c r="RAA70" s="34"/>
      <c r="RAC70" s="34"/>
      <c r="RAE70" s="34"/>
      <c r="RAG70" s="34"/>
      <c r="RAI70" s="34"/>
      <c r="RAK70" s="34"/>
      <c r="RAM70" s="34"/>
      <c r="RAO70" s="34"/>
      <c r="RAQ70" s="34"/>
      <c r="RAS70" s="34"/>
      <c r="RAU70" s="34"/>
      <c r="RAW70" s="34"/>
      <c r="RAY70" s="34"/>
      <c r="RBA70" s="34"/>
      <c r="RBC70" s="34"/>
      <c r="RBE70" s="34"/>
      <c r="RBG70" s="34"/>
      <c r="RBI70" s="34"/>
      <c r="RBK70" s="34"/>
      <c r="RBM70" s="34"/>
      <c r="RBO70" s="34"/>
      <c r="RBQ70" s="34"/>
      <c r="RBS70" s="34"/>
      <c r="RBU70" s="34"/>
      <c r="RBW70" s="34"/>
      <c r="RBY70" s="34"/>
      <c r="RCA70" s="34"/>
      <c r="RCC70" s="34"/>
      <c r="RCE70" s="34"/>
      <c r="RCG70" s="34"/>
      <c r="RCI70" s="34"/>
      <c r="RCK70" s="34"/>
      <c r="RCM70" s="34"/>
      <c r="RCO70" s="34"/>
      <c r="RCQ70" s="34"/>
      <c r="RCS70" s="34"/>
      <c r="RCU70" s="34"/>
      <c r="RCW70" s="34"/>
      <c r="RCY70" s="34"/>
      <c r="RDA70" s="34"/>
      <c r="RDC70" s="34"/>
      <c r="RDE70" s="34"/>
      <c r="RDG70" s="34"/>
      <c r="RDI70" s="34"/>
      <c r="RDK70" s="34"/>
      <c r="RDM70" s="34"/>
      <c r="RDO70" s="34"/>
      <c r="RDQ70" s="34"/>
      <c r="RDS70" s="34"/>
      <c r="RDU70" s="34"/>
      <c r="RDW70" s="34"/>
      <c r="RDY70" s="34"/>
      <c r="REA70" s="34"/>
      <c r="REC70" s="34"/>
      <c r="REE70" s="34"/>
      <c r="REG70" s="34"/>
      <c r="REI70" s="34"/>
      <c r="REK70" s="34"/>
      <c r="REM70" s="34"/>
      <c r="REO70" s="34"/>
      <c r="REQ70" s="34"/>
      <c r="RES70" s="34"/>
      <c r="REU70" s="34"/>
      <c r="REW70" s="34"/>
      <c r="REY70" s="34"/>
      <c r="RFA70" s="34"/>
      <c r="RFC70" s="34"/>
      <c r="RFE70" s="34"/>
      <c r="RFG70" s="34"/>
      <c r="RFI70" s="34"/>
      <c r="RFK70" s="34"/>
      <c r="RFM70" s="34"/>
      <c r="RFO70" s="34"/>
      <c r="RFQ70" s="34"/>
      <c r="RFS70" s="34"/>
      <c r="RFU70" s="34"/>
      <c r="RFW70" s="34"/>
      <c r="RFY70" s="34"/>
      <c r="RGA70" s="34"/>
      <c r="RGC70" s="34"/>
      <c r="RGE70" s="34"/>
      <c r="RGG70" s="34"/>
      <c r="RGI70" s="34"/>
      <c r="RGK70" s="34"/>
      <c r="RGM70" s="34"/>
      <c r="RGO70" s="34"/>
      <c r="RGQ70" s="34"/>
      <c r="RGS70" s="34"/>
      <c r="RGU70" s="34"/>
      <c r="RGW70" s="34"/>
      <c r="RGY70" s="34"/>
      <c r="RHA70" s="34"/>
      <c r="RHC70" s="34"/>
      <c r="RHE70" s="34"/>
      <c r="RHG70" s="34"/>
      <c r="RHI70" s="34"/>
      <c r="RHK70" s="34"/>
      <c r="RHM70" s="34"/>
      <c r="RHO70" s="34"/>
      <c r="RHQ70" s="34"/>
      <c r="RHS70" s="34"/>
      <c r="RHU70" s="34"/>
      <c r="RHW70" s="34"/>
      <c r="RHY70" s="34"/>
      <c r="RIA70" s="34"/>
      <c r="RIC70" s="34"/>
      <c r="RIE70" s="34"/>
      <c r="RIG70" s="34"/>
      <c r="RII70" s="34"/>
      <c r="RIK70" s="34"/>
      <c r="RIM70" s="34"/>
      <c r="RIO70" s="34"/>
      <c r="RIQ70" s="34"/>
      <c r="RIS70" s="34"/>
      <c r="RIU70" s="34"/>
      <c r="RIW70" s="34"/>
      <c r="RIY70" s="34"/>
      <c r="RJA70" s="34"/>
      <c r="RJC70" s="34"/>
      <c r="RJE70" s="34"/>
      <c r="RJG70" s="34"/>
      <c r="RJI70" s="34"/>
      <c r="RJK70" s="34"/>
      <c r="RJM70" s="34"/>
      <c r="RJO70" s="34"/>
      <c r="RJQ70" s="34"/>
      <c r="RJS70" s="34"/>
      <c r="RJU70" s="34"/>
      <c r="RJW70" s="34"/>
      <c r="RJY70" s="34"/>
      <c r="RKA70" s="34"/>
      <c r="RKC70" s="34"/>
      <c r="RKE70" s="34"/>
      <c r="RKG70" s="34"/>
      <c r="RKI70" s="34"/>
      <c r="RKK70" s="34"/>
      <c r="RKM70" s="34"/>
      <c r="RKO70" s="34"/>
      <c r="RKQ70" s="34"/>
      <c r="RKS70" s="34"/>
      <c r="RKU70" s="34"/>
      <c r="RKW70" s="34"/>
      <c r="RKY70" s="34"/>
      <c r="RLA70" s="34"/>
      <c r="RLC70" s="34"/>
      <c r="RLE70" s="34"/>
      <c r="RLG70" s="34"/>
      <c r="RLI70" s="34"/>
      <c r="RLK70" s="34"/>
      <c r="RLM70" s="34"/>
      <c r="RLO70" s="34"/>
      <c r="RLQ70" s="34"/>
      <c r="RLS70" s="34"/>
      <c r="RLU70" s="34"/>
      <c r="RLW70" s="34"/>
      <c r="RLY70" s="34"/>
      <c r="RMA70" s="34"/>
      <c r="RMC70" s="34"/>
      <c r="RME70" s="34"/>
      <c r="RMG70" s="34"/>
      <c r="RMI70" s="34"/>
      <c r="RMK70" s="34"/>
      <c r="RMM70" s="34"/>
      <c r="RMO70" s="34"/>
      <c r="RMQ70" s="34"/>
      <c r="RMS70" s="34"/>
      <c r="RMU70" s="34"/>
      <c r="RMW70" s="34"/>
      <c r="RMY70" s="34"/>
      <c r="RNA70" s="34"/>
      <c r="RNC70" s="34"/>
      <c r="RNE70" s="34"/>
      <c r="RNG70" s="34"/>
      <c r="RNI70" s="34"/>
      <c r="RNK70" s="34"/>
      <c r="RNM70" s="34"/>
      <c r="RNO70" s="34"/>
      <c r="RNQ70" s="34"/>
      <c r="RNS70" s="34"/>
      <c r="RNU70" s="34"/>
      <c r="RNW70" s="34"/>
      <c r="RNY70" s="34"/>
      <c r="ROA70" s="34"/>
      <c r="ROC70" s="34"/>
      <c r="ROE70" s="34"/>
      <c r="ROG70" s="34"/>
      <c r="ROI70" s="34"/>
      <c r="ROK70" s="34"/>
      <c r="ROM70" s="34"/>
      <c r="ROO70" s="34"/>
      <c r="ROQ70" s="34"/>
      <c r="ROS70" s="34"/>
      <c r="ROU70" s="34"/>
      <c r="ROW70" s="34"/>
      <c r="ROY70" s="34"/>
      <c r="RPA70" s="34"/>
      <c r="RPC70" s="34"/>
      <c r="RPE70" s="34"/>
      <c r="RPG70" s="34"/>
      <c r="RPI70" s="34"/>
      <c r="RPK70" s="34"/>
      <c r="RPM70" s="34"/>
      <c r="RPO70" s="34"/>
      <c r="RPQ70" s="34"/>
      <c r="RPS70" s="34"/>
      <c r="RPU70" s="34"/>
      <c r="RPW70" s="34"/>
      <c r="RPY70" s="34"/>
      <c r="RQA70" s="34"/>
      <c r="RQC70" s="34"/>
      <c r="RQE70" s="34"/>
      <c r="RQG70" s="34"/>
      <c r="RQI70" s="34"/>
      <c r="RQK70" s="34"/>
      <c r="RQM70" s="34"/>
      <c r="RQO70" s="34"/>
      <c r="RQQ70" s="34"/>
      <c r="RQS70" s="34"/>
      <c r="RQU70" s="34"/>
      <c r="RQW70" s="34"/>
      <c r="RQY70" s="34"/>
      <c r="RRA70" s="34"/>
      <c r="RRC70" s="34"/>
      <c r="RRE70" s="34"/>
      <c r="RRG70" s="34"/>
      <c r="RRI70" s="34"/>
      <c r="RRK70" s="34"/>
      <c r="RRM70" s="34"/>
      <c r="RRO70" s="34"/>
      <c r="RRQ70" s="34"/>
      <c r="RRS70" s="34"/>
      <c r="RRU70" s="34"/>
      <c r="RRW70" s="34"/>
      <c r="RRY70" s="34"/>
      <c r="RSA70" s="34"/>
      <c r="RSC70" s="34"/>
      <c r="RSE70" s="34"/>
      <c r="RSG70" s="34"/>
      <c r="RSI70" s="34"/>
      <c r="RSK70" s="34"/>
      <c r="RSM70" s="34"/>
      <c r="RSO70" s="34"/>
      <c r="RSQ70" s="34"/>
      <c r="RSS70" s="34"/>
      <c r="RSU70" s="34"/>
      <c r="RSW70" s="34"/>
      <c r="RSY70" s="34"/>
      <c r="RTA70" s="34"/>
      <c r="RTC70" s="34"/>
      <c r="RTE70" s="34"/>
      <c r="RTG70" s="34"/>
      <c r="RTI70" s="34"/>
      <c r="RTK70" s="34"/>
      <c r="RTM70" s="34"/>
      <c r="RTO70" s="34"/>
      <c r="RTQ70" s="34"/>
      <c r="RTS70" s="34"/>
      <c r="RTU70" s="34"/>
      <c r="RTW70" s="34"/>
      <c r="RTY70" s="34"/>
      <c r="RUA70" s="34"/>
      <c r="RUC70" s="34"/>
      <c r="RUE70" s="34"/>
      <c r="RUG70" s="34"/>
      <c r="RUI70" s="34"/>
      <c r="RUK70" s="34"/>
      <c r="RUM70" s="34"/>
      <c r="RUO70" s="34"/>
      <c r="RUQ70" s="34"/>
      <c r="RUS70" s="34"/>
      <c r="RUU70" s="34"/>
      <c r="RUW70" s="34"/>
      <c r="RUY70" s="34"/>
      <c r="RVA70" s="34"/>
      <c r="RVC70" s="34"/>
      <c r="RVE70" s="34"/>
      <c r="RVG70" s="34"/>
      <c r="RVI70" s="34"/>
      <c r="RVK70" s="34"/>
      <c r="RVM70" s="34"/>
      <c r="RVO70" s="34"/>
      <c r="RVQ70" s="34"/>
      <c r="RVS70" s="34"/>
      <c r="RVU70" s="34"/>
      <c r="RVW70" s="34"/>
      <c r="RVY70" s="34"/>
      <c r="RWA70" s="34"/>
      <c r="RWC70" s="34"/>
      <c r="RWE70" s="34"/>
      <c r="RWG70" s="34"/>
      <c r="RWI70" s="34"/>
      <c r="RWK70" s="34"/>
      <c r="RWM70" s="34"/>
      <c r="RWO70" s="34"/>
      <c r="RWQ70" s="34"/>
      <c r="RWS70" s="34"/>
      <c r="RWU70" s="34"/>
      <c r="RWW70" s="34"/>
      <c r="RWY70" s="34"/>
      <c r="RXA70" s="34"/>
      <c r="RXC70" s="34"/>
      <c r="RXE70" s="34"/>
      <c r="RXG70" s="34"/>
      <c r="RXI70" s="34"/>
      <c r="RXK70" s="34"/>
      <c r="RXM70" s="34"/>
      <c r="RXO70" s="34"/>
      <c r="RXQ70" s="34"/>
      <c r="RXS70" s="34"/>
      <c r="RXU70" s="34"/>
      <c r="RXW70" s="34"/>
      <c r="RXY70" s="34"/>
      <c r="RYA70" s="34"/>
      <c r="RYC70" s="34"/>
      <c r="RYE70" s="34"/>
      <c r="RYG70" s="34"/>
      <c r="RYI70" s="34"/>
      <c r="RYK70" s="34"/>
      <c r="RYM70" s="34"/>
      <c r="RYO70" s="34"/>
      <c r="RYQ70" s="34"/>
      <c r="RYS70" s="34"/>
      <c r="RYU70" s="34"/>
      <c r="RYW70" s="34"/>
      <c r="RYY70" s="34"/>
      <c r="RZA70" s="34"/>
      <c r="RZC70" s="34"/>
      <c r="RZE70" s="34"/>
      <c r="RZG70" s="34"/>
      <c r="RZI70" s="34"/>
      <c r="RZK70" s="34"/>
      <c r="RZM70" s="34"/>
      <c r="RZO70" s="34"/>
      <c r="RZQ70" s="34"/>
      <c r="RZS70" s="34"/>
      <c r="RZU70" s="34"/>
      <c r="RZW70" s="34"/>
      <c r="RZY70" s="34"/>
      <c r="SAA70" s="34"/>
      <c r="SAC70" s="34"/>
      <c r="SAE70" s="34"/>
      <c r="SAG70" s="34"/>
      <c r="SAI70" s="34"/>
      <c r="SAK70" s="34"/>
      <c r="SAM70" s="34"/>
      <c r="SAO70" s="34"/>
      <c r="SAQ70" s="34"/>
      <c r="SAS70" s="34"/>
      <c r="SAU70" s="34"/>
      <c r="SAW70" s="34"/>
      <c r="SAY70" s="34"/>
      <c r="SBA70" s="34"/>
      <c r="SBC70" s="34"/>
      <c r="SBE70" s="34"/>
      <c r="SBG70" s="34"/>
      <c r="SBI70" s="34"/>
      <c r="SBK70" s="34"/>
      <c r="SBM70" s="34"/>
      <c r="SBO70" s="34"/>
      <c r="SBQ70" s="34"/>
      <c r="SBS70" s="34"/>
      <c r="SBU70" s="34"/>
      <c r="SBW70" s="34"/>
      <c r="SBY70" s="34"/>
      <c r="SCA70" s="34"/>
      <c r="SCC70" s="34"/>
      <c r="SCE70" s="34"/>
      <c r="SCG70" s="34"/>
      <c r="SCI70" s="34"/>
      <c r="SCK70" s="34"/>
      <c r="SCM70" s="34"/>
      <c r="SCO70" s="34"/>
      <c r="SCQ70" s="34"/>
      <c r="SCS70" s="34"/>
      <c r="SCU70" s="34"/>
      <c r="SCW70" s="34"/>
      <c r="SCY70" s="34"/>
      <c r="SDA70" s="34"/>
      <c r="SDC70" s="34"/>
      <c r="SDE70" s="34"/>
      <c r="SDG70" s="34"/>
      <c r="SDI70" s="34"/>
      <c r="SDK70" s="34"/>
      <c r="SDM70" s="34"/>
      <c r="SDO70" s="34"/>
      <c r="SDQ70" s="34"/>
      <c r="SDS70" s="34"/>
      <c r="SDU70" s="34"/>
      <c r="SDW70" s="34"/>
      <c r="SDY70" s="34"/>
      <c r="SEA70" s="34"/>
      <c r="SEC70" s="34"/>
      <c r="SEE70" s="34"/>
      <c r="SEG70" s="34"/>
      <c r="SEI70" s="34"/>
      <c r="SEK70" s="34"/>
      <c r="SEM70" s="34"/>
      <c r="SEO70" s="34"/>
      <c r="SEQ70" s="34"/>
      <c r="SES70" s="34"/>
      <c r="SEU70" s="34"/>
      <c r="SEW70" s="34"/>
      <c r="SEY70" s="34"/>
      <c r="SFA70" s="34"/>
      <c r="SFC70" s="34"/>
      <c r="SFE70" s="34"/>
      <c r="SFG70" s="34"/>
      <c r="SFI70" s="34"/>
      <c r="SFK70" s="34"/>
      <c r="SFM70" s="34"/>
      <c r="SFO70" s="34"/>
      <c r="SFQ70" s="34"/>
      <c r="SFS70" s="34"/>
      <c r="SFU70" s="34"/>
      <c r="SFW70" s="34"/>
      <c r="SFY70" s="34"/>
      <c r="SGA70" s="34"/>
      <c r="SGC70" s="34"/>
      <c r="SGE70" s="34"/>
      <c r="SGG70" s="34"/>
      <c r="SGI70" s="34"/>
      <c r="SGK70" s="34"/>
      <c r="SGM70" s="34"/>
      <c r="SGO70" s="34"/>
      <c r="SGQ70" s="34"/>
      <c r="SGS70" s="34"/>
      <c r="SGU70" s="34"/>
      <c r="SGW70" s="34"/>
      <c r="SGY70" s="34"/>
      <c r="SHA70" s="34"/>
      <c r="SHC70" s="34"/>
      <c r="SHE70" s="34"/>
      <c r="SHG70" s="34"/>
      <c r="SHI70" s="34"/>
      <c r="SHK70" s="34"/>
      <c r="SHM70" s="34"/>
      <c r="SHO70" s="34"/>
      <c r="SHQ70" s="34"/>
      <c r="SHS70" s="34"/>
      <c r="SHU70" s="34"/>
      <c r="SHW70" s="34"/>
      <c r="SHY70" s="34"/>
      <c r="SIA70" s="34"/>
      <c r="SIC70" s="34"/>
      <c r="SIE70" s="34"/>
      <c r="SIG70" s="34"/>
      <c r="SII70" s="34"/>
      <c r="SIK70" s="34"/>
      <c r="SIM70" s="34"/>
      <c r="SIO70" s="34"/>
      <c r="SIQ70" s="34"/>
      <c r="SIS70" s="34"/>
      <c r="SIU70" s="34"/>
      <c r="SIW70" s="34"/>
      <c r="SIY70" s="34"/>
      <c r="SJA70" s="34"/>
      <c r="SJC70" s="34"/>
      <c r="SJE70" s="34"/>
      <c r="SJG70" s="34"/>
      <c r="SJI70" s="34"/>
      <c r="SJK70" s="34"/>
      <c r="SJM70" s="34"/>
      <c r="SJO70" s="34"/>
      <c r="SJQ70" s="34"/>
      <c r="SJS70" s="34"/>
      <c r="SJU70" s="34"/>
      <c r="SJW70" s="34"/>
      <c r="SJY70" s="34"/>
      <c r="SKA70" s="34"/>
      <c r="SKC70" s="34"/>
      <c r="SKE70" s="34"/>
      <c r="SKG70" s="34"/>
      <c r="SKI70" s="34"/>
      <c r="SKK70" s="34"/>
      <c r="SKM70" s="34"/>
      <c r="SKO70" s="34"/>
      <c r="SKQ70" s="34"/>
      <c r="SKS70" s="34"/>
      <c r="SKU70" s="34"/>
      <c r="SKW70" s="34"/>
      <c r="SKY70" s="34"/>
      <c r="SLA70" s="34"/>
      <c r="SLC70" s="34"/>
      <c r="SLE70" s="34"/>
      <c r="SLG70" s="34"/>
      <c r="SLI70" s="34"/>
      <c r="SLK70" s="34"/>
      <c r="SLM70" s="34"/>
      <c r="SLO70" s="34"/>
      <c r="SLQ70" s="34"/>
      <c r="SLS70" s="34"/>
      <c r="SLU70" s="34"/>
      <c r="SLW70" s="34"/>
      <c r="SLY70" s="34"/>
      <c r="SMA70" s="34"/>
      <c r="SMC70" s="34"/>
      <c r="SME70" s="34"/>
      <c r="SMG70" s="34"/>
      <c r="SMI70" s="34"/>
      <c r="SMK70" s="34"/>
      <c r="SMM70" s="34"/>
      <c r="SMO70" s="34"/>
      <c r="SMQ70" s="34"/>
      <c r="SMS70" s="34"/>
      <c r="SMU70" s="34"/>
      <c r="SMW70" s="34"/>
      <c r="SMY70" s="34"/>
      <c r="SNA70" s="34"/>
      <c r="SNC70" s="34"/>
      <c r="SNE70" s="34"/>
      <c r="SNG70" s="34"/>
      <c r="SNI70" s="34"/>
      <c r="SNK70" s="34"/>
      <c r="SNM70" s="34"/>
      <c r="SNO70" s="34"/>
      <c r="SNQ70" s="34"/>
      <c r="SNS70" s="34"/>
      <c r="SNU70" s="34"/>
      <c r="SNW70" s="34"/>
      <c r="SNY70" s="34"/>
      <c r="SOA70" s="34"/>
      <c r="SOC70" s="34"/>
      <c r="SOE70" s="34"/>
      <c r="SOG70" s="34"/>
      <c r="SOI70" s="34"/>
      <c r="SOK70" s="34"/>
      <c r="SOM70" s="34"/>
      <c r="SOO70" s="34"/>
      <c r="SOQ70" s="34"/>
      <c r="SOS70" s="34"/>
      <c r="SOU70" s="34"/>
      <c r="SOW70" s="34"/>
      <c r="SOY70" s="34"/>
      <c r="SPA70" s="34"/>
      <c r="SPC70" s="34"/>
      <c r="SPE70" s="34"/>
      <c r="SPG70" s="34"/>
      <c r="SPI70" s="34"/>
      <c r="SPK70" s="34"/>
      <c r="SPM70" s="34"/>
      <c r="SPO70" s="34"/>
      <c r="SPQ70" s="34"/>
      <c r="SPS70" s="34"/>
      <c r="SPU70" s="34"/>
      <c r="SPW70" s="34"/>
      <c r="SPY70" s="34"/>
      <c r="SQA70" s="34"/>
      <c r="SQC70" s="34"/>
      <c r="SQE70" s="34"/>
      <c r="SQG70" s="34"/>
      <c r="SQI70" s="34"/>
      <c r="SQK70" s="34"/>
      <c r="SQM70" s="34"/>
      <c r="SQO70" s="34"/>
      <c r="SQQ70" s="34"/>
      <c r="SQS70" s="34"/>
      <c r="SQU70" s="34"/>
      <c r="SQW70" s="34"/>
      <c r="SQY70" s="34"/>
      <c r="SRA70" s="34"/>
      <c r="SRC70" s="34"/>
      <c r="SRE70" s="34"/>
      <c r="SRG70" s="34"/>
      <c r="SRI70" s="34"/>
      <c r="SRK70" s="34"/>
      <c r="SRM70" s="34"/>
      <c r="SRO70" s="34"/>
      <c r="SRQ70" s="34"/>
      <c r="SRS70" s="34"/>
      <c r="SRU70" s="34"/>
      <c r="SRW70" s="34"/>
      <c r="SRY70" s="34"/>
      <c r="SSA70" s="34"/>
      <c r="SSC70" s="34"/>
      <c r="SSE70" s="34"/>
      <c r="SSG70" s="34"/>
      <c r="SSI70" s="34"/>
      <c r="SSK70" s="34"/>
      <c r="SSM70" s="34"/>
      <c r="SSO70" s="34"/>
      <c r="SSQ70" s="34"/>
      <c r="SSS70" s="34"/>
      <c r="SSU70" s="34"/>
      <c r="SSW70" s="34"/>
      <c r="SSY70" s="34"/>
      <c r="STA70" s="34"/>
      <c r="STC70" s="34"/>
      <c r="STE70" s="34"/>
      <c r="STG70" s="34"/>
      <c r="STI70" s="34"/>
      <c r="STK70" s="34"/>
      <c r="STM70" s="34"/>
      <c r="STO70" s="34"/>
      <c r="STQ70" s="34"/>
      <c r="STS70" s="34"/>
      <c r="STU70" s="34"/>
      <c r="STW70" s="34"/>
      <c r="STY70" s="34"/>
      <c r="SUA70" s="34"/>
      <c r="SUC70" s="34"/>
      <c r="SUE70" s="34"/>
      <c r="SUG70" s="34"/>
      <c r="SUI70" s="34"/>
      <c r="SUK70" s="34"/>
      <c r="SUM70" s="34"/>
      <c r="SUO70" s="34"/>
      <c r="SUQ70" s="34"/>
      <c r="SUS70" s="34"/>
      <c r="SUU70" s="34"/>
      <c r="SUW70" s="34"/>
      <c r="SUY70" s="34"/>
      <c r="SVA70" s="34"/>
      <c r="SVC70" s="34"/>
      <c r="SVE70" s="34"/>
      <c r="SVG70" s="34"/>
      <c r="SVI70" s="34"/>
      <c r="SVK70" s="34"/>
      <c r="SVM70" s="34"/>
      <c r="SVO70" s="34"/>
      <c r="SVQ70" s="34"/>
      <c r="SVS70" s="34"/>
      <c r="SVU70" s="34"/>
      <c r="SVW70" s="34"/>
      <c r="SVY70" s="34"/>
      <c r="SWA70" s="34"/>
      <c r="SWC70" s="34"/>
      <c r="SWE70" s="34"/>
      <c r="SWG70" s="34"/>
      <c r="SWI70" s="34"/>
      <c r="SWK70" s="34"/>
      <c r="SWM70" s="34"/>
      <c r="SWO70" s="34"/>
      <c r="SWQ70" s="34"/>
      <c r="SWS70" s="34"/>
      <c r="SWU70" s="34"/>
      <c r="SWW70" s="34"/>
      <c r="SWY70" s="34"/>
      <c r="SXA70" s="34"/>
      <c r="SXC70" s="34"/>
      <c r="SXE70" s="34"/>
      <c r="SXG70" s="34"/>
      <c r="SXI70" s="34"/>
      <c r="SXK70" s="34"/>
      <c r="SXM70" s="34"/>
      <c r="SXO70" s="34"/>
      <c r="SXQ70" s="34"/>
      <c r="SXS70" s="34"/>
      <c r="SXU70" s="34"/>
      <c r="SXW70" s="34"/>
      <c r="SXY70" s="34"/>
      <c r="SYA70" s="34"/>
      <c r="SYC70" s="34"/>
      <c r="SYE70" s="34"/>
      <c r="SYG70" s="34"/>
      <c r="SYI70" s="34"/>
      <c r="SYK70" s="34"/>
      <c r="SYM70" s="34"/>
      <c r="SYO70" s="34"/>
      <c r="SYQ70" s="34"/>
      <c r="SYS70" s="34"/>
      <c r="SYU70" s="34"/>
      <c r="SYW70" s="34"/>
      <c r="SYY70" s="34"/>
      <c r="SZA70" s="34"/>
      <c r="SZC70" s="34"/>
      <c r="SZE70" s="34"/>
      <c r="SZG70" s="34"/>
      <c r="SZI70" s="34"/>
      <c r="SZK70" s="34"/>
      <c r="SZM70" s="34"/>
      <c r="SZO70" s="34"/>
      <c r="SZQ70" s="34"/>
      <c r="SZS70" s="34"/>
      <c r="SZU70" s="34"/>
      <c r="SZW70" s="34"/>
      <c r="SZY70" s="34"/>
      <c r="TAA70" s="34"/>
      <c r="TAC70" s="34"/>
      <c r="TAE70" s="34"/>
      <c r="TAG70" s="34"/>
      <c r="TAI70" s="34"/>
      <c r="TAK70" s="34"/>
      <c r="TAM70" s="34"/>
      <c r="TAO70" s="34"/>
      <c r="TAQ70" s="34"/>
      <c r="TAS70" s="34"/>
      <c r="TAU70" s="34"/>
      <c r="TAW70" s="34"/>
      <c r="TAY70" s="34"/>
      <c r="TBA70" s="34"/>
      <c r="TBC70" s="34"/>
      <c r="TBE70" s="34"/>
      <c r="TBG70" s="34"/>
      <c r="TBI70" s="34"/>
      <c r="TBK70" s="34"/>
      <c r="TBM70" s="34"/>
      <c r="TBO70" s="34"/>
      <c r="TBQ70" s="34"/>
      <c r="TBS70" s="34"/>
      <c r="TBU70" s="34"/>
      <c r="TBW70" s="34"/>
      <c r="TBY70" s="34"/>
      <c r="TCA70" s="34"/>
      <c r="TCC70" s="34"/>
      <c r="TCE70" s="34"/>
      <c r="TCG70" s="34"/>
      <c r="TCI70" s="34"/>
      <c r="TCK70" s="34"/>
      <c r="TCM70" s="34"/>
      <c r="TCO70" s="34"/>
      <c r="TCQ70" s="34"/>
      <c r="TCS70" s="34"/>
      <c r="TCU70" s="34"/>
      <c r="TCW70" s="34"/>
      <c r="TCY70" s="34"/>
      <c r="TDA70" s="34"/>
      <c r="TDC70" s="34"/>
      <c r="TDE70" s="34"/>
      <c r="TDG70" s="34"/>
      <c r="TDI70" s="34"/>
      <c r="TDK70" s="34"/>
      <c r="TDM70" s="34"/>
      <c r="TDO70" s="34"/>
      <c r="TDQ70" s="34"/>
      <c r="TDS70" s="34"/>
      <c r="TDU70" s="34"/>
      <c r="TDW70" s="34"/>
      <c r="TDY70" s="34"/>
      <c r="TEA70" s="34"/>
      <c r="TEC70" s="34"/>
      <c r="TEE70" s="34"/>
      <c r="TEG70" s="34"/>
      <c r="TEI70" s="34"/>
      <c r="TEK70" s="34"/>
      <c r="TEM70" s="34"/>
      <c r="TEO70" s="34"/>
      <c r="TEQ70" s="34"/>
      <c r="TES70" s="34"/>
      <c r="TEU70" s="34"/>
      <c r="TEW70" s="34"/>
      <c r="TEY70" s="34"/>
      <c r="TFA70" s="34"/>
      <c r="TFC70" s="34"/>
      <c r="TFE70" s="34"/>
      <c r="TFG70" s="34"/>
      <c r="TFI70" s="34"/>
      <c r="TFK70" s="34"/>
      <c r="TFM70" s="34"/>
      <c r="TFO70" s="34"/>
      <c r="TFQ70" s="34"/>
      <c r="TFS70" s="34"/>
      <c r="TFU70" s="34"/>
      <c r="TFW70" s="34"/>
      <c r="TFY70" s="34"/>
      <c r="TGA70" s="34"/>
      <c r="TGC70" s="34"/>
      <c r="TGE70" s="34"/>
      <c r="TGG70" s="34"/>
      <c r="TGI70" s="34"/>
      <c r="TGK70" s="34"/>
      <c r="TGM70" s="34"/>
      <c r="TGO70" s="34"/>
      <c r="TGQ70" s="34"/>
      <c r="TGS70" s="34"/>
      <c r="TGU70" s="34"/>
      <c r="TGW70" s="34"/>
      <c r="TGY70" s="34"/>
      <c r="THA70" s="34"/>
      <c r="THC70" s="34"/>
      <c r="THE70" s="34"/>
      <c r="THG70" s="34"/>
      <c r="THI70" s="34"/>
      <c r="THK70" s="34"/>
      <c r="THM70" s="34"/>
      <c r="THO70" s="34"/>
      <c r="THQ70" s="34"/>
      <c r="THS70" s="34"/>
      <c r="THU70" s="34"/>
      <c r="THW70" s="34"/>
      <c r="THY70" s="34"/>
      <c r="TIA70" s="34"/>
      <c r="TIC70" s="34"/>
      <c r="TIE70" s="34"/>
      <c r="TIG70" s="34"/>
      <c r="TII70" s="34"/>
      <c r="TIK70" s="34"/>
      <c r="TIM70" s="34"/>
      <c r="TIO70" s="34"/>
      <c r="TIQ70" s="34"/>
      <c r="TIS70" s="34"/>
      <c r="TIU70" s="34"/>
      <c r="TIW70" s="34"/>
      <c r="TIY70" s="34"/>
      <c r="TJA70" s="34"/>
      <c r="TJC70" s="34"/>
      <c r="TJE70" s="34"/>
      <c r="TJG70" s="34"/>
      <c r="TJI70" s="34"/>
      <c r="TJK70" s="34"/>
      <c r="TJM70" s="34"/>
      <c r="TJO70" s="34"/>
      <c r="TJQ70" s="34"/>
      <c r="TJS70" s="34"/>
      <c r="TJU70" s="34"/>
      <c r="TJW70" s="34"/>
      <c r="TJY70" s="34"/>
      <c r="TKA70" s="34"/>
      <c r="TKC70" s="34"/>
      <c r="TKE70" s="34"/>
      <c r="TKG70" s="34"/>
      <c r="TKI70" s="34"/>
      <c r="TKK70" s="34"/>
      <c r="TKM70" s="34"/>
      <c r="TKO70" s="34"/>
      <c r="TKQ70" s="34"/>
      <c r="TKS70" s="34"/>
      <c r="TKU70" s="34"/>
      <c r="TKW70" s="34"/>
      <c r="TKY70" s="34"/>
      <c r="TLA70" s="34"/>
      <c r="TLC70" s="34"/>
      <c r="TLE70" s="34"/>
      <c r="TLG70" s="34"/>
      <c r="TLI70" s="34"/>
      <c r="TLK70" s="34"/>
      <c r="TLM70" s="34"/>
      <c r="TLO70" s="34"/>
      <c r="TLQ70" s="34"/>
      <c r="TLS70" s="34"/>
      <c r="TLU70" s="34"/>
      <c r="TLW70" s="34"/>
      <c r="TLY70" s="34"/>
      <c r="TMA70" s="34"/>
      <c r="TMC70" s="34"/>
      <c r="TME70" s="34"/>
      <c r="TMG70" s="34"/>
      <c r="TMI70" s="34"/>
      <c r="TMK70" s="34"/>
      <c r="TMM70" s="34"/>
      <c r="TMO70" s="34"/>
      <c r="TMQ70" s="34"/>
      <c r="TMS70" s="34"/>
      <c r="TMU70" s="34"/>
      <c r="TMW70" s="34"/>
      <c r="TMY70" s="34"/>
      <c r="TNA70" s="34"/>
      <c r="TNC70" s="34"/>
      <c r="TNE70" s="34"/>
      <c r="TNG70" s="34"/>
      <c r="TNI70" s="34"/>
      <c r="TNK70" s="34"/>
      <c r="TNM70" s="34"/>
      <c r="TNO70" s="34"/>
      <c r="TNQ70" s="34"/>
      <c r="TNS70" s="34"/>
      <c r="TNU70" s="34"/>
      <c r="TNW70" s="34"/>
      <c r="TNY70" s="34"/>
      <c r="TOA70" s="34"/>
      <c r="TOC70" s="34"/>
      <c r="TOE70" s="34"/>
      <c r="TOG70" s="34"/>
      <c r="TOI70" s="34"/>
      <c r="TOK70" s="34"/>
      <c r="TOM70" s="34"/>
      <c r="TOO70" s="34"/>
      <c r="TOQ70" s="34"/>
      <c r="TOS70" s="34"/>
      <c r="TOU70" s="34"/>
      <c r="TOW70" s="34"/>
      <c r="TOY70" s="34"/>
      <c r="TPA70" s="34"/>
      <c r="TPC70" s="34"/>
      <c r="TPE70" s="34"/>
      <c r="TPG70" s="34"/>
      <c r="TPI70" s="34"/>
      <c r="TPK70" s="34"/>
      <c r="TPM70" s="34"/>
      <c r="TPO70" s="34"/>
      <c r="TPQ70" s="34"/>
      <c r="TPS70" s="34"/>
      <c r="TPU70" s="34"/>
      <c r="TPW70" s="34"/>
      <c r="TPY70" s="34"/>
      <c r="TQA70" s="34"/>
      <c r="TQC70" s="34"/>
      <c r="TQE70" s="34"/>
      <c r="TQG70" s="34"/>
      <c r="TQI70" s="34"/>
      <c r="TQK70" s="34"/>
      <c r="TQM70" s="34"/>
      <c r="TQO70" s="34"/>
      <c r="TQQ70" s="34"/>
      <c r="TQS70" s="34"/>
      <c r="TQU70" s="34"/>
      <c r="TQW70" s="34"/>
      <c r="TQY70" s="34"/>
      <c r="TRA70" s="34"/>
      <c r="TRC70" s="34"/>
      <c r="TRE70" s="34"/>
      <c r="TRG70" s="34"/>
      <c r="TRI70" s="34"/>
      <c r="TRK70" s="34"/>
      <c r="TRM70" s="34"/>
      <c r="TRO70" s="34"/>
      <c r="TRQ70" s="34"/>
      <c r="TRS70" s="34"/>
      <c r="TRU70" s="34"/>
      <c r="TRW70" s="34"/>
      <c r="TRY70" s="34"/>
      <c r="TSA70" s="34"/>
      <c r="TSC70" s="34"/>
      <c r="TSE70" s="34"/>
      <c r="TSG70" s="34"/>
      <c r="TSI70" s="34"/>
      <c r="TSK70" s="34"/>
      <c r="TSM70" s="34"/>
      <c r="TSO70" s="34"/>
      <c r="TSQ70" s="34"/>
      <c r="TSS70" s="34"/>
      <c r="TSU70" s="34"/>
      <c r="TSW70" s="34"/>
      <c r="TSY70" s="34"/>
      <c r="TTA70" s="34"/>
      <c r="TTC70" s="34"/>
      <c r="TTE70" s="34"/>
      <c r="TTG70" s="34"/>
      <c r="TTI70" s="34"/>
      <c r="TTK70" s="34"/>
      <c r="TTM70" s="34"/>
      <c r="TTO70" s="34"/>
      <c r="TTQ70" s="34"/>
      <c r="TTS70" s="34"/>
      <c r="TTU70" s="34"/>
      <c r="TTW70" s="34"/>
      <c r="TTY70" s="34"/>
      <c r="TUA70" s="34"/>
      <c r="TUC70" s="34"/>
      <c r="TUE70" s="34"/>
      <c r="TUG70" s="34"/>
      <c r="TUI70" s="34"/>
      <c r="TUK70" s="34"/>
      <c r="TUM70" s="34"/>
      <c r="TUO70" s="34"/>
      <c r="TUQ70" s="34"/>
      <c r="TUS70" s="34"/>
      <c r="TUU70" s="34"/>
      <c r="TUW70" s="34"/>
      <c r="TUY70" s="34"/>
      <c r="TVA70" s="34"/>
      <c r="TVC70" s="34"/>
      <c r="TVE70" s="34"/>
      <c r="TVG70" s="34"/>
      <c r="TVI70" s="34"/>
      <c r="TVK70" s="34"/>
      <c r="TVM70" s="34"/>
      <c r="TVO70" s="34"/>
      <c r="TVQ70" s="34"/>
      <c r="TVS70" s="34"/>
      <c r="TVU70" s="34"/>
      <c r="TVW70" s="34"/>
      <c r="TVY70" s="34"/>
      <c r="TWA70" s="34"/>
      <c r="TWC70" s="34"/>
      <c r="TWE70" s="34"/>
      <c r="TWG70" s="34"/>
      <c r="TWI70" s="34"/>
      <c r="TWK70" s="34"/>
      <c r="TWM70" s="34"/>
      <c r="TWO70" s="34"/>
      <c r="TWQ70" s="34"/>
      <c r="TWS70" s="34"/>
      <c r="TWU70" s="34"/>
      <c r="TWW70" s="34"/>
      <c r="TWY70" s="34"/>
      <c r="TXA70" s="34"/>
      <c r="TXC70" s="34"/>
      <c r="TXE70" s="34"/>
      <c r="TXG70" s="34"/>
      <c r="TXI70" s="34"/>
      <c r="TXK70" s="34"/>
      <c r="TXM70" s="34"/>
      <c r="TXO70" s="34"/>
      <c r="TXQ70" s="34"/>
      <c r="TXS70" s="34"/>
      <c r="TXU70" s="34"/>
      <c r="TXW70" s="34"/>
      <c r="TXY70" s="34"/>
      <c r="TYA70" s="34"/>
      <c r="TYC70" s="34"/>
      <c r="TYE70" s="34"/>
      <c r="TYG70" s="34"/>
      <c r="TYI70" s="34"/>
      <c r="TYK70" s="34"/>
      <c r="TYM70" s="34"/>
      <c r="TYO70" s="34"/>
      <c r="TYQ70" s="34"/>
      <c r="TYS70" s="34"/>
      <c r="TYU70" s="34"/>
      <c r="TYW70" s="34"/>
      <c r="TYY70" s="34"/>
      <c r="TZA70" s="34"/>
      <c r="TZC70" s="34"/>
      <c r="TZE70" s="34"/>
      <c r="TZG70" s="34"/>
      <c r="TZI70" s="34"/>
      <c r="TZK70" s="34"/>
      <c r="TZM70" s="34"/>
      <c r="TZO70" s="34"/>
      <c r="TZQ70" s="34"/>
      <c r="TZS70" s="34"/>
      <c r="TZU70" s="34"/>
      <c r="TZW70" s="34"/>
      <c r="TZY70" s="34"/>
      <c r="UAA70" s="34"/>
      <c r="UAC70" s="34"/>
      <c r="UAE70" s="34"/>
      <c r="UAG70" s="34"/>
      <c r="UAI70" s="34"/>
      <c r="UAK70" s="34"/>
      <c r="UAM70" s="34"/>
      <c r="UAO70" s="34"/>
      <c r="UAQ70" s="34"/>
      <c r="UAS70" s="34"/>
      <c r="UAU70" s="34"/>
      <c r="UAW70" s="34"/>
      <c r="UAY70" s="34"/>
      <c r="UBA70" s="34"/>
      <c r="UBC70" s="34"/>
      <c r="UBE70" s="34"/>
      <c r="UBG70" s="34"/>
      <c r="UBI70" s="34"/>
      <c r="UBK70" s="34"/>
      <c r="UBM70" s="34"/>
      <c r="UBO70" s="34"/>
      <c r="UBQ70" s="34"/>
      <c r="UBS70" s="34"/>
      <c r="UBU70" s="34"/>
      <c r="UBW70" s="34"/>
      <c r="UBY70" s="34"/>
      <c r="UCA70" s="34"/>
      <c r="UCC70" s="34"/>
      <c r="UCE70" s="34"/>
      <c r="UCG70" s="34"/>
      <c r="UCI70" s="34"/>
      <c r="UCK70" s="34"/>
      <c r="UCM70" s="34"/>
      <c r="UCO70" s="34"/>
      <c r="UCQ70" s="34"/>
      <c r="UCS70" s="34"/>
      <c r="UCU70" s="34"/>
      <c r="UCW70" s="34"/>
      <c r="UCY70" s="34"/>
      <c r="UDA70" s="34"/>
      <c r="UDC70" s="34"/>
      <c r="UDE70" s="34"/>
      <c r="UDG70" s="34"/>
      <c r="UDI70" s="34"/>
      <c r="UDK70" s="34"/>
      <c r="UDM70" s="34"/>
      <c r="UDO70" s="34"/>
      <c r="UDQ70" s="34"/>
      <c r="UDS70" s="34"/>
      <c r="UDU70" s="34"/>
      <c r="UDW70" s="34"/>
      <c r="UDY70" s="34"/>
      <c r="UEA70" s="34"/>
      <c r="UEC70" s="34"/>
      <c r="UEE70" s="34"/>
      <c r="UEG70" s="34"/>
      <c r="UEI70" s="34"/>
      <c r="UEK70" s="34"/>
      <c r="UEM70" s="34"/>
      <c r="UEO70" s="34"/>
      <c r="UEQ70" s="34"/>
      <c r="UES70" s="34"/>
      <c r="UEU70" s="34"/>
      <c r="UEW70" s="34"/>
      <c r="UEY70" s="34"/>
      <c r="UFA70" s="34"/>
      <c r="UFC70" s="34"/>
      <c r="UFE70" s="34"/>
      <c r="UFG70" s="34"/>
      <c r="UFI70" s="34"/>
      <c r="UFK70" s="34"/>
      <c r="UFM70" s="34"/>
      <c r="UFO70" s="34"/>
      <c r="UFQ70" s="34"/>
      <c r="UFS70" s="34"/>
      <c r="UFU70" s="34"/>
      <c r="UFW70" s="34"/>
      <c r="UFY70" s="34"/>
      <c r="UGA70" s="34"/>
      <c r="UGC70" s="34"/>
      <c r="UGE70" s="34"/>
      <c r="UGG70" s="34"/>
      <c r="UGI70" s="34"/>
      <c r="UGK70" s="34"/>
      <c r="UGM70" s="34"/>
      <c r="UGO70" s="34"/>
      <c r="UGQ70" s="34"/>
      <c r="UGS70" s="34"/>
      <c r="UGU70" s="34"/>
      <c r="UGW70" s="34"/>
      <c r="UGY70" s="34"/>
      <c r="UHA70" s="34"/>
      <c r="UHC70" s="34"/>
      <c r="UHE70" s="34"/>
      <c r="UHG70" s="34"/>
      <c r="UHI70" s="34"/>
      <c r="UHK70" s="34"/>
      <c r="UHM70" s="34"/>
      <c r="UHO70" s="34"/>
      <c r="UHQ70" s="34"/>
      <c r="UHS70" s="34"/>
      <c r="UHU70" s="34"/>
      <c r="UHW70" s="34"/>
      <c r="UHY70" s="34"/>
      <c r="UIA70" s="34"/>
      <c r="UIC70" s="34"/>
      <c r="UIE70" s="34"/>
      <c r="UIG70" s="34"/>
      <c r="UII70" s="34"/>
      <c r="UIK70" s="34"/>
      <c r="UIM70" s="34"/>
      <c r="UIO70" s="34"/>
      <c r="UIQ70" s="34"/>
      <c r="UIS70" s="34"/>
      <c r="UIU70" s="34"/>
      <c r="UIW70" s="34"/>
      <c r="UIY70" s="34"/>
      <c r="UJA70" s="34"/>
      <c r="UJC70" s="34"/>
      <c r="UJE70" s="34"/>
      <c r="UJG70" s="34"/>
      <c r="UJI70" s="34"/>
      <c r="UJK70" s="34"/>
      <c r="UJM70" s="34"/>
      <c r="UJO70" s="34"/>
      <c r="UJQ70" s="34"/>
      <c r="UJS70" s="34"/>
      <c r="UJU70" s="34"/>
      <c r="UJW70" s="34"/>
      <c r="UJY70" s="34"/>
      <c r="UKA70" s="34"/>
      <c r="UKC70" s="34"/>
      <c r="UKE70" s="34"/>
      <c r="UKG70" s="34"/>
      <c r="UKI70" s="34"/>
      <c r="UKK70" s="34"/>
      <c r="UKM70" s="34"/>
      <c r="UKO70" s="34"/>
      <c r="UKQ70" s="34"/>
      <c r="UKS70" s="34"/>
      <c r="UKU70" s="34"/>
      <c r="UKW70" s="34"/>
      <c r="UKY70" s="34"/>
      <c r="ULA70" s="34"/>
      <c r="ULC70" s="34"/>
      <c r="ULE70" s="34"/>
      <c r="ULG70" s="34"/>
      <c r="ULI70" s="34"/>
      <c r="ULK70" s="34"/>
      <c r="ULM70" s="34"/>
      <c r="ULO70" s="34"/>
      <c r="ULQ70" s="34"/>
      <c r="ULS70" s="34"/>
      <c r="ULU70" s="34"/>
      <c r="ULW70" s="34"/>
      <c r="ULY70" s="34"/>
      <c r="UMA70" s="34"/>
      <c r="UMC70" s="34"/>
      <c r="UME70" s="34"/>
      <c r="UMG70" s="34"/>
      <c r="UMI70" s="34"/>
      <c r="UMK70" s="34"/>
      <c r="UMM70" s="34"/>
      <c r="UMO70" s="34"/>
      <c r="UMQ70" s="34"/>
      <c r="UMS70" s="34"/>
      <c r="UMU70" s="34"/>
      <c r="UMW70" s="34"/>
      <c r="UMY70" s="34"/>
      <c r="UNA70" s="34"/>
      <c r="UNC70" s="34"/>
      <c r="UNE70" s="34"/>
      <c r="UNG70" s="34"/>
      <c r="UNI70" s="34"/>
      <c r="UNK70" s="34"/>
      <c r="UNM70" s="34"/>
      <c r="UNO70" s="34"/>
      <c r="UNQ70" s="34"/>
      <c r="UNS70" s="34"/>
      <c r="UNU70" s="34"/>
      <c r="UNW70" s="34"/>
      <c r="UNY70" s="34"/>
      <c r="UOA70" s="34"/>
      <c r="UOC70" s="34"/>
      <c r="UOE70" s="34"/>
      <c r="UOG70" s="34"/>
      <c r="UOI70" s="34"/>
      <c r="UOK70" s="34"/>
      <c r="UOM70" s="34"/>
      <c r="UOO70" s="34"/>
      <c r="UOQ70" s="34"/>
      <c r="UOS70" s="34"/>
      <c r="UOU70" s="34"/>
      <c r="UOW70" s="34"/>
      <c r="UOY70" s="34"/>
      <c r="UPA70" s="34"/>
      <c r="UPC70" s="34"/>
      <c r="UPE70" s="34"/>
      <c r="UPG70" s="34"/>
      <c r="UPI70" s="34"/>
      <c r="UPK70" s="34"/>
      <c r="UPM70" s="34"/>
      <c r="UPO70" s="34"/>
      <c r="UPQ70" s="34"/>
      <c r="UPS70" s="34"/>
      <c r="UPU70" s="34"/>
      <c r="UPW70" s="34"/>
      <c r="UPY70" s="34"/>
      <c r="UQA70" s="34"/>
      <c r="UQC70" s="34"/>
      <c r="UQE70" s="34"/>
      <c r="UQG70" s="34"/>
      <c r="UQI70" s="34"/>
      <c r="UQK70" s="34"/>
      <c r="UQM70" s="34"/>
      <c r="UQO70" s="34"/>
      <c r="UQQ70" s="34"/>
      <c r="UQS70" s="34"/>
      <c r="UQU70" s="34"/>
      <c r="UQW70" s="34"/>
      <c r="UQY70" s="34"/>
      <c r="URA70" s="34"/>
      <c r="URC70" s="34"/>
      <c r="URE70" s="34"/>
      <c r="URG70" s="34"/>
      <c r="URI70" s="34"/>
      <c r="URK70" s="34"/>
      <c r="URM70" s="34"/>
      <c r="URO70" s="34"/>
      <c r="URQ70" s="34"/>
      <c r="URS70" s="34"/>
      <c r="URU70" s="34"/>
      <c r="URW70" s="34"/>
      <c r="URY70" s="34"/>
      <c r="USA70" s="34"/>
      <c r="USC70" s="34"/>
      <c r="USE70" s="34"/>
      <c r="USG70" s="34"/>
      <c r="USI70" s="34"/>
      <c r="USK70" s="34"/>
      <c r="USM70" s="34"/>
      <c r="USO70" s="34"/>
      <c r="USQ70" s="34"/>
      <c r="USS70" s="34"/>
      <c r="USU70" s="34"/>
      <c r="USW70" s="34"/>
      <c r="USY70" s="34"/>
      <c r="UTA70" s="34"/>
      <c r="UTC70" s="34"/>
      <c r="UTE70" s="34"/>
      <c r="UTG70" s="34"/>
      <c r="UTI70" s="34"/>
      <c r="UTK70" s="34"/>
      <c r="UTM70" s="34"/>
      <c r="UTO70" s="34"/>
      <c r="UTQ70" s="34"/>
      <c r="UTS70" s="34"/>
      <c r="UTU70" s="34"/>
      <c r="UTW70" s="34"/>
      <c r="UTY70" s="34"/>
      <c r="UUA70" s="34"/>
      <c r="UUC70" s="34"/>
      <c r="UUE70" s="34"/>
      <c r="UUG70" s="34"/>
      <c r="UUI70" s="34"/>
      <c r="UUK70" s="34"/>
      <c r="UUM70" s="34"/>
      <c r="UUO70" s="34"/>
      <c r="UUQ70" s="34"/>
      <c r="UUS70" s="34"/>
      <c r="UUU70" s="34"/>
      <c r="UUW70" s="34"/>
      <c r="UUY70" s="34"/>
      <c r="UVA70" s="34"/>
      <c r="UVC70" s="34"/>
      <c r="UVE70" s="34"/>
      <c r="UVG70" s="34"/>
      <c r="UVI70" s="34"/>
      <c r="UVK70" s="34"/>
      <c r="UVM70" s="34"/>
      <c r="UVO70" s="34"/>
      <c r="UVQ70" s="34"/>
      <c r="UVS70" s="34"/>
      <c r="UVU70" s="34"/>
      <c r="UVW70" s="34"/>
      <c r="UVY70" s="34"/>
      <c r="UWA70" s="34"/>
      <c r="UWC70" s="34"/>
      <c r="UWE70" s="34"/>
      <c r="UWG70" s="34"/>
      <c r="UWI70" s="34"/>
      <c r="UWK70" s="34"/>
      <c r="UWM70" s="34"/>
      <c r="UWO70" s="34"/>
      <c r="UWQ70" s="34"/>
      <c r="UWS70" s="34"/>
      <c r="UWU70" s="34"/>
      <c r="UWW70" s="34"/>
      <c r="UWY70" s="34"/>
      <c r="UXA70" s="34"/>
      <c r="UXC70" s="34"/>
      <c r="UXE70" s="34"/>
      <c r="UXG70" s="34"/>
      <c r="UXI70" s="34"/>
      <c r="UXK70" s="34"/>
      <c r="UXM70" s="34"/>
      <c r="UXO70" s="34"/>
      <c r="UXQ70" s="34"/>
      <c r="UXS70" s="34"/>
      <c r="UXU70" s="34"/>
      <c r="UXW70" s="34"/>
      <c r="UXY70" s="34"/>
      <c r="UYA70" s="34"/>
      <c r="UYC70" s="34"/>
      <c r="UYE70" s="34"/>
      <c r="UYG70" s="34"/>
      <c r="UYI70" s="34"/>
      <c r="UYK70" s="34"/>
      <c r="UYM70" s="34"/>
      <c r="UYO70" s="34"/>
      <c r="UYQ70" s="34"/>
      <c r="UYS70" s="34"/>
      <c r="UYU70" s="34"/>
      <c r="UYW70" s="34"/>
      <c r="UYY70" s="34"/>
      <c r="UZA70" s="34"/>
      <c r="UZC70" s="34"/>
      <c r="UZE70" s="34"/>
      <c r="UZG70" s="34"/>
      <c r="UZI70" s="34"/>
      <c r="UZK70" s="34"/>
      <c r="UZM70" s="34"/>
      <c r="UZO70" s="34"/>
      <c r="UZQ70" s="34"/>
      <c r="UZS70" s="34"/>
      <c r="UZU70" s="34"/>
      <c r="UZW70" s="34"/>
      <c r="UZY70" s="34"/>
      <c r="VAA70" s="34"/>
      <c r="VAC70" s="34"/>
      <c r="VAE70" s="34"/>
      <c r="VAG70" s="34"/>
      <c r="VAI70" s="34"/>
      <c r="VAK70" s="34"/>
      <c r="VAM70" s="34"/>
      <c r="VAO70" s="34"/>
      <c r="VAQ70" s="34"/>
      <c r="VAS70" s="34"/>
      <c r="VAU70" s="34"/>
      <c r="VAW70" s="34"/>
      <c r="VAY70" s="34"/>
      <c r="VBA70" s="34"/>
      <c r="VBC70" s="34"/>
      <c r="VBE70" s="34"/>
      <c r="VBG70" s="34"/>
      <c r="VBI70" s="34"/>
      <c r="VBK70" s="34"/>
      <c r="VBM70" s="34"/>
      <c r="VBO70" s="34"/>
      <c r="VBQ70" s="34"/>
      <c r="VBS70" s="34"/>
      <c r="VBU70" s="34"/>
      <c r="VBW70" s="34"/>
      <c r="VBY70" s="34"/>
      <c r="VCA70" s="34"/>
      <c r="VCC70" s="34"/>
      <c r="VCE70" s="34"/>
      <c r="VCG70" s="34"/>
      <c r="VCI70" s="34"/>
      <c r="VCK70" s="34"/>
      <c r="VCM70" s="34"/>
      <c r="VCO70" s="34"/>
      <c r="VCQ70" s="34"/>
      <c r="VCS70" s="34"/>
      <c r="VCU70" s="34"/>
      <c r="VCW70" s="34"/>
      <c r="VCY70" s="34"/>
      <c r="VDA70" s="34"/>
      <c r="VDC70" s="34"/>
      <c r="VDE70" s="34"/>
      <c r="VDG70" s="34"/>
      <c r="VDI70" s="34"/>
      <c r="VDK70" s="34"/>
      <c r="VDM70" s="34"/>
      <c r="VDO70" s="34"/>
      <c r="VDQ70" s="34"/>
      <c r="VDS70" s="34"/>
      <c r="VDU70" s="34"/>
      <c r="VDW70" s="34"/>
      <c r="VDY70" s="34"/>
      <c r="VEA70" s="34"/>
      <c r="VEC70" s="34"/>
      <c r="VEE70" s="34"/>
      <c r="VEG70" s="34"/>
      <c r="VEI70" s="34"/>
      <c r="VEK70" s="34"/>
      <c r="VEM70" s="34"/>
      <c r="VEO70" s="34"/>
      <c r="VEQ70" s="34"/>
      <c r="VES70" s="34"/>
      <c r="VEU70" s="34"/>
      <c r="VEW70" s="34"/>
      <c r="VEY70" s="34"/>
      <c r="VFA70" s="34"/>
      <c r="VFC70" s="34"/>
      <c r="VFE70" s="34"/>
      <c r="VFG70" s="34"/>
      <c r="VFI70" s="34"/>
      <c r="VFK70" s="34"/>
      <c r="VFM70" s="34"/>
      <c r="VFO70" s="34"/>
      <c r="VFQ70" s="34"/>
      <c r="VFS70" s="34"/>
      <c r="VFU70" s="34"/>
      <c r="VFW70" s="34"/>
      <c r="VFY70" s="34"/>
      <c r="VGA70" s="34"/>
      <c r="VGC70" s="34"/>
      <c r="VGE70" s="34"/>
      <c r="VGG70" s="34"/>
      <c r="VGI70" s="34"/>
      <c r="VGK70" s="34"/>
      <c r="VGM70" s="34"/>
      <c r="VGO70" s="34"/>
      <c r="VGQ70" s="34"/>
      <c r="VGS70" s="34"/>
      <c r="VGU70" s="34"/>
      <c r="VGW70" s="34"/>
      <c r="VGY70" s="34"/>
      <c r="VHA70" s="34"/>
      <c r="VHC70" s="34"/>
      <c r="VHE70" s="34"/>
      <c r="VHG70" s="34"/>
      <c r="VHI70" s="34"/>
      <c r="VHK70" s="34"/>
      <c r="VHM70" s="34"/>
      <c r="VHO70" s="34"/>
      <c r="VHQ70" s="34"/>
      <c r="VHS70" s="34"/>
      <c r="VHU70" s="34"/>
      <c r="VHW70" s="34"/>
      <c r="VHY70" s="34"/>
      <c r="VIA70" s="34"/>
      <c r="VIC70" s="34"/>
      <c r="VIE70" s="34"/>
      <c r="VIG70" s="34"/>
      <c r="VII70" s="34"/>
      <c r="VIK70" s="34"/>
      <c r="VIM70" s="34"/>
      <c r="VIO70" s="34"/>
      <c r="VIQ70" s="34"/>
      <c r="VIS70" s="34"/>
      <c r="VIU70" s="34"/>
      <c r="VIW70" s="34"/>
      <c r="VIY70" s="34"/>
      <c r="VJA70" s="34"/>
      <c r="VJC70" s="34"/>
      <c r="VJE70" s="34"/>
      <c r="VJG70" s="34"/>
      <c r="VJI70" s="34"/>
      <c r="VJK70" s="34"/>
      <c r="VJM70" s="34"/>
      <c r="VJO70" s="34"/>
      <c r="VJQ70" s="34"/>
      <c r="VJS70" s="34"/>
      <c r="VJU70" s="34"/>
      <c r="VJW70" s="34"/>
      <c r="VJY70" s="34"/>
      <c r="VKA70" s="34"/>
      <c r="VKC70" s="34"/>
      <c r="VKE70" s="34"/>
      <c r="VKG70" s="34"/>
      <c r="VKI70" s="34"/>
      <c r="VKK70" s="34"/>
      <c r="VKM70" s="34"/>
      <c r="VKO70" s="34"/>
      <c r="VKQ70" s="34"/>
      <c r="VKS70" s="34"/>
      <c r="VKU70" s="34"/>
      <c r="VKW70" s="34"/>
      <c r="VKY70" s="34"/>
      <c r="VLA70" s="34"/>
      <c r="VLC70" s="34"/>
      <c r="VLE70" s="34"/>
      <c r="VLG70" s="34"/>
      <c r="VLI70" s="34"/>
      <c r="VLK70" s="34"/>
      <c r="VLM70" s="34"/>
      <c r="VLO70" s="34"/>
      <c r="VLQ70" s="34"/>
      <c r="VLS70" s="34"/>
      <c r="VLU70" s="34"/>
      <c r="VLW70" s="34"/>
      <c r="VLY70" s="34"/>
      <c r="VMA70" s="34"/>
      <c r="VMC70" s="34"/>
      <c r="VME70" s="34"/>
      <c r="VMG70" s="34"/>
      <c r="VMI70" s="34"/>
      <c r="VMK70" s="34"/>
      <c r="VMM70" s="34"/>
      <c r="VMO70" s="34"/>
      <c r="VMQ70" s="34"/>
      <c r="VMS70" s="34"/>
      <c r="VMU70" s="34"/>
      <c r="VMW70" s="34"/>
      <c r="VMY70" s="34"/>
      <c r="VNA70" s="34"/>
      <c r="VNC70" s="34"/>
      <c r="VNE70" s="34"/>
      <c r="VNG70" s="34"/>
      <c r="VNI70" s="34"/>
      <c r="VNK70" s="34"/>
      <c r="VNM70" s="34"/>
      <c r="VNO70" s="34"/>
      <c r="VNQ70" s="34"/>
      <c r="VNS70" s="34"/>
      <c r="VNU70" s="34"/>
      <c r="VNW70" s="34"/>
      <c r="VNY70" s="34"/>
      <c r="VOA70" s="34"/>
      <c r="VOC70" s="34"/>
      <c r="VOE70" s="34"/>
      <c r="VOG70" s="34"/>
      <c r="VOI70" s="34"/>
      <c r="VOK70" s="34"/>
      <c r="VOM70" s="34"/>
      <c r="VOO70" s="34"/>
      <c r="VOQ70" s="34"/>
      <c r="VOS70" s="34"/>
      <c r="VOU70" s="34"/>
      <c r="VOW70" s="34"/>
      <c r="VOY70" s="34"/>
      <c r="VPA70" s="34"/>
      <c r="VPC70" s="34"/>
      <c r="VPE70" s="34"/>
      <c r="VPG70" s="34"/>
      <c r="VPI70" s="34"/>
      <c r="VPK70" s="34"/>
      <c r="VPM70" s="34"/>
      <c r="VPO70" s="34"/>
      <c r="VPQ70" s="34"/>
      <c r="VPS70" s="34"/>
      <c r="VPU70" s="34"/>
      <c r="VPW70" s="34"/>
      <c r="VPY70" s="34"/>
      <c r="VQA70" s="34"/>
      <c r="VQC70" s="34"/>
      <c r="VQE70" s="34"/>
      <c r="VQG70" s="34"/>
      <c r="VQI70" s="34"/>
      <c r="VQK70" s="34"/>
      <c r="VQM70" s="34"/>
      <c r="VQO70" s="34"/>
      <c r="VQQ70" s="34"/>
      <c r="VQS70" s="34"/>
      <c r="VQU70" s="34"/>
      <c r="VQW70" s="34"/>
      <c r="VQY70" s="34"/>
      <c r="VRA70" s="34"/>
      <c r="VRC70" s="34"/>
      <c r="VRE70" s="34"/>
      <c r="VRG70" s="34"/>
      <c r="VRI70" s="34"/>
      <c r="VRK70" s="34"/>
      <c r="VRM70" s="34"/>
      <c r="VRO70" s="34"/>
      <c r="VRQ70" s="34"/>
      <c r="VRS70" s="34"/>
      <c r="VRU70" s="34"/>
      <c r="VRW70" s="34"/>
      <c r="VRY70" s="34"/>
      <c r="VSA70" s="34"/>
      <c r="VSC70" s="34"/>
      <c r="VSE70" s="34"/>
      <c r="VSG70" s="34"/>
      <c r="VSI70" s="34"/>
      <c r="VSK70" s="34"/>
      <c r="VSM70" s="34"/>
      <c r="VSO70" s="34"/>
      <c r="VSQ70" s="34"/>
      <c r="VSS70" s="34"/>
      <c r="VSU70" s="34"/>
      <c r="VSW70" s="34"/>
      <c r="VSY70" s="34"/>
      <c r="VTA70" s="34"/>
      <c r="VTC70" s="34"/>
      <c r="VTE70" s="34"/>
      <c r="VTG70" s="34"/>
      <c r="VTI70" s="34"/>
      <c r="VTK70" s="34"/>
      <c r="VTM70" s="34"/>
      <c r="VTO70" s="34"/>
      <c r="VTQ70" s="34"/>
      <c r="VTS70" s="34"/>
      <c r="VTU70" s="34"/>
      <c r="VTW70" s="34"/>
      <c r="VTY70" s="34"/>
      <c r="VUA70" s="34"/>
      <c r="VUC70" s="34"/>
      <c r="VUE70" s="34"/>
      <c r="VUG70" s="34"/>
      <c r="VUI70" s="34"/>
      <c r="VUK70" s="34"/>
      <c r="VUM70" s="34"/>
      <c r="VUO70" s="34"/>
      <c r="VUQ70" s="34"/>
      <c r="VUS70" s="34"/>
      <c r="VUU70" s="34"/>
      <c r="VUW70" s="34"/>
      <c r="VUY70" s="34"/>
      <c r="VVA70" s="34"/>
      <c r="VVC70" s="34"/>
      <c r="VVE70" s="34"/>
      <c r="VVG70" s="34"/>
      <c r="VVI70" s="34"/>
      <c r="VVK70" s="34"/>
      <c r="VVM70" s="34"/>
      <c r="VVO70" s="34"/>
      <c r="VVQ70" s="34"/>
      <c r="VVS70" s="34"/>
      <c r="VVU70" s="34"/>
      <c r="VVW70" s="34"/>
      <c r="VVY70" s="34"/>
      <c r="VWA70" s="34"/>
      <c r="VWC70" s="34"/>
      <c r="VWE70" s="34"/>
      <c r="VWG70" s="34"/>
      <c r="VWI70" s="34"/>
      <c r="VWK70" s="34"/>
      <c r="VWM70" s="34"/>
      <c r="VWO70" s="34"/>
      <c r="VWQ70" s="34"/>
      <c r="VWS70" s="34"/>
      <c r="VWU70" s="34"/>
      <c r="VWW70" s="34"/>
      <c r="VWY70" s="34"/>
      <c r="VXA70" s="34"/>
      <c r="VXC70" s="34"/>
      <c r="VXE70" s="34"/>
      <c r="VXG70" s="34"/>
      <c r="VXI70" s="34"/>
      <c r="VXK70" s="34"/>
      <c r="VXM70" s="34"/>
      <c r="VXO70" s="34"/>
      <c r="VXQ70" s="34"/>
      <c r="VXS70" s="34"/>
      <c r="VXU70" s="34"/>
      <c r="VXW70" s="34"/>
      <c r="VXY70" s="34"/>
      <c r="VYA70" s="34"/>
      <c r="VYC70" s="34"/>
      <c r="VYE70" s="34"/>
      <c r="VYG70" s="34"/>
      <c r="VYI70" s="34"/>
      <c r="VYK70" s="34"/>
      <c r="VYM70" s="34"/>
      <c r="VYO70" s="34"/>
      <c r="VYQ70" s="34"/>
      <c r="VYS70" s="34"/>
      <c r="VYU70" s="34"/>
      <c r="VYW70" s="34"/>
      <c r="VYY70" s="34"/>
      <c r="VZA70" s="34"/>
      <c r="VZC70" s="34"/>
      <c r="VZE70" s="34"/>
      <c r="VZG70" s="34"/>
      <c r="VZI70" s="34"/>
      <c r="VZK70" s="34"/>
      <c r="VZM70" s="34"/>
      <c r="VZO70" s="34"/>
      <c r="VZQ70" s="34"/>
      <c r="VZS70" s="34"/>
      <c r="VZU70" s="34"/>
      <c r="VZW70" s="34"/>
      <c r="VZY70" s="34"/>
      <c r="WAA70" s="34"/>
      <c r="WAC70" s="34"/>
      <c r="WAE70" s="34"/>
      <c r="WAG70" s="34"/>
      <c r="WAI70" s="34"/>
      <c r="WAK70" s="34"/>
      <c r="WAM70" s="34"/>
      <c r="WAO70" s="34"/>
      <c r="WAQ70" s="34"/>
      <c r="WAS70" s="34"/>
      <c r="WAU70" s="34"/>
      <c r="WAW70" s="34"/>
      <c r="WAY70" s="34"/>
      <c r="WBA70" s="34"/>
      <c r="WBC70" s="34"/>
      <c r="WBE70" s="34"/>
      <c r="WBG70" s="34"/>
      <c r="WBI70" s="34"/>
      <c r="WBK70" s="34"/>
      <c r="WBM70" s="34"/>
      <c r="WBO70" s="34"/>
      <c r="WBQ70" s="34"/>
      <c r="WBS70" s="34"/>
      <c r="WBU70" s="34"/>
      <c r="WBW70" s="34"/>
      <c r="WBY70" s="34"/>
      <c r="WCA70" s="34"/>
      <c r="WCC70" s="34"/>
      <c r="WCE70" s="34"/>
      <c r="WCG70" s="34"/>
      <c r="WCI70" s="34"/>
      <c r="WCK70" s="34"/>
      <c r="WCM70" s="34"/>
      <c r="WCO70" s="34"/>
      <c r="WCQ70" s="34"/>
      <c r="WCS70" s="34"/>
      <c r="WCU70" s="34"/>
      <c r="WCW70" s="34"/>
      <c r="WCY70" s="34"/>
      <c r="WDA70" s="34"/>
      <c r="WDC70" s="34"/>
      <c r="WDE70" s="34"/>
      <c r="WDG70" s="34"/>
      <c r="WDI70" s="34"/>
      <c r="WDK70" s="34"/>
      <c r="WDM70" s="34"/>
      <c r="WDO70" s="34"/>
      <c r="WDQ70" s="34"/>
      <c r="WDS70" s="34"/>
      <c r="WDU70" s="34"/>
      <c r="WDW70" s="34"/>
      <c r="WDY70" s="34"/>
      <c r="WEA70" s="34"/>
      <c r="WEC70" s="34"/>
      <c r="WEE70" s="34"/>
      <c r="WEG70" s="34"/>
      <c r="WEI70" s="34"/>
      <c r="WEK70" s="34"/>
      <c r="WEM70" s="34"/>
      <c r="WEO70" s="34"/>
      <c r="WEQ70" s="34"/>
      <c r="WES70" s="34"/>
      <c r="WEU70" s="34"/>
      <c r="WEW70" s="34"/>
      <c r="WEY70" s="34"/>
      <c r="WFA70" s="34"/>
      <c r="WFC70" s="34"/>
      <c r="WFE70" s="34"/>
      <c r="WFG70" s="34"/>
      <c r="WFI70" s="34"/>
      <c r="WFK70" s="34"/>
      <c r="WFM70" s="34"/>
      <c r="WFO70" s="34"/>
      <c r="WFQ70" s="34"/>
      <c r="WFS70" s="34"/>
      <c r="WFU70" s="34"/>
      <c r="WFW70" s="34"/>
      <c r="WFY70" s="34"/>
      <c r="WGA70" s="34"/>
      <c r="WGC70" s="34"/>
      <c r="WGE70" s="34"/>
      <c r="WGG70" s="34"/>
      <c r="WGI70" s="34"/>
      <c r="WGK70" s="34"/>
      <c r="WGM70" s="34"/>
      <c r="WGO70" s="34"/>
      <c r="WGQ70" s="34"/>
      <c r="WGS70" s="34"/>
      <c r="WGU70" s="34"/>
      <c r="WGW70" s="34"/>
      <c r="WGY70" s="34"/>
      <c r="WHA70" s="34"/>
      <c r="WHC70" s="34"/>
      <c r="WHE70" s="34"/>
      <c r="WHG70" s="34"/>
      <c r="WHI70" s="34"/>
      <c r="WHK70" s="34"/>
      <c r="WHM70" s="34"/>
      <c r="WHO70" s="34"/>
      <c r="WHQ70" s="34"/>
      <c r="WHS70" s="34"/>
      <c r="WHU70" s="34"/>
      <c r="WHW70" s="34"/>
      <c r="WHY70" s="34"/>
      <c r="WIA70" s="34"/>
      <c r="WIC70" s="34"/>
      <c r="WIE70" s="34"/>
      <c r="WIG70" s="34"/>
      <c r="WII70" s="34"/>
      <c r="WIK70" s="34"/>
      <c r="WIM70" s="34"/>
      <c r="WIO70" s="34"/>
      <c r="WIQ70" s="34"/>
      <c r="WIS70" s="34"/>
      <c r="WIU70" s="34"/>
      <c r="WIW70" s="34"/>
      <c r="WIY70" s="34"/>
      <c r="WJA70" s="34"/>
      <c r="WJC70" s="34"/>
      <c r="WJE70" s="34"/>
      <c r="WJG70" s="34"/>
      <c r="WJI70" s="34"/>
      <c r="WJK70" s="34"/>
      <c r="WJM70" s="34"/>
      <c r="WJO70" s="34"/>
      <c r="WJQ70" s="34"/>
      <c r="WJS70" s="34"/>
      <c r="WJU70" s="34"/>
      <c r="WJW70" s="34"/>
      <c r="WJY70" s="34"/>
      <c r="WKA70" s="34"/>
      <c r="WKC70" s="34"/>
      <c r="WKE70" s="34"/>
      <c r="WKG70" s="34"/>
      <c r="WKI70" s="34"/>
      <c r="WKK70" s="34"/>
      <c r="WKM70" s="34"/>
      <c r="WKO70" s="34"/>
      <c r="WKQ70" s="34"/>
      <c r="WKS70" s="34"/>
      <c r="WKU70" s="34"/>
      <c r="WKW70" s="34"/>
      <c r="WKY70" s="34"/>
      <c r="WLA70" s="34"/>
      <c r="WLC70" s="34"/>
      <c r="WLE70" s="34"/>
      <c r="WLG70" s="34"/>
      <c r="WLI70" s="34"/>
      <c r="WLK70" s="34"/>
      <c r="WLM70" s="34"/>
      <c r="WLO70" s="34"/>
      <c r="WLQ70" s="34"/>
      <c r="WLS70" s="34"/>
      <c r="WLU70" s="34"/>
      <c r="WLW70" s="34"/>
      <c r="WLY70" s="34"/>
      <c r="WMA70" s="34"/>
      <c r="WMC70" s="34"/>
      <c r="WME70" s="34"/>
      <c r="WMG70" s="34"/>
      <c r="WMI70" s="34"/>
      <c r="WMK70" s="34"/>
      <c r="WMM70" s="34"/>
      <c r="WMO70" s="34"/>
      <c r="WMQ70" s="34"/>
      <c r="WMS70" s="34"/>
      <c r="WMU70" s="34"/>
      <c r="WMW70" s="34"/>
      <c r="WMY70" s="34"/>
      <c r="WNA70" s="34"/>
      <c r="WNC70" s="34"/>
      <c r="WNE70" s="34"/>
      <c r="WNG70" s="34"/>
      <c r="WNI70" s="34"/>
      <c r="WNK70" s="34"/>
      <c r="WNM70" s="34"/>
      <c r="WNO70" s="34"/>
      <c r="WNQ70" s="34"/>
      <c r="WNS70" s="34"/>
      <c r="WNU70" s="34"/>
      <c r="WNW70" s="34"/>
      <c r="WNY70" s="34"/>
      <c r="WOA70" s="34"/>
      <c r="WOC70" s="34"/>
      <c r="WOE70" s="34"/>
      <c r="WOG70" s="34"/>
      <c r="WOI70" s="34"/>
      <c r="WOK70" s="34"/>
      <c r="WOM70" s="34"/>
      <c r="WOO70" s="34"/>
      <c r="WOQ70" s="34"/>
      <c r="WOS70" s="34"/>
      <c r="WOU70" s="34"/>
      <c r="WOW70" s="34"/>
      <c r="WOY70" s="34"/>
      <c r="WPA70" s="34"/>
      <c r="WPC70" s="34"/>
      <c r="WPE70" s="34"/>
      <c r="WPG70" s="34"/>
      <c r="WPI70" s="34"/>
      <c r="WPK70" s="34"/>
      <c r="WPM70" s="34"/>
      <c r="WPO70" s="34"/>
      <c r="WPQ70" s="34"/>
      <c r="WPS70" s="34"/>
      <c r="WPU70" s="34"/>
      <c r="WPW70" s="34"/>
      <c r="WPY70" s="34"/>
      <c r="WQA70" s="34"/>
      <c r="WQC70" s="34"/>
      <c r="WQE70" s="34"/>
      <c r="WQG70" s="34"/>
      <c r="WQI70" s="34"/>
      <c r="WQK70" s="34"/>
      <c r="WQM70" s="34"/>
      <c r="WQO70" s="34"/>
      <c r="WQQ70" s="34"/>
      <c r="WQS70" s="34"/>
      <c r="WQU70" s="34"/>
      <c r="WQW70" s="34"/>
      <c r="WQY70" s="34"/>
      <c r="WRA70" s="34"/>
      <c r="WRC70" s="34"/>
      <c r="WRE70" s="34"/>
      <c r="WRG70" s="34"/>
      <c r="WRI70" s="34"/>
      <c r="WRK70" s="34"/>
      <c r="WRM70" s="34"/>
      <c r="WRO70" s="34"/>
      <c r="WRQ70" s="34"/>
      <c r="WRS70" s="34"/>
      <c r="WRU70" s="34"/>
      <c r="WRW70" s="34"/>
      <c r="WRY70" s="34"/>
      <c r="WSA70" s="34"/>
      <c r="WSC70" s="34"/>
      <c r="WSE70" s="34"/>
      <c r="WSG70" s="34"/>
      <c r="WSI70" s="34"/>
      <c r="WSK70" s="34"/>
      <c r="WSM70" s="34"/>
      <c r="WSO70" s="34"/>
      <c r="WSQ70" s="34"/>
      <c r="WSS70" s="34"/>
      <c r="WSU70" s="34"/>
      <c r="WSW70" s="34"/>
      <c r="WSY70" s="34"/>
      <c r="WTA70" s="34"/>
      <c r="WTC70" s="34"/>
      <c r="WTE70" s="34"/>
      <c r="WTG70" s="34"/>
      <c r="WTI70" s="34"/>
      <c r="WTK70" s="34"/>
      <c r="WTM70" s="34"/>
      <c r="WTO70" s="34"/>
      <c r="WTQ70" s="34"/>
      <c r="WTS70" s="34"/>
      <c r="WTU70" s="34"/>
      <c r="WTW70" s="34"/>
      <c r="WTY70" s="34"/>
      <c r="WUA70" s="34"/>
      <c r="WUC70" s="34"/>
      <c r="WUE70" s="34"/>
      <c r="WUG70" s="34"/>
      <c r="WUI70" s="34"/>
      <c r="WUK70" s="34"/>
      <c r="WUM70" s="34"/>
      <c r="WUO70" s="34"/>
      <c r="WUQ70" s="34"/>
      <c r="WUS70" s="34"/>
      <c r="WUU70" s="34"/>
      <c r="WUW70" s="34"/>
      <c r="WUY70" s="34"/>
      <c r="WVA70" s="34"/>
      <c r="WVC70" s="34"/>
      <c r="WVE70" s="34"/>
      <c r="WVG70" s="34"/>
      <c r="WVI70" s="34"/>
      <c r="WVK70" s="34"/>
      <c r="WVM70" s="34"/>
      <c r="WVO70" s="34"/>
      <c r="WVQ70" s="34"/>
      <c r="WVS70" s="34"/>
      <c r="WVU70" s="34"/>
      <c r="WVW70" s="34"/>
      <c r="WVY70" s="34"/>
      <c r="WWA70" s="34"/>
      <c r="WWC70" s="34"/>
      <c r="WWE70" s="34"/>
      <c r="WWG70" s="34"/>
      <c r="WWI70" s="34"/>
      <c r="WWK70" s="34"/>
      <c r="WWM70" s="34"/>
      <c r="WWO70" s="34"/>
      <c r="WWQ70" s="34"/>
      <c r="WWS70" s="34"/>
      <c r="WWU70" s="34"/>
      <c r="WWW70" s="34"/>
      <c r="WWY70" s="34"/>
      <c r="WXA70" s="34"/>
      <c r="WXC70" s="34"/>
      <c r="WXE70" s="34"/>
      <c r="WXG70" s="34"/>
      <c r="WXI70" s="34"/>
      <c r="WXK70" s="34"/>
      <c r="WXM70" s="34"/>
      <c r="WXO70" s="34"/>
      <c r="WXQ70" s="34"/>
      <c r="WXS70" s="34"/>
      <c r="WXU70" s="34"/>
      <c r="WXW70" s="34"/>
      <c r="WXY70" s="34"/>
      <c r="WYA70" s="34"/>
      <c r="WYC70" s="34"/>
      <c r="WYE70" s="34"/>
      <c r="WYG70" s="34"/>
      <c r="WYI70" s="34"/>
      <c r="WYK70" s="34"/>
      <c r="WYM70" s="34"/>
      <c r="WYO70" s="34"/>
      <c r="WYQ70" s="34"/>
      <c r="WYS70" s="34"/>
      <c r="WYU70" s="34"/>
      <c r="WYW70" s="34"/>
      <c r="WYY70" s="34"/>
      <c r="WZA70" s="34"/>
      <c r="WZC70" s="34"/>
      <c r="WZE70" s="34"/>
      <c r="WZG70" s="34"/>
      <c r="WZI70" s="34"/>
      <c r="WZK70" s="34"/>
      <c r="WZM70" s="34"/>
      <c r="WZO70" s="34"/>
      <c r="WZQ70" s="34"/>
      <c r="WZS70" s="34"/>
      <c r="WZU70" s="34"/>
      <c r="WZW70" s="34"/>
      <c r="WZY70" s="34"/>
      <c r="XAA70" s="34"/>
      <c r="XAC70" s="34"/>
      <c r="XAE70" s="34"/>
      <c r="XAG70" s="34"/>
      <c r="XAI70" s="34"/>
      <c r="XAK70" s="34"/>
      <c r="XAM70" s="34"/>
      <c r="XAO70" s="34"/>
      <c r="XAQ70" s="34"/>
      <c r="XAS70" s="34"/>
      <c r="XAU70" s="34"/>
      <c r="XAW70" s="34"/>
      <c r="XAY70" s="34"/>
      <c r="XBA70" s="34"/>
      <c r="XBC70" s="34"/>
      <c r="XBE70" s="34"/>
      <c r="XBG70" s="34"/>
      <c r="XBI70" s="34"/>
      <c r="XBK70" s="34"/>
      <c r="XBM70" s="34"/>
      <c r="XBO70" s="34"/>
      <c r="XBQ70" s="34"/>
      <c r="XBS70" s="34"/>
      <c r="XBU70" s="34"/>
      <c r="XBW70" s="34"/>
      <c r="XBY70" s="34"/>
      <c r="XCA70" s="34"/>
      <c r="XCC70" s="34"/>
      <c r="XCE70" s="34"/>
      <c r="XCG70" s="34"/>
      <c r="XCI70" s="34"/>
      <c r="XCK70" s="34"/>
      <c r="XCM70" s="34"/>
      <c r="XCO70" s="34"/>
      <c r="XCQ70" s="34"/>
      <c r="XCS70" s="34"/>
      <c r="XCU70" s="34"/>
      <c r="XCW70" s="34"/>
      <c r="XCY70" s="34"/>
      <c r="XDA70" s="34"/>
      <c r="XDC70" s="34"/>
      <c r="XDE70" s="34"/>
      <c r="XDG70" s="34"/>
      <c r="XDI70" s="34"/>
      <c r="XDK70" s="34"/>
      <c r="XDM70" s="34"/>
      <c r="XDO70" s="34"/>
      <c r="XDQ70" s="34"/>
      <c r="XDS70" s="34"/>
      <c r="XDU70" s="34"/>
      <c r="XDW70" s="34"/>
      <c r="XDY70" s="34"/>
      <c r="XEA70" s="34"/>
      <c r="XEC70" s="34"/>
      <c r="XEE70" s="34"/>
      <c r="XEG70" s="34"/>
      <c r="XEI70" s="34"/>
      <c r="XEK70" s="34"/>
      <c r="XEM70" s="34"/>
      <c r="XEO70" s="34"/>
      <c r="XEQ70" s="34"/>
      <c r="XES70" s="34"/>
      <c r="XEU70" s="34"/>
      <c r="XEW70" s="34"/>
      <c r="XEY70" s="34"/>
      <c r="XFA70" s="34"/>
      <c r="XFC70" s="34"/>
    </row>
    <row r="71" spans="1:1023 1025:2047 2049:3071 3073:4095 4097:5119 5121:6143 6145:7167 7169:8191 8193:9215 9217:10239 10241:11263 11265:12287 12289:13311 13313:14335 14337:15359 15361:16383">
      <c r="A71" s="34"/>
    </row>
    <row r="73" spans="1:1023 1025:2047 2049:3071 3073:4095 4097:5119 5121:6143 6145:7167 7169:8191 8193:9215 9217:10239 10241:11263 11265:12287 12289:13311 13313:14335 14337:15359 15361:16383" ht="21" thickBot="1">
      <c r="A73" s="55" t="s">
        <v>917</v>
      </c>
    </row>
    <row r="74" spans="1:1023 1025:2047 2049:3071 3073:4095 4097:5119 5121:6143 6145:7167 7169:8191 8193:9215 9217:10239 10241:11263 11265:12287 12289:13311 13313:14335 14337:15359 15361:16383" ht="57" customHeight="1" thickTop="1">
      <c r="A74" s="163" t="s">
        <v>918</v>
      </c>
      <c r="B74" s="163"/>
      <c r="C74" s="163"/>
      <c r="D74" s="163"/>
      <c r="E74" s="163"/>
      <c r="F74" s="163"/>
      <c r="G74" s="163"/>
    </row>
    <row r="75" spans="1:1023 1025:2047 2049:3071 3073:4095 4097:5119 5121:6143 6145:7167 7169:8191 8193:9215 9217:10239 10241:11263 11265:12287 12289:13311 13313:14335 14337:15359 15361:16383">
      <c r="A75" s="54" t="s">
        <v>389</v>
      </c>
      <c r="B75" s="49" t="s">
        <v>499</v>
      </c>
      <c r="C75" s="49" t="s">
        <v>713</v>
      </c>
      <c r="D75" s="49" t="s">
        <v>714</v>
      </c>
      <c r="E75" s="49" t="s">
        <v>715</v>
      </c>
      <c r="F75" s="49" t="s">
        <v>716</v>
      </c>
      <c r="G75" s="49" t="s">
        <v>717</v>
      </c>
      <c r="H75" s="49" t="s">
        <v>718</v>
      </c>
      <c r="I75" s="49" t="s">
        <v>719</v>
      </c>
      <c r="J75" s="49" t="s">
        <v>720</v>
      </c>
      <c r="K75" s="49" t="s">
        <v>721</v>
      </c>
      <c r="L75" s="49" t="s">
        <v>722</v>
      </c>
      <c r="M75" s="49" t="s">
        <v>723</v>
      </c>
      <c r="N75" s="49" t="s">
        <v>724</v>
      </c>
      <c r="O75" s="49" t="s">
        <v>725</v>
      </c>
      <c r="P75" s="49" t="s">
        <v>726</v>
      </c>
      <c r="Q75" s="49" t="s">
        <v>727</v>
      </c>
      <c r="R75" s="49" t="s">
        <v>728</v>
      </c>
      <c r="S75" s="49" t="s">
        <v>729</v>
      </c>
      <c r="T75" s="49" t="s">
        <v>730</v>
      </c>
      <c r="U75" s="49" t="s">
        <v>731</v>
      </c>
      <c r="V75" s="49" t="s">
        <v>732</v>
      </c>
      <c r="W75" s="49" t="s">
        <v>733</v>
      </c>
      <c r="X75" s="49" t="s">
        <v>734</v>
      </c>
      <c r="Y75" s="49" t="s">
        <v>735</v>
      </c>
      <c r="Z75" s="49" t="s">
        <v>736</v>
      </c>
      <c r="AA75" s="49" t="s">
        <v>737</v>
      </c>
      <c r="AB75" s="49" t="s">
        <v>738</v>
      </c>
      <c r="AC75" s="49" t="s">
        <v>739</v>
      </c>
      <c r="AD75" s="49" t="s">
        <v>740</v>
      </c>
      <c r="AE75" s="49" t="s">
        <v>741</v>
      </c>
      <c r="AF75" s="49" t="s">
        <v>742</v>
      </c>
      <c r="AG75" s="49" t="s">
        <v>743</v>
      </c>
      <c r="AH75" s="49" t="s">
        <v>744</v>
      </c>
      <c r="AI75" s="49" t="s">
        <v>745</v>
      </c>
      <c r="AJ75" s="49" t="s">
        <v>746</v>
      </c>
      <c r="AK75" s="49" t="s">
        <v>747</v>
      </c>
      <c r="AL75" s="49" t="s">
        <v>748</v>
      </c>
      <c r="AM75" s="49" t="s">
        <v>749</v>
      </c>
      <c r="AN75" s="49" t="s">
        <v>750</v>
      </c>
      <c r="AO75" s="49" t="s">
        <v>751</v>
      </c>
      <c r="AP75" s="49" t="s">
        <v>752</v>
      </c>
      <c r="AQ75" s="49" t="s">
        <v>753</v>
      </c>
      <c r="AR75" s="49" t="s">
        <v>754</v>
      </c>
      <c r="AS75" s="49" t="s">
        <v>755</v>
      </c>
      <c r="AT75" s="49" t="s">
        <v>756</v>
      </c>
      <c r="AU75" s="49" t="s">
        <v>757</v>
      </c>
      <c r="AV75" s="49" t="s">
        <v>758</v>
      </c>
      <c r="AW75" s="49" t="s">
        <v>759</v>
      </c>
      <c r="AX75" s="49" t="s">
        <v>760</v>
      </c>
      <c r="AY75" s="49" t="s">
        <v>761</v>
      </c>
      <c r="AZ75" s="49" t="s">
        <v>762</v>
      </c>
      <c r="BA75" s="49" t="s">
        <v>763</v>
      </c>
      <c r="BB75" s="49" t="s">
        <v>764</v>
      </c>
      <c r="BC75" s="49" t="s">
        <v>765</v>
      </c>
      <c r="BD75" s="49" t="s">
        <v>766</v>
      </c>
      <c r="BE75" s="49" t="s">
        <v>767</v>
      </c>
      <c r="BF75" s="49" t="s">
        <v>768</v>
      </c>
      <c r="BG75" s="49" t="s">
        <v>769</v>
      </c>
      <c r="BH75" s="49" t="s">
        <v>770</v>
      </c>
      <c r="BI75" s="49" t="s">
        <v>771</v>
      </c>
      <c r="BJ75" s="49" t="s">
        <v>772</v>
      </c>
      <c r="BK75" s="49" t="s">
        <v>773</v>
      </c>
      <c r="BL75" s="49" t="s">
        <v>774</v>
      </c>
      <c r="BM75" s="49" t="s">
        <v>775</v>
      </c>
      <c r="BN75" s="49" t="s">
        <v>776</v>
      </c>
      <c r="BO75" s="49" t="s">
        <v>777</v>
      </c>
      <c r="BP75" s="49" t="s">
        <v>778</v>
      </c>
      <c r="BQ75" s="49" t="s">
        <v>779</v>
      </c>
      <c r="BR75" s="49" t="s">
        <v>780</v>
      </c>
      <c r="BS75" s="49" t="s">
        <v>781</v>
      </c>
      <c r="BT75" s="49" t="s">
        <v>782</v>
      </c>
      <c r="BU75" s="49" t="s">
        <v>783</v>
      </c>
      <c r="BV75" s="49" t="s">
        <v>784</v>
      </c>
      <c r="BW75" s="49" t="s">
        <v>785</v>
      </c>
      <c r="BX75" s="49" t="s">
        <v>786</v>
      </c>
      <c r="BY75" s="49" t="s">
        <v>787</v>
      </c>
      <c r="BZ75" s="49" t="s">
        <v>788</v>
      </c>
      <c r="CA75" s="49" t="s">
        <v>789</v>
      </c>
      <c r="CB75" s="49" t="s">
        <v>790</v>
      </c>
      <c r="CC75" s="49" t="s">
        <v>791</v>
      </c>
      <c r="CD75" s="49" t="s">
        <v>792</v>
      </c>
      <c r="CE75" s="49" t="s">
        <v>793</v>
      </c>
      <c r="CF75" s="49" t="s">
        <v>794</v>
      </c>
      <c r="CG75" s="49" t="s">
        <v>795</v>
      </c>
      <c r="CH75" s="49" t="s">
        <v>796</v>
      </c>
      <c r="CI75" s="49" t="s">
        <v>797</v>
      </c>
      <c r="CJ75" s="49" t="s">
        <v>798</v>
      </c>
      <c r="CK75" s="49" t="s">
        <v>799</v>
      </c>
      <c r="CL75" s="49" t="s">
        <v>800</v>
      </c>
      <c r="CM75" s="49" t="s">
        <v>801</v>
      </c>
      <c r="CN75" s="49" t="s">
        <v>802</v>
      </c>
      <c r="CO75" s="49" t="s">
        <v>803</v>
      </c>
      <c r="CP75" s="49" t="s">
        <v>804</v>
      </c>
      <c r="CQ75" s="49" t="s">
        <v>805</v>
      </c>
      <c r="CR75" s="49" t="s">
        <v>806</v>
      </c>
      <c r="CS75" s="49" t="s">
        <v>807</v>
      </c>
      <c r="CT75" s="49" t="s">
        <v>808</v>
      </c>
      <c r="CU75" s="49" t="s">
        <v>809</v>
      </c>
      <c r="CV75" s="49" t="s">
        <v>810</v>
      </c>
      <c r="CW75" s="49" t="s">
        <v>811</v>
      </c>
      <c r="CX75" s="49" t="s">
        <v>812</v>
      </c>
      <c r="CY75" s="49" t="s">
        <v>500</v>
      </c>
      <c r="CZ75" s="49" t="s">
        <v>501</v>
      </c>
    </row>
    <row r="76" spans="1:1023 1025:2047 2049:3071 3073:4095 4097:5119 5121:6143 6145:7167 7169:8191 8193:9215 9217:10239 10241:11263 11265:12287 12289:13311 13313:14335 14337:15359 15361:16383">
      <c r="A76" t="s">
        <v>386</v>
      </c>
      <c r="B76" s="27">
        <v>2019</v>
      </c>
      <c r="C76">
        <v>62.90210656</v>
      </c>
      <c r="D76">
        <v>66.14590518</v>
      </c>
      <c r="E76">
        <v>69.746396730000001</v>
      </c>
      <c r="F76">
        <v>69.035290919999994</v>
      </c>
      <c r="G76">
        <v>67.231078179999997</v>
      </c>
      <c r="H76">
        <v>67.494277589999996</v>
      </c>
      <c r="I76">
        <v>62.901961059999998</v>
      </c>
      <c r="J76">
        <v>63.045787300000001</v>
      </c>
      <c r="K76">
        <v>63.609501590000001</v>
      </c>
      <c r="L76">
        <v>67.359748350000004</v>
      </c>
      <c r="M76">
        <v>68.639142919999998</v>
      </c>
      <c r="N76">
        <v>63.429183180000003</v>
      </c>
      <c r="O76">
        <v>64.751819530000006</v>
      </c>
      <c r="P76">
        <v>65.535296119999998</v>
      </c>
      <c r="Q76">
        <v>70.533630380000005</v>
      </c>
      <c r="R76">
        <v>67.681626440000002</v>
      </c>
      <c r="S76">
        <v>64.883661169999996</v>
      </c>
      <c r="T76">
        <v>64.767692819999994</v>
      </c>
      <c r="U76">
        <v>66.528727739999994</v>
      </c>
      <c r="V76">
        <v>65.976743470000002</v>
      </c>
      <c r="W76">
        <v>71.718950800000002</v>
      </c>
      <c r="X76">
        <v>69.266937769999998</v>
      </c>
      <c r="Y76">
        <v>64.328442730000006</v>
      </c>
      <c r="Z76">
        <v>65.611585309999995</v>
      </c>
      <c r="AA76">
        <v>64.018053940000001</v>
      </c>
      <c r="AB76">
        <v>69.998215279999997</v>
      </c>
      <c r="AC76">
        <v>61.87999765</v>
      </c>
      <c r="AD76">
        <v>67.520693890000004</v>
      </c>
      <c r="AE76">
        <v>64.884626789999999</v>
      </c>
      <c r="AF76">
        <v>65.418214539999994</v>
      </c>
      <c r="AG76">
        <v>65.865770600000005</v>
      </c>
      <c r="AH76">
        <v>67.018678399999999</v>
      </c>
      <c r="AI76">
        <v>64.645269560000003</v>
      </c>
      <c r="AJ76">
        <v>65.453247450000006</v>
      </c>
      <c r="AK76">
        <v>62.116323819999998</v>
      </c>
      <c r="AL76">
        <v>69.062001120000005</v>
      </c>
      <c r="AM76">
        <v>64.580720979999995</v>
      </c>
      <c r="AN76">
        <v>63.346572770000002</v>
      </c>
      <c r="AO76">
        <v>67.79446652</v>
      </c>
      <c r="AP76">
        <v>63.940795209999997</v>
      </c>
      <c r="AQ76">
        <v>66.1825343</v>
      </c>
      <c r="AR76">
        <v>65.159393100000003</v>
      </c>
      <c r="AS76">
        <v>65.883879539999995</v>
      </c>
      <c r="AT76">
        <v>69.773806759999999</v>
      </c>
      <c r="AU76">
        <v>69.085835160000002</v>
      </c>
      <c r="AV76">
        <v>65.580285619999998</v>
      </c>
      <c r="AW76">
        <v>69.002310080000001</v>
      </c>
      <c r="AX76">
        <v>60.106258140000001</v>
      </c>
      <c r="AY76">
        <v>66.194577559999999</v>
      </c>
      <c r="AZ76">
        <v>64.795976429999996</v>
      </c>
      <c r="BA76">
        <v>66.793375659999995</v>
      </c>
      <c r="BB76">
        <v>71.560372659999999</v>
      </c>
      <c r="BC76">
        <v>64.805457829999995</v>
      </c>
      <c r="BD76">
        <v>62.061367480000001</v>
      </c>
      <c r="BE76">
        <v>69.789161739999997</v>
      </c>
      <c r="BF76">
        <v>66.970009840000003</v>
      </c>
      <c r="BG76">
        <v>62.991713320000002</v>
      </c>
      <c r="BH76">
        <v>65.991444709999996</v>
      </c>
      <c r="BI76">
        <v>64.326437010000006</v>
      </c>
      <c r="BJ76">
        <v>64.431848959999996</v>
      </c>
      <c r="BK76">
        <v>66.10542839</v>
      </c>
      <c r="BL76">
        <v>63.706873940000001</v>
      </c>
      <c r="BM76">
        <v>67.910910189999996</v>
      </c>
      <c r="BN76">
        <v>68.968491510000007</v>
      </c>
      <c r="BO76">
        <v>64.307751370000005</v>
      </c>
      <c r="BP76">
        <v>69.53893703</v>
      </c>
      <c r="BQ76">
        <v>66.772484259999999</v>
      </c>
      <c r="BR76">
        <v>65.100870729999997</v>
      </c>
      <c r="BS76">
        <v>61.844152559999998</v>
      </c>
      <c r="BT76">
        <v>69.028849519999994</v>
      </c>
      <c r="BU76">
        <v>65.690651329999994</v>
      </c>
      <c r="BV76">
        <v>69.316325090000007</v>
      </c>
      <c r="BW76">
        <v>61.89314976</v>
      </c>
      <c r="BX76">
        <v>64.373991439999998</v>
      </c>
      <c r="BY76">
        <v>65.527343869999996</v>
      </c>
      <c r="BZ76">
        <v>62.790392859999997</v>
      </c>
      <c r="CA76">
        <v>71.158803660000004</v>
      </c>
      <c r="CB76">
        <v>65.406761979999999</v>
      </c>
      <c r="CC76">
        <v>67.868633560000006</v>
      </c>
      <c r="CD76">
        <v>69.229665560000001</v>
      </c>
      <c r="CE76">
        <v>62.433722320000001</v>
      </c>
      <c r="CF76">
        <v>70.044344449999997</v>
      </c>
      <c r="CG76">
        <v>64.282098099999999</v>
      </c>
      <c r="CH76">
        <v>61.012644109999997</v>
      </c>
      <c r="CI76">
        <v>66.507844120000001</v>
      </c>
      <c r="CJ76">
        <v>69.574942449999995</v>
      </c>
      <c r="CK76">
        <v>69.247265409999997</v>
      </c>
      <c r="CL76">
        <v>67.634997799999994</v>
      </c>
      <c r="CM76">
        <v>67.318787310000005</v>
      </c>
      <c r="CN76">
        <v>63.803031390000001</v>
      </c>
      <c r="CO76">
        <v>61.0725677</v>
      </c>
      <c r="CP76">
        <v>64.997008129999998</v>
      </c>
      <c r="CQ76">
        <v>59.419619230000002</v>
      </c>
      <c r="CR76">
        <v>65.755730920000005</v>
      </c>
      <c r="CS76">
        <v>63.446368300000003</v>
      </c>
      <c r="CT76">
        <v>65.541923359999998</v>
      </c>
      <c r="CU76">
        <v>66.073348159999995</v>
      </c>
      <c r="CV76">
        <v>68.846257800000004</v>
      </c>
      <c r="CW76">
        <v>64.493085339999993</v>
      </c>
      <c r="CX76">
        <v>64.651970879999993</v>
      </c>
      <c r="CY76">
        <f t="shared" ref="CY76:CY78" si="63">AVERAGE(C76:CX76)</f>
        <v>65.948532141499996</v>
      </c>
      <c r="CZ76">
        <f t="shared" ref="CZ76:CZ78" si="64">STDEV(C76:CX76)</f>
        <v>2.6658963135118552</v>
      </c>
    </row>
    <row r="77" spans="1:1023 1025:2047 2049:3071 3073:4095 4097:5119 5121:6143 6145:7167 7169:8191 8193:9215 9217:10239 10241:11263 11265:12287 12289:13311 13313:14335 14337:15359 15361:16383">
      <c r="A77" t="s">
        <v>386</v>
      </c>
      <c r="B77" s="27">
        <v>2020</v>
      </c>
      <c r="C77" s="145">
        <v>63.708566498164103</v>
      </c>
      <c r="D77" s="145">
        <v>67.213343503869794</v>
      </c>
      <c r="E77" s="145">
        <v>68.893094174115006</v>
      </c>
      <c r="F77" s="145">
        <v>69.0664755495702</v>
      </c>
      <c r="G77" s="145">
        <v>68.107016275699806</v>
      </c>
      <c r="H77" s="145">
        <v>67.528967497843496</v>
      </c>
      <c r="I77" s="145">
        <v>62.829065778125099</v>
      </c>
      <c r="J77" s="145">
        <v>63.524816875499297</v>
      </c>
      <c r="K77">
        <v>64.109979629117703</v>
      </c>
      <c r="L77" s="145">
        <v>67.153305399659502</v>
      </c>
      <c r="M77" s="145">
        <v>67.428232165255196</v>
      </c>
      <c r="N77" s="145">
        <v>63.8244087839782</v>
      </c>
      <c r="O77" s="145">
        <v>65.035369821637403</v>
      </c>
      <c r="P77" s="145">
        <v>66.526627926834493</v>
      </c>
      <c r="Q77" s="145">
        <v>69.950479843074405</v>
      </c>
      <c r="R77" s="145">
        <v>68.185390130525093</v>
      </c>
      <c r="S77" s="145">
        <v>64.961169932538397</v>
      </c>
      <c r="T77" s="145">
        <v>64.524902411328</v>
      </c>
      <c r="U77" s="145">
        <v>66.0068493948461</v>
      </c>
      <c r="V77" s="145">
        <v>66.122599812004395</v>
      </c>
      <c r="W77" s="145">
        <v>71.5082887737817</v>
      </c>
      <c r="X77" s="145">
        <v>68.426057266913503</v>
      </c>
      <c r="Y77">
        <v>63.619844380986201</v>
      </c>
      <c r="Z77" s="145">
        <v>66.691189223568003</v>
      </c>
      <c r="AA77" s="145">
        <v>63.666731346320397</v>
      </c>
      <c r="AB77">
        <v>69.562301544638302</v>
      </c>
      <c r="AC77" s="145">
        <v>63.050682393858303</v>
      </c>
      <c r="AD77" s="145">
        <v>66.857866710209606</v>
      </c>
      <c r="AE77">
        <v>65.042943625833004</v>
      </c>
      <c r="AF77" s="145">
        <v>66.092108639564401</v>
      </c>
      <c r="AG77">
        <v>66.070483240741197</v>
      </c>
      <c r="AH77" s="145">
        <v>66.894340622723007</v>
      </c>
      <c r="AI77" s="145">
        <v>65.397749536486401</v>
      </c>
      <c r="AJ77" s="145">
        <v>65.380422407198793</v>
      </c>
      <c r="AK77" s="145">
        <v>62.489915908853099</v>
      </c>
      <c r="AL77" s="145">
        <v>68.8975826234728</v>
      </c>
      <c r="AM77" s="145">
        <v>64.338835715438293</v>
      </c>
      <c r="AN77" s="145">
        <v>63.636539654511097</v>
      </c>
      <c r="AO77" s="145">
        <v>67.95765705849</v>
      </c>
      <c r="AP77" s="145">
        <v>64.448289859264094</v>
      </c>
      <c r="AQ77">
        <v>65.571639099160507</v>
      </c>
      <c r="AR77" s="145">
        <v>64.806897754968503</v>
      </c>
      <c r="AS77" s="145">
        <v>66.481718975849702</v>
      </c>
      <c r="AT77" s="145">
        <v>69.188920821331493</v>
      </c>
      <c r="AU77" s="145">
        <v>68.270272433755494</v>
      </c>
      <c r="AV77">
        <v>66.512950227795898</v>
      </c>
      <c r="AW77" s="145">
        <v>68.376981679218304</v>
      </c>
      <c r="AX77" s="145">
        <v>61.028667646271501</v>
      </c>
      <c r="AY77" s="145">
        <v>66.440851597707905</v>
      </c>
      <c r="AZ77" s="145">
        <v>64.838638175915193</v>
      </c>
      <c r="BA77">
        <v>67.485291024440102</v>
      </c>
      <c r="BB77">
        <v>70.825896097860493</v>
      </c>
      <c r="BC77" s="145">
        <v>65.656197406012893</v>
      </c>
      <c r="BD77" s="145">
        <v>62.542615000305297</v>
      </c>
      <c r="BE77" s="145">
        <v>68.859806799064501</v>
      </c>
      <c r="BF77" s="145">
        <v>67.343350793464793</v>
      </c>
      <c r="BG77" s="145">
        <v>63.8072147064238</v>
      </c>
      <c r="BH77" s="145">
        <v>65.813935838551203</v>
      </c>
      <c r="BI77" s="145">
        <v>64.651579942528898</v>
      </c>
      <c r="BJ77" s="145">
        <v>65.340932357474401</v>
      </c>
      <c r="BK77" s="145">
        <v>66.541844406989696</v>
      </c>
      <c r="BL77" s="145">
        <v>63.230634093842099</v>
      </c>
      <c r="BM77" s="145">
        <v>67.312717857348702</v>
      </c>
      <c r="BN77" s="145">
        <v>69.289250204587503</v>
      </c>
      <c r="BO77" s="145">
        <v>64.690839386592103</v>
      </c>
      <c r="BP77">
        <v>68.8194726850911</v>
      </c>
      <c r="BQ77" s="145">
        <v>67.324638556578094</v>
      </c>
      <c r="BR77" s="145">
        <v>65.837078620994902</v>
      </c>
      <c r="BS77" s="145">
        <v>62.202175816820699</v>
      </c>
      <c r="BT77" s="145">
        <v>69.037176900387095</v>
      </c>
      <c r="BU77" s="145">
        <v>66.670168334842003</v>
      </c>
      <c r="BV77" s="145">
        <v>69.391228471506906</v>
      </c>
      <c r="BW77" s="145">
        <v>62.003837810509097</v>
      </c>
      <c r="BX77">
        <v>63.372306438598102</v>
      </c>
      <c r="BY77" s="145">
        <v>65.5978661052403</v>
      </c>
      <c r="BZ77" s="145">
        <v>63.058487319211601</v>
      </c>
      <c r="CA77" s="145">
        <v>70.394587302273393</v>
      </c>
      <c r="CB77">
        <v>66.668957235117603</v>
      </c>
      <c r="CC77" s="145">
        <v>67.499818905336994</v>
      </c>
      <c r="CD77" s="145">
        <v>68.087325921736806</v>
      </c>
      <c r="CE77" s="145">
        <v>62.773281555922502</v>
      </c>
      <c r="CF77" s="145">
        <v>69.785692519669595</v>
      </c>
      <c r="CG77" s="145">
        <v>64.627875252423294</v>
      </c>
      <c r="CH77" s="145">
        <v>62.3075317149545</v>
      </c>
      <c r="CI77" s="145">
        <v>67.142757311473204</v>
      </c>
      <c r="CJ77" s="145">
        <v>68.530735125644796</v>
      </c>
      <c r="CK77" s="145">
        <v>69.029979106691499</v>
      </c>
      <c r="CL77" s="145">
        <v>67.768659147048197</v>
      </c>
      <c r="CM77" s="145">
        <v>67.688695119723505</v>
      </c>
      <c r="CN77" s="145">
        <v>64.168680153805397</v>
      </c>
      <c r="CO77" s="145">
        <v>61.148816318739797</v>
      </c>
      <c r="CP77">
        <v>64.712587929442606</v>
      </c>
      <c r="CQ77" s="145">
        <v>61.257350350761897</v>
      </c>
      <c r="CR77" s="145">
        <v>65.964529746984695</v>
      </c>
      <c r="CS77" s="145">
        <v>63.437860365275903</v>
      </c>
      <c r="CT77" s="145">
        <v>65.161712807933498</v>
      </c>
      <c r="CU77" s="145">
        <v>66.341749140191297</v>
      </c>
      <c r="CV77" s="145">
        <v>69.571526189292896</v>
      </c>
      <c r="CW77">
        <v>65.642934019725402</v>
      </c>
      <c r="CX77" s="145">
        <v>63.841582771125204</v>
      </c>
      <c r="CY77">
        <f t="shared" si="63"/>
        <v>66.065097993350733</v>
      </c>
      <c r="CZ77">
        <f t="shared" si="64"/>
        <v>2.3782690680736862</v>
      </c>
    </row>
    <row r="78" spans="1:1023 1025:2047 2049:3071 3073:4095 4097:5119 5121:6143 6145:7167 7169:8191 8193:9215 9217:10239 10241:11263 11265:12287 12289:13311 13313:14335 14337:15359 15361:16383">
      <c r="A78" t="s">
        <v>386</v>
      </c>
      <c r="B78" s="27">
        <v>2021</v>
      </c>
      <c r="C78" s="145">
        <v>64.399369444892002</v>
      </c>
      <c r="D78" s="145">
        <v>68.133716983611805</v>
      </c>
      <c r="E78" s="145">
        <v>68.148655648226296</v>
      </c>
      <c r="F78" s="145">
        <v>69.072866215513599</v>
      </c>
      <c r="G78" s="145">
        <v>68.864704416630005</v>
      </c>
      <c r="H78" s="145">
        <v>67.563512398569102</v>
      </c>
      <c r="I78" s="145">
        <v>62.741873589754597</v>
      </c>
      <c r="J78" s="145">
        <v>63.937351415509298</v>
      </c>
      <c r="K78" s="145">
        <v>64.554547918784195</v>
      </c>
      <c r="L78" s="145">
        <v>66.991300491466902</v>
      </c>
      <c r="M78" s="145">
        <v>66.363719964302703</v>
      </c>
      <c r="N78" s="145">
        <v>64.191039194720702</v>
      </c>
      <c r="O78" s="145">
        <v>65.271496008468603</v>
      </c>
      <c r="P78" s="145">
        <v>67.411136912166995</v>
      </c>
      <c r="Q78">
        <v>69.4360712622356</v>
      </c>
      <c r="R78" s="145">
        <v>68.611386739734399</v>
      </c>
      <c r="S78" s="145">
        <v>65.006761701510399</v>
      </c>
      <c r="T78" s="145">
        <v>64.293338332082101</v>
      </c>
      <c r="U78" s="145">
        <v>65.533258224617896</v>
      </c>
      <c r="V78" s="145">
        <v>66.265591086532595</v>
      </c>
      <c r="W78" s="145">
        <v>71.331305722859696</v>
      </c>
      <c r="X78" s="145">
        <v>67.676189363822203</v>
      </c>
      <c r="Y78" s="145">
        <v>62.974837617487303</v>
      </c>
      <c r="Z78" s="145">
        <v>67.630717921413805</v>
      </c>
      <c r="AA78" s="145">
        <v>63.356057405484201</v>
      </c>
      <c r="AB78">
        <v>69.203243164395502</v>
      </c>
      <c r="AC78" s="145">
        <v>64.094942396508102</v>
      </c>
      <c r="AD78" s="145">
        <v>66.2719797250965</v>
      </c>
      <c r="AE78" s="145">
        <v>65.160075387640006</v>
      </c>
      <c r="AF78" s="145">
        <v>66.672573532463304</v>
      </c>
      <c r="AG78">
        <v>66.252221472033</v>
      </c>
      <c r="AH78">
        <v>66.808783179745205</v>
      </c>
      <c r="AI78" s="145">
        <v>66.059644978140497</v>
      </c>
      <c r="AJ78">
        <v>65.344155106209001</v>
      </c>
      <c r="AK78">
        <v>62.827091326536099</v>
      </c>
      <c r="AL78" s="145">
        <v>68.730315488888706</v>
      </c>
      <c r="AM78" s="145">
        <v>64.125080633522799</v>
      </c>
      <c r="AN78" s="145">
        <v>63.885259431898902</v>
      </c>
      <c r="AO78" s="145">
        <v>68.067777475014395</v>
      </c>
      <c r="AP78" s="145">
        <v>64.891304833812598</v>
      </c>
      <c r="AQ78">
        <v>65.009601275483206</v>
      </c>
      <c r="AR78" s="145">
        <v>64.483637464658202</v>
      </c>
      <c r="AS78" s="145">
        <v>67.013630601534899</v>
      </c>
      <c r="AT78" s="145">
        <v>68.683945352596496</v>
      </c>
      <c r="AU78" s="145">
        <v>67.524954218266799</v>
      </c>
      <c r="AV78" s="145">
        <v>67.331612237263698</v>
      </c>
      <c r="AW78" s="145">
        <v>67.803247957803805</v>
      </c>
      <c r="AX78" s="145">
        <v>61.844685473227301</v>
      </c>
      <c r="AY78" s="145">
        <v>66.637966674820007</v>
      </c>
      <c r="AZ78" s="145">
        <v>64.855832082506694</v>
      </c>
      <c r="BA78" s="145">
        <v>68.075433290402401</v>
      </c>
      <c r="BB78" s="145">
        <v>70.188727098109595</v>
      </c>
      <c r="BC78" s="145">
        <v>66.387009855554496</v>
      </c>
      <c r="BD78" s="145">
        <v>62.971102049474901</v>
      </c>
      <c r="BE78" s="145">
        <v>68.051166486259902</v>
      </c>
      <c r="BF78" s="145">
        <v>67.689959160365603</v>
      </c>
      <c r="BG78" s="145">
        <v>64.521554779024598</v>
      </c>
      <c r="BH78" s="145">
        <v>65.672398924359399</v>
      </c>
      <c r="BI78" s="145">
        <v>64.916535074847701</v>
      </c>
      <c r="BJ78" s="145">
        <v>66.146634357089297</v>
      </c>
      <c r="BK78" s="145">
        <v>66.954142130572905</v>
      </c>
      <c r="BL78" s="145">
        <v>62.8226260649271</v>
      </c>
      <c r="BM78">
        <v>66.742859963183093</v>
      </c>
      <c r="BN78" s="145">
        <v>69.553320930065794</v>
      </c>
      <c r="BO78" s="145">
        <v>65.010679061125799</v>
      </c>
      <c r="BP78" s="145">
        <v>68.189293398263402</v>
      </c>
      <c r="BQ78" s="145">
        <v>67.792502467673899</v>
      </c>
      <c r="BR78">
        <v>66.4769434221528</v>
      </c>
      <c r="BS78" s="145">
        <v>62.5284043772903</v>
      </c>
      <c r="BT78" s="145">
        <v>69.023487736864993</v>
      </c>
      <c r="BU78">
        <v>67.5641895546717</v>
      </c>
      <c r="BV78" s="145">
        <v>69.453790583246999</v>
      </c>
      <c r="BW78" s="145">
        <v>62.109945617367401</v>
      </c>
      <c r="BX78" s="145">
        <v>62.488717405186101</v>
      </c>
      <c r="BY78" s="145">
        <v>65.669248029928497</v>
      </c>
      <c r="BZ78" s="145">
        <v>63.2892955317553</v>
      </c>
      <c r="CA78" s="145">
        <v>69.742392172265994</v>
      </c>
      <c r="CB78" s="145">
        <v>67.772782081303305</v>
      </c>
      <c r="CC78" s="145">
        <v>67.132588667386003</v>
      </c>
      <c r="CD78">
        <v>67.094825687126999</v>
      </c>
      <c r="CE78" s="145">
        <v>63.059384467465698</v>
      </c>
      <c r="CF78" s="145">
        <v>69.580812026306205</v>
      </c>
      <c r="CG78" s="145">
        <v>64.934200869122705</v>
      </c>
      <c r="CH78" s="145">
        <v>63.440583681471999</v>
      </c>
      <c r="CI78" s="145">
        <v>67.692793071669001</v>
      </c>
      <c r="CJ78" s="145">
        <v>67.614911458066402</v>
      </c>
      <c r="CK78">
        <v>68.8309783273466</v>
      </c>
      <c r="CL78" s="145">
        <v>67.873122514132604</v>
      </c>
      <c r="CM78" s="145">
        <v>68.041772030178905</v>
      </c>
      <c r="CN78" s="145">
        <v>64.513009824307005</v>
      </c>
      <c r="CO78" s="145">
        <v>61.207054782112401</v>
      </c>
      <c r="CP78" s="145">
        <v>64.443520659374698</v>
      </c>
      <c r="CQ78" s="145">
        <v>62.883436167851798</v>
      </c>
      <c r="CR78" s="145">
        <v>66.134121076730395</v>
      </c>
      <c r="CS78" s="145">
        <v>63.4510812340855</v>
      </c>
      <c r="CT78" s="145">
        <v>64.831421077822895</v>
      </c>
      <c r="CU78" s="145">
        <v>66.602668740273003</v>
      </c>
      <c r="CV78" s="145">
        <v>70.194693872022299</v>
      </c>
      <c r="CW78" s="145">
        <v>66.662636225428997</v>
      </c>
      <c r="CX78" s="145">
        <v>63.120173400360599</v>
      </c>
      <c r="CY78">
        <f t="shared" si="63"/>
        <v>66.164892989144391</v>
      </c>
      <c r="CZ78">
        <f t="shared" si="64"/>
        <v>2.2437530905192205</v>
      </c>
    </row>
    <row r="79" spans="1:1023 1025:2047 2049:3071 3073:4095 4097:5119 5121:6143 6145:7167 7169:8191 8193:9215 9217:10239 10241:11263 11265:12287 12289:13311 13313:14335 14337:15359 15361:16383">
      <c r="A79" t="s">
        <v>386</v>
      </c>
      <c r="B79" s="27">
        <v>2022</v>
      </c>
      <c r="C79" s="145">
        <v>66.612979720000098</v>
      </c>
      <c r="D79" s="145">
        <v>70.667208309999793</v>
      </c>
      <c r="E79" s="145">
        <v>68.989615419999794</v>
      </c>
      <c r="F79" s="145">
        <v>70.698745710000196</v>
      </c>
      <c r="G79" s="145">
        <v>71.2496759900001</v>
      </c>
      <c r="H79">
        <v>69.183031160000098</v>
      </c>
      <c r="I79" s="145">
        <v>64.1260758600001</v>
      </c>
      <c r="J79" s="145">
        <v>65.857301349999901</v>
      </c>
      <c r="K79" s="145">
        <v>66.521324010000001</v>
      </c>
      <c r="L79" s="145">
        <v>68.397681030000101</v>
      </c>
      <c r="M79" s="145">
        <v>66.837954880000197</v>
      </c>
      <c r="N79" s="145">
        <v>66.070110230000097</v>
      </c>
      <c r="O79" s="145">
        <v>67.042986019999802</v>
      </c>
      <c r="P79">
        <v>69.891346500000097</v>
      </c>
      <c r="Q79" s="145">
        <v>70.540725189999804</v>
      </c>
      <c r="R79" s="145">
        <v>70.653243170000096</v>
      </c>
      <c r="S79" s="145">
        <v>66.578418689999793</v>
      </c>
      <c r="T79" s="145">
        <v>65.566659519999803</v>
      </c>
      <c r="U79" s="145">
        <v>66.589178640000199</v>
      </c>
      <c r="V79" s="145">
        <v>67.965312499999897</v>
      </c>
      <c r="W79" s="145">
        <v>72.822854999999706</v>
      </c>
      <c r="X79" s="145">
        <v>68.500750300000107</v>
      </c>
      <c r="Y79" s="145">
        <v>63.797264940000296</v>
      </c>
      <c r="Z79" s="145">
        <v>70.172019460000101</v>
      </c>
      <c r="AA79" s="145">
        <v>64.527193120000106</v>
      </c>
      <c r="AB79" s="145">
        <v>70.460403849999807</v>
      </c>
      <c r="AC79" s="145">
        <v>66.660782190000106</v>
      </c>
      <c r="AD79" s="145">
        <v>67.230776320000004</v>
      </c>
      <c r="AE79" s="145">
        <v>66.8080207000001</v>
      </c>
      <c r="AF79" s="145">
        <v>68.826612009999906</v>
      </c>
      <c r="AG79" s="145">
        <v>67.991069049999993</v>
      </c>
      <c r="AH79" s="145">
        <v>68.288660479999905</v>
      </c>
      <c r="AI79">
        <v>68.282255509999999</v>
      </c>
      <c r="AJ79" s="145">
        <v>66.840242640000298</v>
      </c>
      <c r="AK79" s="145">
        <v>64.644651999999894</v>
      </c>
      <c r="AL79" s="145">
        <v>70.171697200000295</v>
      </c>
      <c r="AM79">
        <v>65.412564600000195</v>
      </c>
      <c r="AN79" s="145">
        <v>65.637435539999601</v>
      </c>
      <c r="AO79" s="145">
        <v>69.775918510000096</v>
      </c>
      <c r="AP79" s="145">
        <v>66.864322180000002</v>
      </c>
      <c r="AQ79" s="145">
        <v>65.963500390000107</v>
      </c>
      <c r="AR79" s="145">
        <v>65.668115210000195</v>
      </c>
      <c r="AS79" s="145">
        <v>69.126141359999707</v>
      </c>
      <c r="AT79" s="145">
        <v>69.7807679000001</v>
      </c>
      <c r="AU79" s="145">
        <v>68.350695799999897</v>
      </c>
      <c r="AV79" s="145">
        <v>69.743070290000205</v>
      </c>
      <c r="AW79" s="145">
        <v>68.809885189999804</v>
      </c>
      <c r="AX79" s="145">
        <v>64.126348589999907</v>
      </c>
      <c r="AY79" s="145">
        <v>68.4014389700002</v>
      </c>
      <c r="AZ79" s="145">
        <v>66.395114030000002</v>
      </c>
      <c r="BA79" s="145">
        <v>70.271797270000306</v>
      </c>
      <c r="BB79" s="145">
        <v>71.185921590000106</v>
      </c>
      <c r="BC79" s="145">
        <v>68.687323599999999</v>
      </c>
      <c r="BD79" s="145">
        <v>64.884849410000001</v>
      </c>
      <c r="BE79" s="145">
        <v>68.824581330000399</v>
      </c>
      <c r="BF79" s="145">
        <v>69.629670200000405</v>
      </c>
      <c r="BG79" s="145">
        <v>66.7618813200001</v>
      </c>
      <c r="BH79" s="145">
        <v>67.069085479999799</v>
      </c>
      <c r="BI79" s="145">
        <v>66.709142030000095</v>
      </c>
      <c r="BJ79">
        <v>68.517460200000301</v>
      </c>
      <c r="BK79" s="145">
        <v>68.943588230000302</v>
      </c>
      <c r="BL79" s="145">
        <v>63.88240699</v>
      </c>
      <c r="BM79" s="145">
        <v>67.728968720000097</v>
      </c>
      <c r="BN79" s="145">
        <v>71.452319740000206</v>
      </c>
      <c r="BO79" s="145">
        <v>66.861259489999895</v>
      </c>
      <c r="BP79" s="145">
        <v>69.147385730000096</v>
      </c>
      <c r="BQ79" s="145">
        <v>69.857984669999894</v>
      </c>
      <c r="BR79" s="145">
        <v>68.686836840000197</v>
      </c>
      <c r="BS79" s="145">
        <v>64.327907329999803</v>
      </c>
      <c r="BT79" s="145">
        <v>70.627807409999903</v>
      </c>
      <c r="BU79">
        <v>70.057555609999994</v>
      </c>
      <c r="BV79" s="145">
        <v>71.145544560000204</v>
      </c>
      <c r="BW79" s="145">
        <v>63.675955130000197</v>
      </c>
      <c r="BX79" s="145">
        <v>63.057249440000099</v>
      </c>
      <c r="BY79" s="145">
        <v>67.282370610000001</v>
      </c>
      <c r="BZ79">
        <v>65.009453190000002</v>
      </c>
      <c r="CA79" s="145">
        <v>70.713956789999898</v>
      </c>
      <c r="CB79">
        <v>70.484415340000098</v>
      </c>
      <c r="CC79" s="145">
        <v>68.333745589999893</v>
      </c>
      <c r="CD79" s="145">
        <v>67.659159460000296</v>
      </c>
      <c r="CE79" s="145">
        <v>64.830459600000097</v>
      </c>
      <c r="CF79" s="145">
        <v>71.003482309999896</v>
      </c>
      <c r="CG79" s="145">
        <v>66.769213639999805</v>
      </c>
      <c r="CH79" s="145">
        <v>66.081599420000003</v>
      </c>
      <c r="CI79" s="145">
        <v>69.83949278</v>
      </c>
      <c r="CJ79">
        <v>68.269268390000207</v>
      </c>
      <c r="CK79" s="145">
        <v>70.242377059999598</v>
      </c>
      <c r="CL79" s="145">
        <v>69.570948449999904</v>
      </c>
      <c r="CM79" s="145">
        <v>69.996172880000202</v>
      </c>
      <c r="CN79" s="145">
        <v>66.376851509999796</v>
      </c>
      <c r="CO79" s="145">
        <v>62.703524900000097</v>
      </c>
      <c r="CP79" s="145">
        <v>65.682188759999704</v>
      </c>
      <c r="CQ79" s="145">
        <v>66.012772770000197</v>
      </c>
      <c r="CR79" s="145">
        <v>67.857930280000005</v>
      </c>
      <c r="CS79" s="145">
        <v>64.953677530000306</v>
      </c>
      <c r="CT79" s="145">
        <v>66.016749240000095</v>
      </c>
      <c r="CU79" s="145">
        <v>68.430070600000207</v>
      </c>
      <c r="CV79" s="145">
        <v>72.473656160000004</v>
      </c>
      <c r="CW79" s="145">
        <v>69.262992399999902</v>
      </c>
      <c r="CX79" s="145">
        <v>63.8682431699999</v>
      </c>
      <c r="CY79">
        <f t="shared" ref="CY79" si="65">AVERAGE(C79:CX79)</f>
        <v>67.818394023800053</v>
      </c>
      <c r="CZ79">
        <f t="shared" ref="CZ79" si="66">STDEV(C79:CX79)</f>
        <v>2.293799151435008</v>
      </c>
    </row>
    <row r="81" spans="1:1023 1025:2047 2049:3071 3073:4095 4097:5119 5121:6143 6145:7167 7169:8191 8193:9215 9217:10239 10241:11263 11265:12287 12289:13311 13313:14335 14337:15359 15361:16383" ht="19" thickBot="1">
      <c r="A81" s="37" t="s">
        <v>919</v>
      </c>
    </row>
    <row r="82" spans="1:1023 1025:2047 2049:3071 3073:4095 4097:5119 5121:6143 6145:7167 7169:8191 8193:9215 9217:10239 10241:11263 11265:12287 12289:13311 13313:14335 14337:15359 15361:16383" ht="17" thickTop="1">
      <c r="A82" s="54" t="s">
        <v>389</v>
      </c>
      <c r="B82" s="49" t="s">
        <v>499</v>
      </c>
      <c r="C82" s="20" t="s">
        <v>814</v>
      </c>
      <c r="D82" s="49" t="s">
        <v>815</v>
      </c>
      <c r="E82" s="20" t="s">
        <v>816</v>
      </c>
      <c r="F82" s="49" t="s">
        <v>817</v>
      </c>
      <c r="G82" s="20" t="s">
        <v>818</v>
      </c>
      <c r="H82" s="49" t="s">
        <v>819</v>
      </c>
      <c r="I82" s="20" t="s">
        <v>820</v>
      </c>
      <c r="J82" s="49" t="s">
        <v>821</v>
      </c>
      <c r="K82" s="20" t="s">
        <v>822</v>
      </c>
      <c r="L82" s="49" t="s">
        <v>823</v>
      </c>
      <c r="M82" s="20" t="s">
        <v>824</v>
      </c>
      <c r="N82" s="49" t="s">
        <v>825</v>
      </c>
      <c r="O82" s="20" t="s">
        <v>826</v>
      </c>
      <c r="P82" s="49" t="s">
        <v>827</v>
      </c>
      <c r="Q82" s="20" t="s">
        <v>828</v>
      </c>
      <c r="R82" s="49" t="s">
        <v>829</v>
      </c>
      <c r="S82" s="20" t="s">
        <v>830</v>
      </c>
      <c r="T82" s="49" t="s">
        <v>831</v>
      </c>
      <c r="U82" s="20" t="s">
        <v>832</v>
      </c>
      <c r="V82" s="49" t="s">
        <v>833</v>
      </c>
      <c r="W82" s="20" t="s">
        <v>834</v>
      </c>
      <c r="X82" s="49" t="s">
        <v>835</v>
      </c>
      <c r="Y82" s="20" t="s">
        <v>836</v>
      </c>
      <c r="Z82" s="49" t="s">
        <v>837</v>
      </c>
      <c r="AA82" s="20" t="s">
        <v>838</v>
      </c>
      <c r="AB82" s="49" t="s">
        <v>839</v>
      </c>
      <c r="AC82" s="20" t="s">
        <v>840</v>
      </c>
      <c r="AD82" s="49" t="s">
        <v>841</v>
      </c>
      <c r="AE82" s="20" t="s">
        <v>842</v>
      </c>
      <c r="AF82" s="49" t="s">
        <v>843</v>
      </c>
      <c r="AG82" s="20" t="s">
        <v>844</v>
      </c>
      <c r="AH82" s="49" t="s">
        <v>845</v>
      </c>
      <c r="AI82" s="20" t="s">
        <v>846</v>
      </c>
      <c r="AJ82" s="49" t="s">
        <v>847</v>
      </c>
      <c r="AK82" s="20" t="s">
        <v>848</v>
      </c>
      <c r="AL82" s="49" t="s">
        <v>849</v>
      </c>
      <c r="AM82" s="20" t="s">
        <v>850</v>
      </c>
      <c r="AN82" s="49" t="s">
        <v>851</v>
      </c>
      <c r="AO82" s="20" t="s">
        <v>852</v>
      </c>
      <c r="AP82" s="49" t="s">
        <v>853</v>
      </c>
      <c r="AQ82" s="20" t="s">
        <v>854</v>
      </c>
      <c r="AR82" s="49" t="s">
        <v>855</v>
      </c>
      <c r="AS82" s="20" t="s">
        <v>856</v>
      </c>
      <c r="AT82" s="49" t="s">
        <v>857</v>
      </c>
      <c r="AU82" s="20" t="s">
        <v>858</v>
      </c>
      <c r="AV82" s="49" t="s">
        <v>859</v>
      </c>
      <c r="AW82" s="20" t="s">
        <v>860</v>
      </c>
      <c r="AX82" s="49" t="s">
        <v>861</v>
      </c>
      <c r="AY82" s="20" t="s">
        <v>862</v>
      </c>
      <c r="AZ82" s="20" t="s">
        <v>863</v>
      </c>
      <c r="BA82" s="49" t="s">
        <v>864</v>
      </c>
      <c r="BB82" s="20" t="s">
        <v>865</v>
      </c>
      <c r="BC82" s="49" t="s">
        <v>866</v>
      </c>
      <c r="BD82" s="20" t="s">
        <v>867</v>
      </c>
      <c r="BE82" s="49" t="s">
        <v>868</v>
      </c>
      <c r="BF82" s="20" t="s">
        <v>869</v>
      </c>
      <c r="BG82" s="49" t="s">
        <v>870</v>
      </c>
      <c r="BH82" s="20" t="s">
        <v>871</v>
      </c>
      <c r="BI82" s="49" t="s">
        <v>872</v>
      </c>
      <c r="BJ82" s="20" t="s">
        <v>873</v>
      </c>
      <c r="BK82" s="49" t="s">
        <v>874</v>
      </c>
      <c r="BL82" s="20" t="s">
        <v>875</v>
      </c>
      <c r="BM82" s="49" t="s">
        <v>876</v>
      </c>
      <c r="BN82" s="20" t="s">
        <v>877</v>
      </c>
      <c r="BO82" s="49" t="s">
        <v>878</v>
      </c>
      <c r="BP82" s="20" t="s">
        <v>879</v>
      </c>
      <c r="BQ82" s="49" t="s">
        <v>880</v>
      </c>
      <c r="BR82" s="20" t="s">
        <v>881</v>
      </c>
      <c r="BS82" s="49" t="s">
        <v>882</v>
      </c>
      <c r="BT82" s="20" t="s">
        <v>883</v>
      </c>
      <c r="BU82" s="49" t="s">
        <v>884</v>
      </c>
      <c r="BV82" s="20" t="s">
        <v>885</v>
      </c>
      <c r="BW82" s="49" t="s">
        <v>886</v>
      </c>
      <c r="BX82" s="20" t="s">
        <v>887</v>
      </c>
      <c r="BY82" s="49" t="s">
        <v>888</v>
      </c>
      <c r="BZ82" s="20" t="s">
        <v>889</v>
      </c>
      <c r="CA82" s="49" t="s">
        <v>890</v>
      </c>
      <c r="CB82" s="20" t="s">
        <v>891</v>
      </c>
      <c r="CC82" s="49" t="s">
        <v>892</v>
      </c>
      <c r="CD82" s="20" t="s">
        <v>893</v>
      </c>
      <c r="CE82" s="49" t="s">
        <v>894</v>
      </c>
      <c r="CF82" s="20" t="s">
        <v>895</v>
      </c>
      <c r="CG82" s="49" t="s">
        <v>896</v>
      </c>
      <c r="CH82" s="20" t="s">
        <v>897</v>
      </c>
      <c r="CI82" s="49" t="s">
        <v>898</v>
      </c>
      <c r="CJ82" s="20" t="s">
        <v>899</v>
      </c>
      <c r="CK82" s="49" t="s">
        <v>900</v>
      </c>
      <c r="CL82" s="20" t="s">
        <v>901</v>
      </c>
      <c r="CM82" s="49" t="s">
        <v>902</v>
      </c>
      <c r="CN82" s="20" t="s">
        <v>903</v>
      </c>
      <c r="CO82" s="49" t="s">
        <v>904</v>
      </c>
      <c r="CP82" s="20" t="s">
        <v>905</v>
      </c>
      <c r="CQ82" s="49" t="s">
        <v>906</v>
      </c>
      <c r="CR82" s="20" t="s">
        <v>907</v>
      </c>
      <c r="CS82" s="49" t="s">
        <v>908</v>
      </c>
      <c r="CT82" s="20" t="s">
        <v>909</v>
      </c>
      <c r="CU82" s="49" t="s">
        <v>910</v>
      </c>
      <c r="CV82" s="20" t="s">
        <v>911</v>
      </c>
      <c r="CW82" s="49" t="s">
        <v>912</v>
      </c>
      <c r="CX82" s="20" t="s">
        <v>913</v>
      </c>
      <c r="CY82" s="49" t="s">
        <v>500</v>
      </c>
      <c r="CZ82" s="49" t="s">
        <v>501</v>
      </c>
      <c r="DA82" s="17"/>
      <c r="DC82" s="17"/>
      <c r="DE82" s="17"/>
      <c r="DG82" s="17"/>
      <c r="DI82" s="17"/>
      <c r="DK82" s="17"/>
      <c r="DM82" s="17"/>
      <c r="DO82" s="17"/>
      <c r="DQ82" s="17"/>
      <c r="DS82" s="17"/>
      <c r="DU82" s="17"/>
      <c r="DW82" s="17"/>
      <c r="DY82" s="17"/>
      <c r="EA82" s="17"/>
      <c r="EC82" s="17"/>
      <c r="EE82" s="17"/>
      <c r="EG82" s="17"/>
      <c r="EI82" s="17"/>
      <c r="EK82" s="17"/>
      <c r="EM82" s="17"/>
      <c r="EO82" s="17"/>
      <c r="EQ82" s="17"/>
      <c r="ES82" s="17"/>
      <c r="EU82" s="17"/>
      <c r="EW82" s="17"/>
      <c r="EY82" s="17"/>
      <c r="FA82" s="17"/>
      <c r="FC82" s="17"/>
      <c r="FE82" s="17"/>
      <c r="FG82" s="17"/>
      <c r="FI82" s="17"/>
      <c r="FK82" s="17"/>
      <c r="FM82" s="17"/>
      <c r="FO82" s="17"/>
      <c r="FQ82" s="17"/>
      <c r="FS82" s="17"/>
      <c r="FU82" s="17"/>
      <c r="FW82" s="17"/>
      <c r="FY82" s="17"/>
      <c r="GA82" s="17"/>
      <c r="GC82" s="17"/>
      <c r="GE82" s="17"/>
      <c r="GG82" s="17"/>
      <c r="GI82" s="17"/>
      <c r="GK82" s="17"/>
      <c r="GM82" s="17"/>
      <c r="GO82" s="17"/>
      <c r="GQ82" s="17"/>
      <c r="GS82" s="17"/>
      <c r="GU82" s="17"/>
      <c r="GW82" s="17"/>
      <c r="GY82" s="17"/>
      <c r="HA82" s="17"/>
      <c r="HC82" s="17"/>
      <c r="HE82" s="17"/>
      <c r="HG82" s="17"/>
      <c r="HI82" s="17"/>
      <c r="HK82" s="17"/>
      <c r="HM82" s="17"/>
      <c r="HO82" s="17"/>
      <c r="HQ82" s="17"/>
      <c r="HS82" s="17"/>
      <c r="HU82" s="17"/>
      <c r="HW82" s="17"/>
      <c r="HY82" s="17"/>
      <c r="IA82" s="17"/>
      <c r="IC82" s="17"/>
      <c r="IE82" s="17"/>
      <c r="IG82" s="17"/>
      <c r="II82" s="17"/>
      <c r="IK82" s="17"/>
      <c r="IM82" s="17"/>
      <c r="IO82" s="17"/>
      <c r="IQ82" s="17"/>
      <c r="IS82" s="17"/>
      <c r="IU82" s="17"/>
      <c r="IW82" s="17"/>
      <c r="IY82" s="17"/>
      <c r="JA82" s="17"/>
      <c r="JC82" s="17"/>
      <c r="JE82" s="17"/>
      <c r="JG82" s="17"/>
      <c r="JI82" s="17"/>
      <c r="JK82" s="17"/>
      <c r="JM82" s="17"/>
      <c r="JO82" s="17"/>
      <c r="JQ82" s="17"/>
      <c r="JS82" s="17"/>
      <c r="JU82" s="17"/>
      <c r="JW82" s="17"/>
      <c r="JY82" s="17"/>
      <c r="KA82" s="17"/>
      <c r="KC82" s="17"/>
      <c r="KE82" s="17"/>
      <c r="KG82" s="17"/>
      <c r="KI82" s="17"/>
      <c r="KK82" s="17"/>
      <c r="KM82" s="17"/>
      <c r="KO82" s="17"/>
      <c r="KQ82" s="17"/>
      <c r="KS82" s="17"/>
      <c r="KU82" s="17"/>
      <c r="KW82" s="17"/>
      <c r="KY82" s="17"/>
      <c r="LA82" s="17"/>
      <c r="LC82" s="17"/>
      <c r="LE82" s="17"/>
      <c r="LG82" s="17"/>
      <c r="LI82" s="17"/>
      <c r="LK82" s="17"/>
      <c r="LM82" s="17"/>
      <c r="LO82" s="17"/>
      <c r="LQ82" s="17"/>
      <c r="LS82" s="17"/>
      <c r="LU82" s="17"/>
      <c r="LW82" s="17"/>
      <c r="LY82" s="17"/>
      <c r="MA82" s="17"/>
      <c r="MC82" s="17"/>
      <c r="ME82" s="17"/>
      <c r="MG82" s="17"/>
      <c r="MI82" s="17"/>
      <c r="MK82" s="17"/>
      <c r="MM82" s="17"/>
      <c r="MO82" s="17"/>
      <c r="MQ82" s="17"/>
      <c r="MS82" s="17"/>
      <c r="MU82" s="17"/>
      <c r="MW82" s="17"/>
      <c r="MY82" s="17"/>
      <c r="NA82" s="17"/>
      <c r="NC82" s="17"/>
      <c r="NE82" s="17"/>
      <c r="NG82" s="17"/>
      <c r="NI82" s="17"/>
      <c r="NK82" s="17"/>
      <c r="NM82" s="17"/>
      <c r="NO82" s="17"/>
      <c r="NQ82" s="17"/>
      <c r="NS82" s="17"/>
      <c r="NU82" s="17"/>
      <c r="NW82" s="17"/>
      <c r="NY82" s="17"/>
      <c r="OA82" s="17"/>
      <c r="OC82" s="17"/>
      <c r="OE82" s="17"/>
      <c r="OG82" s="17"/>
      <c r="OI82" s="17"/>
      <c r="OK82" s="17"/>
      <c r="OM82" s="17"/>
      <c r="OO82" s="17"/>
      <c r="OQ82" s="17"/>
      <c r="OS82" s="17"/>
      <c r="OU82" s="17"/>
      <c r="OW82" s="17"/>
      <c r="OY82" s="17"/>
      <c r="PA82" s="17"/>
      <c r="PC82" s="17"/>
      <c r="PE82" s="17"/>
      <c r="PG82" s="17"/>
      <c r="PI82" s="17"/>
      <c r="PK82" s="17"/>
      <c r="PM82" s="17"/>
      <c r="PO82" s="17"/>
      <c r="PQ82" s="17"/>
      <c r="PS82" s="17"/>
      <c r="PU82" s="17"/>
      <c r="PW82" s="17"/>
      <c r="PY82" s="17"/>
      <c r="QA82" s="17"/>
      <c r="QC82" s="17"/>
      <c r="QE82" s="17"/>
      <c r="QG82" s="17"/>
      <c r="QI82" s="17"/>
      <c r="QK82" s="17"/>
      <c r="QM82" s="17"/>
      <c r="QO82" s="17"/>
      <c r="QQ82" s="17"/>
      <c r="QS82" s="17"/>
      <c r="QU82" s="17"/>
      <c r="QW82" s="17"/>
      <c r="QY82" s="17"/>
      <c r="RA82" s="17"/>
      <c r="RC82" s="17"/>
      <c r="RE82" s="17"/>
      <c r="RG82" s="17"/>
      <c r="RI82" s="17"/>
      <c r="RK82" s="17"/>
      <c r="RM82" s="17"/>
      <c r="RO82" s="17"/>
      <c r="RQ82" s="17"/>
      <c r="RS82" s="17"/>
      <c r="RU82" s="17"/>
      <c r="RW82" s="17"/>
      <c r="RY82" s="17"/>
      <c r="SA82" s="17"/>
      <c r="SC82" s="17"/>
      <c r="SE82" s="17"/>
      <c r="SG82" s="17"/>
      <c r="SI82" s="17"/>
      <c r="SK82" s="17"/>
      <c r="SM82" s="17"/>
      <c r="SO82" s="17"/>
      <c r="SQ82" s="17"/>
      <c r="SS82" s="17"/>
      <c r="SU82" s="17"/>
      <c r="SW82" s="17"/>
      <c r="SY82" s="17"/>
      <c r="TA82" s="17"/>
      <c r="TC82" s="17"/>
      <c r="TE82" s="17"/>
      <c r="TG82" s="17"/>
      <c r="TI82" s="17"/>
      <c r="TK82" s="17"/>
      <c r="TM82" s="17"/>
      <c r="TO82" s="17"/>
      <c r="TQ82" s="17"/>
      <c r="TS82" s="17"/>
      <c r="TU82" s="17"/>
      <c r="TW82" s="17"/>
      <c r="TY82" s="17"/>
      <c r="UA82" s="17"/>
      <c r="UC82" s="17"/>
      <c r="UE82" s="17"/>
      <c r="UG82" s="17"/>
      <c r="UI82" s="17"/>
      <c r="UK82" s="17"/>
      <c r="UM82" s="17"/>
      <c r="UO82" s="17"/>
      <c r="UQ82" s="17"/>
      <c r="US82" s="17"/>
      <c r="UU82" s="17"/>
      <c r="UW82" s="17"/>
      <c r="UY82" s="17"/>
      <c r="VA82" s="17"/>
      <c r="VC82" s="17"/>
      <c r="VE82" s="17"/>
      <c r="VG82" s="17"/>
      <c r="VI82" s="17"/>
      <c r="VK82" s="17"/>
      <c r="VM82" s="17"/>
      <c r="VO82" s="17"/>
      <c r="VQ82" s="17"/>
      <c r="VS82" s="17"/>
      <c r="VU82" s="17"/>
      <c r="VW82" s="17"/>
      <c r="VY82" s="17"/>
      <c r="WA82" s="17"/>
      <c r="WC82" s="17"/>
      <c r="WE82" s="17"/>
      <c r="WG82" s="17"/>
      <c r="WI82" s="17"/>
      <c r="WK82" s="17"/>
      <c r="WM82" s="17"/>
      <c r="WO82" s="17"/>
      <c r="WQ82" s="17"/>
      <c r="WS82" s="17"/>
      <c r="WU82" s="17"/>
      <c r="WW82" s="17"/>
      <c r="WY82" s="17"/>
      <c r="XA82" s="17"/>
      <c r="XC82" s="17"/>
      <c r="XE82" s="17"/>
      <c r="XG82" s="17"/>
      <c r="XI82" s="17"/>
      <c r="XK82" s="17"/>
      <c r="XM82" s="17"/>
      <c r="XO82" s="17"/>
      <c r="XQ82" s="17"/>
      <c r="XS82" s="17"/>
      <c r="XU82" s="17"/>
      <c r="XW82" s="17"/>
      <c r="XY82" s="17"/>
      <c r="YA82" s="17"/>
      <c r="YC82" s="17"/>
      <c r="YE82" s="17"/>
      <c r="YG82" s="17"/>
      <c r="YI82" s="17"/>
      <c r="YK82" s="17"/>
      <c r="YM82" s="17"/>
      <c r="YO82" s="17"/>
      <c r="YQ82" s="17"/>
      <c r="YS82" s="17"/>
      <c r="YU82" s="17"/>
      <c r="YW82" s="17"/>
      <c r="YY82" s="17"/>
      <c r="ZA82" s="17"/>
      <c r="ZC82" s="17"/>
      <c r="ZE82" s="17"/>
      <c r="ZG82" s="17"/>
      <c r="ZI82" s="17"/>
      <c r="ZK82" s="17"/>
      <c r="ZM82" s="17"/>
      <c r="ZO82" s="17"/>
      <c r="ZQ82" s="17"/>
      <c r="ZS82" s="17"/>
      <c r="ZU82" s="17"/>
      <c r="ZW82" s="17"/>
      <c r="ZY82" s="17"/>
      <c r="AAA82" s="17"/>
      <c r="AAC82" s="17"/>
      <c r="AAE82" s="17"/>
      <c r="AAG82" s="17"/>
      <c r="AAI82" s="17"/>
      <c r="AAK82" s="17"/>
      <c r="AAM82" s="17"/>
      <c r="AAO82" s="17"/>
      <c r="AAQ82" s="17"/>
      <c r="AAS82" s="17"/>
      <c r="AAU82" s="17"/>
      <c r="AAW82" s="17"/>
      <c r="AAY82" s="17"/>
      <c r="ABA82" s="17"/>
      <c r="ABC82" s="17"/>
      <c r="ABE82" s="17"/>
      <c r="ABG82" s="17"/>
      <c r="ABI82" s="17"/>
      <c r="ABK82" s="17"/>
      <c r="ABM82" s="17"/>
      <c r="ABO82" s="17"/>
      <c r="ABQ82" s="17"/>
      <c r="ABS82" s="17"/>
      <c r="ABU82" s="17"/>
      <c r="ABW82" s="17"/>
      <c r="ABY82" s="17"/>
      <c r="ACA82" s="17"/>
      <c r="ACC82" s="17"/>
      <c r="ACE82" s="17"/>
      <c r="ACG82" s="17"/>
      <c r="ACI82" s="17"/>
      <c r="ACK82" s="17"/>
      <c r="ACM82" s="17"/>
      <c r="ACO82" s="17"/>
      <c r="ACQ82" s="17"/>
      <c r="ACS82" s="17"/>
      <c r="ACU82" s="17"/>
      <c r="ACW82" s="17"/>
      <c r="ACY82" s="17"/>
      <c r="ADA82" s="17"/>
      <c r="ADC82" s="17"/>
      <c r="ADE82" s="17"/>
      <c r="ADG82" s="17"/>
      <c r="ADI82" s="17"/>
      <c r="ADK82" s="17"/>
      <c r="ADM82" s="17"/>
      <c r="ADO82" s="17"/>
      <c r="ADQ82" s="17"/>
      <c r="ADS82" s="17"/>
      <c r="ADU82" s="17"/>
      <c r="ADW82" s="17"/>
      <c r="ADY82" s="17"/>
      <c r="AEA82" s="17"/>
      <c r="AEC82" s="17"/>
      <c r="AEE82" s="17"/>
      <c r="AEG82" s="17"/>
      <c r="AEI82" s="17"/>
      <c r="AEK82" s="17"/>
      <c r="AEM82" s="17"/>
      <c r="AEO82" s="17"/>
      <c r="AEQ82" s="17"/>
      <c r="AES82" s="17"/>
      <c r="AEU82" s="17"/>
      <c r="AEW82" s="17"/>
      <c r="AEY82" s="17"/>
      <c r="AFA82" s="17"/>
      <c r="AFC82" s="17"/>
      <c r="AFE82" s="17"/>
      <c r="AFG82" s="17"/>
      <c r="AFI82" s="17"/>
      <c r="AFK82" s="17"/>
      <c r="AFM82" s="17"/>
      <c r="AFO82" s="17"/>
      <c r="AFQ82" s="17"/>
      <c r="AFS82" s="17"/>
      <c r="AFU82" s="17"/>
      <c r="AFW82" s="17"/>
      <c r="AFY82" s="17"/>
      <c r="AGA82" s="17"/>
      <c r="AGC82" s="17"/>
      <c r="AGE82" s="17"/>
      <c r="AGG82" s="17"/>
      <c r="AGI82" s="17"/>
      <c r="AGK82" s="17"/>
      <c r="AGM82" s="17"/>
      <c r="AGO82" s="17"/>
      <c r="AGQ82" s="17"/>
      <c r="AGS82" s="17"/>
      <c r="AGU82" s="17"/>
      <c r="AGW82" s="17"/>
      <c r="AGY82" s="17"/>
      <c r="AHA82" s="17"/>
      <c r="AHC82" s="17"/>
      <c r="AHE82" s="17"/>
      <c r="AHG82" s="17"/>
      <c r="AHI82" s="17"/>
      <c r="AHK82" s="17"/>
      <c r="AHM82" s="17"/>
      <c r="AHO82" s="17"/>
      <c r="AHQ82" s="17"/>
      <c r="AHS82" s="17"/>
      <c r="AHU82" s="17"/>
      <c r="AHW82" s="17"/>
      <c r="AHY82" s="17"/>
      <c r="AIA82" s="17"/>
      <c r="AIC82" s="17"/>
      <c r="AIE82" s="17"/>
      <c r="AIG82" s="17"/>
      <c r="AII82" s="17"/>
      <c r="AIK82" s="17"/>
      <c r="AIM82" s="17"/>
      <c r="AIO82" s="17"/>
      <c r="AIQ82" s="17"/>
      <c r="AIS82" s="17"/>
      <c r="AIU82" s="17"/>
      <c r="AIW82" s="17"/>
      <c r="AIY82" s="17"/>
      <c r="AJA82" s="17"/>
      <c r="AJC82" s="17"/>
      <c r="AJE82" s="17"/>
      <c r="AJG82" s="17"/>
      <c r="AJI82" s="17"/>
      <c r="AJK82" s="17"/>
      <c r="AJM82" s="17"/>
      <c r="AJO82" s="17"/>
      <c r="AJQ82" s="17"/>
      <c r="AJS82" s="17"/>
      <c r="AJU82" s="17"/>
      <c r="AJW82" s="17"/>
      <c r="AJY82" s="17"/>
      <c r="AKA82" s="17"/>
      <c r="AKC82" s="17"/>
      <c r="AKE82" s="17"/>
      <c r="AKG82" s="17"/>
      <c r="AKI82" s="17"/>
      <c r="AKK82" s="17"/>
      <c r="AKM82" s="17"/>
      <c r="AKO82" s="17"/>
      <c r="AKQ82" s="17"/>
      <c r="AKS82" s="17"/>
      <c r="AKU82" s="17"/>
      <c r="AKW82" s="17"/>
      <c r="AKY82" s="17"/>
      <c r="ALA82" s="17"/>
      <c r="ALC82" s="17"/>
      <c r="ALE82" s="17"/>
      <c r="ALG82" s="17"/>
      <c r="ALI82" s="17"/>
      <c r="ALK82" s="17"/>
      <c r="ALM82" s="17"/>
      <c r="ALO82" s="17"/>
      <c r="ALQ82" s="17"/>
      <c r="ALS82" s="17"/>
      <c r="ALU82" s="17"/>
      <c r="ALW82" s="17"/>
      <c r="ALY82" s="17"/>
      <c r="AMA82" s="17"/>
      <c r="AMC82" s="17"/>
      <c r="AME82" s="17"/>
      <c r="AMG82" s="17"/>
      <c r="AMI82" s="17"/>
      <c r="AMK82" s="17"/>
      <c r="AMM82" s="17"/>
      <c r="AMO82" s="17"/>
      <c r="AMQ82" s="17"/>
      <c r="AMS82" s="17"/>
      <c r="AMU82" s="17"/>
      <c r="AMW82" s="17"/>
      <c r="AMY82" s="17"/>
      <c r="ANA82" s="17"/>
      <c r="ANC82" s="17"/>
      <c r="ANE82" s="17"/>
      <c r="ANG82" s="17"/>
      <c r="ANI82" s="17"/>
      <c r="ANK82" s="17"/>
      <c r="ANM82" s="17"/>
      <c r="ANO82" s="17"/>
      <c r="ANQ82" s="17"/>
      <c r="ANS82" s="17"/>
      <c r="ANU82" s="17"/>
      <c r="ANW82" s="17"/>
      <c r="ANY82" s="17"/>
      <c r="AOA82" s="17"/>
      <c r="AOC82" s="17"/>
      <c r="AOE82" s="17"/>
      <c r="AOG82" s="17"/>
      <c r="AOI82" s="17"/>
      <c r="AOK82" s="17"/>
      <c r="AOM82" s="17"/>
      <c r="AOO82" s="17"/>
      <c r="AOQ82" s="17"/>
      <c r="AOS82" s="17"/>
      <c r="AOU82" s="17"/>
      <c r="AOW82" s="17"/>
      <c r="AOY82" s="17"/>
      <c r="APA82" s="17"/>
      <c r="APC82" s="17"/>
      <c r="APE82" s="17"/>
      <c r="APG82" s="17"/>
      <c r="API82" s="17"/>
      <c r="APK82" s="17"/>
      <c r="APM82" s="17"/>
      <c r="APO82" s="17"/>
      <c r="APQ82" s="17"/>
      <c r="APS82" s="17"/>
      <c r="APU82" s="17"/>
      <c r="APW82" s="17"/>
      <c r="APY82" s="17"/>
      <c r="AQA82" s="17"/>
      <c r="AQC82" s="17"/>
      <c r="AQE82" s="17"/>
      <c r="AQG82" s="17"/>
      <c r="AQI82" s="17"/>
      <c r="AQK82" s="17"/>
      <c r="AQM82" s="17"/>
      <c r="AQO82" s="17"/>
      <c r="AQQ82" s="17"/>
      <c r="AQS82" s="17"/>
      <c r="AQU82" s="17"/>
      <c r="AQW82" s="17"/>
      <c r="AQY82" s="17"/>
      <c r="ARA82" s="17"/>
      <c r="ARC82" s="17"/>
      <c r="ARE82" s="17"/>
      <c r="ARG82" s="17"/>
      <c r="ARI82" s="17"/>
      <c r="ARK82" s="17"/>
      <c r="ARM82" s="17"/>
      <c r="ARO82" s="17"/>
      <c r="ARQ82" s="17"/>
      <c r="ARS82" s="17"/>
      <c r="ARU82" s="17"/>
      <c r="ARW82" s="17"/>
      <c r="ARY82" s="17"/>
      <c r="ASA82" s="17"/>
      <c r="ASC82" s="17"/>
      <c r="ASE82" s="17"/>
      <c r="ASG82" s="17"/>
      <c r="ASI82" s="17"/>
      <c r="ASK82" s="17"/>
      <c r="ASM82" s="17"/>
      <c r="ASO82" s="17"/>
      <c r="ASQ82" s="17"/>
      <c r="ASS82" s="17"/>
      <c r="ASU82" s="17"/>
      <c r="ASW82" s="17"/>
      <c r="ASY82" s="17"/>
      <c r="ATA82" s="17"/>
      <c r="ATC82" s="17"/>
      <c r="ATE82" s="17"/>
      <c r="ATG82" s="17"/>
      <c r="ATI82" s="17"/>
      <c r="ATK82" s="17"/>
      <c r="ATM82" s="17"/>
      <c r="ATO82" s="17"/>
      <c r="ATQ82" s="17"/>
      <c r="ATS82" s="17"/>
      <c r="ATU82" s="17"/>
      <c r="ATW82" s="17"/>
      <c r="ATY82" s="17"/>
      <c r="AUA82" s="17"/>
      <c r="AUC82" s="17"/>
      <c r="AUE82" s="17"/>
      <c r="AUG82" s="17"/>
      <c r="AUI82" s="17"/>
      <c r="AUK82" s="17"/>
      <c r="AUM82" s="17"/>
      <c r="AUO82" s="17"/>
      <c r="AUQ82" s="17"/>
      <c r="AUS82" s="17"/>
      <c r="AUU82" s="17"/>
      <c r="AUW82" s="17"/>
      <c r="AUY82" s="17"/>
      <c r="AVA82" s="17"/>
      <c r="AVC82" s="17"/>
      <c r="AVE82" s="17"/>
      <c r="AVG82" s="17"/>
      <c r="AVI82" s="17"/>
      <c r="AVK82" s="17"/>
      <c r="AVM82" s="17"/>
      <c r="AVO82" s="17"/>
      <c r="AVQ82" s="17"/>
      <c r="AVS82" s="17"/>
      <c r="AVU82" s="17"/>
      <c r="AVW82" s="17"/>
      <c r="AVY82" s="17"/>
      <c r="AWA82" s="17"/>
      <c r="AWC82" s="17"/>
      <c r="AWE82" s="17"/>
      <c r="AWG82" s="17"/>
      <c r="AWI82" s="17"/>
      <c r="AWK82" s="17"/>
      <c r="AWM82" s="17"/>
      <c r="AWO82" s="17"/>
      <c r="AWQ82" s="17"/>
      <c r="AWS82" s="17"/>
      <c r="AWU82" s="17"/>
      <c r="AWW82" s="17"/>
      <c r="AWY82" s="17"/>
      <c r="AXA82" s="17"/>
      <c r="AXC82" s="17"/>
      <c r="AXE82" s="17"/>
      <c r="AXG82" s="17"/>
      <c r="AXI82" s="17"/>
      <c r="AXK82" s="17"/>
      <c r="AXM82" s="17"/>
      <c r="AXO82" s="17"/>
      <c r="AXQ82" s="17"/>
      <c r="AXS82" s="17"/>
      <c r="AXU82" s="17"/>
      <c r="AXW82" s="17"/>
      <c r="AXY82" s="17"/>
      <c r="AYA82" s="17"/>
      <c r="AYC82" s="17"/>
      <c r="AYE82" s="17"/>
      <c r="AYG82" s="17"/>
      <c r="AYI82" s="17"/>
      <c r="AYK82" s="17"/>
      <c r="AYM82" s="17"/>
      <c r="AYO82" s="17"/>
      <c r="AYQ82" s="17"/>
      <c r="AYS82" s="17"/>
      <c r="AYU82" s="17"/>
      <c r="AYW82" s="17"/>
      <c r="AYY82" s="17"/>
      <c r="AZA82" s="17"/>
      <c r="AZC82" s="17"/>
      <c r="AZE82" s="17"/>
      <c r="AZG82" s="17"/>
      <c r="AZI82" s="17"/>
      <c r="AZK82" s="17"/>
      <c r="AZM82" s="17"/>
      <c r="AZO82" s="17"/>
      <c r="AZQ82" s="17"/>
      <c r="AZS82" s="17"/>
      <c r="AZU82" s="17"/>
      <c r="AZW82" s="17"/>
      <c r="AZY82" s="17"/>
      <c r="BAA82" s="17"/>
      <c r="BAC82" s="17"/>
      <c r="BAE82" s="17"/>
      <c r="BAG82" s="17"/>
      <c r="BAI82" s="17"/>
      <c r="BAK82" s="17"/>
      <c r="BAM82" s="17"/>
      <c r="BAO82" s="17"/>
      <c r="BAQ82" s="17"/>
      <c r="BAS82" s="17"/>
      <c r="BAU82" s="17"/>
      <c r="BAW82" s="17"/>
      <c r="BAY82" s="17"/>
      <c r="BBA82" s="17"/>
      <c r="BBC82" s="17"/>
      <c r="BBE82" s="17"/>
      <c r="BBG82" s="17"/>
      <c r="BBI82" s="17"/>
      <c r="BBK82" s="17"/>
      <c r="BBM82" s="17"/>
      <c r="BBO82" s="17"/>
      <c r="BBQ82" s="17"/>
      <c r="BBS82" s="17"/>
      <c r="BBU82" s="17"/>
      <c r="BBW82" s="17"/>
      <c r="BBY82" s="17"/>
      <c r="BCA82" s="17"/>
      <c r="BCC82" s="17"/>
      <c r="BCE82" s="17"/>
      <c r="BCG82" s="17"/>
      <c r="BCI82" s="17"/>
      <c r="BCK82" s="17"/>
      <c r="BCM82" s="17"/>
      <c r="BCO82" s="17"/>
      <c r="BCQ82" s="17"/>
      <c r="BCS82" s="17"/>
      <c r="BCU82" s="17"/>
      <c r="BCW82" s="17"/>
      <c r="BCY82" s="17"/>
      <c r="BDA82" s="17"/>
      <c r="BDC82" s="17"/>
      <c r="BDE82" s="17"/>
      <c r="BDG82" s="17"/>
      <c r="BDI82" s="17"/>
      <c r="BDK82" s="17"/>
      <c r="BDM82" s="17"/>
      <c r="BDO82" s="17"/>
      <c r="BDQ82" s="17"/>
      <c r="BDS82" s="17"/>
      <c r="BDU82" s="17"/>
      <c r="BDW82" s="17"/>
      <c r="BDY82" s="17"/>
      <c r="BEA82" s="17"/>
      <c r="BEC82" s="17"/>
      <c r="BEE82" s="17"/>
      <c r="BEG82" s="17"/>
      <c r="BEI82" s="17"/>
      <c r="BEK82" s="17"/>
      <c r="BEM82" s="17"/>
      <c r="BEO82" s="17"/>
      <c r="BEQ82" s="17"/>
      <c r="BES82" s="17"/>
      <c r="BEU82" s="17"/>
      <c r="BEW82" s="17"/>
      <c r="BEY82" s="17"/>
      <c r="BFA82" s="17"/>
      <c r="BFC82" s="17"/>
      <c r="BFE82" s="17"/>
      <c r="BFG82" s="17"/>
      <c r="BFI82" s="17"/>
      <c r="BFK82" s="17"/>
      <c r="BFM82" s="17"/>
      <c r="BFO82" s="17"/>
      <c r="BFQ82" s="17"/>
      <c r="BFS82" s="17"/>
      <c r="BFU82" s="17"/>
      <c r="BFW82" s="17"/>
      <c r="BFY82" s="17"/>
      <c r="BGA82" s="17"/>
      <c r="BGC82" s="17"/>
      <c r="BGE82" s="17"/>
      <c r="BGG82" s="17"/>
      <c r="BGI82" s="17"/>
      <c r="BGK82" s="17"/>
      <c r="BGM82" s="17"/>
      <c r="BGO82" s="17"/>
      <c r="BGQ82" s="17"/>
      <c r="BGS82" s="17"/>
      <c r="BGU82" s="17"/>
      <c r="BGW82" s="17"/>
      <c r="BGY82" s="17"/>
      <c r="BHA82" s="17"/>
      <c r="BHC82" s="17"/>
      <c r="BHE82" s="17"/>
      <c r="BHG82" s="17"/>
      <c r="BHI82" s="17"/>
      <c r="BHK82" s="17"/>
      <c r="BHM82" s="17"/>
      <c r="BHO82" s="17"/>
      <c r="BHQ82" s="17"/>
      <c r="BHS82" s="17"/>
      <c r="BHU82" s="17"/>
      <c r="BHW82" s="17"/>
      <c r="BHY82" s="17"/>
      <c r="BIA82" s="17"/>
      <c r="BIC82" s="17"/>
      <c r="BIE82" s="17"/>
      <c r="BIG82" s="17"/>
      <c r="BII82" s="17"/>
      <c r="BIK82" s="17"/>
      <c r="BIM82" s="17"/>
      <c r="BIO82" s="17"/>
      <c r="BIQ82" s="17"/>
      <c r="BIS82" s="17"/>
      <c r="BIU82" s="17"/>
      <c r="BIW82" s="17"/>
      <c r="BIY82" s="17"/>
      <c r="BJA82" s="17"/>
      <c r="BJC82" s="17"/>
      <c r="BJE82" s="17"/>
      <c r="BJG82" s="17"/>
      <c r="BJI82" s="17"/>
      <c r="BJK82" s="17"/>
      <c r="BJM82" s="17"/>
      <c r="BJO82" s="17"/>
      <c r="BJQ82" s="17"/>
      <c r="BJS82" s="17"/>
      <c r="BJU82" s="17"/>
      <c r="BJW82" s="17"/>
      <c r="BJY82" s="17"/>
      <c r="BKA82" s="17"/>
      <c r="BKC82" s="17"/>
      <c r="BKE82" s="17"/>
      <c r="BKG82" s="17"/>
      <c r="BKI82" s="17"/>
      <c r="BKK82" s="17"/>
      <c r="BKM82" s="17"/>
      <c r="BKO82" s="17"/>
      <c r="BKQ82" s="17"/>
      <c r="BKS82" s="17"/>
      <c r="BKU82" s="17"/>
      <c r="BKW82" s="17"/>
      <c r="BKY82" s="17"/>
      <c r="BLA82" s="17"/>
      <c r="BLC82" s="17"/>
      <c r="BLE82" s="17"/>
      <c r="BLG82" s="17"/>
      <c r="BLI82" s="17"/>
      <c r="BLK82" s="17"/>
      <c r="BLM82" s="17"/>
      <c r="BLO82" s="17"/>
      <c r="BLQ82" s="17"/>
      <c r="BLS82" s="17"/>
      <c r="BLU82" s="17"/>
      <c r="BLW82" s="17"/>
      <c r="BLY82" s="17"/>
      <c r="BMA82" s="17"/>
      <c r="BMC82" s="17"/>
      <c r="BME82" s="17"/>
      <c r="BMG82" s="17"/>
      <c r="BMI82" s="17"/>
      <c r="BMK82" s="17"/>
      <c r="BMM82" s="17"/>
      <c r="BMO82" s="17"/>
      <c r="BMQ82" s="17"/>
      <c r="BMS82" s="17"/>
      <c r="BMU82" s="17"/>
      <c r="BMW82" s="17"/>
      <c r="BMY82" s="17"/>
      <c r="BNA82" s="17"/>
      <c r="BNC82" s="17"/>
      <c r="BNE82" s="17"/>
      <c r="BNG82" s="17"/>
      <c r="BNI82" s="17"/>
      <c r="BNK82" s="17"/>
      <c r="BNM82" s="17"/>
      <c r="BNO82" s="17"/>
      <c r="BNQ82" s="17"/>
      <c r="BNS82" s="17"/>
      <c r="BNU82" s="17"/>
      <c r="BNW82" s="17"/>
      <c r="BNY82" s="17"/>
      <c r="BOA82" s="17"/>
      <c r="BOC82" s="17"/>
      <c r="BOE82" s="17"/>
      <c r="BOG82" s="17"/>
      <c r="BOI82" s="17"/>
      <c r="BOK82" s="17"/>
      <c r="BOM82" s="17"/>
      <c r="BOO82" s="17"/>
      <c r="BOQ82" s="17"/>
      <c r="BOS82" s="17"/>
      <c r="BOU82" s="17"/>
      <c r="BOW82" s="17"/>
      <c r="BOY82" s="17"/>
      <c r="BPA82" s="17"/>
      <c r="BPC82" s="17"/>
      <c r="BPE82" s="17"/>
      <c r="BPG82" s="17"/>
      <c r="BPI82" s="17"/>
      <c r="BPK82" s="17"/>
      <c r="BPM82" s="17"/>
      <c r="BPO82" s="17"/>
      <c r="BPQ82" s="17"/>
      <c r="BPS82" s="17"/>
      <c r="BPU82" s="17"/>
      <c r="BPW82" s="17"/>
      <c r="BPY82" s="17"/>
      <c r="BQA82" s="17"/>
      <c r="BQC82" s="17"/>
      <c r="BQE82" s="17"/>
      <c r="BQG82" s="17"/>
      <c r="BQI82" s="17"/>
      <c r="BQK82" s="17"/>
      <c r="BQM82" s="17"/>
      <c r="BQO82" s="17"/>
      <c r="BQQ82" s="17"/>
      <c r="BQS82" s="17"/>
      <c r="BQU82" s="17"/>
      <c r="BQW82" s="17"/>
      <c r="BQY82" s="17"/>
      <c r="BRA82" s="17"/>
      <c r="BRC82" s="17"/>
      <c r="BRE82" s="17"/>
      <c r="BRG82" s="17"/>
      <c r="BRI82" s="17"/>
      <c r="BRK82" s="17"/>
      <c r="BRM82" s="17"/>
      <c r="BRO82" s="17"/>
      <c r="BRQ82" s="17"/>
      <c r="BRS82" s="17"/>
      <c r="BRU82" s="17"/>
      <c r="BRW82" s="17"/>
      <c r="BRY82" s="17"/>
      <c r="BSA82" s="17"/>
      <c r="BSC82" s="17"/>
      <c r="BSE82" s="17"/>
      <c r="BSG82" s="17"/>
      <c r="BSI82" s="17"/>
      <c r="BSK82" s="17"/>
      <c r="BSM82" s="17"/>
      <c r="BSO82" s="17"/>
      <c r="BSQ82" s="17"/>
      <c r="BSS82" s="17"/>
      <c r="BSU82" s="17"/>
      <c r="BSW82" s="17"/>
      <c r="BSY82" s="17"/>
      <c r="BTA82" s="17"/>
      <c r="BTC82" s="17"/>
      <c r="BTE82" s="17"/>
      <c r="BTG82" s="17"/>
      <c r="BTI82" s="17"/>
      <c r="BTK82" s="17"/>
      <c r="BTM82" s="17"/>
      <c r="BTO82" s="17"/>
      <c r="BTQ82" s="17"/>
      <c r="BTS82" s="17"/>
      <c r="BTU82" s="17"/>
      <c r="BTW82" s="17"/>
      <c r="BTY82" s="17"/>
      <c r="BUA82" s="17"/>
      <c r="BUC82" s="17"/>
      <c r="BUE82" s="17"/>
      <c r="BUG82" s="17"/>
      <c r="BUI82" s="17"/>
      <c r="BUK82" s="17"/>
      <c r="BUM82" s="17"/>
      <c r="BUO82" s="17"/>
      <c r="BUQ82" s="17"/>
      <c r="BUS82" s="17"/>
      <c r="BUU82" s="17"/>
      <c r="BUW82" s="17"/>
      <c r="BUY82" s="17"/>
      <c r="BVA82" s="17"/>
      <c r="BVC82" s="17"/>
      <c r="BVE82" s="17"/>
      <c r="BVG82" s="17"/>
      <c r="BVI82" s="17"/>
      <c r="BVK82" s="17"/>
      <c r="BVM82" s="17"/>
      <c r="BVO82" s="17"/>
      <c r="BVQ82" s="17"/>
      <c r="BVS82" s="17"/>
      <c r="BVU82" s="17"/>
      <c r="BVW82" s="17"/>
      <c r="BVY82" s="17"/>
      <c r="BWA82" s="17"/>
      <c r="BWC82" s="17"/>
      <c r="BWE82" s="17"/>
      <c r="BWG82" s="17"/>
      <c r="BWI82" s="17"/>
      <c r="BWK82" s="17"/>
      <c r="BWM82" s="17"/>
      <c r="BWO82" s="17"/>
      <c r="BWQ82" s="17"/>
      <c r="BWS82" s="17"/>
      <c r="BWU82" s="17"/>
      <c r="BWW82" s="17"/>
      <c r="BWY82" s="17"/>
      <c r="BXA82" s="17"/>
      <c r="BXC82" s="17"/>
      <c r="BXE82" s="17"/>
      <c r="BXG82" s="17"/>
      <c r="BXI82" s="17"/>
      <c r="BXK82" s="17"/>
      <c r="BXM82" s="17"/>
      <c r="BXO82" s="17"/>
      <c r="BXQ82" s="17"/>
      <c r="BXS82" s="17"/>
      <c r="BXU82" s="17"/>
      <c r="BXW82" s="17"/>
      <c r="BXY82" s="17"/>
      <c r="BYA82" s="17"/>
      <c r="BYC82" s="17"/>
      <c r="BYE82" s="17"/>
      <c r="BYG82" s="17"/>
      <c r="BYI82" s="17"/>
      <c r="BYK82" s="17"/>
      <c r="BYM82" s="17"/>
      <c r="BYO82" s="17"/>
      <c r="BYQ82" s="17"/>
      <c r="BYS82" s="17"/>
      <c r="BYU82" s="17"/>
      <c r="BYW82" s="17"/>
      <c r="BYY82" s="17"/>
      <c r="BZA82" s="17"/>
      <c r="BZC82" s="17"/>
      <c r="BZE82" s="17"/>
      <c r="BZG82" s="17"/>
      <c r="BZI82" s="17"/>
      <c r="BZK82" s="17"/>
      <c r="BZM82" s="17"/>
      <c r="BZO82" s="17"/>
      <c r="BZQ82" s="17"/>
      <c r="BZS82" s="17"/>
      <c r="BZU82" s="17"/>
      <c r="BZW82" s="17"/>
      <c r="BZY82" s="17"/>
      <c r="CAA82" s="17"/>
      <c r="CAC82" s="17"/>
      <c r="CAE82" s="17"/>
      <c r="CAG82" s="17"/>
      <c r="CAI82" s="17"/>
      <c r="CAK82" s="17"/>
      <c r="CAM82" s="17"/>
      <c r="CAO82" s="17"/>
      <c r="CAQ82" s="17"/>
      <c r="CAS82" s="17"/>
      <c r="CAU82" s="17"/>
      <c r="CAW82" s="17"/>
      <c r="CAY82" s="17"/>
      <c r="CBA82" s="17"/>
      <c r="CBC82" s="17"/>
      <c r="CBE82" s="17"/>
      <c r="CBG82" s="17"/>
      <c r="CBI82" s="17"/>
      <c r="CBK82" s="17"/>
      <c r="CBM82" s="17"/>
      <c r="CBO82" s="17"/>
      <c r="CBQ82" s="17"/>
      <c r="CBS82" s="17"/>
      <c r="CBU82" s="17"/>
      <c r="CBW82" s="17"/>
      <c r="CBY82" s="17"/>
      <c r="CCA82" s="17"/>
      <c r="CCC82" s="17"/>
      <c r="CCE82" s="17"/>
      <c r="CCG82" s="17"/>
      <c r="CCI82" s="17"/>
      <c r="CCK82" s="17"/>
      <c r="CCM82" s="17"/>
      <c r="CCO82" s="17"/>
      <c r="CCQ82" s="17"/>
      <c r="CCS82" s="17"/>
      <c r="CCU82" s="17"/>
      <c r="CCW82" s="17"/>
      <c r="CCY82" s="17"/>
      <c r="CDA82" s="17"/>
      <c r="CDC82" s="17"/>
      <c r="CDE82" s="17"/>
      <c r="CDG82" s="17"/>
      <c r="CDI82" s="17"/>
      <c r="CDK82" s="17"/>
      <c r="CDM82" s="17"/>
      <c r="CDO82" s="17"/>
      <c r="CDQ82" s="17"/>
      <c r="CDS82" s="17"/>
      <c r="CDU82" s="17"/>
      <c r="CDW82" s="17"/>
      <c r="CDY82" s="17"/>
      <c r="CEA82" s="17"/>
      <c r="CEC82" s="17"/>
      <c r="CEE82" s="17"/>
      <c r="CEG82" s="17"/>
      <c r="CEI82" s="17"/>
      <c r="CEK82" s="17"/>
      <c r="CEM82" s="17"/>
      <c r="CEO82" s="17"/>
      <c r="CEQ82" s="17"/>
      <c r="CES82" s="17"/>
      <c r="CEU82" s="17"/>
      <c r="CEW82" s="17"/>
      <c r="CEY82" s="17"/>
      <c r="CFA82" s="17"/>
      <c r="CFC82" s="17"/>
      <c r="CFE82" s="17"/>
      <c r="CFG82" s="17"/>
      <c r="CFI82" s="17"/>
      <c r="CFK82" s="17"/>
      <c r="CFM82" s="17"/>
      <c r="CFO82" s="17"/>
      <c r="CFQ82" s="17"/>
      <c r="CFS82" s="17"/>
      <c r="CFU82" s="17"/>
      <c r="CFW82" s="17"/>
      <c r="CFY82" s="17"/>
      <c r="CGA82" s="17"/>
      <c r="CGC82" s="17"/>
      <c r="CGE82" s="17"/>
      <c r="CGG82" s="17"/>
      <c r="CGI82" s="17"/>
      <c r="CGK82" s="17"/>
      <c r="CGM82" s="17"/>
      <c r="CGO82" s="17"/>
      <c r="CGQ82" s="17"/>
      <c r="CGS82" s="17"/>
      <c r="CGU82" s="17"/>
      <c r="CGW82" s="17"/>
      <c r="CGY82" s="17"/>
      <c r="CHA82" s="17"/>
      <c r="CHC82" s="17"/>
      <c r="CHE82" s="17"/>
      <c r="CHG82" s="17"/>
      <c r="CHI82" s="17"/>
      <c r="CHK82" s="17"/>
      <c r="CHM82" s="17"/>
      <c r="CHO82" s="17"/>
      <c r="CHQ82" s="17"/>
      <c r="CHS82" s="17"/>
      <c r="CHU82" s="17"/>
      <c r="CHW82" s="17"/>
      <c r="CHY82" s="17"/>
      <c r="CIA82" s="17"/>
      <c r="CIC82" s="17"/>
      <c r="CIE82" s="17"/>
      <c r="CIG82" s="17"/>
      <c r="CII82" s="17"/>
      <c r="CIK82" s="17"/>
      <c r="CIM82" s="17"/>
      <c r="CIO82" s="17"/>
      <c r="CIQ82" s="17"/>
      <c r="CIS82" s="17"/>
      <c r="CIU82" s="17"/>
      <c r="CIW82" s="17"/>
      <c r="CIY82" s="17"/>
      <c r="CJA82" s="17"/>
      <c r="CJC82" s="17"/>
      <c r="CJE82" s="17"/>
      <c r="CJG82" s="17"/>
      <c r="CJI82" s="17"/>
      <c r="CJK82" s="17"/>
      <c r="CJM82" s="17"/>
      <c r="CJO82" s="17"/>
      <c r="CJQ82" s="17"/>
      <c r="CJS82" s="17"/>
      <c r="CJU82" s="17"/>
      <c r="CJW82" s="17"/>
      <c r="CJY82" s="17"/>
      <c r="CKA82" s="17"/>
      <c r="CKC82" s="17"/>
      <c r="CKE82" s="17"/>
      <c r="CKG82" s="17"/>
      <c r="CKI82" s="17"/>
      <c r="CKK82" s="17"/>
      <c r="CKM82" s="17"/>
      <c r="CKO82" s="17"/>
      <c r="CKQ82" s="17"/>
      <c r="CKS82" s="17"/>
      <c r="CKU82" s="17"/>
      <c r="CKW82" s="17"/>
      <c r="CKY82" s="17"/>
      <c r="CLA82" s="17"/>
      <c r="CLC82" s="17"/>
      <c r="CLE82" s="17"/>
      <c r="CLG82" s="17"/>
      <c r="CLI82" s="17"/>
      <c r="CLK82" s="17"/>
      <c r="CLM82" s="17"/>
      <c r="CLO82" s="17"/>
      <c r="CLQ82" s="17"/>
      <c r="CLS82" s="17"/>
      <c r="CLU82" s="17"/>
      <c r="CLW82" s="17"/>
      <c r="CLY82" s="17"/>
      <c r="CMA82" s="17"/>
      <c r="CMC82" s="17"/>
      <c r="CME82" s="17"/>
      <c r="CMG82" s="17"/>
      <c r="CMI82" s="17"/>
      <c r="CMK82" s="17"/>
      <c r="CMM82" s="17"/>
      <c r="CMO82" s="17"/>
      <c r="CMQ82" s="17"/>
      <c r="CMS82" s="17"/>
      <c r="CMU82" s="17"/>
      <c r="CMW82" s="17"/>
      <c r="CMY82" s="17"/>
      <c r="CNA82" s="17"/>
      <c r="CNC82" s="17"/>
      <c r="CNE82" s="17"/>
      <c r="CNG82" s="17"/>
      <c r="CNI82" s="17"/>
      <c r="CNK82" s="17"/>
      <c r="CNM82" s="17"/>
      <c r="CNO82" s="17"/>
      <c r="CNQ82" s="17"/>
      <c r="CNS82" s="17"/>
      <c r="CNU82" s="17"/>
      <c r="CNW82" s="17"/>
      <c r="CNY82" s="17"/>
      <c r="COA82" s="17"/>
      <c r="COC82" s="17"/>
      <c r="COE82" s="17"/>
      <c r="COG82" s="17"/>
      <c r="COI82" s="17"/>
      <c r="COK82" s="17"/>
      <c r="COM82" s="17"/>
      <c r="COO82" s="17"/>
      <c r="COQ82" s="17"/>
      <c r="COS82" s="17"/>
      <c r="COU82" s="17"/>
      <c r="COW82" s="17"/>
      <c r="COY82" s="17"/>
      <c r="CPA82" s="17"/>
      <c r="CPC82" s="17"/>
      <c r="CPE82" s="17"/>
      <c r="CPG82" s="17"/>
      <c r="CPI82" s="17"/>
      <c r="CPK82" s="17"/>
      <c r="CPM82" s="17"/>
      <c r="CPO82" s="17"/>
      <c r="CPQ82" s="17"/>
      <c r="CPS82" s="17"/>
      <c r="CPU82" s="17"/>
      <c r="CPW82" s="17"/>
      <c r="CPY82" s="17"/>
      <c r="CQA82" s="17"/>
      <c r="CQC82" s="17"/>
      <c r="CQE82" s="17"/>
      <c r="CQG82" s="17"/>
      <c r="CQI82" s="17"/>
      <c r="CQK82" s="17"/>
      <c r="CQM82" s="17"/>
      <c r="CQO82" s="17"/>
      <c r="CQQ82" s="17"/>
      <c r="CQS82" s="17"/>
      <c r="CQU82" s="17"/>
      <c r="CQW82" s="17"/>
      <c r="CQY82" s="17"/>
      <c r="CRA82" s="17"/>
      <c r="CRC82" s="17"/>
      <c r="CRE82" s="17"/>
      <c r="CRG82" s="17"/>
      <c r="CRI82" s="17"/>
      <c r="CRK82" s="17"/>
      <c r="CRM82" s="17"/>
      <c r="CRO82" s="17"/>
      <c r="CRQ82" s="17"/>
      <c r="CRS82" s="17"/>
      <c r="CRU82" s="17"/>
      <c r="CRW82" s="17"/>
      <c r="CRY82" s="17"/>
      <c r="CSA82" s="17"/>
      <c r="CSC82" s="17"/>
      <c r="CSE82" s="17"/>
      <c r="CSG82" s="17"/>
      <c r="CSI82" s="17"/>
      <c r="CSK82" s="17"/>
      <c r="CSM82" s="17"/>
      <c r="CSO82" s="17"/>
      <c r="CSQ82" s="17"/>
      <c r="CSS82" s="17"/>
      <c r="CSU82" s="17"/>
      <c r="CSW82" s="17"/>
      <c r="CSY82" s="17"/>
      <c r="CTA82" s="17"/>
      <c r="CTC82" s="17"/>
      <c r="CTE82" s="17"/>
      <c r="CTG82" s="17"/>
      <c r="CTI82" s="17"/>
      <c r="CTK82" s="17"/>
      <c r="CTM82" s="17"/>
      <c r="CTO82" s="17"/>
      <c r="CTQ82" s="17"/>
      <c r="CTS82" s="17"/>
      <c r="CTU82" s="17"/>
      <c r="CTW82" s="17"/>
      <c r="CTY82" s="17"/>
      <c r="CUA82" s="17"/>
      <c r="CUC82" s="17"/>
      <c r="CUE82" s="17"/>
      <c r="CUG82" s="17"/>
      <c r="CUI82" s="17"/>
      <c r="CUK82" s="17"/>
      <c r="CUM82" s="17"/>
      <c r="CUO82" s="17"/>
      <c r="CUQ82" s="17"/>
      <c r="CUS82" s="17"/>
      <c r="CUU82" s="17"/>
      <c r="CUW82" s="17"/>
      <c r="CUY82" s="17"/>
      <c r="CVA82" s="17"/>
      <c r="CVC82" s="17"/>
      <c r="CVE82" s="17"/>
      <c r="CVG82" s="17"/>
      <c r="CVI82" s="17"/>
      <c r="CVK82" s="17"/>
      <c r="CVM82" s="17"/>
      <c r="CVO82" s="17"/>
      <c r="CVQ82" s="17"/>
      <c r="CVS82" s="17"/>
      <c r="CVU82" s="17"/>
      <c r="CVW82" s="17"/>
      <c r="CVY82" s="17"/>
      <c r="CWA82" s="17"/>
      <c r="CWC82" s="17"/>
      <c r="CWE82" s="17"/>
      <c r="CWG82" s="17"/>
      <c r="CWI82" s="17"/>
      <c r="CWK82" s="17"/>
      <c r="CWM82" s="17"/>
      <c r="CWO82" s="17"/>
      <c r="CWQ82" s="17"/>
      <c r="CWS82" s="17"/>
      <c r="CWU82" s="17"/>
      <c r="CWW82" s="17"/>
      <c r="CWY82" s="17"/>
      <c r="CXA82" s="17"/>
      <c r="CXC82" s="17"/>
      <c r="CXE82" s="17"/>
      <c r="CXG82" s="17"/>
      <c r="CXI82" s="17"/>
      <c r="CXK82" s="17"/>
      <c r="CXM82" s="17"/>
      <c r="CXO82" s="17"/>
      <c r="CXQ82" s="17"/>
      <c r="CXS82" s="17"/>
      <c r="CXU82" s="17"/>
      <c r="CXW82" s="17"/>
      <c r="CXY82" s="17"/>
      <c r="CYA82" s="17"/>
      <c r="CYC82" s="17"/>
      <c r="CYE82" s="17"/>
      <c r="CYG82" s="17"/>
      <c r="CYI82" s="17"/>
      <c r="CYK82" s="17"/>
      <c r="CYM82" s="17"/>
      <c r="CYO82" s="17"/>
      <c r="CYQ82" s="17"/>
      <c r="CYS82" s="17"/>
      <c r="CYU82" s="17"/>
      <c r="CYW82" s="17"/>
      <c r="CYY82" s="17"/>
      <c r="CZA82" s="17"/>
      <c r="CZC82" s="17"/>
      <c r="CZE82" s="17"/>
      <c r="CZG82" s="17"/>
      <c r="CZI82" s="17"/>
      <c r="CZK82" s="17"/>
      <c r="CZM82" s="17"/>
      <c r="CZO82" s="17"/>
      <c r="CZQ82" s="17"/>
      <c r="CZS82" s="17"/>
      <c r="CZU82" s="17"/>
      <c r="CZW82" s="17"/>
      <c r="CZY82" s="17"/>
      <c r="DAA82" s="17"/>
      <c r="DAC82" s="17"/>
      <c r="DAE82" s="17"/>
      <c r="DAG82" s="17"/>
      <c r="DAI82" s="17"/>
      <c r="DAK82" s="17"/>
      <c r="DAM82" s="17"/>
      <c r="DAO82" s="17"/>
      <c r="DAQ82" s="17"/>
      <c r="DAS82" s="17"/>
      <c r="DAU82" s="17"/>
      <c r="DAW82" s="17"/>
      <c r="DAY82" s="17"/>
      <c r="DBA82" s="17"/>
      <c r="DBC82" s="17"/>
      <c r="DBE82" s="17"/>
      <c r="DBG82" s="17"/>
      <c r="DBI82" s="17"/>
      <c r="DBK82" s="17"/>
      <c r="DBM82" s="17"/>
      <c r="DBO82" s="17"/>
      <c r="DBQ82" s="17"/>
      <c r="DBS82" s="17"/>
      <c r="DBU82" s="17"/>
      <c r="DBW82" s="17"/>
      <c r="DBY82" s="17"/>
      <c r="DCA82" s="17"/>
      <c r="DCC82" s="17"/>
      <c r="DCE82" s="17"/>
      <c r="DCG82" s="17"/>
      <c r="DCI82" s="17"/>
      <c r="DCK82" s="17"/>
      <c r="DCM82" s="17"/>
      <c r="DCO82" s="17"/>
      <c r="DCQ82" s="17"/>
      <c r="DCS82" s="17"/>
      <c r="DCU82" s="17"/>
      <c r="DCW82" s="17"/>
      <c r="DCY82" s="17"/>
      <c r="DDA82" s="17"/>
      <c r="DDC82" s="17"/>
      <c r="DDE82" s="17"/>
      <c r="DDG82" s="17"/>
      <c r="DDI82" s="17"/>
      <c r="DDK82" s="17"/>
      <c r="DDM82" s="17"/>
      <c r="DDO82" s="17"/>
      <c r="DDQ82" s="17"/>
      <c r="DDS82" s="17"/>
      <c r="DDU82" s="17"/>
      <c r="DDW82" s="17"/>
      <c r="DDY82" s="17"/>
      <c r="DEA82" s="17"/>
      <c r="DEC82" s="17"/>
      <c r="DEE82" s="17"/>
      <c r="DEG82" s="17"/>
      <c r="DEI82" s="17"/>
      <c r="DEK82" s="17"/>
      <c r="DEM82" s="17"/>
      <c r="DEO82" s="17"/>
      <c r="DEQ82" s="17"/>
      <c r="DES82" s="17"/>
      <c r="DEU82" s="17"/>
      <c r="DEW82" s="17"/>
      <c r="DEY82" s="17"/>
      <c r="DFA82" s="17"/>
      <c r="DFC82" s="17"/>
      <c r="DFE82" s="17"/>
      <c r="DFG82" s="17"/>
      <c r="DFI82" s="17"/>
      <c r="DFK82" s="17"/>
      <c r="DFM82" s="17"/>
      <c r="DFO82" s="17"/>
      <c r="DFQ82" s="17"/>
      <c r="DFS82" s="17"/>
      <c r="DFU82" s="17"/>
      <c r="DFW82" s="17"/>
      <c r="DFY82" s="17"/>
      <c r="DGA82" s="17"/>
      <c r="DGC82" s="17"/>
      <c r="DGE82" s="17"/>
      <c r="DGG82" s="17"/>
      <c r="DGI82" s="17"/>
      <c r="DGK82" s="17"/>
      <c r="DGM82" s="17"/>
      <c r="DGO82" s="17"/>
      <c r="DGQ82" s="17"/>
      <c r="DGS82" s="17"/>
      <c r="DGU82" s="17"/>
      <c r="DGW82" s="17"/>
      <c r="DGY82" s="17"/>
      <c r="DHA82" s="17"/>
      <c r="DHC82" s="17"/>
      <c r="DHE82" s="17"/>
      <c r="DHG82" s="17"/>
      <c r="DHI82" s="17"/>
      <c r="DHK82" s="17"/>
      <c r="DHM82" s="17"/>
      <c r="DHO82" s="17"/>
      <c r="DHQ82" s="17"/>
      <c r="DHS82" s="17"/>
      <c r="DHU82" s="17"/>
      <c r="DHW82" s="17"/>
      <c r="DHY82" s="17"/>
      <c r="DIA82" s="17"/>
      <c r="DIC82" s="17"/>
      <c r="DIE82" s="17"/>
      <c r="DIG82" s="17"/>
      <c r="DII82" s="17"/>
      <c r="DIK82" s="17"/>
      <c r="DIM82" s="17"/>
      <c r="DIO82" s="17"/>
      <c r="DIQ82" s="17"/>
      <c r="DIS82" s="17"/>
      <c r="DIU82" s="17"/>
      <c r="DIW82" s="17"/>
      <c r="DIY82" s="17"/>
      <c r="DJA82" s="17"/>
      <c r="DJC82" s="17"/>
      <c r="DJE82" s="17"/>
      <c r="DJG82" s="17"/>
      <c r="DJI82" s="17"/>
      <c r="DJK82" s="17"/>
      <c r="DJM82" s="17"/>
      <c r="DJO82" s="17"/>
      <c r="DJQ82" s="17"/>
      <c r="DJS82" s="17"/>
      <c r="DJU82" s="17"/>
      <c r="DJW82" s="17"/>
      <c r="DJY82" s="17"/>
      <c r="DKA82" s="17"/>
      <c r="DKC82" s="17"/>
      <c r="DKE82" s="17"/>
      <c r="DKG82" s="17"/>
      <c r="DKI82" s="17"/>
      <c r="DKK82" s="17"/>
      <c r="DKM82" s="17"/>
      <c r="DKO82" s="17"/>
      <c r="DKQ82" s="17"/>
      <c r="DKS82" s="17"/>
      <c r="DKU82" s="17"/>
      <c r="DKW82" s="17"/>
      <c r="DKY82" s="17"/>
      <c r="DLA82" s="17"/>
      <c r="DLC82" s="17"/>
      <c r="DLE82" s="17"/>
      <c r="DLG82" s="17"/>
      <c r="DLI82" s="17"/>
      <c r="DLK82" s="17"/>
      <c r="DLM82" s="17"/>
      <c r="DLO82" s="17"/>
      <c r="DLQ82" s="17"/>
      <c r="DLS82" s="17"/>
      <c r="DLU82" s="17"/>
      <c r="DLW82" s="17"/>
      <c r="DLY82" s="17"/>
      <c r="DMA82" s="17"/>
      <c r="DMC82" s="17"/>
      <c r="DME82" s="17"/>
      <c r="DMG82" s="17"/>
      <c r="DMI82" s="17"/>
      <c r="DMK82" s="17"/>
      <c r="DMM82" s="17"/>
      <c r="DMO82" s="17"/>
      <c r="DMQ82" s="17"/>
      <c r="DMS82" s="17"/>
      <c r="DMU82" s="17"/>
      <c r="DMW82" s="17"/>
      <c r="DMY82" s="17"/>
      <c r="DNA82" s="17"/>
      <c r="DNC82" s="17"/>
      <c r="DNE82" s="17"/>
      <c r="DNG82" s="17"/>
      <c r="DNI82" s="17"/>
      <c r="DNK82" s="17"/>
      <c r="DNM82" s="17"/>
      <c r="DNO82" s="17"/>
      <c r="DNQ82" s="17"/>
      <c r="DNS82" s="17"/>
      <c r="DNU82" s="17"/>
      <c r="DNW82" s="17"/>
      <c r="DNY82" s="17"/>
      <c r="DOA82" s="17"/>
      <c r="DOC82" s="17"/>
      <c r="DOE82" s="17"/>
      <c r="DOG82" s="17"/>
      <c r="DOI82" s="17"/>
      <c r="DOK82" s="17"/>
      <c r="DOM82" s="17"/>
      <c r="DOO82" s="17"/>
      <c r="DOQ82" s="17"/>
      <c r="DOS82" s="17"/>
      <c r="DOU82" s="17"/>
      <c r="DOW82" s="17"/>
      <c r="DOY82" s="17"/>
      <c r="DPA82" s="17"/>
      <c r="DPC82" s="17"/>
      <c r="DPE82" s="17"/>
      <c r="DPG82" s="17"/>
      <c r="DPI82" s="17"/>
      <c r="DPK82" s="17"/>
      <c r="DPM82" s="17"/>
      <c r="DPO82" s="17"/>
      <c r="DPQ82" s="17"/>
      <c r="DPS82" s="17"/>
      <c r="DPU82" s="17"/>
      <c r="DPW82" s="17"/>
      <c r="DPY82" s="17"/>
      <c r="DQA82" s="17"/>
      <c r="DQC82" s="17"/>
      <c r="DQE82" s="17"/>
      <c r="DQG82" s="17"/>
      <c r="DQI82" s="17"/>
      <c r="DQK82" s="17"/>
      <c r="DQM82" s="17"/>
      <c r="DQO82" s="17"/>
      <c r="DQQ82" s="17"/>
      <c r="DQS82" s="17"/>
      <c r="DQU82" s="17"/>
      <c r="DQW82" s="17"/>
      <c r="DQY82" s="17"/>
      <c r="DRA82" s="17"/>
      <c r="DRC82" s="17"/>
      <c r="DRE82" s="17"/>
      <c r="DRG82" s="17"/>
      <c r="DRI82" s="17"/>
      <c r="DRK82" s="17"/>
      <c r="DRM82" s="17"/>
      <c r="DRO82" s="17"/>
      <c r="DRQ82" s="17"/>
      <c r="DRS82" s="17"/>
      <c r="DRU82" s="17"/>
      <c r="DRW82" s="17"/>
      <c r="DRY82" s="17"/>
      <c r="DSA82" s="17"/>
      <c r="DSC82" s="17"/>
      <c r="DSE82" s="17"/>
      <c r="DSG82" s="17"/>
      <c r="DSI82" s="17"/>
      <c r="DSK82" s="17"/>
      <c r="DSM82" s="17"/>
      <c r="DSO82" s="17"/>
      <c r="DSQ82" s="17"/>
      <c r="DSS82" s="17"/>
      <c r="DSU82" s="17"/>
      <c r="DSW82" s="17"/>
      <c r="DSY82" s="17"/>
      <c r="DTA82" s="17"/>
      <c r="DTC82" s="17"/>
      <c r="DTE82" s="17"/>
      <c r="DTG82" s="17"/>
      <c r="DTI82" s="17"/>
      <c r="DTK82" s="17"/>
      <c r="DTM82" s="17"/>
      <c r="DTO82" s="17"/>
      <c r="DTQ82" s="17"/>
      <c r="DTS82" s="17"/>
      <c r="DTU82" s="17"/>
      <c r="DTW82" s="17"/>
      <c r="DTY82" s="17"/>
      <c r="DUA82" s="17"/>
      <c r="DUC82" s="17"/>
      <c r="DUE82" s="17"/>
      <c r="DUG82" s="17"/>
      <c r="DUI82" s="17"/>
      <c r="DUK82" s="17"/>
      <c r="DUM82" s="17"/>
      <c r="DUO82" s="17"/>
      <c r="DUQ82" s="17"/>
      <c r="DUS82" s="17"/>
      <c r="DUU82" s="17"/>
      <c r="DUW82" s="17"/>
      <c r="DUY82" s="17"/>
      <c r="DVA82" s="17"/>
      <c r="DVC82" s="17"/>
      <c r="DVE82" s="17"/>
      <c r="DVG82" s="17"/>
      <c r="DVI82" s="17"/>
      <c r="DVK82" s="17"/>
      <c r="DVM82" s="17"/>
      <c r="DVO82" s="17"/>
      <c r="DVQ82" s="17"/>
      <c r="DVS82" s="17"/>
      <c r="DVU82" s="17"/>
      <c r="DVW82" s="17"/>
      <c r="DVY82" s="17"/>
      <c r="DWA82" s="17"/>
      <c r="DWC82" s="17"/>
      <c r="DWE82" s="17"/>
      <c r="DWG82" s="17"/>
      <c r="DWI82" s="17"/>
      <c r="DWK82" s="17"/>
      <c r="DWM82" s="17"/>
      <c r="DWO82" s="17"/>
      <c r="DWQ82" s="17"/>
      <c r="DWS82" s="17"/>
      <c r="DWU82" s="17"/>
      <c r="DWW82" s="17"/>
      <c r="DWY82" s="17"/>
      <c r="DXA82" s="17"/>
      <c r="DXC82" s="17"/>
      <c r="DXE82" s="17"/>
      <c r="DXG82" s="17"/>
      <c r="DXI82" s="17"/>
      <c r="DXK82" s="17"/>
      <c r="DXM82" s="17"/>
      <c r="DXO82" s="17"/>
      <c r="DXQ82" s="17"/>
      <c r="DXS82" s="17"/>
      <c r="DXU82" s="17"/>
      <c r="DXW82" s="17"/>
      <c r="DXY82" s="17"/>
      <c r="DYA82" s="17"/>
      <c r="DYC82" s="17"/>
      <c r="DYE82" s="17"/>
      <c r="DYG82" s="17"/>
      <c r="DYI82" s="17"/>
      <c r="DYK82" s="17"/>
      <c r="DYM82" s="17"/>
      <c r="DYO82" s="17"/>
      <c r="DYQ82" s="17"/>
      <c r="DYS82" s="17"/>
      <c r="DYU82" s="17"/>
      <c r="DYW82" s="17"/>
      <c r="DYY82" s="17"/>
      <c r="DZA82" s="17"/>
      <c r="DZC82" s="17"/>
      <c r="DZE82" s="17"/>
      <c r="DZG82" s="17"/>
      <c r="DZI82" s="17"/>
      <c r="DZK82" s="17"/>
      <c r="DZM82" s="17"/>
      <c r="DZO82" s="17"/>
      <c r="DZQ82" s="17"/>
      <c r="DZS82" s="17"/>
      <c r="DZU82" s="17"/>
      <c r="DZW82" s="17"/>
      <c r="DZY82" s="17"/>
      <c r="EAA82" s="17"/>
      <c r="EAC82" s="17"/>
      <c r="EAE82" s="17"/>
      <c r="EAG82" s="17"/>
      <c r="EAI82" s="17"/>
      <c r="EAK82" s="17"/>
      <c r="EAM82" s="17"/>
      <c r="EAO82" s="17"/>
      <c r="EAQ82" s="17"/>
      <c r="EAS82" s="17"/>
      <c r="EAU82" s="17"/>
      <c r="EAW82" s="17"/>
      <c r="EAY82" s="17"/>
      <c r="EBA82" s="17"/>
      <c r="EBC82" s="17"/>
      <c r="EBE82" s="17"/>
      <c r="EBG82" s="17"/>
      <c r="EBI82" s="17"/>
      <c r="EBK82" s="17"/>
      <c r="EBM82" s="17"/>
      <c r="EBO82" s="17"/>
      <c r="EBQ82" s="17"/>
      <c r="EBS82" s="17"/>
      <c r="EBU82" s="17"/>
      <c r="EBW82" s="17"/>
      <c r="EBY82" s="17"/>
      <c r="ECA82" s="17"/>
      <c r="ECC82" s="17"/>
      <c r="ECE82" s="17"/>
      <c r="ECG82" s="17"/>
      <c r="ECI82" s="17"/>
      <c r="ECK82" s="17"/>
      <c r="ECM82" s="17"/>
      <c r="ECO82" s="17"/>
      <c r="ECQ82" s="17"/>
      <c r="ECS82" s="17"/>
      <c r="ECU82" s="17"/>
      <c r="ECW82" s="17"/>
      <c r="ECY82" s="17"/>
      <c r="EDA82" s="17"/>
      <c r="EDC82" s="17"/>
      <c r="EDE82" s="17"/>
      <c r="EDG82" s="17"/>
      <c r="EDI82" s="17"/>
      <c r="EDK82" s="17"/>
      <c r="EDM82" s="17"/>
      <c r="EDO82" s="17"/>
      <c r="EDQ82" s="17"/>
      <c r="EDS82" s="17"/>
      <c r="EDU82" s="17"/>
      <c r="EDW82" s="17"/>
      <c r="EDY82" s="17"/>
      <c r="EEA82" s="17"/>
      <c r="EEC82" s="17"/>
      <c r="EEE82" s="17"/>
      <c r="EEG82" s="17"/>
      <c r="EEI82" s="17"/>
      <c r="EEK82" s="17"/>
      <c r="EEM82" s="17"/>
      <c r="EEO82" s="17"/>
      <c r="EEQ82" s="17"/>
      <c r="EES82" s="17"/>
      <c r="EEU82" s="17"/>
      <c r="EEW82" s="17"/>
      <c r="EEY82" s="17"/>
      <c r="EFA82" s="17"/>
      <c r="EFC82" s="17"/>
      <c r="EFE82" s="17"/>
      <c r="EFG82" s="17"/>
      <c r="EFI82" s="17"/>
      <c r="EFK82" s="17"/>
      <c r="EFM82" s="17"/>
      <c r="EFO82" s="17"/>
      <c r="EFQ82" s="17"/>
      <c r="EFS82" s="17"/>
      <c r="EFU82" s="17"/>
      <c r="EFW82" s="17"/>
      <c r="EFY82" s="17"/>
      <c r="EGA82" s="17"/>
      <c r="EGC82" s="17"/>
      <c r="EGE82" s="17"/>
      <c r="EGG82" s="17"/>
      <c r="EGI82" s="17"/>
      <c r="EGK82" s="17"/>
      <c r="EGM82" s="17"/>
      <c r="EGO82" s="17"/>
      <c r="EGQ82" s="17"/>
      <c r="EGS82" s="17"/>
      <c r="EGU82" s="17"/>
      <c r="EGW82" s="17"/>
      <c r="EGY82" s="17"/>
      <c r="EHA82" s="17"/>
      <c r="EHC82" s="17"/>
      <c r="EHE82" s="17"/>
      <c r="EHG82" s="17"/>
      <c r="EHI82" s="17"/>
      <c r="EHK82" s="17"/>
      <c r="EHM82" s="17"/>
      <c r="EHO82" s="17"/>
      <c r="EHQ82" s="17"/>
      <c r="EHS82" s="17"/>
      <c r="EHU82" s="17"/>
      <c r="EHW82" s="17"/>
      <c r="EHY82" s="17"/>
      <c r="EIA82" s="17"/>
      <c r="EIC82" s="17"/>
      <c r="EIE82" s="17"/>
      <c r="EIG82" s="17"/>
      <c r="EII82" s="17"/>
      <c r="EIK82" s="17"/>
      <c r="EIM82" s="17"/>
      <c r="EIO82" s="17"/>
      <c r="EIQ82" s="17"/>
      <c r="EIS82" s="17"/>
      <c r="EIU82" s="17"/>
      <c r="EIW82" s="17"/>
      <c r="EIY82" s="17"/>
      <c r="EJA82" s="17"/>
      <c r="EJC82" s="17"/>
      <c r="EJE82" s="17"/>
      <c r="EJG82" s="17"/>
      <c r="EJI82" s="17"/>
      <c r="EJK82" s="17"/>
      <c r="EJM82" s="17"/>
      <c r="EJO82" s="17"/>
      <c r="EJQ82" s="17"/>
      <c r="EJS82" s="17"/>
      <c r="EJU82" s="17"/>
      <c r="EJW82" s="17"/>
      <c r="EJY82" s="17"/>
      <c r="EKA82" s="17"/>
      <c r="EKC82" s="17"/>
      <c r="EKE82" s="17"/>
      <c r="EKG82" s="17"/>
      <c r="EKI82" s="17"/>
      <c r="EKK82" s="17"/>
      <c r="EKM82" s="17"/>
      <c r="EKO82" s="17"/>
      <c r="EKQ82" s="17"/>
      <c r="EKS82" s="17"/>
      <c r="EKU82" s="17"/>
      <c r="EKW82" s="17"/>
      <c r="EKY82" s="17"/>
      <c r="ELA82" s="17"/>
      <c r="ELC82" s="17"/>
      <c r="ELE82" s="17"/>
      <c r="ELG82" s="17"/>
      <c r="ELI82" s="17"/>
      <c r="ELK82" s="17"/>
      <c r="ELM82" s="17"/>
      <c r="ELO82" s="17"/>
      <c r="ELQ82" s="17"/>
      <c r="ELS82" s="17"/>
      <c r="ELU82" s="17"/>
      <c r="ELW82" s="17"/>
      <c r="ELY82" s="17"/>
      <c r="EMA82" s="17"/>
      <c r="EMC82" s="17"/>
      <c r="EME82" s="17"/>
      <c r="EMG82" s="17"/>
      <c r="EMI82" s="17"/>
      <c r="EMK82" s="17"/>
      <c r="EMM82" s="17"/>
      <c r="EMO82" s="17"/>
      <c r="EMQ82" s="17"/>
      <c r="EMS82" s="17"/>
      <c r="EMU82" s="17"/>
      <c r="EMW82" s="17"/>
      <c r="EMY82" s="17"/>
      <c r="ENA82" s="17"/>
      <c r="ENC82" s="17"/>
      <c r="ENE82" s="17"/>
      <c r="ENG82" s="17"/>
      <c r="ENI82" s="17"/>
      <c r="ENK82" s="17"/>
      <c r="ENM82" s="17"/>
      <c r="ENO82" s="17"/>
      <c r="ENQ82" s="17"/>
      <c r="ENS82" s="17"/>
      <c r="ENU82" s="17"/>
      <c r="ENW82" s="17"/>
      <c r="ENY82" s="17"/>
      <c r="EOA82" s="17"/>
      <c r="EOC82" s="17"/>
      <c r="EOE82" s="17"/>
      <c r="EOG82" s="17"/>
      <c r="EOI82" s="17"/>
      <c r="EOK82" s="17"/>
      <c r="EOM82" s="17"/>
      <c r="EOO82" s="17"/>
      <c r="EOQ82" s="17"/>
      <c r="EOS82" s="17"/>
      <c r="EOU82" s="17"/>
      <c r="EOW82" s="17"/>
      <c r="EOY82" s="17"/>
      <c r="EPA82" s="17"/>
      <c r="EPC82" s="17"/>
      <c r="EPE82" s="17"/>
      <c r="EPG82" s="17"/>
      <c r="EPI82" s="17"/>
      <c r="EPK82" s="17"/>
      <c r="EPM82" s="17"/>
      <c r="EPO82" s="17"/>
      <c r="EPQ82" s="17"/>
      <c r="EPS82" s="17"/>
      <c r="EPU82" s="17"/>
      <c r="EPW82" s="17"/>
      <c r="EPY82" s="17"/>
      <c r="EQA82" s="17"/>
      <c r="EQC82" s="17"/>
      <c r="EQE82" s="17"/>
      <c r="EQG82" s="17"/>
      <c r="EQI82" s="17"/>
      <c r="EQK82" s="17"/>
      <c r="EQM82" s="17"/>
      <c r="EQO82" s="17"/>
      <c r="EQQ82" s="17"/>
      <c r="EQS82" s="17"/>
      <c r="EQU82" s="17"/>
      <c r="EQW82" s="17"/>
      <c r="EQY82" s="17"/>
      <c r="ERA82" s="17"/>
      <c r="ERC82" s="17"/>
      <c r="ERE82" s="17"/>
      <c r="ERG82" s="17"/>
      <c r="ERI82" s="17"/>
      <c r="ERK82" s="17"/>
      <c r="ERM82" s="17"/>
      <c r="ERO82" s="17"/>
      <c r="ERQ82" s="17"/>
      <c r="ERS82" s="17"/>
      <c r="ERU82" s="17"/>
      <c r="ERW82" s="17"/>
      <c r="ERY82" s="17"/>
      <c r="ESA82" s="17"/>
      <c r="ESC82" s="17"/>
      <c r="ESE82" s="17"/>
      <c r="ESG82" s="17"/>
      <c r="ESI82" s="17"/>
      <c r="ESK82" s="17"/>
      <c r="ESM82" s="17"/>
      <c r="ESO82" s="17"/>
      <c r="ESQ82" s="17"/>
      <c r="ESS82" s="17"/>
      <c r="ESU82" s="17"/>
      <c r="ESW82" s="17"/>
      <c r="ESY82" s="17"/>
      <c r="ETA82" s="17"/>
      <c r="ETC82" s="17"/>
      <c r="ETE82" s="17"/>
      <c r="ETG82" s="17"/>
      <c r="ETI82" s="17"/>
      <c r="ETK82" s="17"/>
      <c r="ETM82" s="17"/>
      <c r="ETO82" s="17"/>
      <c r="ETQ82" s="17"/>
      <c r="ETS82" s="17"/>
      <c r="ETU82" s="17"/>
      <c r="ETW82" s="17"/>
      <c r="ETY82" s="17"/>
      <c r="EUA82" s="17"/>
      <c r="EUC82" s="17"/>
      <c r="EUE82" s="17"/>
      <c r="EUG82" s="17"/>
      <c r="EUI82" s="17"/>
      <c r="EUK82" s="17"/>
      <c r="EUM82" s="17"/>
      <c r="EUO82" s="17"/>
      <c r="EUQ82" s="17"/>
      <c r="EUS82" s="17"/>
      <c r="EUU82" s="17"/>
      <c r="EUW82" s="17"/>
      <c r="EUY82" s="17"/>
      <c r="EVA82" s="17"/>
      <c r="EVC82" s="17"/>
      <c r="EVE82" s="17"/>
      <c r="EVG82" s="17"/>
      <c r="EVI82" s="17"/>
      <c r="EVK82" s="17"/>
      <c r="EVM82" s="17"/>
      <c r="EVO82" s="17"/>
      <c r="EVQ82" s="17"/>
      <c r="EVS82" s="17"/>
      <c r="EVU82" s="17"/>
      <c r="EVW82" s="17"/>
      <c r="EVY82" s="17"/>
      <c r="EWA82" s="17"/>
      <c r="EWC82" s="17"/>
      <c r="EWE82" s="17"/>
      <c r="EWG82" s="17"/>
      <c r="EWI82" s="17"/>
      <c r="EWK82" s="17"/>
      <c r="EWM82" s="17"/>
      <c r="EWO82" s="17"/>
      <c r="EWQ82" s="17"/>
      <c r="EWS82" s="17"/>
      <c r="EWU82" s="17"/>
      <c r="EWW82" s="17"/>
      <c r="EWY82" s="17"/>
      <c r="EXA82" s="17"/>
      <c r="EXC82" s="17"/>
      <c r="EXE82" s="17"/>
      <c r="EXG82" s="17"/>
      <c r="EXI82" s="17"/>
      <c r="EXK82" s="17"/>
      <c r="EXM82" s="17"/>
      <c r="EXO82" s="17"/>
      <c r="EXQ82" s="17"/>
      <c r="EXS82" s="17"/>
      <c r="EXU82" s="17"/>
      <c r="EXW82" s="17"/>
      <c r="EXY82" s="17"/>
      <c r="EYA82" s="17"/>
      <c r="EYC82" s="17"/>
      <c r="EYE82" s="17"/>
      <c r="EYG82" s="17"/>
      <c r="EYI82" s="17"/>
      <c r="EYK82" s="17"/>
      <c r="EYM82" s="17"/>
      <c r="EYO82" s="17"/>
      <c r="EYQ82" s="17"/>
      <c r="EYS82" s="17"/>
      <c r="EYU82" s="17"/>
      <c r="EYW82" s="17"/>
      <c r="EYY82" s="17"/>
      <c r="EZA82" s="17"/>
      <c r="EZC82" s="17"/>
      <c r="EZE82" s="17"/>
      <c r="EZG82" s="17"/>
      <c r="EZI82" s="17"/>
      <c r="EZK82" s="17"/>
      <c r="EZM82" s="17"/>
      <c r="EZO82" s="17"/>
      <c r="EZQ82" s="17"/>
      <c r="EZS82" s="17"/>
      <c r="EZU82" s="17"/>
      <c r="EZW82" s="17"/>
      <c r="EZY82" s="17"/>
      <c r="FAA82" s="17"/>
      <c r="FAC82" s="17"/>
      <c r="FAE82" s="17"/>
      <c r="FAG82" s="17"/>
      <c r="FAI82" s="17"/>
      <c r="FAK82" s="17"/>
      <c r="FAM82" s="17"/>
      <c r="FAO82" s="17"/>
      <c r="FAQ82" s="17"/>
      <c r="FAS82" s="17"/>
      <c r="FAU82" s="17"/>
      <c r="FAW82" s="17"/>
      <c r="FAY82" s="17"/>
      <c r="FBA82" s="17"/>
      <c r="FBC82" s="17"/>
      <c r="FBE82" s="17"/>
      <c r="FBG82" s="17"/>
      <c r="FBI82" s="17"/>
      <c r="FBK82" s="17"/>
      <c r="FBM82" s="17"/>
      <c r="FBO82" s="17"/>
      <c r="FBQ82" s="17"/>
      <c r="FBS82" s="17"/>
      <c r="FBU82" s="17"/>
      <c r="FBW82" s="17"/>
      <c r="FBY82" s="17"/>
      <c r="FCA82" s="17"/>
      <c r="FCC82" s="17"/>
      <c r="FCE82" s="17"/>
      <c r="FCG82" s="17"/>
      <c r="FCI82" s="17"/>
      <c r="FCK82" s="17"/>
      <c r="FCM82" s="17"/>
      <c r="FCO82" s="17"/>
      <c r="FCQ82" s="17"/>
      <c r="FCS82" s="17"/>
      <c r="FCU82" s="17"/>
      <c r="FCW82" s="17"/>
      <c r="FCY82" s="17"/>
      <c r="FDA82" s="17"/>
      <c r="FDC82" s="17"/>
      <c r="FDE82" s="17"/>
      <c r="FDG82" s="17"/>
      <c r="FDI82" s="17"/>
      <c r="FDK82" s="17"/>
      <c r="FDM82" s="17"/>
      <c r="FDO82" s="17"/>
      <c r="FDQ82" s="17"/>
      <c r="FDS82" s="17"/>
      <c r="FDU82" s="17"/>
      <c r="FDW82" s="17"/>
      <c r="FDY82" s="17"/>
      <c r="FEA82" s="17"/>
      <c r="FEC82" s="17"/>
      <c r="FEE82" s="17"/>
      <c r="FEG82" s="17"/>
      <c r="FEI82" s="17"/>
      <c r="FEK82" s="17"/>
      <c r="FEM82" s="17"/>
      <c r="FEO82" s="17"/>
      <c r="FEQ82" s="17"/>
      <c r="FES82" s="17"/>
      <c r="FEU82" s="17"/>
      <c r="FEW82" s="17"/>
      <c r="FEY82" s="17"/>
      <c r="FFA82" s="17"/>
      <c r="FFC82" s="17"/>
      <c r="FFE82" s="17"/>
      <c r="FFG82" s="17"/>
      <c r="FFI82" s="17"/>
      <c r="FFK82" s="17"/>
      <c r="FFM82" s="17"/>
      <c r="FFO82" s="17"/>
      <c r="FFQ82" s="17"/>
      <c r="FFS82" s="17"/>
      <c r="FFU82" s="17"/>
      <c r="FFW82" s="17"/>
      <c r="FFY82" s="17"/>
      <c r="FGA82" s="17"/>
      <c r="FGC82" s="17"/>
      <c r="FGE82" s="17"/>
      <c r="FGG82" s="17"/>
      <c r="FGI82" s="17"/>
      <c r="FGK82" s="17"/>
      <c r="FGM82" s="17"/>
      <c r="FGO82" s="17"/>
      <c r="FGQ82" s="17"/>
      <c r="FGS82" s="17"/>
      <c r="FGU82" s="17"/>
      <c r="FGW82" s="17"/>
      <c r="FGY82" s="17"/>
      <c r="FHA82" s="17"/>
      <c r="FHC82" s="17"/>
      <c r="FHE82" s="17"/>
      <c r="FHG82" s="17"/>
      <c r="FHI82" s="17"/>
      <c r="FHK82" s="17"/>
      <c r="FHM82" s="17"/>
      <c r="FHO82" s="17"/>
      <c r="FHQ82" s="17"/>
      <c r="FHS82" s="17"/>
      <c r="FHU82" s="17"/>
      <c r="FHW82" s="17"/>
      <c r="FHY82" s="17"/>
      <c r="FIA82" s="17"/>
      <c r="FIC82" s="17"/>
      <c r="FIE82" s="17"/>
      <c r="FIG82" s="17"/>
      <c r="FII82" s="17"/>
      <c r="FIK82" s="17"/>
      <c r="FIM82" s="17"/>
      <c r="FIO82" s="17"/>
      <c r="FIQ82" s="17"/>
      <c r="FIS82" s="17"/>
      <c r="FIU82" s="17"/>
      <c r="FIW82" s="17"/>
      <c r="FIY82" s="17"/>
      <c r="FJA82" s="17"/>
      <c r="FJC82" s="17"/>
      <c r="FJE82" s="17"/>
      <c r="FJG82" s="17"/>
      <c r="FJI82" s="17"/>
      <c r="FJK82" s="17"/>
      <c r="FJM82" s="17"/>
      <c r="FJO82" s="17"/>
      <c r="FJQ82" s="17"/>
      <c r="FJS82" s="17"/>
      <c r="FJU82" s="17"/>
      <c r="FJW82" s="17"/>
      <c r="FJY82" s="17"/>
      <c r="FKA82" s="17"/>
      <c r="FKC82" s="17"/>
      <c r="FKE82" s="17"/>
      <c r="FKG82" s="17"/>
      <c r="FKI82" s="17"/>
      <c r="FKK82" s="17"/>
      <c r="FKM82" s="17"/>
      <c r="FKO82" s="17"/>
      <c r="FKQ82" s="17"/>
      <c r="FKS82" s="17"/>
      <c r="FKU82" s="17"/>
      <c r="FKW82" s="17"/>
      <c r="FKY82" s="17"/>
      <c r="FLA82" s="17"/>
      <c r="FLC82" s="17"/>
      <c r="FLE82" s="17"/>
      <c r="FLG82" s="17"/>
      <c r="FLI82" s="17"/>
      <c r="FLK82" s="17"/>
      <c r="FLM82" s="17"/>
      <c r="FLO82" s="17"/>
      <c r="FLQ82" s="17"/>
      <c r="FLS82" s="17"/>
      <c r="FLU82" s="17"/>
      <c r="FLW82" s="17"/>
      <c r="FLY82" s="17"/>
      <c r="FMA82" s="17"/>
      <c r="FMC82" s="17"/>
      <c r="FME82" s="17"/>
      <c r="FMG82" s="17"/>
      <c r="FMI82" s="17"/>
      <c r="FMK82" s="17"/>
      <c r="FMM82" s="17"/>
      <c r="FMO82" s="17"/>
      <c r="FMQ82" s="17"/>
      <c r="FMS82" s="17"/>
      <c r="FMU82" s="17"/>
      <c r="FMW82" s="17"/>
      <c r="FMY82" s="17"/>
      <c r="FNA82" s="17"/>
      <c r="FNC82" s="17"/>
      <c r="FNE82" s="17"/>
      <c r="FNG82" s="17"/>
      <c r="FNI82" s="17"/>
      <c r="FNK82" s="17"/>
      <c r="FNM82" s="17"/>
      <c r="FNO82" s="17"/>
      <c r="FNQ82" s="17"/>
      <c r="FNS82" s="17"/>
      <c r="FNU82" s="17"/>
      <c r="FNW82" s="17"/>
      <c r="FNY82" s="17"/>
      <c r="FOA82" s="17"/>
      <c r="FOC82" s="17"/>
      <c r="FOE82" s="17"/>
      <c r="FOG82" s="17"/>
      <c r="FOI82" s="17"/>
      <c r="FOK82" s="17"/>
      <c r="FOM82" s="17"/>
      <c r="FOO82" s="17"/>
      <c r="FOQ82" s="17"/>
      <c r="FOS82" s="17"/>
      <c r="FOU82" s="17"/>
      <c r="FOW82" s="17"/>
      <c r="FOY82" s="17"/>
      <c r="FPA82" s="17"/>
      <c r="FPC82" s="17"/>
      <c r="FPE82" s="17"/>
      <c r="FPG82" s="17"/>
      <c r="FPI82" s="17"/>
      <c r="FPK82" s="17"/>
      <c r="FPM82" s="17"/>
      <c r="FPO82" s="17"/>
      <c r="FPQ82" s="17"/>
      <c r="FPS82" s="17"/>
      <c r="FPU82" s="17"/>
      <c r="FPW82" s="17"/>
      <c r="FPY82" s="17"/>
      <c r="FQA82" s="17"/>
      <c r="FQC82" s="17"/>
      <c r="FQE82" s="17"/>
      <c r="FQG82" s="17"/>
      <c r="FQI82" s="17"/>
      <c r="FQK82" s="17"/>
      <c r="FQM82" s="17"/>
      <c r="FQO82" s="17"/>
      <c r="FQQ82" s="17"/>
      <c r="FQS82" s="17"/>
      <c r="FQU82" s="17"/>
      <c r="FQW82" s="17"/>
      <c r="FQY82" s="17"/>
      <c r="FRA82" s="17"/>
      <c r="FRC82" s="17"/>
      <c r="FRE82" s="17"/>
      <c r="FRG82" s="17"/>
      <c r="FRI82" s="17"/>
      <c r="FRK82" s="17"/>
      <c r="FRM82" s="17"/>
      <c r="FRO82" s="17"/>
      <c r="FRQ82" s="17"/>
      <c r="FRS82" s="17"/>
      <c r="FRU82" s="17"/>
      <c r="FRW82" s="17"/>
      <c r="FRY82" s="17"/>
      <c r="FSA82" s="17"/>
      <c r="FSC82" s="17"/>
      <c r="FSE82" s="17"/>
      <c r="FSG82" s="17"/>
      <c r="FSI82" s="17"/>
      <c r="FSK82" s="17"/>
      <c r="FSM82" s="17"/>
      <c r="FSO82" s="17"/>
      <c r="FSQ82" s="17"/>
      <c r="FSS82" s="17"/>
      <c r="FSU82" s="17"/>
      <c r="FSW82" s="17"/>
      <c r="FSY82" s="17"/>
      <c r="FTA82" s="17"/>
      <c r="FTC82" s="17"/>
      <c r="FTE82" s="17"/>
      <c r="FTG82" s="17"/>
      <c r="FTI82" s="17"/>
      <c r="FTK82" s="17"/>
      <c r="FTM82" s="17"/>
      <c r="FTO82" s="17"/>
      <c r="FTQ82" s="17"/>
      <c r="FTS82" s="17"/>
      <c r="FTU82" s="17"/>
      <c r="FTW82" s="17"/>
      <c r="FTY82" s="17"/>
      <c r="FUA82" s="17"/>
      <c r="FUC82" s="17"/>
      <c r="FUE82" s="17"/>
      <c r="FUG82" s="17"/>
      <c r="FUI82" s="17"/>
      <c r="FUK82" s="17"/>
      <c r="FUM82" s="17"/>
      <c r="FUO82" s="17"/>
      <c r="FUQ82" s="17"/>
      <c r="FUS82" s="17"/>
      <c r="FUU82" s="17"/>
      <c r="FUW82" s="17"/>
      <c r="FUY82" s="17"/>
      <c r="FVA82" s="17"/>
      <c r="FVC82" s="17"/>
      <c r="FVE82" s="17"/>
      <c r="FVG82" s="17"/>
      <c r="FVI82" s="17"/>
      <c r="FVK82" s="17"/>
      <c r="FVM82" s="17"/>
      <c r="FVO82" s="17"/>
      <c r="FVQ82" s="17"/>
      <c r="FVS82" s="17"/>
      <c r="FVU82" s="17"/>
      <c r="FVW82" s="17"/>
      <c r="FVY82" s="17"/>
      <c r="FWA82" s="17"/>
      <c r="FWC82" s="17"/>
      <c r="FWE82" s="17"/>
      <c r="FWG82" s="17"/>
      <c r="FWI82" s="17"/>
      <c r="FWK82" s="17"/>
      <c r="FWM82" s="17"/>
      <c r="FWO82" s="17"/>
      <c r="FWQ82" s="17"/>
      <c r="FWS82" s="17"/>
      <c r="FWU82" s="17"/>
      <c r="FWW82" s="17"/>
      <c r="FWY82" s="17"/>
      <c r="FXA82" s="17"/>
      <c r="FXC82" s="17"/>
      <c r="FXE82" s="17"/>
      <c r="FXG82" s="17"/>
      <c r="FXI82" s="17"/>
      <c r="FXK82" s="17"/>
      <c r="FXM82" s="17"/>
      <c r="FXO82" s="17"/>
      <c r="FXQ82" s="17"/>
      <c r="FXS82" s="17"/>
      <c r="FXU82" s="17"/>
      <c r="FXW82" s="17"/>
      <c r="FXY82" s="17"/>
      <c r="FYA82" s="17"/>
      <c r="FYC82" s="17"/>
      <c r="FYE82" s="17"/>
      <c r="FYG82" s="17"/>
      <c r="FYI82" s="17"/>
      <c r="FYK82" s="17"/>
      <c r="FYM82" s="17"/>
      <c r="FYO82" s="17"/>
      <c r="FYQ82" s="17"/>
      <c r="FYS82" s="17"/>
      <c r="FYU82" s="17"/>
      <c r="FYW82" s="17"/>
      <c r="FYY82" s="17"/>
      <c r="FZA82" s="17"/>
      <c r="FZC82" s="17"/>
      <c r="FZE82" s="17"/>
      <c r="FZG82" s="17"/>
      <c r="FZI82" s="17"/>
      <c r="FZK82" s="17"/>
      <c r="FZM82" s="17"/>
      <c r="FZO82" s="17"/>
      <c r="FZQ82" s="17"/>
      <c r="FZS82" s="17"/>
      <c r="FZU82" s="17"/>
      <c r="FZW82" s="17"/>
      <c r="FZY82" s="17"/>
      <c r="GAA82" s="17"/>
      <c r="GAC82" s="17"/>
      <c r="GAE82" s="17"/>
      <c r="GAG82" s="17"/>
      <c r="GAI82" s="17"/>
      <c r="GAK82" s="17"/>
      <c r="GAM82" s="17"/>
      <c r="GAO82" s="17"/>
      <c r="GAQ82" s="17"/>
      <c r="GAS82" s="17"/>
      <c r="GAU82" s="17"/>
      <c r="GAW82" s="17"/>
      <c r="GAY82" s="17"/>
      <c r="GBA82" s="17"/>
      <c r="GBC82" s="17"/>
      <c r="GBE82" s="17"/>
      <c r="GBG82" s="17"/>
      <c r="GBI82" s="17"/>
      <c r="GBK82" s="17"/>
      <c r="GBM82" s="17"/>
      <c r="GBO82" s="17"/>
      <c r="GBQ82" s="17"/>
      <c r="GBS82" s="17"/>
      <c r="GBU82" s="17"/>
      <c r="GBW82" s="17"/>
      <c r="GBY82" s="17"/>
      <c r="GCA82" s="17"/>
      <c r="GCC82" s="17"/>
      <c r="GCE82" s="17"/>
      <c r="GCG82" s="17"/>
      <c r="GCI82" s="17"/>
      <c r="GCK82" s="17"/>
      <c r="GCM82" s="17"/>
      <c r="GCO82" s="17"/>
      <c r="GCQ82" s="17"/>
      <c r="GCS82" s="17"/>
      <c r="GCU82" s="17"/>
      <c r="GCW82" s="17"/>
      <c r="GCY82" s="17"/>
      <c r="GDA82" s="17"/>
      <c r="GDC82" s="17"/>
      <c r="GDE82" s="17"/>
      <c r="GDG82" s="17"/>
      <c r="GDI82" s="17"/>
      <c r="GDK82" s="17"/>
      <c r="GDM82" s="17"/>
      <c r="GDO82" s="17"/>
      <c r="GDQ82" s="17"/>
      <c r="GDS82" s="17"/>
      <c r="GDU82" s="17"/>
      <c r="GDW82" s="17"/>
      <c r="GDY82" s="17"/>
      <c r="GEA82" s="17"/>
      <c r="GEC82" s="17"/>
      <c r="GEE82" s="17"/>
      <c r="GEG82" s="17"/>
      <c r="GEI82" s="17"/>
      <c r="GEK82" s="17"/>
      <c r="GEM82" s="17"/>
      <c r="GEO82" s="17"/>
      <c r="GEQ82" s="17"/>
      <c r="GES82" s="17"/>
      <c r="GEU82" s="17"/>
      <c r="GEW82" s="17"/>
      <c r="GEY82" s="17"/>
      <c r="GFA82" s="17"/>
      <c r="GFC82" s="17"/>
      <c r="GFE82" s="17"/>
      <c r="GFG82" s="17"/>
      <c r="GFI82" s="17"/>
      <c r="GFK82" s="17"/>
      <c r="GFM82" s="17"/>
      <c r="GFO82" s="17"/>
      <c r="GFQ82" s="17"/>
      <c r="GFS82" s="17"/>
      <c r="GFU82" s="17"/>
      <c r="GFW82" s="17"/>
      <c r="GFY82" s="17"/>
      <c r="GGA82" s="17"/>
      <c r="GGC82" s="17"/>
      <c r="GGE82" s="17"/>
      <c r="GGG82" s="17"/>
      <c r="GGI82" s="17"/>
      <c r="GGK82" s="17"/>
      <c r="GGM82" s="17"/>
      <c r="GGO82" s="17"/>
      <c r="GGQ82" s="17"/>
      <c r="GGS82" s="17"/>
      <c r="GGU82" s="17"/>
      <c r="GGW82" s="17"/>
      <c r="GGY82" s="17"/>
      <c r="GHA82" s="17"/>
      <c r="GHC82" s="17"/>
      <c r="GHE82" s="17"/>
      <c r="GHG82" s="17"/>
      <c r="GHI82" s="17"/>
      <c r="GHK82" s="17"/>
      <c r="GHM82" s="17"/>
      <c r="GHO82" s="17"/>
      <c r="GHQ82" s="17"/>
      <c r="GHS82" s="17"/>
      <c r="GHU82" s="17"/>
      <c r="GHW82" s="17"/>
      <c r="GHY82" s="17"/>
      <c r="GIA82" s="17"/>
      <c r="GIC82" s="17"/>
      <c r="GIE82" s="17"/>
      <c r="GIG82" s="17"/>
      <c r="GII82" s="17"/>
      <c r="GIK82" s="17"/>
      <c r="GIM82" s="17"/>
      <c r="GIO82" s="17"/>
      <c r="GIQ82" s="17"/>
      <c r="GIS82" s="17"/>
      <c r="GIU82" s="17"/>
      <c r="GIW82" s="17"/>
      <c r="GIY82" s="17"/>
      <c r="GJA82" s="17"/>
      <c r="GJC82" s="17"/>
      <c r="GJE82" s="17"/>
      <c r="GJG82" s="17"/>
      <c r="GJI82" s="17"/>
      <c r="GJK82" s="17"/>
      <c r="GJM82" s="17"/>
      <c r="GJO82" s="17"/>
      <c r="GJQ82" s="17"/>
      <c r="GJS82" s="17"/>
      <c r="GJU82" s="17"/>
      <c r="GJW82" s="17"/>
      <c r="GJY82" s="17"/>
      <c r="GKA82" s="17"/>
      <c r="GKC82" s="17"/>
      <c r="GKE82" s="17"/>
      <c r="GKG82" s="17"/>
      <c r="GKI82" s="17"/>
      <c r="GKK82" s="17"/>
      <c r="GKM82" s="17"/>
      <c r="GKO82" s="17"/>
      <c r="GKQ82" s="17"/>
      <c r="GKS82" s="17"/>
      <c r="GKU82" s="17"/>
      <c r="GKW82" s="17"/>
      <c r="GKY82" s="17"/>
      <c r="GLA82" s="17"/>
      <c r="GLC82" s="17"/>
      <c r="GLE82" s="17"/>
      <c r="GLG82" s="17"/>
      <c r="GLI82" s="17"/>
      <c r="GLK82" s="17"/>
      <c r="GLM82" s="17"/>
      <c r="GLO82" s="17"/>
      <c r="GLQ82" s="17"/>
      <c r="GLS82" s="17"/>
      <c r="GLU82" s="17"/>
      <c r="GLW82" s="17"/>
      <c r="GLY82" s="17"/>
      <c r="GMA82" s="17"/>
      <c r="GMC82" s="17"/>
      <c r="GME82" s="17"/>
      <c r="GMG82" s="17"/>
      <c r="GMI82" s="17"/>
      <c r="GMK82" s="17"/>
      <c r="GMM82" s="17"/>
      <c r="GMO82" s="17"/>
      <c r="GMQ82" s="17"/>
      <c r="GMS82" s="17"/>
      <c r="GMU82" s="17"/>
      <c r="GMW82" s="17"/>
      <c r="GMY82" s="17"/>
      <c r="GNA82" s="17"/>
      <c r="GNC82" s="17"/>
      <c r="GNE82" s="17"/>
      <c r="GNG82" s="17"/>
      <c r="GNI82" s="17"/>
      <c r="GNK82" s="17"/>
      <c r="GNM82" s="17"/>
      <c r="GNO82" s="17"/>
      <c r="GNQ82" s="17"/>
      <c r="GNS82" s="17"/>
      <c r="GNU82" s="17"/>
      <c r="GNW82" s="17"/>
      <c r="GNY82" s="17"/>
      <c r="GOA82" s="17"/>
      <c r="GOC82" s="17"/>
      <c r="GOE82" s="17"/>
      <c r="GOG82" s="17"/>
      <c r="GOI82" s="17"/>
      <c r="GOK82" s="17"/>
      <c r="GOM82" s="17"/>
      <c r="GOO82" s="17"/>
      <c r="GOQ82" s="17"/>
      <c r="GOS82" s="17"/>
      <c r="GOU82" s="17"/>
      <c r="GOW82" s="17"/>
      <c r="GOY82" s="17"/>
      <c r="GPA82" s="17"/>
      <c r="GPC82" s="17"/>
      <c r="GPE82" s="17"/>
      <c r="GPG82" s="17"/>
      <c r="GPI82" s="17"/>
      <c r="GPK82" s="17"/>
      <c r="GPM82" s="17"/>
      <c r="GPO82" s="17"/>
      <c r="GPQ82" s="17"/>
      <c r="GPS82" s="17"/>
      <c r="GPU82" s="17"/>
      <c r="GPW82" s="17"/>
      <c r="GPY82" s="17"/>
      <c r="GQA82" s="17"/>
      <c r="GQC82" s="17"/>
      <c r="GQE82" s="17"/>
      <c r="GQG82" s="17"/>
      <c r="GQI82" s="17"/>
      <c r="GQK82" s="17"/>
      <c r="GQM82" s="17"/>
      <c r="GQO82" s="17"/>
      <c r="GQQ82" s="17"/>
      <c r="GQS82" s="17"/>
      <c r="GQU82" s="17"/>
      <c r="GQW82" s="17"/>
      <c r="GQY82" s="17"/>
      <c r="GRA82" s="17"/>
      <c r="GRC82" s="17"/>
      <c r="GRE82" s="17"/>
      <c r="GRG82" s="17"/>
      <c r="GRI82" s="17"/>
      <c r="GRK82" s="17"/>
      <c r="GRM82" s="17"/>
      <c r="GRO82" s="17"/>
      <c r="GRQ82" s="17"/>
      <c r="GRS82" s="17"/>
      <c r="GRU82" s="17"/>
      <c r="GRW82" s="17"/>
      <c r="GRY82" s="17"/>
      <c r="GSA82" s="17"/>
      <c r="GSC82" s="17"/>
      <c r="GSE82" s="17"/>
      <c r="GSG82" s="17"/>
      <c r="GSI82" s="17"/>
      <c r="GSK82" s="17"/>
      <c r="GSM82" s="17"/>
      <c r="GSO82" s="17"/>
      <c r="GSQ82" s="17"/>
      <c r="GSS82" s="17"/>
      <c r="GSU82" s="17"/>
      <c r="GSW82" s="17"/>
      <c r="GSY82" s="17"/>
      <c r="GTA82" s="17"/>
      <c r="GTC82" s="17"/>
      <c r="GTE82" s="17"/>
      <c r="GTG82" s="17"/>
      <c r="GTI82" s="17"/>
      <c r="GTK82" s="17"/>
      <c r="GTM82" s="17"/>
      <c r="GTO82" s="17"/>
      <c r="GTQ82" s="17"/>
      <c r="GTS82" s="17"/>
      <c r="GTU82" s="17"/>
      <c r="GTW82" s="17"/>
      <c r="GTY82" s="17"/>
      <c r="GUA82" s="17"/>
      <c r="GUC82" s="17"/>
      <c r="GUE82" s="17"/>
      <c r="GUG82" s="17"/>
      <c r="GUI82" s="17"/>
      <c r="GUK82" s="17"/>
      <c r="GUM82" s="17"/>
      <c r="GUO82" s="17"/>
      <c r="GUQ82" s="17"/>
      <c r="GUS82" s="17"/>
      <c r="GUU82" s="17"/>
      <c r="GUW82" s="17"/>
      <c r="GUY82" s="17"/>
      <c r="GVA82" s="17"/>
      <c r="GVC82" s="17"/>
      <c r="GVE82" s="17"/>
      <c r="GVG82" s="17"/>
      <c r="GVI82" s="17"/>
      <c r="GVK82" s="17"/>
      <c r="GVM82" s="17"/>
      <c r="GVO82" s="17"/>
      <c r="GVQ82" s="17"/>
      <c r="GVS82" s="17"/>
      <c r="GVU82" s="17"/>
      <c r="GVW82" s="17"/>
      <c r="GVY82" s="17"/>
      <c r="GWA82" s="17"/>
      <c r="GWC82" s="17"/>
      <c r="GWE82" s="17"/>
      <c r="GWG82" s="17"/>
      <c r="GWI82" s="17"/>
      <c r="GWK82" s="17"/>
      <c r="GWM82" s="17"/>
      <c r="GWO82" s="17"/>
      <c r="GWQ82" s="17"/>
      <c r="GWS82" s="17"/>
      <c r="GWU82" s="17"/>
      <c r="GWW82" s="17"/>
      <c r="GWY82" s="17"/>
      <c r="GXA82" s="17"/>
      <c r="GXC82" s="17"/>
      <c r="GXE82" s="17"/>
      <c r="GXG82" s="17"/>
      <c r="GXI82" s="17"/>
      <c r="GXK82" s="17"/>
      <c r="GXM82" s="17"/>
      <c r="GXO82" s="17"/>
      <c r="GXQ82" s="17"/>
      <c r="GXS82" s="17"/>
      <c r="GXU82" s="17"/>
      <c r="GXW82" s="17"/>
      <c r="GXY82" s="17"/>
      <c r="GYA82" s="17"/>
      <c r="GYC82" s="17"/>
      <c r="GYE82" s="17"/>
      <c r="GYG82" s="17"/>
      <c r="GYI82" s="17"/>
      <c r="GYK82" s="17"/>
      <c r="GYM82" s="17"/>
      <c r="GYO82" s="17"/>
      <c r="GYQ82" s="17"/>
      <c r="GYS82" s="17"/>
      <c r="GYU82" s="17"/>
      <c r="GYW82" s="17"/>
      <c r="GYY82" s="17"/>
      <c r="GZA82" s="17"/>
      <c r="GZC82" s="17"/>
      <c r="GZE82" s="17"/>
      <c r="GZG82" s="17"/>
      <c r="GZI82" s="17"/>
      <c r="GZK82" s="17"/>
      <c r="GZM82" s="17"/>
      <c r="GZO82" s="17"/>
      <c r="GZQ82" s="17"/>
      <c r="GZS82" s="17"/>
      <c r="GZU82" s="17"/>
      <c r="GZW82" s="17"/>
      <c r="GZY82" s="17"/>
      <c r="HAA82" s="17"/>
      <c r="HAC82" s="17"/>
      <c r="HAE82" s="17"/>
      <c r="HAG82" s="17"/>
      <c r="HAI82" s="17"/>
      <c r="HAK82" s="17"/>
      <c r="HAM82" s="17"/>
      <c r="HAO82" s="17"/>
      <c r="HAQ82" s="17"/>
      <c r="HAS82" s="17"/>
      <c r="HAU82" s="17"/>
      <c r="HAW82" s="17"/>
      <c r="HAY82" s="17"/>
      <c r="HBA82" s="17"/>
      <c r="HBC82" s="17"/>
      <c r="HBE82" s="17"/>
      <c r="HBG82" s="17"/>
      <c r="HBI82" s="17"/>
      <c r="HBK82" s="17"/>
      <c r="HBM82" s="17"/>
      <c r="HBO82" s="17"/>
      <c r="HBQ82" s="17"/>
      <c r="HBS82" s="17"/>
      <c r="HBU82" s="17"/>
      <c r="HBW82" s="17"/>
      <c r="HBY82" s="17"/>
      <c r="HCA82" s="17"/>
      <c r="HCC82" s="17"/>
      <c r="HCE82" s="17"/>
      <c r="HCG82" s="17"/>
      <c r="HCI82" s="17"/>
      <c r="HCK82" s="17"/>
      <c r="HCM82" s="17"/>
      <c r="HCO82" s="17"/>
      <c r="HCQ82" s="17"/>
      <c r="HCS82" s="17"/>
      <c r="HCU82" s="17"/>
      <c r="HCW82" s="17"/>
      <c r="HCY82" s="17"/>
      <c r="HDA82" s="17"/>
      <c r="HDC82" s="17"/>
      <c r="HDE82" s="17"/>
      <c r="HDG82" s="17"/>
      <c r="HDI82" s="17"/>
      <c r="HDK82" s="17"/>
      <c r="HDM82" s="17"/>
      <c r="HDO82" s="17"/>
      <c r="HDQ82" s="17"/>
      <c r="HDS82" s="17"/>
      <c r="HDU82" s="17"/>
      <c r="HDW82" s="17"/>
      <c r="HDY82" s="17"/>
      <c r="HEA82" s="17"/>
      <c r="HEC82" s="17"/>
      <c r="HEE82" s="17"/>
      <c r="HEG82" s="17"/>
      <c r="HEI82" s="17"/>
      <c r="HEK82" s="17"/>
      <c r="HEM82" s="17"/>
      <c r="HEO82" s="17"/>
      <c r="HEQ82" s="17"/>
      <c r="HES82" s="17"/>
      <c r="HEU82" s="17"/>
      <c r="HEW82" s="17"/>
      <c r="HEY82" s="17"/>
      <c r="HFA82" s="17"/>
      <c r="HFC82" s="17"/>
      <c r="HFE82" s="17"/>
      <c r="HFG82" s="17"/>
      <c r="HFI82" s="17"/>
      <c r="HFK82" s="17"/>
      <c r="HFM82" s="17"/>
      <c r="HFO82" s="17"/>
      <c r="HFQ82" s="17"/>
      <c r="HFS82" s="17"/>
      <c r="HFU82" s="17"/>
      <c r="HFW82" s="17"/>
      <c r="HFY82" s="17"/>
      <c r="HGA82" s="17"/>
      <c r="HGC82" s="17"/>
      <c r="HGE82" s="17"/>
      <c r="HGG82" s="17"/>
      <c r="HGI82" s="17"/>
      <c r="HGK82" s="17"/>
      <c r="HGM82" s="17"/>
      <c r="HGO82" s="17"/>
      <c r="HGQ82" s="17"/>
      <c r="HGS82" s="17"/>
      <c r="HGU82" s="17"/>
      <c r="HGW82" s="17"/>
      <c r="HGY82" s="17"/>
      <c r="HHA82" s="17"/>
      <c r="HHC82" s="17"/>
      <c r="HHE82" s="17"/>
      <c r="HHG82" s="17"/>
      <c r="HHI82" s="17"/>
      <c r="HHK82" s="17"/>
      <c r="HHM82" s="17"/>
      <c r="HHO82" s="17"/>
      <c r="HHQ82" s="17"/>
      <c r="HHS82" s="17"/>
      <c r="HHU82" s="17"/>
      <c r="HHW82" s="17"/>
      <c r="HHY82" s="17"/>
      <c r="HIA82" s="17"/>
      <c r="HIC82" s="17"/>
      <c r="HIE82" s="17"/>
      <c r="HIG82" s="17"/>
      <c r="HII82" s="17"/>
      <c r="HIK82" s="17"/>
      <c r="HIM82" s="17"/>
      <c r="HIO82" s="17"/>
      <c r="HIQ82" s="17"/>
      <c r="HIS82" s="17"/>
      <c r="HIU82" s="17"/>
      <c r="HIW82" s="17"/>
      <c r="HIY82" s="17"/>
      <c r="HJA82" s="17"/>
      <c r="HJC82" s="17"/>
      <c r="HJE82" s="17"/>
      <c r="HJG82" s="17"/>
      <c r="HJI82" s="17"/>
      <c r="HJK82" s="17"/>
      <c r="HJM82" s="17"/>
      <c r="HJO82" s="17"/>
      <c r="HJQ82" s="17"/>
      <c r="HJS82" s="17"/>
      <c r="HJU82" s="17"/>
      <c r="HJW82" s="17"/>
      <c r="HJY82" s="17"/>
      <c r="HKA82" s="17"/>
      <c r="HKC82" s="17"/>
      <c r="HKE82" s="17"/>
      <c r="HKG82" s="17"/>
      <c r="HKI82" s="17"/>
      <c r="HKK82" s="17"/>
      <c r="HKM82" s="17"/>
      <c r="HKO82" s="17"/>
      <c r="HKQ82" s="17"/>
      <c r="HKS82" s="17"/>
      <c r="HKU82" s="17"/>
      <c r="HKW82" s="17"/>
      <c r="HKY82" s="17"/>
      <c r="HLA82" s="17"/>
      <c r="HLC82" s="17"/>
      <c r="HLE82" s="17"/>
      <c r="HLG82" s="17"/>
      <c r="HLI82" s="17"/>
      <c r="HLK82" s="17"/>
      <c r="HLM82" s="17"/>
      <c r="HLO82" s="17"/>
      <c r="HLQ82" s="17"/>
      <c r="HLS82" s="17"/>
      <c r="HLU82" s="17"/>
      <c r="HLW82" s="17"/>
      <c r="HLY82" s="17"/>
      <c r="HMA82" s="17"/>
      <c r="HMC82" s="17"/>
      <c r="HME82" s="17"/>
      <c r="HMG82" s="17"/>
      <c r="HMI82" s="17"/>
      <c r="HMK82" s="17"/>
      <c r="HMM82" s="17"/>
      <c r="HMO82" s="17"/>
      <c r="HMQ82" s="17"/>
      <c r="HMS82" s="17"/>
      <c r="HMU82" s="17"/>
      <c r="HMW82" s="17"/>
      <c r="HMY82" s="17"/>
      <c r="HNA82" s="17"/>
      <c r="HNC82" s="17"/>
      <c r="HNE82" s="17"/>
      <c r="HNG82" s="17"/>
      <c r="HNI82" s="17"/>
      <c r="HNK82" s="17"/>
      <c r="HNM82" s="17"/>
      <c r="HNO82" s="17"/>
      <c r="HNQ82" s="17"/>
      <c r="HNS82" s="17"/>
      <c r="HNU82" s="17"/>
      <c r="HNW82" s="17"/>
      <c r="HNY82" s="17"/>
      <c r="HOA82" s="17"/>
      <c r="HOC82" s="17"/>
      <c r="HOE82" s="17"/>
      <c r="HOG82" s="17"/>
      <c r="HOI82" s="17"/>
      <c r="HOK82" s="17"/>
      <c r="HOM82" s="17"/>
      <c r="HOO82" s="17"/>
      <c r="HOQ82" s="17"/>
      <c r="HOS82" s="17"/>
      <c r="HOU82" s="17"/>
      <c r="HOW82" s="17"/>
      <c r="HOY82" s="17"/>
      <c r="HPA82" s="17"/>
      <c r="HPC82" s="17"/>
      <c r="HPE82" s="17"/>
      <c r="HPG82" s="17"/>
      <c r="HPI82" s="17"/>
      <c r="HPK82" s="17"/>
      <c r="HPM82" s="17"/>
      <c r="HPO82" s="17"/>
      <c r="HPQ82" s="17"/>
      <c r="HPS82" s="17"/>
      <c r="HPU82" s="17"/>
      <c r="HPW82" s="17"/>
      <c r="HPY82" s="17"/>
      <c r="HQA82" s="17"/>
      <c r="HQC82" s="17"/>
      <c r="HQE82" s="17"/>
      <c r="HQG82" s="17"/>
      <c r="HQI82" s="17"/>
      <c r="HQK82" s="17"/>
      <c r="HQM82" s="17"/>
      <c r="HQO82" s="17"/>
      <c r="HQQ82" s="17"/>
      <c r="HQS82" s="17"/>
      <c r="HQU82" s="17"/>
      <c r="HQW82" s="17"/>
      <c r="HQY82" s="17"/>
      <c r="HRA82" s="17"/>
      <c r="HRC82" s="17"/>
      <c r="HRE82" s="17"/>
      <c r="HRG82" s="17"/>
      <c r="HRI82" s="17"/>
      <c r="HRK82" s="17"/>
      <c r="HRM82" s="17"/>
      <c r="HRO82" s="17"/>
      <c r="HRQ82" s="17"/>
      <c r="HRS82" s="17"/>
      <c r="HRU82" s="17"/>
      <c r="HRW82" s="17"/>
      <c r="HRY82" s="17"/>
      <c r="HSA82" s="17"/>
      <c r="HSC82" s="17"/>
      <c r="HSE82" s="17"/>
      <c r="HSG82" s="17"/>
      <c r="HSI82" s="17"/>
      <c r="HSK82" s="17"/>
      <c r="HSM82" s="17"/>
      <c r="HSO82" s="17"/>
      <c r="HSQ82" s="17"/>
      <c r="HSS82" s="17"/>
      <c r="HSU82" s="17"/>
      <c r="HSW82" s="17"/>
      <c r="HSY82" s="17"/>
      <c r="HTA82" s="17"/>
      <c r="HTC82" s="17"/>
      <c r="HTE82" s="17"/>
      <c r="HTG82" s="17"/>
      <c r="HTI82" s="17"/>
      <c r="HTK82" s="17"/>
      <c r="HTM82" s="17"/>
      <c r="HTO82" s="17"/>
      <c r="HTQ82" s="17"/>
      <c r="HTS82" s="17"/>
      <c r="HTU82" s="17"/>
      <c r="HTW82" s="17"/>
      <c r="HTY82" s="17"/>
      <c r="HUA82" s="17"/>
      <c r="HUC82" s="17"/>
      <c r="HUE82" s="17"/>
      <c r="HUG82" s="17"/>
      <c r="HUI82" s="17"/>
      <c r="HUK82" s="17"/>
      <c r="HUM82" s="17"/>
      <c r="HUO82" s="17"/>
      <c r="HUQ82" s="17"/>
      <c r="HUS82" s="17"/>
      <c r="HUU82" s="17"/>
      <c r="HUW82" s="17"/>
      <c r="HUY82" s="17"/>
      <c r="HVA82" s="17"/>
      <c r="HVC82" s="17"/>
      <c r="HVE82" s="17"/>
      <c r="HVG82" s="17"/>
      <c r="HVI82" s="17"/>
      <c r="HVK82" s="17"/>
      <c r="HVM82" s="17"/>
      <c r="HVO82" s="17"/>
      <c r="HVQ82" s="17"/>
      <c r="HVS82" s="17"/>
      <c r="HVU82" s="17"/>
      <c r="HVW82" s="17"/>
      <c r="HVY82" s="17"/>
      <c r="HWA82" s="17"/>
      <c r="HWC82" s="17"/>
      <c r="HWE82" s="17"/>
      <c r="HWG82" s="17"/>
      <c r="HWI82" s="17"/>
      <c r="HWK82" s="17"/>
      <c r="HWM82" s="17"/>
      <c r="HWO82" s="17"/>
      <c r="HWQ82" s="17"/>
      <c r="HWS82" s="17"/>
      <c r="HWU82" s="17"/>
      <c r="HWW82" s="17"/>
      <c r="HWY82" s="17"/>
      <c r="HXA82" s="17"/>
      <c r="HXC82" s="17"/>
      <c r="HXE82" s="17"/>
      <c r="HXG82" s="17"/>
      <c r="HXI82" s="17"/>
      <c r="HXK82" s="17"/>
      <c r="HXM82" s="17"/>
      <c r="HXO82" s="17"/>
      <c r="HXQ82" s="17"/>
      <c r="HXS82" s="17"/>
      <c r="HXU82" s="17"/>
      <c r="HXW82" s="17"/>
      <c r="HXY82" s="17"/>
      <c r="HYA82" s="17"/>
      <c r="HYC82" s="17"/>
      <c r="HYE82" s="17"/>
      <c r="HYG82" s="17"/>
      <c r="HYI82" s="17"/>
      <c r="HYK82" s="17"/>
      <c r="HYM82" s="17"/>
      <c r="HYO82" s="17"/>
      <c r="HYQ82" s="17"/>
      <c r="HYS82" s="17"/>
      <c r="HYU82" s="17"/>
      <c r="HYW82" s="17"/>
      <c r="HYY82" s="17"/>
      <c r="HZA82" s="17"/>
      <c r="HZC82" s="17"/>
      <c r="HZE82" s="17"/>
      <c r="HZG82" s="17"/>
      <c r="HZI82" s="17"/>
      <c r="HZK82" s="17"/>
      <c r="HZM82" s="17"/>
      <c r="HZO82" s="17"/>
      <c r="HZQ82" s="17"/>
      <c r="HZS82" s="17"/>
      <c r="HZU82" s="17"/>
      <c r="HZW82" s="17"/>
      <c r="HZY82" s="17"/>
      <c r="IAA82" s="17"/>
      <c r="IAC82" s="17"/>
      <c r="IAE82" s="17"/>
      <c r="IAG82" s="17"/>
      <c r="IAI82" s="17"/>
      <c r="IAK82" s="17"/>
      <c r="IAM82" s="17"/>
      <c r="IAO82" s="17"/>
      <c r="IAQ82" s="17"/>
      <c r="IAS82" s="17"/>
      <c r="IAU82" s="17"/>
      <c r="IAW82" s="17"/>
      <c r="IAY82" s="17"/>
      <c r="IBA82" s="17"/>
      <c r="IBC82" s="17"/>
      <c r="IBE82" s="17"/>
      <c r="IBG82" s="17"/>
      <c r="IBI82" s="17"/>
      <c r="IBK82" s="17"/>
      <c r="IBM82" s="17"/>
      <c r="IBO82" s="17"/>
      <c r="IBQ82" s="17"/>
      <c r="IBS82" s="17"/>
      <c r="IBU82" s="17"/>
      <c r="IBW82" s="17"/>
      <c r="IBY82" s="17"/>
      <c r="ICA82" s="17"/>
      <c r="ICC82" s="17"/>
      <c r="ICE82" s="17"/>
      <c r="ICG82" s="17"/>
      <c r="ICI82" s="17"/>
      <c r="ICK82" s="17"/>
      <c r="ICM82" s="17"/>
      <c r="ICO82" s="17"/>
      <c r="ICQ82" s="17"/>
      <c r="ICS82" s="17"/>
      <c r="ICU82" s="17"/>
      <c r="ICW82" s="17"/>
      <c r="ICY82" s="17"/>
      <c r="IDA82" s="17"/>
      <c r="IDC82" s="17"/>
      <c r="IDE82" s="17"/>
      <c r="IDG82" s="17"/>
      <c r="IDI82" s="17"/>
      <c r="IDK82" s="17"/>
      <c r="IDM82" s="17"/>
      <c r="IDO82" s="17"/>
      <c r="IDQ82" s="17"/>
      <c r="IDS82" s="17"/>
      <c r="IDU82" s="17"/>
      <c r="IDW82" s="17"/>
      <c r="IDY82" s="17"/>
      <c r="IEA82" s="17"/>
      <c r="IEC82" s="17"/>
      <c r="IEE82" s="17"/>
      <c r="IEG82" s="17"/>
      <c r="IEI82" s="17"/>
      <c r="IEK82" s="17"/>
      <c r="IEM82" s="17"/>
      <c r="IEO82" s="17"/>
      <c r="IEQ82" s="17"/>
      <c r="IES82" s="17"/>
      <c r="IEU82" s="17"/>
      <c r="IEW82" s="17"/>
      <c r="IEY82" s="17"/>
      <c r="IFA82" s="17"/>
      <c r="IFC82" s="17"/>
      <c r="IFE82" s="17"/>
      <c r="IFG82" s="17"/>
      <c r="IFI82" s="17"/>
      <c r="IFK82" s="17"/>
      <c r="IFM82" s="17"/>
      <c r="IFO82" s="17"/>
      <c r="IFQ82" s="17"/>
      <c r="IFS82" s="17"/>
      <c r="IFU82" s="17"/>
      <c r="IFW82" s="17"/>
      <c r="IFY82" s="17"/>
      <c r="IGA82" s="17"/>
      <c r="IGC82" s="17"/>
      <c r="IGE82" s="17"/>
      <c r="IGG82" s="17"/>
      <c r="IGI82" s="17"/>
      <c r="IGK82" s="17"/>
      <c r="IGM82" s="17"/>
      <c r="IGO82" s="17"/>
      <c r="IGQ82" s="17"/>
      <c r="IGS82" s="17"/>
      <c r="IGU82" s="17"/>
      <c r="IGW82" s="17"/>
      <c r="IGY82" s="17"/>
      <c r="IHA82" s="17"/>
      <c r="IHC82" s="17"/>
      <c r="IHE82" s="17"/>
      <c r="IHG82" s="17"/>
      <c r="IHI82" s="17"/>
      <c r="IHK82" s="17"/>
      <c r="IHM82" s="17"/>
      <c r="IHO82" s="17"/>
      <c r="IHQ82" s="17"/>
      <c r="IHS82" s="17"/>
      <c r="IHU82" s="17"/>
      <c r="IHW82" s="17"/>
      <c r="IHY82" s="17"/>
      <c r="IIA82" s="17"/>
      <c r="IIC82" s="17"/>
      <c r="IIE82" s="17"/>
      <c r="IIG82" s="17"/>
      <c r="III82" s="17"/>
      <c r="IIK82" s="17"/>
      <c r="IIM82" s="17"/>
      <c r="IIO82" s="17"/>
      <c r="IIQ82" s="17"/>
      <c r="IIS82" s="17"/>
      <c r="IIU82" s="17"/>
      <c r="IIW82" s="17"/>
      <c r="IIY82" s="17"/>
      <c r="IJA82" s="17"/>
      <c r="IJC82" s="17"/>
      <c r="IJE82" s="17"/>
      <c r="IJG82" s="17"/>
      <c r="IJI82" s="17"/>
      <c r="IJK82" s="17"/>
      <c r="IJM82" s="17"/>
      <c r="IJO82" s="17"/>
      <c r="IJQ82" s="17"/>
      <c r="IJS82" s="17"/>
      <c r="IJU82" s="17"/>
      <c r="IJW82" s="17"/>
      <c r="IJY82" s="17"/>
      <c r="IKA82" s="17"/>
      <c r="IKC82" s="17"/>
      <c r="IKE82" s="17"/>
      <c r="IKG82" s="17"/>
      <c r="IKI82" s="17"/>
      <c r="IKK82" s="17"/>
      <c r="IKM82" s="17"/>
      <c r="IKO82" s="17"/>
      <c r="IKQ82" s="17"/>
      <c r="IKS82" s="17"/>
      <c r="IKU82" s="17"/>
      <c r="IKW82" s="17"/>
      <c r="IKY82" s="17"/>
      <c r="ILA82" s="17"/>
      <c r="ILC82" s="17"/>
      <c r="ILE82" s="17"/>
      <c r="ILG82" s="17"/>
      <c r="ILI82" s="17"/>
      <c r="ILK82" s="17"/>
      <c r="ILM82" s="17"/>
      <c r="ILO82" s="17"/>
      <c r="ILQ82" s="17"/>
      <c r="ILS82" s="17"/>
      <c r="ILU82" s="17"/>
      <c r="ILW82" s="17"/>
      <c r="ILY82" s="17"/>
      <c r="IMA82" s="17"/>
      <c r="IMC82" s="17"/>
      <c r="IME82" s="17"/>
      <c r="IMG82" s="17"/>
      <c r="IMI82" s="17"/>
      <c r="IMK82" s="17"/>
      <c r="IMM82" s="17"/>
      <c r="IMO82" s="17"/>
      <c r="IMQ82" s="17"/>
      <c r="IMS82" s="17"/>
      <c r="IMU82" s="17"/>
      <c r="IMW82" s="17"/>
      <c r="IMY82" s="17"/>
      <c r="INA82" s="17"/>
      <c r="INC82" s="17"/>
      <c r="INE82" s="17"/>
      <c r="ING82" s="17"/>
      <c r="INI82" s="17"/>
      <c r="INK82" s="17"/>
      <c r="INM82" s="17"/>
      <c r="INO82" s="17"/>
      <c r="INQ82" s="17"/>
      <c r="INS82" s="17"/>
      <c r="INU82" s="17"/>
      <c r="INW82" s="17"/>
      <c r="INY82" s="17"/>
      <c r="IOA82" s="17"/>
      <c r="IOC82" s="17"/>
      <c r="IOE82" s="17"/>
      <c r="IOG82" s="17"/>
      <c r="IOI82" s="17"/>
      <c r="IOK82" s="17"/>
      <c r="IOM82" s="17"/>
      <c r="IOO82" s="17"/>
      <c r="IOQ82" s="17"/>
      <c r="IOS82" s="17"/>
      <c r="IOU82" s="17"/>
      <c r="IOW82" s="17"/>
      <c r="IOY82" s="17"/>
      <c r="IPA82" s="17"/>
      <c r="IPC82" s="17"/>
      <c r="IPE82" s="17"/>
      <c r="IPG82" s="17"/>
      <c r="IPI82" s="17"/>
      <c r="IPK82" s="17"/>
      <c r="IPM82" s="17"/>
      <c r="IPO82" s="17"/>
      <c r="IPQ82" s="17"/>
      <c r="IPS82" s="17"/>
      <c r="IPU82" s="17"/>
      <c r="IPW82" s="17"/>
      <c r="IPY82" s="17"/>
      <c r="IQA82" s="17"/>
      <c r="IQC82" s="17"/>
      <c r="IQE82" s="17"/>
      <c r="IQG82" s="17"/>
      <c r="IQI82" s="17"/>
      <c r="IQK82" s="17"/>
      <c r="IQM82" s="17"/>
      <c r="IQO82" s="17"/>
      <c r="IQQ82" s="17"/>
      <c r="IQS82" s="17"/>
      <c r="IQU82" s="17"/>
      <c r="IQW82" s="17"/>
      <c r="IQY82" s="17"/>
      <c r="IRA82" s="17"/>
      <c r="IRC82" s="17"/>
      <c r="IRE82" s="17"/>
      <c r="IRG82" s="17"/>
      <c r="IRI82" s="17"/>
      <c r="IRK82" s="17"/>
      <c r="IRM82" s="17"/>
      <c r="IRO82" s="17"/>
      <c r="IRQ82" s="17"/>
      <c r="IRS82" s="17"/>
      <c r="IRU82" s="17"/>
      <c r="IRW82" s="17"/>
      <c r="IRY82" s="17"/>
      <c r="ISA82" s="17"/>
      <c r="ISC82" s="17"/>
      <c r="ISE82" s="17"/>
      <c r="ISG82" s="17"/>
      <c r="ISI82" s="17"/>
      <c r="ISK82" s="17"/>
      <c r="ISM82" s="17"/>
      <c r="ISO82" s="17"/>
      <c r="ISQ82" s="17"/>
      <c r="ISS82" s="17"/>
      <c r="ISU82" s="17"/>
      <c r="ISW82" s="17"/>
      <c r="ISY82" s="17"/>
      <c r="ITA82" s="17"/>
      <c r="ITC82" s="17"/>
      <c r="ITE82" s="17"/>
      <c r="ITG82" s="17"/>
      <c r="ITI82" s="17"/>
      <c r="ITK82" s="17"/>
      <c r="ITM82" s="17"/>
      <c r="ITO82" s="17"/>
      <c r="ITQ82" s="17"/>
      <c r="ITS82" s="17"/>
      <c r="ITU82" s="17"/>
      <c r="ITW82" s="17"/>
      <c r="ITY82" s="17"/>
      <c r="IUA82" s="17"/>
      <c r="IUC82" s="17"/>
      <c r="IUE82" s="17"/>
      <c r="IUG82" s="17"/>
      <c r="IUI82" s="17"/>
      <c r="IUK82" s="17"/>
      <c r="IUM82" s="17"/>
      <c r="IUO82" s="17"/>
      <c r="IUQ82" s="17"/>
      <c r="IUS82" s="17"/>
      <c r="IUU82" s="17"/>
      <c r="IUW82" s="17"/>
      <c r="IUY82" s="17"/>
      <c r="IVA82" s="17"/>
      <c r="IVC82" s="17"/>
      <c r="IVE82" s="17"/>
      <c r="IVG82" s="17"/>
      <c r="IVI82" s="17"/>
      <c r="IVK82" s="17"/>
      <c r="IVM82" s="17"/>
      <c r="IVO82" s="17"/>
      <c r="IVQ82" s="17"/>
      <c r="IVS82" s="17"/>
      <c r="IVU82" s="17"/>
      <c r="IVW82" s="17"/>
      <c r="IVY82" s="17"/>
      <c r="IWA82" s="17"/>
      <c r="IWC82" s="17"/>
      <c r="IWE82" s="17"/>
      <c r="IWG82" s="17"/>
      <c r="IWI82" s="17"/>
      <c r="IWK82" s="17"/>
      <c r="IWM82" s="17"/>
      <c r="IWO82" s="17"/>
      <c r="IWQ82" s="17"/>
      <c r="IWS82" s="17"/>
      <c r="IWU82" s="17"/>
      <c r="IWW82" s="17"/>
      <c r="IWY82" s="17"/>
      <c r="IXA82" s="17"/>
      <c r="IXC82" s="17"/>
      <c r="IXE82" s="17"/>
      <c r="IXG82" s="17"/>
      <c r="IXI82" s="17"/>
      <c r="IXK82" s="17"/>
      <c r="IXM82" s="17"/>
      <c r="IXO82" s="17"/>
      <c r="IXQ82" s="17"/>
      <c r="IXS82" s="17"/>
      <c r="IXU82" s="17"/>
      <c r="IXW82" s="17"/>
      <c r="IXY82" s="17"/>
      <c r="IYA82" s="17"/>
      <c r="IYC82" s="17"/>
      <c r="IYE82" s="17"/>
      <c r="IYG82" s="17"/>
      <c r="IYI82" s="17"/>
      <c r="IYK82" s="17"/>
      <c r="IYM82" s="17"/>
      <c r="IYO82" s="17"/>
      <c r="IYQ82" s="17"/>
      <c r="IYS82" s="17"/>
      <c r="IYU82" s="17"/>
      <c r="IYW82" s="17"/>
      <c r="IYY82" s="17"/>
      <c r="IZA82" s="17"/>
      <c r="IZC82" s="17"/>
      <c r="IZE82" s="17"/>
      <c r="IZG82" s="17"/>
      <c r="IZI82" s="17"/>
      <c r="IZK82" s="17"/>
      <c r="IZM82" s="17"/>
      <c r="IZO82" s="17"/>
      <c r="IZQ82" s="17"/>
      <c r="IZS82" s="17"/>
      <c r="IZU82" s="17"/>
      <c r="IZW82" s="17"/>
      <c r="IZY82" s="17"/>
      <c r="JAA82" s="17"/>
      <c r="JAC82" s="17"/>
      <c r="JAE82" s="17"/>
      <c r="JAG82" s="17"/>
      <c r="JAI82" s="17"/>
      <c r="JAK82" s="17"/>
      <c r="JAM82" s="17"/>
      <c r="JAO82" s="17"/>
      <c r="JAQ82" s="17"/>
      <c r="JAS82" s="17"/>
      <c r="JAU82" s="17"/>
      <c r="JAW82" s="17"/>
      <c r="JAY82" s="17"/>
      <c r="JBA82" s="17"/>
      <c r="JBC82" s="17"/>
      <c r="JBE82" s="17"/>
      <c r="JBG82" s="17"/>
      <c r="JBI82" s="17"/>
      <c r="JBK82" s="17"/>
      <c r="JBM82" s="17"/>
      <c r="JBO82" s="17"/>
      <c r="JBQ82" s="17"/>
      <c r="JBS82" s="17"/>
      <c r="JBU82" s="17"/>
      <c r="JBW82" s="17"/>
      <c r="JBY82" s="17"/>
      <c r="JCA82" s="17"/>
      <c r="JCC82" s="17"/>
      <c r="JCE82" s="17"/>
      <c r="JCG82" s="17"/>
      <c r="JCI82" s="17"/>
      <c r="JCK82" s="17"/>
      <c r="JCM82" s="17"/>
      <c r="JCO82" s="17"/>
      <c r="JCQ82" s="17"/>
      <c r="JCS82" s="17"/>
      <c r="JCU82" s="17"/>
      <c r="JCW82" s="17"/>
      <c r="JCY82" s="17"/>
      <c r="JDA82" s="17"/>
      <c r="JDC82" s="17"/>
      <c r="JDE82" s="17"/>
      <c r="JDG82" s="17"/>
      <c r="JDI82" s="17"/>
      <c r="JDK82" s="17"/>
      <c r="JDM82" s="17"/>
      <c r="JDO82" s="17"/>
      <c r="JDQ82" s="17"/>
      <c r="JDS82" s="17"/>
      <c r="JDU82" s="17"/>
      <c r="JDW82" s="17"/>
      <c r="JDY82" s="17"/>
      <c r="JEA82" s="17"/>
      <c r="JEC82" s="17"/>
      <c r="JEE82" s="17"/>
      <c r="JEG82" s="17"/>
      <c r="JEI82" s="17"/>
      <c r="JEK82" s="17"/>
      <c r="JEM82" s="17"/>
      <c r="JEO82" s="17"/>
      <c r="JEQ82" s="17"/>
      <c r="JES82" s="17"/>
      <c r="JEU82" s="17"/>
      <c r="JEW82" s="17"/>
      <c r="JEY82" s="17"/>
      <c r="JFA82" s="17"/>
      <c r="JFC82" s="17"/>
      <c r="JFE82" s="17"/>
      <c r="JFG82" s="17"/>
      <c r="JFI82" s="17"/>
      <c r="JFK82" s="17"/>
      <c r="JFM82" s="17"/>
      <c r="JFO82" s="17"/>
      <c r="JFQ82" s="17"/>
      <c r="JFS82" s="17"/>
      <c r="JFU82" s="17"/>
      <c r="JFW82" s="17"/>
      <c r="JFY82" s="17"/>
      <c r="JGA82" s="17"/>
      <c r="JGC82" s="17"/>
      <c r="JGE82" s="17"/>
      <c r="JGG82" s="17"/>
      <c r="JGI82" s="17"/>
      <c r="JGK82" s="17"/>
      <c r="JGM82" s="17"/>
      <c r="JGO82" s="17"/>
      <c r="JGQ82" s="17"/>
      <c r="JGS82" s="17"/>
      <c r="JGU82" s="17"/>
      <c r="JGW82" s="17"/>
      <c r="JGY82" s="17"/>
      <c r="JHA82" s="17"/>
      <c r="JHC82" s="17"/>
      <c r="JHE82" s="17"/>
      <c r="JHG82" s="17"/>
      <c r="JHI82" s="17"/>
      <c r="JHK82" s="17"/>
      <c r="JHM82" s="17"/>
      <c r="JHO82" s="17"/>
      <c r="JHQ82" s="17"/>
      <c r="JHS82" s="17"/>
      <c r="JHU82" s="17"/>
      <c r="JHW82" s="17"/>
      <c r="JHY82" s="17"/>
      <c r="JIA82" s="17"/>
      <c r="JIC82" s="17"/>
      <c r="JIE82" s="17"/>
      <c r="JIG82" s="17"/>
      <c r="JII82" s="17"/>
      <c r="JIK82" s="17"/>
      <c r="JIM82" s="17"/>
      <c r="JIO82" s="17"/>
      <c r="JIQ82" s="17"/>
      <c r="JIS82" s="17"/>
      <c r="JIU82" s="17"/>
      <c r="JIW82" s="17"/>
      <c r="JIY82" s="17"/>
      <c r="JJA82" s="17"/>
      <c r="JJC82" s="17"/>
      <c r="JJE82" s="17"/>
      <c r="JJG82" s="17"/>
      <c r="JJI82" s="17"/>
      <c r="JJK82" s="17"/>
      <c r="JJM82" s="17"/>
      <c r="JJO82" s="17"/>
      <c r="JJQ82" s="17"/>
      <c r="JJS82" s="17"/>
      <c r="JJU82" s="17"/>
      <c r="JJW82" s="17"/>
      <c r="JJY82" s="17"/>
      <c r="JKA82" s="17"/>
      <c r="JKC82" s="17"/>
      <c r="JKE82" s="17"/>
      <c r="JKG82" s="17"/>
      <c r="JKI82" s="17"/>
      <c r="JKK82" s="17"/>
      <c r="JKM82" s="17"/>
      <c r="JKO82" s="17"/>
      <c r="JKQ82" s="17"/>
      <c r="JKS82" s="17"/>
      <c r="JKU82" s="17"/>
      <c r="JKW82" s="17"/>
      <c r="JKY82" s="17"/>
      <c r="JLA82" s="17"/>
      <c r="JLC82" s="17"/>
      <c r="JLE82" s="17"/>
      <c r="JLG82" s="17"/>
      <c r="JLI82" s="17"/>
      <c r="JLK82" s="17"/>
      <c r="JLM82" s="17"/>
      <c r="JLO82" s="17"/>
      <c r="JLQ82" s="17"/>
      <c r="JLS82" s="17"/>
      <c r="JLU82" s="17"/>
      <c r="JLW82" s="17"/>
      <c r="JLY82" s="17"/>
      <c r="JMA82" s="17"/>
      <c r="JMC82" s="17"/>
      <c r="JME82" s="17"/>
      <c r="JMG82" s="17"/>
      <c r="JMI82" s="17"/>
      <c r="JMK82" s="17"/>
      <c r="JMM82" s="17"/>
      <c r="JMO82" s="17"/>
      <c r="JMQ82" s="17"/>
      <c r="JMS82" s="17"/>
      <c r="JMU82" s="17"/>
      <c r="JMW82" s="17"/>
      <c r="JMY82" s="17"/>
      <c r="JNA82" s="17"/>
      <c r="JNC82" s="17"/>
      <c r="JNE82" s="17"/>
      <c r="JNG82" s="17"/>
      <c r="JNI82" s="17"/>
      <c r="JNK82" s="17"/>
      <c r="JNM82" s="17"/>
      <c r="JNO82" s="17"/>
      <c r="JNQ82" s="17"/>
      <c r="JNS82" s="17"/>
      <c r="JNU82" s="17"/>
      <c r="JNW82" s="17"/>
      <c r="JNY82" s="17"/>
      <c r="JOA82" s="17"/>
      <c r="JOC82" s="17"/>
      <c r="JOE82" s="17"/>
      <c r="JOG82" s="17"/>
      <c r="JOI82" s="17"/>
      <c r="JOK82" s="17"/>
      <c r="JOM82" s="17"/>
      <c r="JOO82" s="17"/>
      <c r="JOQ82" s="17"/>
      <c r="JOS82" s="17"/>
      <c r="JOU82" s="17"/>
      <c r="JOW82" s="17"/>
      <c r="JOY82" s="17"/>
      <c r="JPA82" s="17"/>
      <c r="JPC82" s="17"/>
      <c r="JPE82" s="17"/>
      <c r="JPG82" s="17"/>
      <c r="JPI82" s="17"/>
      <c r="JPK82" s="17"/>
      <c r="JPM82" s="17"/>
      <c r="JPO82" s="17"/>
      <c r="JPQ82" s="17"/>
      <c r="JPS82" s="17"/>
      <c r="JPU82" s="17"/>
      <c r="JPW82" s="17"/>
      <c r="JPY82" s="17"/>
      <c r="JQA82" s="17"/>
      <c r="JQC82" s="17"/>
      <c r="JQE82" s="17"/>
      <c r="JQG82" s="17"/>
      <c r="JQI82" s="17"/>
      <c r="JQK82" s="17"/>
      <c r="JQM82" s="17"/>
      <c r="JQO82" s="17"/>
      <c r="JQQ82" s="17"/>
      <c r="JQS82" s="17"/>
      <c r="JQU82" s="17"/>
      <c r="JQW82" s="17"/>
      <c r="JQY82" s="17"/>
      <c r="JRA82" s="17"/>
      <c r="JRC82" s="17"/>
      <c r="JRE82" s="17"/>
      <c r="JRG82" s="17"/>
      <c r="JRI82" s="17"/>
      <c r="JRK82" s="17"/>
      <c r="JRM82" s="17"/>
      <c r="JRO82" s="17"/>
      <c r="JRQ82" s="17"/>
      <c r="JRS82" s="17"/>
      <c r="JRU82" s="17"/>
      <c r="JRW82" s="17"/>
      <c r="JRY82" s="17"/>
      <c r="JSA82" s="17"/>
      <c r="JSC82" s="17"/>
      <c r="JSE82" s="17"/>
      <c r="JSG82" s="17"/>
      <c r="JSI82" s="17"/>
      <c r="JSK82" s="17"/>
      <c r="JSM82" s="17"/>
      <c r="JSO82" s="17"/>
      <c r="JSQ82" s="17"/>
      <c r="JSS82" s="17"/>
      <c r="JSU82" s="17"/>
      <c r="JSW82" s="17"/>
      <c r="JSY82" s="17"/>
      <c r="JTA82" s="17"/>
      <c r="JTC82" s="17"/>
      <c r="JTE82" s="17"/>
      <c r="JTG82" s="17"/>
      <c r="JTI82" s="17"/>
      <c r="JTK82" s="17"/>
      <c r="JTM82" s="17"/>
      <c r="JTO82" s="17"/>
      <c r="JTQ82" s="17"/>
      <c r="JTS82" s="17"/>
      <c r="JTU82" s="17"/>
      <c r="JTW82" s="17"/>
      <c r="JTY82" s="17"/>
      <c r="JUA82" s="17"/>
      <c r="JUC82" s="17"/>
      <c r="JUE82" s="17"/>
      <c r="JUG82" s="17"/>
      <c r="JUI82" s="17"/>
      <c r="JUK82" s="17"/>
      <c r="JUM82" s="17"/>
      <c r="JUO82" s="17"/>
      <c r="JUQ82" s="17"/>
      <c r="JUS82" s="17"/>
      <c r="JUU82" s="17"/>
      <c r="JUW82" s="17"/>
      <c r="JUY82" s="17"/>
      <c r="JVA82" s="17"/>
      <c r="JVC82" s="17"/>
      <c r="JVE82" s="17"/>
      <c r="JVG82" s="17"/>
      <c r="JVI82" s="17"/>
      <c r="JVK82" s="17"/>
      <c r="JVM82" s="17"/>
      <c r="JVO82" s="17"/>
      <c r="JVQ82" s="17"/>
      <c r="JVS82" s="17"/>
      <c r="JVU82" s="17"/>
      <c r="JVW82" s="17"/>
      <c r="JVY82" s="17"/>
      <c r="JWA82" s="17"/>
      <c r="JWC82" s="17"/>
      <c r="JWE82" s="17"/>
      <c r="JWG82" s="17"/>
      <c r="JWI82" s="17"/>
      <c r="JWK82" s="17"/>
      <c r="JWM82" s="17"/>
      <c r="JWO82" s="17"/>
      <c r="JWQ82" s="17"/>
      <c r="JWS82" s="17"/>
      <c r="JWU82" s="17"/>
      <c r="JWW82" s="17"/>
      <c r="JWY82" s="17"/>
      <c r="JXA82" s="17"/>
      <c r="JXC82" s="17"/>
      <c r="JXE82" s="17"/>
      <c r="JXG82" s="17"/>
      <c r="JXI82" s="17"/>
      <c r="JXK82" s="17"/>
      <c r="JXM82" s="17"/>
      <c r="JXO82" s="17"/>
      <c r="JXQ82" s="17"/>
      <c r="JXS82" s="17"/>
      <c r="JXU82" s="17"/>
      <c r="JXW82" s="17"/>
      <c r="JXY82" s="17"/>
      <c r="JYA82" s="17"/>
      <c r="JYC82" s="17"/>
      <c r="JYE82" s="17"/>
      <c r="JYG82" s="17"/>
      <c r="JYI82" s="17"/>
      <c r="JYK82" s="17"/>
      <c r="JYM82" s="17"/>
      <c r="JYO82" s="17"/>
      <c r="JYQ82" s="17"/>
      <c r="JYS82" s="17"/>
      <c r="JYU82" s="17"/>
      <c r="JYW82" s="17"/>
      <c r="JYY82" s="17"/>
      <c r="JZA82" s="17"/>
      <c r="JZC82" s="17"/>
      <c r="JZE82" s="17"/>
      <c r="JZG82" s="17"/>
      <c r="JZI82" s="17"/>
      <c r="JZK82" s="17"/>
      <c r="JZM82" s="17"/>
      <c r="JZO82" s="17"/>
      <c r="JZQ82" s="17"/>
      <c r="JZS82" s="17"/>
      <c r="JZU82" s="17"/>
      <c r="JZW82" s="17"/>
      <c r="JZY82" s="17"/>
      <c r="KAA82" s="17"/>
      <c r="KAC82" s="17"/>
      <c r="KAE82" s="17"/>
      <c r="KAG82" s="17"/>
      <c r="KAI82" s="17"/>
      <c r="KAK82" s="17"/>
      <c r="KAM82" s="17"/>
      <c r="KAO82" s="17"/>
      <c r="KAQ82" s="17"/>
      <c r="KAS82" s="17"/>
      <c r="KAU82" s="17"/>
      <c r="KAW82" s="17"/>
      <c r="KAY82" s="17"/>
      <c r="KBA82" s="17"/>
      <c r="KBC82" s="17"/>
      <c r="KBE82" s="17"/>
      <c r="KBG82" s="17"/>
      <c r="KBI82" s="17"/>
      <c r="KBK82" s="17"/>
      <c r="KBM82" s="17"/>
      <c r="KBO82" s="17"/>
      <c r="KBQ82" s="17"/>
      <c r="KBS82" s="17"/>
      <c r="KBU82" s="17"/>
      <c r="KBW82" s="17"/>
      <c r="KBY82" s="17"/>
      <c r="KCA82" s="17"/>
      <c r="KCC82" s="17"/>
      <c r="KCE82" s="17"/>
      <c r="KCG82" s="17"/>
      <c r="KCI82" s="17"/>
      <c r="KCK82" s="17"/>
      <c r="KCM82" s="17"/>
      <c r="KCO82" s="17"/>
      <c r="KCQ82" s="17"/>
      <c r="KCS82" s="17"/>
      <c r="KCU82" s="17"/>
      <c r="KCW82" s="17"/>
      <c r="KCY82" s="17"/>
      <c r="KDA82" s="17"/>
      <c r="KDC82" s="17"/>
      <c r="KDE82" s="17"/>
      <c r="KDG82" s="17"/>
      <c r="KDI82" s="17"/>
      <c r="KDK82" s="17"/>
      <c r="KDM82" s="17"/>
      <c r="KDO82" s="17"/>
      <c r="KDQ82" s="17"/>
      <c r="KDS82" s="17"/>
      <c r="KDU82" s="17"/>
      <c r="KDW82" s="17"/>
      <c r="KDY82" s="17"/>
      <c r="KEA82" s="17"/>
      <c r="KEC82" s="17"/>
      <c r="KEE82" s="17"/>
      <c r="KEG82" s="17"/>
      <c r="KEI82" s="17"/>
      <c r="KEK82" s="17"/>
      <c r="KEM82" s="17"/>
      <c r="KEO82" s="17"/>
      <c r="KEQ82" s="17"/>
      <c r="KES82" s="17"/>
      <c r="KEU82" s="17"/>
      <c r="KEW82" s="17"/>
      <c r="KEY82" s="17"/>
      <c r="KFA82" s="17"/>
      <c r="KFC82" s="17"/>
      <c r="KFE82" s="17"/>
      <c r="KFG82" s="17"/>
      <c r="KFI82" s="17"/>
      <c r="KFK82" s="17"/>
      <c r="KFM82" s="17"/>
      <c r="KFO82" s="17"/>
      <c r="KFQ82" s="17"/>
      <c r="KFS82" s="17"/>
      <c r="KFU82" s="17"/>
      <c r="KFW82" s="17"/>
      <c r="KFY82" s="17"/>
      <c r="KGA82" s="17"/>
      <c r="KGC82" s="17"/>
      <c r="KGE82" s="17"/>
      <c r="KGG82" s="17"/>
      <c r="KGI82" s="17"/>
      <c r="KGK82" s="17"/>
      <c r="KGM82" s="17"/>
      <c r="KGO82" s="17"/>
      <c r="KGQ82" s="17"/>
      <c r="KGS82" s="17"/>
      <c r="KGU82" s="17"/>
      <c r="KGW82" s="17"/>
      <c r="KGY82" s="17"/>
      <c r="KHA82" s="17"/>
      <c r="KHC82" s="17"/>
      <c r="KHE82" s="17"/>
      <c r="KHG82" s="17"/>
      <c r="KHI82" s="17"/>
      <c r="KHK82" s="17"/>
      <c r="KHM82" s="17"/>
      <c r="KHO82" s="17"/>
      <c r="KHQ82" s="17"/>
      <c r="KHS82" s="17"/>
      <c r="KHU82" s="17"/>
      <c r="KHW82" s="17"/>
      <c r="KHY82" s="17"/>
      <c r="KIA82" s="17"/>
      <c r="KIC82" s="17"/>
      <c r="KIE82" s="17"/>
      <c r="KIG82" s="17"/>
      <c r="KII82" s="17"/>
      <c r="KIK82" s="17"/>
      <c r="KIM82" s="17"/>
      <c r="KIO82" s="17"/>
      <c r="KIQ82" s="17"/>
      <c r="KIS82" s="17"/>
      <c r="KIU82" s="17"/>
      <c r="KIW82" s="17"/>
      <c r="KIY82" s="17"/>
      <c r="KJA82" s="17"/>
      <c r="KJC82" s="17"/>
      <c r="KJE82" s="17"/>
      <c r="KJG82" s="17"/>
      <c r="KJI82" s="17"/>
      <c r="KJK82" s="17"/>
      <c r="KJM82" s="17"/>
      <c r="KJO82" s="17"/>
      <c r="KJQ82" s="17"/>
      <c r="KJS82" s="17"/>
      <c r="KJU82" s="17"/>
      <c r="KJW82" s="17"/>
      <c r="KJY82" s="17"/>
      <c r="KKA82" s="17"/>
      <c r="KKC82" s="17"/>
      <c r="KKE82" s="17"/>
      <c r="KKG82" s="17"/>
      <c r="KKI82" s="17"/>
      <c r="KKK82" s="17"/>
      <c r="KKM82" s="17"/>
      <c r="KKO82" s="17"/>
      <c r="KKQ82" s="17"/>
      <c r="KKS82" s="17"/>
      <c r="KKU82" s="17"/>
      <c r="KKW82" s="17"/>
      <c r="KKY82" s="17"/>
      <c r="KLA82" s="17"/>
      <c r="KLC82" s="17"/>
      <c r="KLE82" s="17"/>
      <c r="KLG82" s="17"/>
      <c r="KLI82" s="17"/>
      <c r="KLK82" s="17"/>
      <c r="KLM82" s="17"/>
      <c r="KLO82" s="17"/>
      <c r="KLQ82" s="17"/>
      <c r="KLS82" s="17"/>
      <c r="KLU82" s="17"/>
      <c r="KLW82" s="17"/>
      <c r="KLY82" s="17"/>
      <c r="KMA82" s="17"/>
      <c r="KMC82" s="17"/>
      <c r="KME82" s="17"/>
      <c r="KMG82" s="17"/>
      <c r="KMI82" s="17"/>
      <c r="KMK82" s="17"/>
      <c r="KMM82" s="17"/>
      <c r="KMO82" s="17"/>
      <c r="KMQ82" s="17"/>
      <c r="KMS82" s="17"/>
      <c r="KMU82" s="17"/>
      <c r="KMW82" s="17"/>
      <c r="KMY82" s="17"/>
      <c r="KNA82" s="17"/>
      <c r="KNC82" s="17"/>
      <c r="KNE82" s="17"/>
      <c r="KNG82" s="17"/>
      <c r="KNI82" s="17"/>
      <c r="KNK82" s="17"/>
      <c r="KNM82" s="17"/>
      <c r="KNO82" s="17"/>
      <c r="KNQ82" s="17"/>
      <c r="KNS82" s="17"/>
      <c r="KNU82" s="17"/>
      <c r="KNW82" s="17"/>
      <c r="KNY82" s="17"/>
      <c r="KOA82" s="17"/>
      <c r="KOC82" s="17"/>
      <c r="KOE82" s="17"/>
      <c r="KOG82" s="17"/>
      <c r="KOI82" s="17"/>
      <c r="KOK82" s="17"/>
      <c r="KOM82" s="17"/>
      <c r="KOO82" s="17"/>
      <c r="KOQ82" s="17"/>
      <c r="KOS82" s="17"/>
      <c r="KOU82" s="17"/>
      <c r="KOW82" s="17"/>
      <c r="KOY82" s="17"/>
      <c r="KPA82" s="17"/>
      <c r="KPC82" s="17"/>
      <c r="KPE82" s="17"/>
      <c r="KPG82" s="17"/>
      <c r="KPI82" s="17"/>
      <c r="KPK82" s="17"/>
      <c r="KPM82" s="17"/>
      <c r="KPO82" s="17"/>
      <c r="KPQ82" s="17"/>
      <c r="KPS82" s="17"/>
      <c r="KPU82" s="17"/>
      <c r="KPW82" s="17"/>
      <c r="KPY82" s="17"/>
      <c r="KQA82" s="17"/>
      <c r="KQC82" s="17"/>
      <c r="KQE82" s="17"/>
      <c r="KQG82" s="17"/>
      <c r="KQI82" s="17"/>
      <c r="KQK82" s="17"/>
      <c r="KQM82" s="17"/>
      <c r="KQO82" s="17"/>
      <c r="KQQ82" s="17"/>
      <c r="KQS82" s="17"/>
      <c r="KQU82" s="17"/>
      <c r="KQW82" s="17"/>
      <c r="KQY82" s="17"/>
      <c r="KRA82" s="17"/>
      <c r="KRC82" s="17"/>
      <c r="KRE82" s="17"/>
      <c r="KRG82" s="17"/>
      <c r="KRI82" s="17"/>
      <c r="KRK82" s="17"/>
      <c r="KRM82" s="17"/>
      <c r="KRO82" s="17"/>
      <c r="KRQ82" s="17"/>
      <c r="KRS82" s="17"/>
      <c r="KRU82" s="17"/>
      <c r="KRW82" s="17"/>
      <c r="KRY82" s="17"/>
      <c r="KSA82" s="17"/>
      <c r="KSC82" s="17"/>
      <c r="KSE82" s="17"/>
      <c r="KSG82" s="17"/>
      <c r="KSI82" s="17"/>
      <c r="KSK82" s="17"/>
      <c r="KSM82" s="17"/>
      <c r="KSO82" s="17"/>
      <c r="KSQ82" s="17"/>
      <c r="KSS82" s="17"/>
      <c r="KSU82" s="17"/>
      <c r="KSW82" s="17"/>
      <c r="KSY82" s="17"/>
      <c r="KTA82" s="17"/>
      <c r="KTC82" s="17"/>
      <c r="KTE82" s="17"/>
      <c r="KTG82" s="17"/>
      <c r="KTI82" s="17"/>
      <c r="KTK82" s="17"/>
      <c r="KTM82" s="17"/>
      <c r="KTO82" s="17"/>
      <c r="KTQ82" s="17"/>
      <c r="KTS82" s="17"/>
      <c r="KTU82" s="17"/>
      <c r="KTW82" s="17"/>
      <c r="KTY82" s="17"/>
      <c r="KUA82" s="17"/>
      <c r="KUC82" s="17"/>
      <c r="KUE82" s="17"/>
      <c r="KUG82" s="17"/>
      <c r="KUI82" s="17"/>
      <c r="KUK82" s="17"/>
      <c r="KUM82" s="17"/>
      <c r="KUO82" s="17"/>
      <c r="KUQ82" s="17"/>
      <c r="KUS82" s="17"/>
      <c r="KUU82" s="17"/>
      <c r="KUW82" s="17"/>
      <c r="KUY82" s="17"/>
      <c r="KVA82" s="17"/>
      <c r="KVC82" s="17"/>
      <c r="KVE82" s="17"/>
      <c r="KVG82" s="17"/>
      <c r="KVI82" s="17"/>
      <c r="KVK82" s="17"/>
      <c r="KVM82" s="17"/>
      <c r="KVO82" s="17"/>
      <c r="KVQ82" s="17"/>
      <c r="KVS82" s="17"/>
      <c r="KVU82" s="17"/>
      <c r="KVW82" s="17"/>
      <c r="KVY82" s="17"/>
      <c r="KWA82" s="17"/>
      <c r="KWC82" s="17"/>
      <c r="KWE82" s="17"/>
      <c r="KWG82" s="17"/>
      <c r="KWI82" s="17"/>
      <c r="KWK82" s="17"/>
      <c r="KWM82" s="17"/>
      <c r="KWO82" s="17"/>
      <c r="KWQ82" s="17"/>
      <c r="KWS82" s="17"/>
      <c r="KWU82" s="17"/>
      <c r="KWW82" s="17"/>
      <c r="KWY82" s="17"/>
      <c r="KXA82" s="17"/>
      <c r="KXC82" s="17"/>
      <c r="KXE82" s="17"/>
      <c r="KXG82" s="17"/>
      <c r="KXI82" s="17"/>
      <c r="KXK82" s="17"/>
      <c r="KXM82" s="17"/>
      <c r="KXO82" s="17"/>
      <c r="KXQ82" s="17"/>
      <c r="KXS82" s="17"/>
      <c r="KXU82" s="17"/>
      <c r="KXW82" s="17"/>
      <c r="KXY82" s="17"/>
      <c r="KYA82" s="17"/>
      <c r="KYC82" s="17"/>
      <c r="KYE82" s="17"/>
      <c r="KYG82" s="17"/>
      <c r="KYI82" s="17"/>
      <c r="KYK82" s="17"/>
      <c r="KYM82" s="17"/>
      <c r="KYO82" s="17"/>
      <c r="KYQ82" s="17"/>
      <c r="KYS82" s="17"/>
      <c r="KYU82" s="17"/>
      <c r="KYW82" s="17"/>
      <c r="KYY82" s="17"/>
      <c r="KZA82" s="17"/>
      <c r="KZC82" s="17"/>
      <c r="KZE82" s="17"/>
      <c r="KZG82" s="17"/>
      <c r="KZI82" s="17"/>
      <c r="KZK82" s="17"/>
      <c r="KZM82" s="17"/>
      <c r="KZO82" s="17"/>
      <c r="KZQ82" s="17"/>
      <c r="KZS82" s="17"/>
      <c r="KZU82" s="17"/>
      <c r="KZW82" s="17"/>
      <c r="KZY82" s="17"/>
      <c r="LAA82" s="17"/>
      <c r="LAC82" s="17"/>
      <c r="LAE82" s="17"/>
      <c r="LAG82" s="17"/>
      <c r="LAI82" s="17"/>
      <c r="LAK82" s="17"/>
      <c r="LAM82" s="17"/>
      <c r="LAO82" s="17"/>
      <c r="LAQ82" s="17"/>
      <c r="LAS82" s="17"/>
      <c r="LAU82" s="17"/>
      <c r="LAW82" s="17"/>
      <c r="LAY82" s="17"/>
      <c r="LBA82" s="17"/>
      <c r="LBC82" s="17"/>
      <c r="LBE82" s="17"/>
      <c r="LBG82" s="17"/>
      <c r="LBI82" s="17"/>
      <c r="LBK82" s="17"/>
      <c r="LBM82" s="17"/>
      <c r="LBO82" s="17"/>
      <c r="LBQ82" s="17"/>
      <c r="LBS82" s="17"/>
      <c r="LBU82" s="17"/>
      <c r="LBW82" s="17"/>
      <c r="LBY82" s="17"/>
      <c r="LCA82" s="17"/>
      <c r="LCC82" s="17"/>
      <c r="LCE82" s="17"/>
      <c r="LCG82" s="17"/>
      <c r="LCI82" s="17"/>
      <c r="LCK82" s="17"/>
      <c r="LCM82" s="17"/>
      <c r="LCO82" s="17"/>
      <c r="LCQ82" s="17"/>
      <c r="LCS82" s="17"/>
      <c r="LCU82" s="17"/>
      <c r="LCW82" s="17"/>
      <c r="LCY82" s="17"/>
      <c r="LDA82" s="17"/>
      <c r="LDC82" s="17"/>
      <c r="LDE82" s="17"/>
      <c r="LDG82" s="17"/>
      <c r="LDI82" s="17"/>
      <c r="LDK82" s="17"/>
      <c r="LDM82" s="17"/>
      <c r="LDO82" s="17"/>
      <c r="LDQ82" s="17"/>
      <c r="LDS82" s="17"/>
      <c r="LDU82" s="17"/>
      <c r="LDW82" s="17"/>
      <c r="LDY82" s="17"/>
      <c r="LEA82" s="17"/>
      <c r="LEC82" s="17"/>
      <c r="LEE82" s="17"/>
      <c r="LEG82" s="17"/>
      <c r="LEI82" s="17"/>
      <c r="LEK82" s="17"/>
      <c r="LEM82" s="17"/>
      <c r="LEO82" s="17"/>
      <c r="LEQ82" s="17"/>
      <c r="LES82" s="17"/>
      <c r="LEU82" s="17"/>
      <c r="LEW82" s="17"/>
      <c r="LEY82" s="17"/>
      <c r="LFA82" s="17"/>
      <c r="LFC82" s="17"/>
      <c r="LFE82" s="17"/>
      <c r="LFG82" s="17"/>
      <c r="LFI82" s="17"/>
      <c r="LFK82" s="17"/>
      <c r="LFM82" s="17"/>
      <c r="LFO82" s="17"/>
      <c r="LFQ82" s="17"/>
      <c r="LFS82" s="17"/>
      <c r="LFU82" s="17"/>
      <c r="LFW82" s="17"/>
      <c r="LFY82" s="17"/>
      <c r="LGA82" s="17"/>
      <c r="LGC82" s="17"/>
      <c r="LGE82" s="17"/>
      <c r="LGG82" s="17"/>
      <c r="LGI82" s="17"/>
      <c r="LGK82" s="17"/>
      <c r="LGM82" s="17"/>
      <c r="LGO82" s="17"/>
      <c r="LGQ82" s="17"/>
      <c r="LGS82" s="17"/>
      <c r="LGU82" s="17"/>
      <c r="LGW82" s="17"/>
      <c r="LGY82" s="17"/>
      <c r="LHA82" s="17"/>
      <c r="LHC82" s="17"/>
      <c r="LHE82" s="17"/>
      <c r="LHG82" s="17"/>
      <c r="LHI82" s="17"/>
      <c r="LHK82" s="17"/>
      <c r="LHM82" s="17"/>
      <c r="LHO82" s="17"/>
      <c r="LHQ82" s="17"/>
      <c r="LHS82" s="17"/>
      <c r="LHU82" s="17"/>
      <c r="LHW82" s="17"/>
      <c r="LHY82" s="17"/>
      <c r="LIA82" s="17"/>
      <c r="LIC82" s="17"/>
      <c r="LIE82" s="17"/>
      <c r="LIG82" s="17"/>
      <c r="LII82" s="17"/>
      <c r="LIK82" s="17"/>
      <c r="LIM82" s="17"/>
      <c r="LIO82" s="17"/>
      <c r="LIQ82" s="17"/>
      <c r="LIS82" s="17"/>
      <c r="LIU82" s="17"/>
      <c r="LIW82" s="17"/>
      <c r="LIY82" s="17"/>
      <c r="LJA82" s="17"/>
      <c r="LJC82" s="17"/>
      <c r="LJE82" s="17"/>
      <c r="LJG82" s="17"/>
      <c r="LJI82" s="17"/>
      <c r="LJK82" s="17"/>
      <c r="LJM82" s="17"/>
      <c r="LJO82" s="17"/>
      <c r="LJQ82" s="17"/>
      <c r="LJS82" s="17"/>
      <c r="LJU82" s="17"/>
      <c r="LJW82" s="17"/>
      <c r="LJY82" s="17"/>
      <c r="LKA82" s="17"/>
      <c r="LKC82" s="17"/>
      <c r="LKE82" s="17"/>
      <c r="LKG82" s="17"/>
      <c r="LKI82" s="17"/>
      <c r="LKK82" s="17"/>
      <c r="LKM82" s="17"/>
      <c r="LKO82" s="17"/>
      <c r="LKQ82" s="17"/>
      <c r="LKS82" s="17"/>
      <c r="LKU82" s="17"/>
      <c r="LKW82" s="17"/>
      <c r="LKY82" s="17"/>
      <c r="LLA82" s="17"/>
      <c r="LLC82" s="17"/>
      <c r="LLE82" s="17"/>
      <c r="LLG82" s="17"/>
      <c r="LLI82" s="17"/>
      <c r="LLK82" s="17"/>
      <c r="LLM82" s="17"/>
      <c r="LLO82" s="17"/>
      <c r="LLQ82" s="17"/>
      <c r="LLS82" s="17"/>
      <c r="LLU82" s="17"/>
      <c r="LLW82" s="17"/>
      <c r="LLY82" s="17"/>
      <c r="LMA82" s="17"/>
      <c r="LMC82" s="17"/>
      <c r="LME82" s="17"/>
      <c r="LMG82" s="17"/>
      <c r="LMI82" s="17"/>
      <c r="LMK82" s="17"/>
      <c r="LMM82" s="17"/>
      <c r="LMO82" s="17"/>
      <c r="LMQ82" s="17"/>
      <c r="LMS82" s="17"/>
      <c r="LMU82" s="17"/>
      <c r="LMW82" s="17"/>
      <c r="LMY82" s="17"/>
      <c r="LNA82" s="17"/>
      <c r="LNC82" s="17"/>
      <c r="LNE82" s="17"/>
      <c r="LNG82" s="17"/>
      <c r="LNI82" s="17"/>
      <c r="LNK82" s="17"/>
      <c r="LNM82" s="17"/>
      <c r="LNO82" s="17"/>
      <c r="LNQ82" s="17"/>
      <c r="LNS82" s="17"/>
      <c r="LNU82" s="17"/>
      <c r="LNW82" s="17"/>
      <c r="LNY82" s="17"/>
      <c r="LOA82" s="17"/>
      <c r="LOC82" s="17"/>
      <c r="LOE82" s="17"/>
      <c r="LOG82" s="17"/>
      <c r="LOI82" s="17"/>
      <c r="LOK82" s="17"/>
      <c r="LOM82" s="17"/>
      <c r="LOO82" s="17"/>
      <c r="LOQ82" s="17"/>
      <c r="LOS82" s="17"/>
      <c r="LOU82" s="17"/>
      <c r="LOW82" s="17"/>
      <c r="LOY82" s="17"/>
      <c r="LPA82" s="17"/>
      <c r="LPC82" s="17"/>
      <c r="LPE82" s="17"/>
      <c r="LPG82" s="17"/>
      <c r="LPI82" s="17"/>
      <c r="LPK82" s="17"/>
      <c r="LPM82" s="17"/>
      <c r="LPO82" s="17"/>
      <c r="LPQ82" s="17"/>
      <c r="LPS82" s="17"/>
      <c r="LPU82" s="17"/>
      <c r="LPW82" s="17"/>
      <c r="LPY82" s="17"/>
      <c r="LQA82" s="17"/>
      <c r="LQC82" s="17"/>
      <c r="LQE82" s="17"/>
      <c r="LQG82" s="17"/>
      <c r="LQI82" s="17"/>
      <c r="LQK82" s="17"/>
      <c r="LQM82" s="17"/>
      <c r="LQO82" s="17"/>
      <c r="LQQ82" s="17"/>
      <c r="LQS82" s="17"/>
      <c r="LQU82" s="17"/>
      <c r="LQW82" s="17"/>
      <c r="LQY82" s="17"/>
      <c r="LRA82" s="17"/>
      <c r="LRC82" s="17"/>
      <c r="LRE82" s="17"/>
      <c r="LRG82" s="17"/>
      <c r="LRI82" s="17"/>
      <c r="LRK82" s="17"/>
      <c r="LRM82" s="17"/>
      <c r="LRO82" s="17"/>
      <c r="LRQ82" s="17"/>
      <c r="LRS82" s="17"/>
      <c r="LRU82" s="17"/>
      <c r="LRW82" s="17"/>
      <c r="LRY82" s="17"/>
      <c r="LSA82" s="17"/>
      <c r="LSC82" s="17"/>
      <c r="LSE82" s="17"/>
      <c r="LSG82" s="17"/>
      <c r="LSI82" s="17"/>
      <c r="LSK82" s="17"/>
      <c r="LSM82" s="17"/>
      <c r="LSO82" s="17"/>
      <c r="LSQ82" s="17"/>
      <c r="LSS82" s="17"/>
      <c r="LSU82" s="17"/>
      <c r="LSW82" s="17"/>
      <c r="LSY82" s="17"/>
      <c r="LTA82" s="17"/>
      <c r="LTC82" s="17"/>
      <c r="LTE82" s="17"/>
      <c r="LTG82" s="17"/>
      <c r="LTI82" s="17"/>
      <c r="LTK82" s="17"/>
      <c r="LTM82" s="17"/>
      <c r="LTO82" s="17"/>
      <c r="LTQ82" s="17"/>
      <c r="LTS82" s="17"/>
      <c r="LTU82" s="17"/>
      <c r="LTW82" s="17"/>
      <c r="LTY82" s="17"/>
      <c r="LUA82" s="17"/>
      <c r="LUC82" s="17"/>
      <c r="LUE82" s="17"/>
      <c r="LUG82" s="17"/>
      <c r="LUI82" s="17"/>
      <c r="LUK82" s="17"/>
      <c r="LUM82" s="17"/>
      <c r="LUO82" s="17"/>
      <c r="LUQ82" s="17"/>
      <c r="LUS82" s="17"/>
      <c r="LUU82" s="17"/>
      <c r="LUW82" s="17"/>
      <c r="LUY82" s="17"/>
      <c r="LVA82" s="17"/>
      <c r="LVC82" s="17"/>
      <c r="LVE82" s="17"/>
      <c r="LVG82" s="17"/>
      <c r="LVI82" s="17"/>
      <c r="LVK82" s="17"/>
      <c r="LVM82" s="17"/>
      <c r="LVO82" s="17"/>
      <c r="LVQ82" s="17"/>
      <c r="LVS82" s="17"/>
      <c r="LVU82" s="17"/>
      <c r="LVW82" s="17"/>
      <c r="LVY82" s="17"/>
      <c r="LWA82" s="17"/>
      <c r="LWC82" s="17"/>
      <c r="LWE82" s="17"/>
      <c r="LWG82" s="17"/>
      <c r="LWI82" s="17"/>
      <c r="LWK82" s="17"/>
      <c r="LWM82" s="17"/>
      <c r="LWO82" s="17"/>
      <c r="LWQ82" s="17"/>
      <c r="LWS82" s="17"/>
      <c r="LWU82" s="17"/>
      <c r="LWW82" s="17"/>
      <c r="LWY82" s="17"/>
      <c r="LXA82" s="17"/>
      <c r="LXC82" s="17"/>
      <c r="LXE82" s="17"/>
      <c r="LXG82" s="17"/>
      <c r="LXI82" s="17"/>
      <c r="LXK82" s="17"/>
      <c r="LXM82" s="17"/>
      <c r="LXO82" s="17"/>
      <c r="LXQ82" s="17"/>
      <c r="LXS82" s="17"/>
      <c r="LXU82" s="17"/>
      <c r="LXW82" s="17"/>
      <c r="LXY82" s="17"/>
      <c r="LYA82" s="17"/>
      <c r="LYC82" s="17"/>
      <c r="LYE82" s="17"/>
      <c r="LYG82" s="17"/>
      <c r="LYI82" s="17"/>
      <c r="LYK82" s="17"/>
      <c r="LYM82" s="17"/>
      <c r="LYO82" s="17"/>
      <c r="LYQ82" s="17"/>
      <c r="LYS82" s="17"/>
      <c r="LYU82" s="17"/>
      <c r="LYW82" s="17"/>
      <c r="LYY82" s="17"/>
      <c r="LZA82" s="17"/>
      <c r="LZC82" s="17"/>
      <c r="LZE82" s="17"/>
      <c r="LZG82" s="17"/>
      <c r="LZI82" s="17"/>
      <c r="LZK82" s="17"/>
      <c r="LZM82" s="17"/>
      <c r="LZO82" s="17"/>
      <c r="LZQ82" s="17"/>
      <c r="LZS82" s="17"/>
      <c r="LZU82" s="17"/>
      <c r="LZW82" s="17"/>
      <c r="LZY82" s="17"/>
      <c r="MAA82" s="17"/>
      <c r="MAC82" s="17"/>
      <c r="MAE82" s="17"/>
      <c r="MAG82" s="17"/>
      <c r="MAI82" s="17"/>
      <c r="MAK82" s="17"/>
      <c r="MAM82" s="17"/>
      <c r="MAO82" s="17"/>
      <c r="MAQ82" s="17"/>
      <c r="MAS82" s="17"/>
      <c r="MAU82" s="17"/>
      <c r="MAW82" s="17"/>
      <c r="MAY82" s="17"/>
      <c r="MBA82" s="17"/>
      <c r="MBC82" s="17"/>
      <c r="MBE82" s="17"/>
      <c r="MBG82" s="17"/>
      <c r="MBI82" s="17"/>
      <c r="MBK82" s="17"/>
      <c r="MBM82" s="17"/>
      <c r="MBO82" s="17"/>
      <c r="MBQ82" s="17"/>
      <c r="MBS82" s="17"/>
      <c r="MBU82" s="17"/>
      <c r="MBW82" s="17"/>
      <c r="MBY82" s="17"/>
      <c r="MCA82" s="17"/>
      <c r="MCC82" s="17"/>
      <c r="MCE82" s="17"/>
      <c r="MCG82" s="17"/>
      <c r="MCI82" s="17"/>
      <c r="MCK82" s="17"/>
      <c r="MCM82" s="17"/>
      <c r="MCO82" s="17"/>
      <c r="MCQ82" s="17"/>
      <c r="MCS82" s="17"/>
      <c r="MCU82" s="17"/>
      <c r="MCW82" s="17"/>
      <c r="MCY82" s="17"/>
      <c r="MDA82" s="17"/>
      <c r="MDC82" s="17"/>
      <c r="MDE82" s="17"/>
      <c r="MDG82" s="17"/>
      <c r="MDI82" s="17"/>
      <c r="MDK82" s="17"/>
      <c r="MDM82" s="17"/>
      <c r="MDO82" s="17"/>
      <c r="MDQ82" s="17"/>
      <c r="MDS82" s="17"/>
      <c r="MDU82" s="17"/>
      <c r="MDW82" s="17"/>
      <c r="MDY82" s="17"/>
      <c r="MEA82" s="17"/>
      <c r="MEC82" s="17"/>
      <c r="MEE82" s="17"/>
      <c r="MEG82" s="17"/>
      <c r="MEI82" s="17"/>
      <c r="MEK82" s="17"/>
      <c r="MEM82" s="17"/>
      <c r="MEO82" s="17"/>
      <c r="MEQ82" s="17"/>
      <c r="MES82" s="17"/>
      <c r="MEU82" s="17"/>
      <c r="MEW82" s="17"/>
      <c r="MEY82" s="17"/>
      <c r="MFA82" s="17"/>
      <c r="MFC82" s="17"/>
      <c r="MFE82" s="17"/>
      <c r="MFG82" s="17"/>
      <c r="MFI82" s="17"/>
      <c r="MFK82" s="17"/>
      <c r="MFM82" s="17"/>
      <c r="MFO82" s="17"/>
      <c r="MFQ82" s="17"/>
      <c r="MFS82" s="17"/>
      <c r="MFU82" s="17"/>
      <c r="MFW82" s="17"/>
      <c r="MFY82" s="17"/>
      <c r="MGA82" s="17"/>
      <c r="MGC82" s="17"/>
      <c r="MGE82" s="17"/>
      <c r="MGG82" s="17"/>
      <c r="MGI82" s="17"/>
      <c r="MGK82" s="17"/>
      <c r="MGM82" s="17"/>
      <c r="MGO82" s="17"/>
      <c r="MGQ82" s="17"/>
      <c r="MGS82" s="17"/>
      <c r="MGU82" s="17"/>
      <c r="MGW82" s="17"/>
      <c r="MGY82" s="17"/>
      <c r="MHA82" s="17"/>
      <c r="MHC82" s="17"/>
      <c r="MHE82" s="17"/>
      <c r="MHG82" s="17"/>
      <c r="MHI82" s="17"/>
      <c r="MHK82" s="17"/>
      <c r="MHM82" s="17"/>
      <c r="MHO82" s="17"/>
      <c r="MHQ82" s="17"/>
      <c r="MHS82" s="17"/>
      <c r="MHU82" s="17"/>
      <c r="MHW82" s="17"/>
      <c r="MHY82" s="17"/>
      <c r="MIA82" s="17"/>
      <c r="MIC82" s="17"/>
      <c r="MIE82" s="17"/>
      <c r="MIG82" s="17"/>
      <c r="MII82" s="17"/>
      <c r="MIK82" s="17"/>
      <c r="MIM82" s="17"/>
      <c r="MIO82" s="17"/>
      <c r="MIQ82" s="17"/>
      <c r="MIS82" s="17"/>
      <c r="MIU82" s="17"/>
      <c r="MIW82" s="17"/>
      <c r="MIY82" s="17"/>
      <c r="MJA82" s="17"/>
      <c r="MJC82" s="17"/>
      <c r="MJE82" s="17"/>
      <c r="MJG82" s="17"/>
      <c r="MJI82" s="17"/>
      <c r="MJK82" s="17"/>
      <c r="MJM82" s="17"/>
      <c r="MJO82" s="17"/>
      <c r="MJQ82" s="17"/>
      <c r="MJS82" s="17"/>
      <c r="MJU82" s="17"/>
      <c r="MJW82" s="17"/>
      <c r="MJY82" s="17"/>
      <c r="MKA82" s="17"/>
      <c r="MKC82" s="17"/>
      <c r="MKE82" s="17"/>
      <c r="MKG82" s="17"/>
      <c r="MKI82" s="17"/>
      <c r="MKK82" s="17"/>
      <c r="MKM82" s="17"/>
      <c r="MKO82" s="17"/>
      <c r="MKQ82" s="17"/>
      <c r="MKS82" s="17"/>
      <c r="MKU82" s="17"/>
      <c r="MKW82" s="17"/>
      <c r="MKY82" s="17"/>
      <c r="MLA82" s="17"/>
      <c r="MLC82" s="17"/>
      <c r="MLE82" s="17"/>
      <c r="MLG82" s="17"/>
      <c r="MLI82" s="17"/>
      <c r="MLK82" s="17"/>
      <c r="MLM82" s="17"/>
      <c r="MLO82" s="17"/>
      <c r="MLQ82" s="17"/>
      <c r="MLS82" s="17"/>
      <c r="MLU82" s="17"/>
      <c r="MLW82" s="17"/>
      <c r="MLY82" s="17"/>
      <c r="MMA82" s="17"/>
      <c r="MMC82" s="17"/>
      <c r="MME82" s="17"/>
      <c r="MMG82" s="17"/>
      <c r="MMI82" s="17"/>
      <c r="MMK82" s="17"/>
      <c r="MMM82" s="17"/>
      <c r="MMO82" s="17"/>
      <c r="MMQ82" s="17"/>
      <c r="MMS82" s="17"/>
      <c r="MMU82" s="17"/>
      <c r="MMW82" s="17"/>
      <c r="MMY82" s="17"/>
      <c r="MNA82" s="17"/>
      <c r="MNC82" s="17"/>
      <c r="MNE82" s="17"/>
      <c r="MNG82" s="17"/>
      <c r="MNI82" s="17"/>
      <c r="MNK82" s="17"/>
      <c r="MNM82" s="17"/>
      <c r="MNO82" s="17"/>
      <c r="MNQ82" s="17"/>
      <c r="MNS82" s="17"/>
      <c r="MNU82" s="17"/>
      <c r="MNW82" s="17"/>
      <c r="MNY82" s="17"/>
      <c r="MOA82" s="17"/>
      <c r="MOC82" s="17"/>
      <c r="MOE82" s="17"/>
      <c r="MOG82" s="17"/>
      <c r="MOI82" s="17"/>
      <c r="MOK82" s="17"/>
      <c r="MOM82" s="17"/>
      <c r="MOO82" s="17"/>
      <c r="MOQ82" s="17"/>
      <c r="MOS82" s="17"/>
      <c r="MOU82" s="17"/>
      <c r="MOW82" s="17"/>
      <c r="MOY82" s="17"/>
      <c r="MPA82" s="17"/>
      <c r="MPC82" s="17"/>
      <c r="MPE82" s="17"/>
      <c r="MPG82" s="17"/>
      <c r="MPI82" s="17"/>
      <c r="MPK82" s="17"/>
      <c r="MPM82" s="17"/>
      <c r="MPO82" s="17"/>
      <c r="MPQ82" s="17"/>
      <c r="MPS82" s="17"/>
      <c r="MPU82" s="17"/>
      <c r="MPW82" s="17"/>
      <c r="MPY82" s="17"/>
      <c r="MQA82" s="17"/>
      <c r="MQC82" s="17"/>
      <c r="MQE82" s="17"/>
      <c r="MQG82" s="17"/>
      <c r="MQI82" s="17"/>
      <c r="MQK82" s="17"/>
      <c r="MQM82" s="17"/>
      <c r="MQO82" s="17"/>
      <c r="MQQ82" s="17"/>
      <c r="MQS82" s="17"/>
      <c r="MQU82" s="17"/>
      <c r="MQW82" s="17"/>
      <c r="MQY82" s="17"/>
      <c r="MRA82" s="17"/>
      <c r="MRC82" s="17"/>
      <c r="MRE82" s="17"/>
      <c r="MRG82" s="17"/>
      <c r="MRI82" s="17"/>
      <c r="MRK82" s="17"/>
      <c r="MRM82" s="17"/>
      <c r="MRO82" s="17"/>
      <c r="MRQ82" s="17"/>
      <c r="MRS82" s="17"/>
      <c r="MRU82" s="17"/>
      <c r="MRW82" s="17"/>
      <c r="MRY82" s="17"/>
      <c r="MSA82" s="17"/>
      <c r="MSC82" s="17"/>
      <c r="MSE82" s="17"/>
      <c r="MSG82" s="17"/>
      <c r="MSI82" s="17"/>
      <c r="MSK82" s="17"/>
      <c r="MSM82" s="17"/>
      <c r="MSO82" s="17"/>
      <c r="MSQ82" s="17"/>
      <c r="MSS82" s="17"/>
      <c r="MSU82" s="17"/>
      <c r="MSW82" s="17"/>
      <c r="MSY82" s="17"/>
      <c r="MTA82" s="17"/>
      <c r="MTC82" s="17"/>
      <c r="MTE82" s="17"/>
      <c r="MTG82" s="17"/>
      <c r="MTI82" s="17"/>
      <c r="MTK82" s="17"/>
      <c r="MTM82" s="17"/>
      <c r="MTO82" s="17"/>
      <c r="MTQ82" s="17"/>
      <c r="MTS82" s="17"/>
      <c r="MTU82" s="17"/>
      <c r="MTW82" s="17"/>
      <c r="MTY82" s="17"/>
      <c r="MUA82" s="17"/>
      <c r="MUC82" s="17"/>
      <c r="MUE82" s="17"/>
      <c r="MUG82" s="17"/>
      <c r="MUI82" s="17"/>
      <c r="MUK82" s="17"/>
      <c r="MUM82" s="17"/>
      <c r="MUO82" s="17"/>
      <c r="MUQ82" s="17"/>
      <c r="MUS82" s="17"/>
      <c r="MUU82" s="17"/>
      <c r="MUW82" s="17"/>
      <c r="MUY82" s="17"/>
      <c r="MVA82" s="17"/>
      <c r="MVC82" s="17"/>
      <c r="MVE82" s="17"/>
      <c r="MVG82" s="17"/>
      <c r="MVI82" s="17"/>
      <c r="MVK82" s="17"/>
      <c r="MVM82" s="17"/>
      <c r="MVO82" s="17"/>
      <c r="MVQ82" s="17"/>
      <c r="MVS82" s="17"/>
      <c r="MVU82" s="17"/>
      <c r="MVW82" s="17"/>
      <c r="MVY82" s="17"/>
      <c r="MWA82" s="17"/>
      <c r="MWC82" s="17"/>
      <c r="MWE82" s="17"/>
      <c r="MWG82" s="17"/>
      <c r="MWI82" s="17"/>
      <c r="MWK82" s="17"/>
      <c r="MWM82" s="17"/>
      <c r="MWO82" s="17"/>
      <c r="MWQ82" s="17"/>
      <c r="MWS82" s="17"/>
      <c r="MWU82" s="17"/>
      <c r="MWW82" s="17"/>
      <c r="MWY82" s="17"/>
      <c r="MXA82" s="17"/>
      <c r="MXC82" s="17"/>
      <c r="MXE82" s="17"/>
      <c r="MXG82" s="17"/>
      <c r="MXI82" s="17"/>
      <c r="MXK82" s="17"/>
      <c r="MXM82" s="17"/>
      <c r="MXO82" s="17"/>
      <c r="MXQ82" s="17"/>
      <c r="MXS82" s="17"/>
      <c r="MXU82" s="17"/>
      <c r="MXW82" s="17"/>
      <c r="MXY82" s="17"/>
      <c r="MYA82" s="17"/>
      <c r="MYC82" s="17"/>
      <c r="MYE82" s="17"/>
      <c r="MYG82" s="17"/>
      <c r="MYI82" s="17"/>
      <c r="MYK82" s="17"/>
      <c r="MYM82" s="17"/>
      <c r="MYO82" s="17"/>
      <c r="MYQ82" s="17"/>
      <c r="MYS82" s="17"/>
      <c r="MYU82" s="17"/>
      <c r="MYW82" s="17"/>
      <c r="MYY82" s="17"/>
      <c r="MZA82" s="17"/>
      <c r="MZC82" s="17"/>
      <c r="MZE82" s="17"/>
      <c r="MZG82" s="17"/>
      <c r="MZI82" s="17"/>
      <c r="MZK82" s="17"/>
      <c r="MZM82" s="17"/>
      <c r="MZO82" s="17"/>
      <c r="MZQ82" s="17"/>
      <c r="MZS82" s="17"/>
      <c r="MZU82" s="17"/>
      <c r="MZW82" s="17"/>
      <c r="MZY82" s="17"/>
      <c r="NAA82" s="17"/>
      <c r="NAC82" s="17"/>
      <c r="NAE82" s="17"/>
      <c r="NAG82" s="17"/>
      <c r="NAI82" s="17"/>
      <c r="NAK82" s="17"/>
      <c r="NAM82" s="17"/>
      <c r="NAO82" s="17"/>
      <c r="NAQ82" s="17"/>
      <c r="NAS82" s="17"/>
      <c r="NAU82" s="17"/>
      <c r="NAW82" s="17"/>
      <c r="NAY82" s="17"/>
      <c r="NBA82" s="17"/>
      <c r="NBC82" s="17"/>
      <c r="NBE82" s="17"/>
      <c r="NBG82" s="17"/>
      <c r="NBI82" s="17"/>
      <c r="NBK82" s="17"/>
      <c r="NBM82" s="17"/>
      <c r="NBO82" s="17"/>
      <c r="NBQ82" s="17"/>
      <c r="NBS82" s="17"/>
      <c r="NBU82" s="17"/>
      <c r="NBW82" s="17"/>
      <c r="NBY82" s="17"/>
      <c r="NCA82" s="17"/>
      <c r="NCC82" s="17"/>
      <c r="NCE82" s="17"/>
      <c r="NCG82" s="17"/>
      <c r="NCI82" s="17"/>
      <c r="NCK82" s="17"/>
      <c r="NCM82" s="17"/>
      <c r="NCO82" s="17"/>
      <c r="NCQ82" s="17"/>
      <c r="NCS82" s="17"/>
      <c r="NCU82" s="17"/>
      <c r="NCW82" s="17"/>
      <c r="NCY82" s="17"/>
      <c r="NDA82" s="17"/>
      <c r="NDC82" s="17"/>
      <c r="NDE82" s="17"/>
      <c r="NDG82" s="17"/>
      <c r="NDI82" s="17"/>
      <c r="NDK82" s="17"/>
      <c r="NDM82" s="17"/>
      <c r="NDO82" s="17"/>
      <c r="NDQ82" s="17"/>
      <c r="NDS82" s="17"/>
      <c r="NDU82" s="17"/>
      <c r="NDW82" s="17"/>
      <c r="NDY82" s="17"/>
      <c r="NEA82" s="17"/>
      <c r="NEC82" s="17"/>
      <c r="NEE82" s="17"/>
      <c r="NEG82" s="17"/>
      <c r="NEI82" s="17"/>
      <c r="NEK82" s="17"/>
      <c r="NEM82" s="17"/>
      <c r="NEO82" s="17"/>
      <c r="NEQ82" s="17"/>
      <c r="NES82" s="17"/>
      <c r="NEU82" s="17"/>
      <c r="NEW82" s="17"/>
      <c r="NEY82" s="17"/>
      <c r="NFA82" s="17"/>
      <c r="NFC82" s="17"/>
      <c r="NFE82" s="17"/>
      <c r="NFG82" s="17"/>
      <c r="NFI82" s="17"/>
      <c r="NFK82" s="17"/>
      <c r="NFM82" s="17"/>
      <c r="NFO82" s="17"/>
      <c r="NFQ82" s="17"/>
      <c r="NFS82" s="17"/>
      <c r="NFU82" s="17"/>
      <c r="NFW82" s="17"/>
      <c r="NFY82" s="17"/>
      <c r="NGA82" s="17"/>
      <c r="NGC82" s="17"/>
      <c r="NGE82" s="17"/>
      <c r="NGG82" s="17"/>
      <c r="NGI82" s="17"/>
      <c r="NGK82" s="17"/>
      <c r="NGM82" s="17"/>
      <c r="NGO82" s="17"/>
      <c r="NGQ82" s="17"/>
      <c r="NGS82" s="17"/>
      <c r="NGU82" s="17"/>
      <c r="NGW82" s="17"/>
      <c r="NGY82" s="17"/>
      <c r="NHA82" s="17"/>
      <c r="NHC82" s="17"/>
      <c r="NHE82" s="17"/>
      <c r="NHG82" s="17"/>
      <c r="NHI82" s="17"/>
      <c r="NHK82" s="17"/>
      <c r="NHM82" s="17"/>
      <c r="NHO82" s="17"/>
      <c r="NHQ82" s="17"/>
      <c r="NHS82" s="17"/>
      <c r="NHU82" s="17"/>
      <c r="NHW82" s="17"/>
      <c r="NHY82" s="17"/>
      <c r="NIA82" s="17"/>
      <c r="NIC82" s="17"/>
      <c r="NIE82" s="17"/>
      <c r="NIG82" s="17"/>
      <c r="NII82" s="17"/>
      <c r="NIK82" s="17"/>
      <c r="NIM82" s="17"/>
      <c r="NIO82" s="17"/>
      <c r="NIQ82" s="17"/>
      <c r="NIS82" s="17"/>
      <c r="NIU82" s="17"/>
      <c r="NIW82" s="17"/>
      <c r="NIY82" s="17"/>
      <c r="NJA82" s="17"/>
      <c r="NJC82" s="17"/>
      <c r="NJE82" s="17"/>
      <c r="NJG82" s="17"/>
      <c r="NJI82" s="17"/>
      <c r="NJK82" s="17"/>
      <c r="NJM82" s="17"/>
      <c r="NJO82" s="17"/>
      <c r="NJQ82" s="17"/>
      <c r="NJS82" s="17"/>
      <c r="NJU82" s="17"/>
      <c r="NJW82" s="17"/>
      <c r="NJY82" s="17"/>
      <c r="NKA82" s="17"/>
      <c r="NKC82" s="17"/>
      <c r="NKE82" s="17"/>
      <c r="NKG82" s="17"/>
      <c r="NKI82" s="17"/>
      <c r="NKK82" s="17"/>
      <c r="NKM82" s="17"/>
      <c r="NKO82" s="17"/>
      <c r="NKQ82" s="17"/>
      <c r="NKS82" s="17"/>
      <c r="NKU82" s="17"/>
      <c r="NKW82" s="17"/>
      <c r="NKY82" s="17"/>
      <c r="NLA82" s="17"/>
      <c r="NLC82" s="17"/>
      <c r="NLE82" s="17"/>
      <c r="NLG82" s="17"/>
      <c r="NLI82" s="17"/>
      <c r="NLK82" s="17"/>
      <c r="NLM82" s="17"/>
      <c r="NLO82" s="17"/>
      <c r="NLQ82" s="17"/>
      <c r="NLS82" s="17"/>
      <c r="NLU82" s="17"/>
      <c r="NLW82" s="17"/>
      <c r="NLY82" s="17"/>
      <c r="NMA82" s="17"/>
      <c r="NMC82" s="17"/>
      <c r="NME82" s="17"/>
      <c r="NMG82" s="17"/>
      <c r="NMI82" s="17"/>
      <c r="NMK82" s="17"/>
      <c r="NMM82" s="17"/>
      <c r="NMO82" s="17"/>
      <c r="NMQ82" s="17"/>
      <c r="NMS82" s="17"/>
      <c r="NMU82" s="17"/>
      <c r="NMW82" s="17"/>
      <c r="NMY82" s="17"/>
      <c r="NNA82" s="17"/>
      <c r="NNC82" s="17"/>
      <c r="NNE82" s="17"/>
      <c r="NNG82" s="17"/>
      <c r="NNI82" s="17"/>
      <c r="NNK82" s="17"/>
      <c r="NNM82" s="17"/>
      <c r="NNO82" s="17"/>
      <c r="NNQ82" s="17"/>
      <c r="NNS82" s="17"/>
      <c r="NNU82" s="17"/>
      <c r="NNW82" s="17"/>
      <c r="NNY82" s="17"/>
      <c r="NOA82" s="17"/>
      <c r="NOC82" s="17"/>
      <c r="NOE82" s="17"/>
      <c r="NOG82" s="17"/>
      <c r="NOI82" s="17"/>
      <c r="NOK82" s="17"/>
      <c r="NOM82" s="17"/>
      <c r="NOO82" s="17"/>
      <c r="NOQ82" s="17"/>
      <c r="NOS82" s="17"/>
      <c r="NOU82" s="17"/>
      <c r="NOW82" s="17"/>
      <c r="NOY82" s="17"/>
      <c r="NPA82" s="17"/>
      <c r="NPC82" s="17"/>
      <c r="NPE82" s="17"/>
      <c r="NPG82" s="17"/>
      <c r="NPI82" s="17"/>
      <c r="NPK82" s="17"/>
      <c r="NPM82" s="17"/>
      <c r="NPO82" s="17"/>
      <c r="NPQ82" s="17"/>
      <c r="NPS82" s="17"/>
      <c r="NPU82" s="17"/>
      <c r="NPW82" s="17"/>
      <c r="NPY82" s="17"/>
      <c r="NQA82" s="17"/>
      <c r="NQC82" s="17"/>
      <c r="NQE82" s="17"/>
      <c r="NQG82" s="17"/>
      <c r="NQI82" s="17"/>
      <c r="NQK82" s="17"/>
      <c r="NQM82" s="17"/>
      <c r="NQO82" s="17"/>
      <c r="NQQ82" s="17"/>
      <c r="NQS82" s="17"/>
      <c r="NQU82" s="17"/>
      <c r="NQW82" s="17"/>
      <c r="NQY82" s="17"/>
      <c r="NRA82" s="17"/>
      <c r="NRC82" s="17"/>
      <c r="NRE82" s="17"/>
      <c r="NRG82" s="17"/>
      <c r="NRI82" s="17"/>
      <c r="NRK82" s="17"/>
      <c r="NRM82" s="17"/>
      <c r="NRO82" s="17"/>
      <c r="NRQ82" s="17"/>
      <c r="NRS82" s="17"/>
      <c r="NRU82" s="17"/>
      <c r="NRW82" s="17"/>
      <c r="NRY82" s="17"/>
      <c r="NSA82" s="17"/>
      <c r="NSC82" s="17"/>
      <c r="NSE82" s="17"/>
      <c r="NSG82" s="17"/>
      <c r="NSI82" s="17"/>
      <c r="NSK82" s="17"/>
      <c r="NSM82" s="17"/>
      <c r="NSO82" s="17"/>
      <c r="NSQ82" s="17"/>
      <c r="NSS82" s="17"/>
      <c r="NSU82" s="17"/>
      <c r="NSW82" s="17"/>
      <c r="NSY82" s="17"/>
      <c r="NTA82" s="17"/>
      <c r="NTC82" s="17"/>
      <c r="NTE82" s="17"/>
      <c r="NTG82" s="17"/>
      <c r="NTI82" s="17"/>
      <c r="NTK82" s="17"/>
      <c r="NTM82" s="17"/>
      <c r="NTO82" s="17"/>
      <c r="NTQ82" s="17"/>
      <c r="NTS82" s="17"/>
      <c r="NTU82" s="17"/>
      <c r="NTW82" s="17"/>
      <c r="NTY82" s="17"/>
      <c r="NUA82" s="17"/>
      <c r="NUC82" s="17"/>
      <c r="NUE82" s="17"/>
      <c r="NUG82" s="17"/>
      <c r="NUI82" s="17"/>
      <c r="NUK82" s="17"/>
      <c r="NUM82" s="17"/>
      <c r="NUO82" s="17"/>
      <c r="NUQ82" s="17"/>
      <c r="NUS82" s="17"/>
      <c r="NUU82" s="17"/>
      <c r="NUW82" s="17"/>
      <c r="NUY82" s="17"/>
      <c r="NVA82" s="17"/>
      <c r="NVC82" s="17"/>
      <c r="NVE82" s="17"/>
      <c r="NVG82" s="17"/>
      <c r="NVI82" s="17"/>
      <c r="NVK82" s="17"/>
      <c r="NVM82" s="17"/>
      <c r="NVO82" s="17"/>
      <c r="NVQ82" s="17"/>
      <c r="NVS82" s="17"/>
      <c r="NVU82" s="17"/>
      <c r="NVW82" s="17"/>
      <c r="NVY82" s="17"/>
      <c r="NWA82" s="17"/>
      <c r="NWC82" s="17"/>
      <c r="NWE82" s="17"/>
      <c r="NWG82" s="17"/>
      <c r="NWI82" s="17"/>
      <c r="NWK82" s="17"/>
      <c r="NWM82" s="17"/>
      <c r="NWO82" s="17"/>
      <c r="NWQ82" s="17"/>
      <c r="NWS82" s="17"/>
      <c r="NWU82" s="17"/>
      <c r="NWW82" s="17"/>
      <c r="NWY82" s="17"/>
      <c r="NXA82" s="17"/>
      <c r="NXC82" s="17"/>
      <c r="NXE82" s="17"/>
      <c r="NXG82" s="17"/>
      <c r="NXI82" s="17"/>
      <c r="NXK82" s="17"/>
      <c r="NXM82" s="17"/>
      <c r="NXO82" s="17"/>
      <c r="NXQ82" s="17"/>
      <c r="NXS82" s="17"/>
      <c r="NXU82" s="17"/>
      <c r="NXW82" s="17"/>
      <c r="NXY82" s="17"/>
      <c r="NYA82" s="17"/>
      <c r="NYC82" s="17"/>
      <c r="NYE82" s="17"/>
      <c r="NYG82" s="17"/>
      <c r="NYI82" s="17"/>
      <c r="NYK82" s="17"/>
      <c r="NYM82" s="17"/>
      <c r="NYO82" s="17"/>
      <c r="NYQ82" s="17"/>
      <c r="NYS82" s="17"/>
      <c r="NYU82" s="17"/>
      <c r="NYW82" s="17"/>
      <c r="NYY82" s="17"/>
      <c r="NZA82" s="17"/>
      <c r="NZC82" s="17"/>
      <c r="NZE82" s="17"/>
      <c r="NZG82" s="17"/>
      <c r="NZI82" s="17"/>
      <c r="NZK82" s="17"/>
      <c r="NZM82" s="17"/>
      <c r="NZO82" s="17"/>
      <c r="NZQ82" s="17"/>
      <c r="NZS82" s="17"/>
      <c r="NZU82" s="17"/>
      <c r="NZW82" s="17"/>
      <c r="NZY82" s="17"/>
      <c r="OAA82" s="17"/>
      <c r="OAC82" s="17"/>
      <c r="OAE82" s="17"/>
      <c r="OAG82" s="17"/>
      <c r="OAI82" s="17"/>
      <c r="OAK82" s="17"/>
      <c r="OAM82" s="17"/>
      <c r="OAO82" s="17"/>
      <c r="OAQ82" s="17"/>
      <c r="OAS82" s="17"/>
      <c r="OAU82" s="17"/>
      <c r="OAW82" s="17"/>
      <c r="OAY82" s="17"/>
      <c r="OBA82" s="17"/>
      <c r="OBC82" s="17"/>
      <c r="OBE82" s="17"/>
      <c r="OBG82" s="17"/>
      <c r="OBI82" s="17"/>
      <c r="OBK82" s="17"/>
      <c r="OBM82" s="17"/>
      <c r="OBO82" s="17"/>
      <c r="OBQ82" s="17"/>
      <c r="OBS82" s="17"/>
      <c r="OBU82" s="17"/>
      <c r="OBW82" s="17"/>
      <c r="OBY82" s="17"/>
      <c r="OCA82" s="17"/>
      <c r="OCC82" s="17"/>
      <c r="OCE82" s="17"/>
      <c r="OCG82" s="17"/>
      <c r="OCI82" s="17"/>
      <c r="OCK82" s="17"/>
      <c r="OCM82" s="17"/>
      <c r="OCO82" s="17"/>
      <c r="OCQ82" s="17"/>
      <c r="OCS82" s="17"/>
      <c r="OCU82" s="17"/>
      <c r="OCW82" s="17"/>
      <c r="OCY82" s="17"/>
      <c r="ODA82" s="17"/>
      <c r="ODC82" s="17"/>
      <c r="ODE82" s="17"/>
      <c r="ODG82" s="17"/>
      <c r="ODI82" s="17"/>
      <c r="ODK82" s="17"/>
      <c r="ODM82" s="17"/>
      <c r="ODO82" s="17"/>
      <c r="ODQ82" s="17"/>
      <c r="ODS82" s="17"/>
      <c r="ODU82" s="17"/>
      <c r="ODW82" s="17"/>
      <c r="ODY82" s="17"/>
      <c r="OEA82" s="17"/>
      <c r="OEC82" s="17"/>
      <c r="OEE82" s="17"/>
      <c r="OEG82" s="17"/>
      <c r="OEI82" s="17"/>
      <c r="OEK82" s="17"/>
      <c r="OEM82" s="17"/>
      <c r="OEO82" s="17"/>
      <c r="OEQ82" s="17"/>
      <c r="OES82" s="17"/>
      <c r="OEU82" s="17"/>
      <c r="OEW82" s="17"/>
      <c r="OEY82" s="17"/>
      <c r="OFA82" s="17"/>
      <c r="OFC82" s="17"/>
      <c r="OFE82" s="17"/>
      <c r="OFG82" s="17"/>
      <c r="OFI82" s="17"/>
      <c r="OFK82" s="17"/>
      <c r="OFM82" s="17"/>
      <c r="OFO82" s="17"/>
      <c r="OFQ82" s="17"/>
      <c r="OFS82" s="17"/>
      <c r="OFU82" s="17"/>
      <c r="OFW82" s="17"/>
      <c r="OFY82" s="17"/>
      <c r="OGA82" s="17"/>
      <c r="OGC82" s="17"/>
      <c r="OGE82" s="17"/>
      <c r="OGG82" s="17"/>
      <c r="OGI82" s="17"/>
      <c r="OGK82" s="17"/>
      <c r="OGM82" s="17"/>
      <c r="OGO82" s="17"/>
      <c r="OGQ82" s="17"/>
      <c r="OGS82" s="17"/>
      <c r="OGU82" s="17"/>
      <c r="OGW82" s="17"/>
      <c r="OGY82" s="17"/>
      <c r="OHA82" s="17"/>
      <c r="OHC82" s="17"/>
      <c r="OHE82" s="17"/>
      <c r="OHG82" s="17"/>
      <c r="OHI82" s="17"/>
      <c r="OHK82" s="17"/>
      <c r="OHM82" s="17"/>
      <c r="OHO82" s="17"/>
      <c r="OHQ82" s="17"/>
      <c r="OHS82" s="17"/>
      <c r="OHU82" s="17"/>
      <c r="OHW82" s="17"/>
      <c r="OHY82" s="17"/>
      <c r="OIA82" s="17"/>
      <c r="OIC82" s="17"/>
      <c r="OIE82" s="17"/>
      <c r="OIG82" s="17"/>
      <c r="OII82" s="17"/>
      <c r="OIK82" s="17"/>
      <c r="OIM82" s="17"/>
      <c r="OIO82" s="17"/>
      <c r="OIQ82" s="17"/>
      <c r="OIS82" s="17"/>
      <c r="OIU82" s="17"/>
      <c r="OIW82" s="17"/>
      <c r="OIY82" s="17"/>
      <c r="OJA82" s="17"/>
      <c r="OJC82" s="17"/>
      <c r="OJE82" s="17"/>
      <c r="OJG82" s="17"/>
      <c r="OJI82" s="17"/>
      <c r="OJK82" s="17"/>
      <c r="OJM82" s="17"/>
      <c r="OJO82" s="17"/>
      <c r="OJQ82" s="17"/>
      <c r="OJS82" s="17"/>
      <c r="OJU82" s="17"/>
      <c r="OJW82" s="17"/>
      <c r="OJY82" s="17"/>
      <c r="OKA82" s="17"/>
      <c r="OKC82" s="17"/>
      <c r="OKE82" s="17"/>
      <c r="OKG82" s="17"/>
      <c r="OKI82" s="17"/>
      <c r="OKK82" s="17"/>
      <c r="OKM82" s="17"/>
      <c r="OKO82" s="17"/>
      <c r="OKQ82" s="17"/>
      <c r="OKS82" s="17"/>
      <c r="OKU82" s="17"/>
      <c r="OKW82" s="17"/>
      <c r="OKY82" s="17"/>
      <c r="OLA82" s="17"/>
      <c r="OLC82" s="17"/>
      <c r="OLE82" s="17"/>
      <c r="OLG82" s="17"/>
      <c r="OLI82" s="17"/>
      <c r="OLK82" s="17"/>
      <c r="OLM82" s="17"/>
      <c r="OLO82" s="17"/>
      <c r="OLQ82" s="17"/>
      <c r="OLS82" s="17"/>
      <c r="OLU82" s="17"/>
      <c r="OLW82" s="17"/>
      <c r="OLY82" s="17"/>
      <c r="OMA82" s="17"/>
      <c r="OMC82" s="17"/>
      <c r="OME82" s="17"/>
      <c r="OMG82" s="17"/>
      <c r="OMI82" s="17"/>
      <c r="OMK82" s="17"/>
      <c r="OMM82" s="17"/>
      <c r="OMO82" s="17"/>
      <c r="OMQ82" s="17"/>
      <c r="OMS82" s="17"/>
      <c r="OMU82" s="17"/>
      <c r="OMW82" s="17"/>
      <c r="OMY82" s="17"/>
      <c r="ONA82" s="17"/>
      <c r="ONC82" s="17"/>
      <c r="ONE82" s="17"/>
      <c r="ONG82" s="17"/>
      <c r="ONI82" s="17"/>
      <c r="ONK82" s="17"/>
      <c r="ONM82" s="17"/>
      <c r="ONO82" s="17"/>
      <c r="ONQ82" s="17"/>
      <c r="ONS82" s="17"/>
      <c r="ONU82" s="17"/>
      <c r="ONW82" s="17"/>
      <c r="ONY82" s="17"/>
      <c r="OOA82" s="17"/>
      <c r="OOC82" s="17"/>
      <c r="OOE82" s="17"/>
      <c r="OOG82" s="17"/>
      <c r="OOI82" s="17"/>
      <c r="OOK82" s="17"/>
      <c r="OOM82" s="17"/>
      <c r="OOO82" s="17"/>
      <c r="OOQ82" s="17"/>
      <c r="OOS82" s="17"/>
      <c r="OOU82" s="17"/>
      <c r="OOW82" s="17"/>
      <c r="OOY82" s="17"/>
      <c r="OPA82" s="17"/>
      <c r="OPC82" s="17"/>
      <c r="OPE82" s="17"/>
      <c r="OPG82" s="17"/>
      <c r="OPI82" s="17"/>
      <c r="OPK82" s="17"/>
      <c r="OPM82" s="17"/>
      <c r="OPO82" s="17"/>
      <c r="OPQ82" s="17"/>
      <c r="OPS82" s="17"/>
      <c r="OPU82" s="17"/>
      <c r="OPW82" s="17"/>
      <c r="OPY82" s="17"/>
      <c r="OQA82" s="17"/>
      <c r="OQC82" s="17"/>
      <c r="OQE82" s="17"/>
      <c r="OQG82" s="17"/>
      <c r="OQI82" s="17"/>
      <c r="OQK82" s="17"/>
      <c r="OQM82" s="17"/>
      <c r="OQO82" s="17"/>
      <c r="OQQ82" s="17"/>
      <c r="OQS82" s="17"/>
      <c r="OQU82" s="17"/>
      <c r="OQW82" s="17"/>
      <c r="OQY82" s="17"/>
      <c r="ORA82" s="17"/>
      <c r="ORC82" s="17"/>
      <c r="ORE82" s="17"/>
      <c r="ORG82" s="17"/>
      <c r="ORI82" s="17"/>
      <c r="ORK82" s="17"/>
      <c r="ORM82" s="17"/>
      <c r="ORO82" s="17"/>
      <c r="ORQ82" s="17"/>
      <c r="ORS82" s="17"/>
      <c r="ORU82" s="17"/>
      <c r="ORW82" s="17"/>
      <c r="ORY82" s="17"/>
      <c r="OSA82" s="17"/>
      <c r="OSC82" s="17"/>
      <c r="OSE82" s="17"/>
      <c r="OSG82" s="17"/>
      <c r="OSI82" s="17"/>
      <c r="OSK82" s="17"/>
      <c r="OSM82" s="17"/>
      <c r="OSO82" s="17"/>
      <c r="OSQ82" s="17"/>
      <c r="OSS82" s="17"/>
      <c r="OSU82" s="17"/>
      <c r="OSW82" s="17"/>
      <c r="OSY82" s="17"/>
      <c r="OTA82" s="17"/>
      <c r="OTC82" s="17"/>
      <c r="OTE82" s="17"/>
      <c r="OTG82" s="17"/>
      <c r="OTI82" s="17"/>
      <c r="OTK82" s="17"/>
      <c r="OTM82" s="17"/>
      <c r="OTO82" s="17"/>
      <c r="OTQ82" s="17"/>
      <c r="OTS82" s="17"/>
      <c r="OTU82" s="17"/>
      <c r="OTW82" s="17"/>
      <c r="OTY82" s="17"/>
      <c r="OUA82" s="17"/>
      <c r="OUC82" s="17"/>
      <c r="OUE82" s="17"/>
      <c r="OUG82" s="17"/>
      <c r="OUI82" s="17"/>
      <c r="OUK82" s="17"/>
      <c r="OUM82" s="17"/>
      <c r="OUO82" s="17"/>
      <c r="OUQ82" s="17"/>
      <c r="OUS82" s="17"/>
      <c r="OUU82" s="17"/>
      <c r="OUW82" s="17"/>
      <c r="OUY82" s="17"/>
      <c r="OVA82" s="17"/>
      <c r="OVC82" s="17"/>
      <c r="OVE82" s="17"/>
      <c r="OVG82" s="17"/>
      <c r="OVI82" s="17"/>
      <c r="OVK82" s="17"/>
      <c r="OVM82" s="17"/>
      <c r="OVO82" s="17"/>
      <c r="OVQ82" s="17"/>
      <c r="OVS82" s="17"/>
      <c r="OVU82" s="17"/>
      <c r="OVW82" s="17"/>
      <c r="OVY82" s="17"/>
      <c r="OWA82" s="17"/>
      <c r="OWC82" s="17"/>
      <c r="OWE82" s="17"/>
      <c r="OWG82" s="17"/>
      <c r="OWI82" s="17"/>
      <c r="OWK82" s="17"/>
      <c r="OWM82" s="17"/>
      <c r="OWO82" s="17"/>
      <c r="OWQ82" s="17"/>
      <c r="OWS82" s="17"/>
      <c r="OWU82" s="17"/>
      <c r="OWW82" s="17"/>
      <c r="OWY82" s="17"/>
      <c r="OXA82" s="17"/>
      <c r="OXC82" s="17"/>
      <c r="OXE82" s="17"/>
      <c r="OXG82" s="17"/>
      <c r="OXI82" s="17"/>
      <c r="OXK82" s="17"/>
      <c r="OXM82" s="17"/>
      <c r="OXO82" s="17"/>
      <c r="OXQ82" s="17"/>
      <c r="OXS82" s="17"/>
      <c r="OXU82" s="17"/>
      <c r="OXW82" s="17"/>
      <c r="OXY82" s="17"/>
      <c r="OYA82" s="17"/>
      <c r="OYC82" s="17"/>
      <c r="OYE82" s="17"/>
      <c r="OYG82" s="17"/>
      <c r="OYI82" s="17"/>
      <c r="OYK82" s="17"/>
      <c r="OYM82" s="17"/>
      <c r="OYO82" s="17"/>
      <c r="OYQ82" s="17"/>
      <c r="OYS82" s="17"/>
      <c r="OYU82" s="17"/>
      <c r="OYW82" s="17"/>
      <c r="OYY82" s="17"/>
      <c r="OZA82" s="17"/>
      <c r="OZC82" s="17"/>
      <c r="OZE82" s="17"/>
      <c r="OZG82" s="17"/>
      <c r="OZI82" s="17"/>
      <c r="OZK82" s="17"/>
      <c r="OZM82" s="17"/>
      <c r="OZO82" s="17"/>
      <c r="OZQ82" s="17"/>
      <c r="OZS82" s="17"/>
      <c r="OZU82" s="17"/>
      <c r="OZW82" s="17"/>
      <c r="OZY82" s="17"/>
      <c r="PAA82" s="17"/>
      <c r="PAC82" s="17"/>
      <c r="PAE82" s="17"/>
      <c r="PAG82" s="17"/>
      <c r="PAI82" s="17"/>
      <c r="PAK82" s="17"/>
      <c r="PAM82" s="17"/>
      <c r="PAO82" s="17"/>
      <c r="PAQ82" s="17"/>
      <c r="PAS82" s="17"/>
      <c r="PAU82" s="17"/>
      <c r="PAW82" s="17"/>
      <c r="PAY82" s="17"/>
      <c r="PBA82" s="17"/>
      <c r="PBC82" s="17"/>
      <c r="PBE82" s="17"/>
      <c r="PBG82" s="17"/>
      <c r="PBI82" s="17"/>
      <c r="PBK82" s="17"/>
      <c r="PBM82" s="17"/>
      <c r="PBO82" s="17"/>
      <c r="PBQ82" s="17"/>
      <c r="PBS82" s="17"/>
      <c r="PBU82" s="17"/>
      <c r="PBW82" s="17"/>
      <c r="PBY82" s="17"/>
      <c r="PCA82" s="17"/>
      <c r="PCC82" s="17"/>
      <c r="PCE82" s="17"/>
      <c r="PCG82" s="17"/>
      <c r="PCI82" s="17"/>
      <c r="PCK82" s="17"/>
      <c r="PCM82" s="17"/>
      <c r="PCO82" s="17"/>
      <c r="PCQ82" s="17"/>
      <c r="PCS82" s="17"/>
      <c r="PCU82" s="17"/>
      <c r="PCW82" s="17"/>
      <c r="PCY82" s="17"/>
      <c r="PDA82" s="17"/>
      <c r="PDC82" s="17"/>
      <c r="PDE82" s="17"/>
      <c r="PDG82" s="17"/>
      <c r="PDI82" s="17"/>
      <c r="PDK82" s="17"/>
      <c r="PDM82" s="17"/>
      <c r="PDO82" s="17"/>
      <c r="PDQ82" s="17"/>
      <c r="PDS82" s="17"/>
      <c r="PDU82" s="17"/>
      <c r="PDW82" s="17"/>
      <c r="PDY82" s="17"/>
      <c r="PEA82" s="17"/>
      <c r="PEC82" s="17"/>
      <c r="PEE82" s="17"/>
      <c r="PEG82" s="17"/>
      <c r="PEI82" s="17"/>
      <c r="PEK82" s="17"/>
      <c r="PEM82" s="17"/>
      <c r="PEO82" s="17"/>
      <c r="PEQ82" s="17"/>
      <c r="PES82" s="17"/>
      <c r="PEU82" s="17"/>
      <c r="PEW82" s="17"/>
      <c r="PEY82" s="17"/>
      <c r="PFA82" s="17"/>
      <c r="PFC82" s="17"/>
      <c r="PFE82" s="17"/>
      <c r="PFG82" s="17"/>
      <c r="PFI82" s="17"/>
      <c r="PFK82" s="17"/>
      <c r="PFM82" s="17"/>
      <c r="PFO82" s="17"/>
      <c r="PFQ82" s="17"/>
      <c r="PFS82" s="17"/>
      <c r="PFU82" s="17"/>
      <c r="PFW82" s="17"/>
      <c r="PFY82" s="17"/>
      <c r="PGA82" s="17"/>
      <c r="PGC82" s="17"/>
      <c r="PGE82" s="17"/>
      <c r="PGG82" s="17"/>
      <c r="PGI82" s="17"/>
      <c r="PGK82" s="17"/>
      <c r="PGM82" s="17"/>
      <c r="PGO82" s="17"/>
      <c r="PGQ82" s="17"/>
      <c r="PGS82" s="17"/>
      <c r="PGU82" s="17"/>
      <c r="PGW82" s="17"/>
      <c r="PGY82" s="17"/>
      <c r="PHA82" s="17"/>
      <c r="PHC82" s="17"/>
      <c r="PHE82" s="17"/>
      <c r="PHG82" s="17"/>
      <c r="PHI82" s="17"/>
      <c r="PHK82" s="17"/>
      <c r="PHM82" s="17"/>
      <c r="PHO82" s="17"/>
      <c r="PHQ82" s="17"/>
      <c r="PHS82" s="17"/>
      <c r="PHU82" s="17"/>
      <c r="PHW82" s="17"/>
      <c r="PHY82" s="17"/>
      <c r="PIA82" s="17"/>
      <c r="PIC82" s="17"/>
      <c r="PIE82" s="17"/>
      <c r="PIG82" s="17"/>
      <c r="PII82" s="17"/>
      <c r="PIK82" s="17"/>
      <c r="PIM82" s="17"/>
      <c r="PIO82" s="17"/>
      <c r="PIQ82" s="17"/>
      <c r="PIS82" s="17"/>
      <c r="PIU82" s="17"/>
      <c r="PIW82" s="17"/>
      <c r="PIY82" s="17"/>
      <c r="PJA82" s="17"/>
      <c r="PJC82" s="17"/>
      <c r="PJE82" s="17"/>
      <c r="PJG82" s="17"/>
      <c r="PJI82" s="17"/>
      <c r="PJK82" s="17"/>
      <c r="PJM82" s="17"/>
      <c r="PJO82" s="17"/>
      <c r="PJQ82" s="17"/>
      <c r="PJS82" s="17"/>
      <c r="PJU82" s="17"/>
      <c r="PJW82" s="17"/>
      <c r="PJY82" s="17"/>
      <c r="PKA82" s="17"/>
      <c r="PKC82" s="17"/>
      <c r="PKE82" s="17"/>
      <c r="PKG82" s="17"/>
      <c r="PKI82" s="17"/>
      <c r="PKK82" s="17"/>
      <c r="PKM82" s="17"/>
      <c r="PKO82" s="17"/>
      <c r="PKQ82" s="17"/>
      <c r="PKS82" s="17"/>
      <c r="PKU82" s="17"/>
      <c r="PKW82" s="17"/>
      <c r="PKY82" s="17"/>
      <c r="PLA82" s="17"/>
      <c r="PLC82" s="17"/>
      <c r="PLE82" s="17"/>
      <c r="PLG82" s="17"/>
      <c r="PLI82" s="17"/>
      <c r="PLK82" s="17"/>
      <c r="PLM82" s="17"/>
      <c r="PLO82" s="17"/>
      <c r="PLQ82" s="17"/>
      <c r="PLS82" s="17"/>
      <c r="PLU82" s="17"/>
      <c r="PLW82" s="17"/>
      <c r="PLY82" s="17"/>
      <c r="PMA82" s="17"/>
      <c r="PMC82" s="17"/>
      <c r="PME82" s="17"/>
      <c r="PMG82" s="17"/>
      <c r="PMI82" s="17"/>
      <c r="PMK82" s="17"/>
      <c r="PMM82" s="17"/>
      <c r="PMO82" s="17"/>
      <c r="PMQ82" s="17"/>
      <c r="PMS82" s="17"/>
      <c r="PMU82" s="17"/>
      <c r="PMW82" s="17"/>
      <c r="PMY82" s="17"/>
      <c r="PNA82" s="17"/>
      <c r="PNC82" s="17"/>
      <c r="PNE82" s="17"/>
      <c r="PNG82" s="17"/>
      <c r="PNI82" s="17"/>
      <c r="PNK82" s="17"/>
      <c r="PNM82" s="17"/>
      <c r="PNO82" s="17"/>
      <c r="PNQ82" s="17"/>
      <c r="PNS82" s="17"/>
      <c r="PNU82" s="17"/>
      <c r="PNW82" s="17"/>
      <c r="PNY82" s="17"/>
      <c r="POA82" s="17"/>
      <c r="POC82" s="17"/>
      <c r="POE82" s="17"/>
      <c r="POG82" s="17"/>
      <c r="POI82" s="17"/>
      <c r="POK82" s="17"/>
      <c r="POM82" s="17"/>
      <c r="POO82" s="17"/>
      <c r="POQ82" s="17"/>
      <c r="POS82" s="17"/>
      <c r="POU82" s="17"/>
      <c r="POW82" s="17"/>
      <c r="POY82" s="17"/>
      <c r="PPA82" s="17"/>
      <c r="PPC82" s="17"/>
      <c r="PPE82" s="17"/>
      <c r="PPG82" s="17"/>
      <c r="PPI82" s="17"/>
      <c r="PPK82" s="17"/>
      <c r="PPM82" s="17"/>
      <c r="PPO82" s="17"/>
      <c r="PPQ82" s="17"/>
      <c r="PPS82" s="17"/>
      <c r="PPU82" s="17"/>
      <c r="PPW82" s="17"/>
      <c r="PPY82" s="17"/>
      <c r="PQA82" s="17"/>
      <c r="PQC82" s="17"/>
      <c r="PQE82" s="17"/>
      <c r="PQG82" s="17"/>
      <c r="PQI82" s="17"/>
      <c r="PQK82" s="17"/>
      <c r="PQM82" s="17"/>
      <c r="PQO82" s="17"/>
      <c r="PQQ82" s="17"/>
      <c r="PQS82" s="17"/>
      <c r="PQU82" s="17"/>
      <c r="PQW82" s="17"/>
      <c r="PQY82" s="17"/>
      <c r="PRA82" s="17"/>
      <c r="PRC82" s="17"/>
      <c r="PRE82" s="17"/>
      <c r="PRG82" s="17"/>
      <c r="PRI82" s="17"/>
      <c r="PRK82" s="17"/>
      <c r="PRM82" s="17"/>
      <c r="PRO82" s="17"/>
      <c r="PRQ82" s="17"/>
      <c r="PRS82" s="17"/>
      <c r="PRU82" s="17"/>
      <c r="PRW82" s="17"/>
      <c r="PRY82" s="17"/>
      <c r="PSA82" s="17"/>
      <c r="PSC82" s="17"/>
      <c r="PSE82" s="17"/>
      <c r="PSG82" s="17"/>
      <c r="PSI82" s="17"/>
      <c r="PSK82" s="17"/>
      <c r="PSM82" s="17"/>
      <c r="PSO82" s="17"/>
      <c r="PSQ82" s="17"/>
      <c r="PSS82" s="17"/>
      <c r="PSU82" s="17"/>
      <c r="PSW82" s="17"/>
      <c r="PSY82" s="17"/>
      <c r="PTA82" s="17"/>
      <c r="PTC82" s="17"/>
      <c r="PTE82" s="17"/>
      <c r="PTG82" s="17"/>
      <c r="PTI82" s="17"/>
      <c r="PTK82" s="17"/>
      <c r="PTM82" s="17"/>
      <c r="PTO82" s="17"/>
      <c r="PTQ82" s="17"/>
      <c r="PTS82" s="17"/>
      <c r="PTU82" s="17"/>
      <c r="PTW82" s="17"/>
      <c r="PTY82" s="17"/>
      <c r="PUA82" s="17"/>
      <c r="PUC82" s="17"/>
      <c r="PUE82" s="17"/>
      <c r="PUG82" s="17"/>
      <c r="PUI82" s="17"/>
      <c r="PUK82" s="17"/>
      <c r="PUM82" s="17"/>
      <c r="PUO82" s="17"/>
      <c r="PUQ82" s="17"/>
      <c r="PUS82" s="17"/>
      <c r="PUU82" s="17"/>
      <c r="PUW82" s="17"/>
      <c r="PUY82" s="17"/>
      <c r="PVA82" s="17"/>
      <c r="PVC82" s="17"/>
      <c r="PVE82" s="17"/>
      <c r="PVG82" s="17"/>
      <c r="PVI82" s="17"/>
      <c r="PVK82" s="17"/>
      <c r="PVM82" s="17"/>
      <c r="PVO82" s="17"/>
      <c r="PVQ82" s="17"/>
      <c r="PVS82" s="17"/>
      <c r="PVU82" s="17"/>
      <c r="PVW82" s="17"/>
      <c r="PVY82" s="17"/>
      <c r="PWA82" s="17"/>
      <c r="PWC82" s="17"/>
      <c r="PWE82" s="17"/>
      <c r="PWG82" s="17"/>
      <c r="PWI82" s="17"/>
      <c r="PWK82" s="17"/>
      <c r="PWM82" s="17"/>
      <c r="PWO82" s="17"/>
      <c r="PWQ82" s="17"/>
      <c r="PWS82" s="17"/>
      <c r="PWU82" s="17"/>
      <c r="PWW82" s="17"/>
      <c r="PWY82" s="17"/>
      <c r="PXA82" s="17"/>
      <c r="PXC82" s="17"/>
      <c r="PXE82" s="17"/>
      <c r="PXG82" s="17"/>
      <c r="PXI82" s="17"/>
      <c r="PXK82" s="17"/>
      <c r="PXM82" s="17"/>
      <c r="PXO82" s="17"/>
      <c r="PXQ82" s="17"/>
      <c r="PXS82" s="17"/>
      <c r="PXU82" s="17"/>
      <c r="PXW82" s="17"/>
      <c r="PXY82" s="17"/>
      <c r="PYA82" s="17"/>
      <c r="PYC82" s="17"/>
      <c r="PYE82" s="17"/>
      <c r="PYG82" s="17"/>
      <c r="PYI82" s="17"/>
      <c r="PYK82" s="17"/>
      <c r="PYM82" s="17"/>
      <c r="PYO82" s="17"/>
      <c r="PYQ82" s="17"/>
      <c r="PYS82" s="17"/>
      <c r="PYU82" s="17"/>
      <c r="PYW82" s="17"/>
      <c r="PYY82" s="17"/>
      <c r="PZA82" s="17"/>
      <c r="PZC82" s="17"/>
      <c r="PZE82" s="17"/>
      <c r="PZG82" s="17"/>
      <c r="PZI82" s="17"/>
      <c r="PZK82" s="17"/>
      <c r="PZM82" s="17"/>
      <c r="PZO82" s="17"/>
      <c r="PZQ82" s="17"/>
      <c r="PZS82" s="17"/>
      <c r="PZU82" s="17"/>
      <c r="PZW82" s="17"/>
      <c r="PZY82" s="17"/>
      <c r="QAA82" s="17"/>
      <c r="QAC82" s="17"/>
      <c r="QAE82" s="17"/>
      <c r="QAG82" s="17"/>
      <c r="QAI82" s="17"/>
      <c r="QAK82" s="17"/>
      <c r="QAM82" s="17"/>
      <c r="QAO82" s="17"/>
      <c r="QAQ82" s="17"/>
      <c r="QAS82" s="17"/>
      <c r="QAU82" s="17"/>
      <c r="QAW82" s="17"/>
      <c r="QAY82" s="17"/>
      <c r="QBA82" s="17"/>
      <c r="QBC82" s="17"/>
      <c r="QBE82" s="17"/>
      <c r="QBG82" s="17"/>
      <c r="QBI82" s="17"/>
      <c r="QBK82" s="17"/>
      <c r="QBM82" s="17"/>
      <c r="QBO82" s="17"/>
      <c r="QBQ82" s="17"/>
      <c r="QBS82" s="17"/>
      <c r="QBU82" s="17"/>
      <c r="QBW82" s="17"/>
      <c r="QBY82" s="17"/>
      <c r="QCA82" s="17"/>
      <c r="QCC82" s="17"/>
      <c r="QCE82" s="17"/>
      <c r="QCG82" s="17"/>
      <c r="QCI82" s="17"/>
      <c r="QCK82" s="17"/>
      <c r="QCM82" s="17"/>
      <c r="QCO82" s="17"/>
      <c r="QCQ82" s="17"/>
      <c r="QCS82" s="17"/>
      <c r="QCU82" s="17"/>
      <c r="QCW82" s="17"/>
      <c r="QCY82" s="17"/>
      <c r="QDA82" s="17"/>
      <c r="QDC82" s="17"/>
      <c r="QDE82" s="17"/>
      <c r="QDG82" s="17"/>
      <c r="QDI82" s="17"/>
      <c r="QDK82" s="17"/>
      <c r="QDM82" s="17"/>
      <c r="QDO82" s="17"/>
      <c r="QDQ82" s="17"/>
      <c r="QDS82" s="17"/>
      <c r="QDU82" s="17"/>
      <c r="QDW82" s="17"/>
      <c r="QDY82" s="17"/>
      <c r="QEA82" s="17"/>
      <c r="QEC82" s="17"/>
      <c r="QEE82" s="17"/>
      <c r="QEG82" s="17"/>
      <c r="QEI82" s="17"/>
      <c r="QEK82" s="17"/>
      <c r="QEM82" s="17"/>
      <c r="QEO82" s="17"/>
      <c r="QEQ82" s="17"/>
      <c r="QES82" s="17"/>
      <c r="QEU82" s="17"/>
      <c r="QEW82" s="17"/>
      <c r="QEY82" s="17"/>
      <c r="QFA82" s="17"/>
      <c r="QFC82" s="17"/>
      <c r="QFE82" s="17"/>
      <c r="QFG82" s="17"/>
      <c r="QFI82" s="17"/>
      <c r="QFK82" s="17"/>
      <c r="QFM82" s="17"/>
      <c r="QFO82" s="17"/>
      <c r="QFQ82" s="17"/>
      <c r="QFS82" s="17"/>
      <c r="QFU82" s="17"/>
      <c r="QFW82" s="17"/>
      <c r="QFY82" s="17"/>
      <c r="QGA82" s="17"/>
      <c r="QGC82" s="17"/>
      <c r="QGE82" s="17"/>
      <c r="QGG82" s="17"/>
      <c r="QGI82" s="17"/>
      <c r="QGK82" s="17"/>
      <c r="QGM82" s="17"/>
      <c r="QGO82" s="17"/>
      <c r="QGQ82" s="17"/>
      <c r="QGS82" s="17"/>
      <c r="QGU82" s="17"/>
      <c r="QGW82" s="17"/>
      <c r="QGY82" s="17"/>
      <c r="QHA82" s="17"/>
      <c r="QHC82" s="17"/>
      <c r="QHE82" s="17"/>
      <c r="QHG82" s="17"/>
      <c r="QHI82" s="17"/>
      <c r="QHK82" s="17"/>
      <c r="QHM82" s="17"/>
      <c r="QHO82" s="17"/>
      <c r="QHQ82" s="17"/>
      <c r="QHS82" s="17"/>
      <c r="QHU82" s="17"/>
      <c r="QHW82" s="17"/>
      <c r="QHY82" s="17"/>
      <c r="QIA82" s="17"/>
      <c r="QIC82" s="17"/>
      <c r="QIE82" s="17"/>
      <c r="QIG82" s="17"/>
      <c r="QII82" s="17"/>
      <c r="QIK82" s="17"/>
      <c r="QIM82" s="17"/>
      <c r="QIO82" s="17"/>
      <c r="QIQ82" s="17"/>
      <c r="QIS82" s="17"/>
      <c r="QIU82" s="17"/>
      <c r="QIW82" s="17"/>
      <c r="QIY82" s="17"/>
      <c r="QJA82" s="17"/>
      <c r="QJC82" s="17"/>
      <c r="QJE82" s="17"/>
      <c r="QJG82" s="17"/>
      <c r="QJI82" s="17"/>
      <c r="QJK82" s="17"/>
      <c r="QJM82" s="17"/>
      <c r="QJO82" s="17"/>
      <c r="QJQ82" s="17"/>
      <c r="QJS82" s="17"/>
      <c r="QJU82" s="17"/>
      <c r="QJW82" s="17"/>
      <c r="QJY82" s="17"/>
      <c r="QKA82" s="17"/>
      <c r="QKC82" s="17"/>
      <c r="QKE82" s="17"/>
      <c r="QKG82" s="17"/>
      <c r="QKI82" s="17"/>
      <c r="QKK82" s="17"/>
      <c r="QKM82" s="17"/>
      <c r="QKO82" s="17"/>
      <c r="QKQ82" s="17"/>
      <c r="QKS82" s="17"/>
      <c r="QKU82" s="17"/>
      <c r="QKW82" s="17"/>
      <c r="QKY82" s="17"/>
      <c r="QLA82" s="17"/>
      <c r="QLC82" s="17"/>
      <c r="QLE82" s="17"/>
      <c r="QLG82" s="17"/>
      <c r="QLI82" s="17"/>
      <c r="QLK82" s="17"/>
      <c r="QLM82" s="17"/>
      <c r="QLO82" s="17"/>
      <c r="QLQ82" s="17"/>
      <c r="QLS82" s="17"/>
      <c r="QLU82" s="17"/>
      <c r="QLW82" s="17"/>
      <c r="QLY82" s="17"/>
      <c r="QMA82" s="17"/>
      <c r="QMC82" s="17"/>
      <c r="QME82" s="17"/>
      <c r="QMG82" s="17"/>
      <c r="QMI82" s="17"/>
      <c r="QMK82" s="17"/>
      <c r="QMM82" s="17"/>
      <c r="QMO82" s="17"/>
      <c r="QMQ82" s="17"/>
      <c r="QMS82" s="17"/>
      <c r="QMU82" s="17"/>
      <c r="QMW82" s="17"/>
      <c r="QMY82" s="17"/>
      <c r="QNA82" s="17"/>
      <c r="QNC82" s="17"/>
      <c r="QNE82" s="17"/>
      <c r="QNG82" s="17"/>
      <c r="QNI82" s="17"/>
      <c r="QNK82" s="17"/>
      <c r="QNM82" s="17"/>
      <c r="QNO82" s="17"/>
      <c r="QNQ82" s="17"/>
      <c r="QNS82" s="17"/>
      <c r="QNU82" s="17"/>
      <c r="QNW82" s="17"/>
      <c r="QNY82" s="17"/>
      <c r="QOA82" s="17"/>
      <c r="QOC82" s="17"/>
      <c r="QOE82" s="17"/>
      <c r="QOG82" s="17"/>
      <c r="QOI82" s="17"/>
      <c r="QOK82" s="17"/>
      <c r="QOM82" s="17"/>
      <c r="QOO82" s="17"/>
      <c r="QOQ82" s="17"/>
      <c r="QOS82" s="17"/>
      <c r="QOU82" s="17"/>
      <c r="QOW82" s="17"/>
      <c r="QOY82" s="17"/>
      <c r="QPA82" s="17"/>
      <c r="QPC82" s="17"/>
      <c r="QPE82" s="17"/>
      <c r="QPG82" s="17"/>
      <c r="QPI82" s="17"/>
      <c r="QPK82" s="17"/>
      <c r="QPM82" s="17"/>
      <c r="QPO82" s="17"/>
      <c r="QPQ82" s="17"/>
      <c r="QPS82" s="17"/>
      <c r="QPU82" s="17"/>
      <c r="QPW82" s="17"/>
      <c r="QPY82" s="17"/>
      <c r="QQA82" s="17"/>
      <c r="QQC82" s="17"/>
      <c r="QQE82" s="17"/>
      <c r="QQG82" s="17"/>
      <c r="QQI82" s="17"/>
      <c r="QQK82" s="17"/>
      <c r="QQM82" s="17"/>
      <c r="QQO82" s="17"/>
      <c r="QQQ82" s="17"/>
      <c r="QQS82" s="17"/>
      <c r="QQU82" s="17"/>
      <c r="QQW82" s="17"/>
      <c r="QQY82" s="17"/>
      <c r="QRA82" s="17"/>
      <c r="QRC82" s="17"/>
      <c r="QRE82" s="17"/>
      <c r="QRG82" s="17"/>
      <c r="QRI82" s="17"/>
      <c r="QRK82" s="17"/>
      <c r="QRM82" s="17"/>
      <c r="QRO82" s="17"/>
      <c r="QRQ82" s="17"/>
      <c r="QRS82" s="17"/>
      <c r="QRU82" s="17"/>
      <c r="QRW82" s="17"/>
      <c r="QRY82" s="17"/>
      <c r="QSA82" s="17"/>
      <c r="QSC82" s="17"/>
      <c r="QSE82" s="17"/>
      <c r="QSG82" s="17"/>
      <c r="QSI82" s="17"/>
      <c r="QSK82" s="17"/>
      <c r="QSM82" s="17"/>
      <c r="QSO82" s="17"/>
      <c r="QSQ82" s="17"/>
      <c r="QSS82" s="17"/>
      <c r="QSU82" s="17"/>
      <c r="QSW82" s="17"/>
      <c r="QSY82" s="17"/>
      <c r="QTA82" s="17"/>
      <c r="QTC82" s="17"/>
      <c r="QTE82" s="17"/>
      <c r="QTG82" s="17"/>
      <c r="QTI82" s="17"/>
      <c r="QTK82" s="17"/>
      <c r="QTM82" s="17"/>
      <c r="QTO82" s="17"/>
      <c r="QTQ82" s="17"/>
      <c r="QTS82" s="17"/>
      <c r="QTU82" s="17"/>
      <c r="QTW82" s="17"/>
      <c r="QTY82" s="17"/>
      <c r="QUA82" s="17"/>
      <c r="QUC82" s="17"/>
      <c r="QUE82" s="17"/>
      <c r="QUG82" s="17"/>
      <c r="QUI82" s="17"/>
      <c r="QUK82" s="17"/>
      <c r="QUM82" s="17"/>
      <c r="QUO82" s="17"/>
      <c r="QUQ82" s="17"/>
      <c r="QUS82" s="17"/>
      <c r="QUU82" s="17"/>
      <c r="QUW82" s="17"/>
      <c r="QUY82" s="17"/>
      <c r="QVA82" s="17"/>
      <c r="QVC82" s="17"/>
      <c r="QVE82" s="17"/>
      <c r="QVG82" s="17"/>
      <c r="QVI82" s="17"/>
      <c r="QVK82" s="17"/>
      <c r="QVM82" s="17"/>
      <c r="QVO82" s="17"/>
      <c r="QVQ82" s="17"/>
      <c r="QVS82" s="17"/>
      <c r="QVU82" s="17"/>
      <c r="QVW82" s="17"/>
      <c r="QVY82" s="17"/>
      <c r="QWA82" s="17"/>
      <c r="QWC82" s="17"/>
      <c r="QWE82" s="17"/>
      <c r="QWG82" s="17"/>
      <c r="QWI82" s="17"/>
      <c r="QWK82" s="17"/>
      <c r="QWM82" s="17"/>
      <c r="QWO82" s="17"/>
      <c r="QWQ82" s="17"/>
      <c r="QWS82" s="17"/>
      <c r="QWU82" s="17"/>
      <c r="QWW82" s="17"/>
      <c r="QWY82" s="17"/>
      <c r="QXA82" s="17"/>
      <c r="QXC82" s="17"/>
      <c r="QXE82" s="17"/>
      <c r="QXG82" s="17"/>
      <c r="QXI82" s="17"/>
      <c r="QXK82" s="17"/>
      <c r="QXM82" s="17"/>
      <c r="QXO82" s="17"/>
      <c r="QXQ82" s="17"/>
      <c r="QXS82" s="17"/>
      <c r="QXU82" s="17"/>
      <c r="QXW82" s="17"/>
      <c r="QXY82" s="17"/>
      <c r="QYA82" s="17"/>
      <c r="QYC82" s="17"/>
      <c r="QYE82" s="17"/>
      <c r="QYG82" s="17"/>
      <c r="QYI82" s="17"/>
      <c r="QYK82" s="17"/>
      <c r="QYM82" s="17"/>
      <c r="QYO82" s="17"/>
      <c r="QYQ82" s="17"/>
      <c r="QYS82" s="17"/>
      <c r="QYU82" s="17"/>
      <c r="QYW82" s="17"/>
      <c r="QYY82" s="17"/>
      <c r="QZA82" s="17"/>
      <c r="QZC82" s="17"/>
      <c r="QZE82" s="17"/>
      <c r="QZG82" s="17"/>
      <c r="QZI82" s="17"/>
      <c r="QZK82" s="17"/>
      <c r="QZM82" s="17"/>
      <c r="QZO82" s="17"/>
      <c r="QZQ82" s="17"/>
      <c r="QZS82" s="17"/>
      <c r="QZU82" s="17"/>
      <c r="QZW82" s="17"/>
      <c r="QZY82" s="17"/>
      <c r="RAA82" s="17"/>
      <c r="RAC82" s="17"/>
      <c r="RAE82" s="17"/>
      <c r="RAG82" s="17"/>
      <c r="RAI82" s="17"/>
      <c r="RAK82" s="17"/>
      <c r="RAM82" s="17"/>
      <c r="RAO82" s="17"/>
      <c r="RAQ82" s="17"/>
      <c r="RAS82" s="17"/>
      <c r="RAU82" s="17"/>
      <c r="RAW82" s="17"/>
      <c r="RAY82" s="17"/>
      <c r="RBA82" s="17"/>
      <c r="RBC82" s="17"/>
      <c r="RBE82" s="17"/>
      <c r="RBG82" s="17"/>
      <c r="RBI82" s="17"/>
      <c r="RBK82" s="17"/>
      <c r="RBM82" s="17"/>
      <c r="RBO82" s="17"/>
      <c r="RBQ82" s="17"/>
      <c r="RBS82" s="17"/>
      <c r="RBU82" s="17"/>
      <c r="RBW82" s="17"/>
      <c r="RBY82" s="17"/>
      <c r="RCA82" s="17"/>
      <c r="RCC82" s="17"/>
      <c r="RCE82" s="17"/>
      <c r="RCG82" s="17"/>
      <c r="RCI82" s="17"/>
      <c r="RCK82" s="17"/>
      <c r="RCM82" s="17"/>
      <c r="RCO82" s="17"/>
      <c r="RCQ82" s="17"/>
      <c r="RCS82" s="17"/>
      <c r="RCU82" s="17"/>
      <c r="RCW82" s="17"/>
      <c r="RCY82" s="17"/>
      <c r="RDA82" s="17"/>
      <c r="RDC82" s="17"/>
      <c r="RDE82" s="17"/>
      <c r="RDG82" s="17"/>
      <c r="RDI82" s="17"/>
      <c r="RDK82" s="17"/>
      <c r="RDM82" s="17"/>
      <c r="RDO82" s="17"/>
      <c r="RDQ82" s="17"/>
      <c r="RDS82" s="17"/>
      <c r="RDU82" s="17"/>
      <c r="RDW82" s="17"/>
      <c r="RDY82" s="17"/>
      <c r="REA82" s="17"/>
      <c r="REC82" s="17"/>
      <c r="REE82" s="17"/>
      <c r="REG82" s="17"/>
      <c r="REI82" s="17"/>
      <c r="REK82" s="17"/>
      <c r="REM82" s="17"/>
      <c r="REO82" s="17"/>
      <c r="REQ82" s="17"/>
      <c r="RES82" s="17"/>
      <c r="REU82" s="17"/>
      <c r="REW82" s="17"/>
      <c r="REY82" s="17"/>
      <c r="RFA82" s="17"/>
      <c r="RFC82" s="17"/>
      <c r="RFE82" s="17"/>
      <c r="RFG82" s="17"/>
      <c r="RFI82" s="17"/>
      <c r="RFK82" s="17"/>
      <c r="RFM82" s="17"/>
      <c r="RFO82" s="17"/>
      <c r="RFQ82" s="17"/>
      <c r="RFS82" s="17"/>
      <c r="RFU82" s="17"/>
      <c r="RFW82" s="17"/>
      <c r="RFY82" s="17"/>
      <c r="RGA82" s="17"/>
      <c r="RGC82" s="17"/>
      <c r="RGE82" s="17"/>
      <c r="RGG82" s="17"/>
      <c r="RGI82" s="17"/>
      <c r="RGK82" s="17"/>
      <c r="RGM82" s="17"/>
      <c r="RGO82" s="17"/>
      <c r="RGQ82" s="17"/>
      <c r="RGS82" s="17"/>
      <c r="RGU82" s="17"/>
      <c r="RGW82" s="17"/>
      <c r="RGY82" s="17"/>
      <c r="RHA82" s="17"/>
      <c r="RHC82" s="17"/>
      <c r="RHE82" s="17"/>
      <c r="RHG82" s="17"/>
      <c r="RHI82" s="17"/>
      <c r="RHK82" s="17"/>
      <c r="RHM82" s="17"/>
      <c r="RHO82" s="17"/>
      <c r="RHQ82" s="17"/>
      <c r="RHS82" s="17"/>
      <c r="RHU82" s="17"/>
      <c r="RHW82" s="17"/>
      <c r="RHY82" s="17"/>
      <c r="RIA82" s="17"/>
      <c r="RIC82" s="17"/>
      <c r="RIE82" s="17"/>
      <c r="RIG82" s="17"/>
      <c r="RII82" s="17"/>
      <c r="RIK82" s="17"/>
      <c r="RIM82" s="17"/>
      <c r="RIO82" s="17"/>
      <c r="RIQ82" s="17"/>
      <c r="RIS82" s="17"/>
      <c r="RIU82" s="17"/>
      <c r="RIW82" s="17"/>
      <c r="RIY82" s="17"/>
      <c r="RJA82" s="17"/>
      <c r="RJC82" s="17"/>
      <c r="RJE82" s="17"/>
      <c r="RJG82" s="17"/>
      <c r="RJI82" s="17"/>
      <c r="RJK82" s="17"/>
      <c r="RJM82" s="17"/>
      <c r="RJO82" s="17"/>
      <c r="RJQ82" s="17"/>
      <c r="RJS82" s="17"/>
      <c r="RJU82" s="17"/>
      <c r="RJW82" s="17"/>
      <c r="RJY82" s="17"/>
      <c r="RKA82" s="17"/>
      <c r="RKC82" s="17"/>
      <c r="RKE82" s="17"/>
      <c r="RKG82" s="17"/>
      <c r="RKI82" s="17"/>
      <c r="RKK82" s="17"/>
      <c r="RKM82" s="17"/>
      <c r="RKO82" s="17"/>
      <c r="RKQ82" s="17"/>
      <c r="RKS82" s="17"/>
      <c r="RKU82" s="17"/>
      <c r="RKW82" s="17"/>
      <c r="RKY82" s="17"/>
      <c r="RLA82" s="17"/>
      <c r="RLC82" s="17"/>
      <c r="RLE82" s="17"/>
      <c r="RLG82" s="17"/>
      <c r="RLI82" s="17"/>
      <c r="RLK82" s="17"/>
      <c r="RLM82" s="17"/>
      <c r="RLO82" s="17"/>
      <c r="RLQ82" s="17"/>
      <c r="RLS82" s="17"/>
      <c r="RLU82" s="17"/>
      <c r="RLW82" s="17"/>
      <c r="RLY82" s="17"/>
      <c r="RMA82" s="17"/>
      <c r="RMC82" s="17"/>
      <c r="RME82" s="17"/>
      <c r="RMG82" s="17"/>
      <c r="RMI82" s="17"/>
      <c r="RMK82" s="17"/>
      <c r="RMM82" s="17"/>
      <c r="RMO82" s="17"/>
      <c r="RMQ82" s="17"/>
      <c r="RMS82" s="17"/>
      <c r="RMU82" s="17"/>
      <c r="RMW82" s="17"/>
      <c r="RMY82" s="17"/>
      <c r="RNA82" s="17"/>
      <c r="RNC82" s="17"/>
      <c r="RNE82" s="17"/>
      <c r="RNG82" s="17"/>
      <c r="RNI82" s="17"/>
      <c r="RNK82" s="17"/>
      <c r="RNM82" s="17"/>
      <c r="RNO82" s="17"/>
      <c r="RNQ82" s="17"/>
      <c r="RNS82" s="17"/>
      <c r="RNU82" s="17"/>
      <c r="RNW82" s="17"/>
      <c r="RNY82" s="17"/>
      <c r="ROA82" s="17"/>
      <c r="ROC82" s="17"/>
      <c r="ROE82" s="17"/>
      <c r="ROG82" s="17"/>
      <c r="ROI82" s="17"/>
      <c r="ROK82" s="17"/>
      <c r="ROM82" s="17"/>
      <c r="ROO82" s="17"/>
      <c r="ROQ82" s="17"/>
      <c r="ROS82" s="17"/>
      <c r="ROU82" s="17"/>
      <c r="ROW82" s="17"/>
      <c r="ROY82" s="17"/>
      <c r="RPA82" s="17"/>
      <c r="RPC82" s="17"/>
      <c r="RPE82" s="17"/>
      <c r="RPG82" s="17"/>
      <c r="RPI82" s="17"/>
      <c r="RPK82" s="17"/>
      <c r="RPM82" s="17"/>
      <c r="RPO82" s="17"/>
      <c r="RPQ82" s="17"/>
      <c r="RPS82" s="17"/>
      <c r="RPU82" s="17"/>
      <c r="RPW82" s="17"/>
      <c r="RPY82" s="17"/>
      <c r="RQA82" s="17"/>
      <c r="RQC82" s="17"/>
      <c r="RQE82" s="17"/>
      <c r="RQG82" s="17"/>
      <c r="RQI82" s="17"/>
      <c r="RQK82" s="17"/>
      <c r="RQM82" s="17"/>
      <c r="RQO82" s="17"/>
      <c r="RQQ82" s="17"/>
      <c r="RQS82" s="17"/>
      <c r="RQU82" s="17"/>
      <c r="RQW82" s="17"/>
      <c r="RQY82" s="17"/>
      <c r="RRA82" s="17"/>
      <c r="RRC82" s="17"/>
      <c r="RRE82" s="17"/>
      <c r="RRG82" s="17"/>
      <c r="RRI82" s="17"/>
      <c r="RRK82" s="17"/>
      <c r="RRM82" s="17"/>
      <c r="RRO82" s="17"/>
      <c r="RRQ82" s="17"/>
      <c r="RRS82" s="17"/>
      <c r="RRU82" s="17"/>
      <c r="RRW82" s="17"/>
      <c r="RRY82" s="17"/>
      <c r="RSA82" s="17"/>
      <c r="RSC82" s="17"/>
      <c r="RSE82" s="17"/>
      <c r="RSG82" s="17"/>
      <c r="RSI82" s="17"/>
      <c r="RSK82" s="17"/>
      <c r="RSM82" s="17"/>
      <c r="RSO82" s="17"/>
      <c r="RSQ82" s="17"/>
      <c r="RSS82" s="17"/>
      <c r="RSU82" s="17"/>
      <c r="RSW82" s="17"/>
      <c r="RSY82" s="17"/>
      <c r="RTA82" s="17"/>
      <c r="RTC82" s="17"/>
      <c r="RTE82" s="17"/>
      <c r="RTG82" s="17"/>
      <c r="RTI82" s="17"/>
      <c r="RTK82" s="17"/>
      <c r="RTM82" s="17"/>
      <c r="RTO82" s="17"/>
      <c r="RTQ82" s="17"/>
      <c r="RTS82" s="17"/>
      <c r="RTU82" s="17"/>
      <c r="RTW82" s="17"/>
      <c r="RTY82" s="17"/>
      <c r="RUA82" s="17"/>
      <c r="RUC82" s="17"/>
      <c r="RUE82" s="17"/>
      <c r="RUG82" s="17"/>
      <c r="RUI82" s="17"/>
      <c r="RUK82" s="17"/>
      <c r="RUM82" s="17"/>
      <c r="RUO82" s="17"/>
      <c r="RUQ82" s="17"/>
      <c r="RUS82" s="17"/>
      <c r="RUU82" s="17"/>
      <c r="RUW82" s="17"/>
      <c r="RUY82" s="17"/>
      <c r="RVA82" s="17"/>
      <c r="RVC82" s="17"/>
      <c r="RVE82" s="17"/>
      <c r="RVG82" s="17"/>
      <c r="RVI82" s="17"/>
      <c r="RVK82" s="17"/>
      <c r="RVM82" s="17"/>
      <c r="RVO82" s="17"/>
      <c r="RVQ82" s="17"/>
      <c r="RVS82" s="17"/>
      <c r="RVU82" s="17"/>
      <c r="RVW82" s="17"/>
      <c r="RVY82" s="17"/>
      <c r="RWA82" s="17"/>
      <c r="RWC82" s="17"/>
      <c r="RWE82" s="17"/>
      <c r="RWG82" s="17"/>
      <c r="RWI82" s="17"/>
      <c r="RWK82" s="17"/>
      <c r="RWM82" s="17"/>
      <c r="RWO82" s="17"/>
      <c r="RWQ82" s="17"/>
      <c r="RWS82" s="17"/>
      <c r="RWU82" s="17"/>
      <c r="RWW82" s="17"/>
      <c r="RWY82" s="17"/>
      <c r="RXA82" s="17"/>
      <c r="RXC82" s="17"/>
      <c r="RXE82" s="17"/>
      <c r="RXG82" s="17"/>
      <c r="RXI82" s="17"/>
      <c r="RXK82" s="17"/>
      <c r="RXM82" s="17"/>
      <c r="RXO82" s="17"/>
      <c r="RXQ82" s="17"/>
      <c r="RXS82" s="17"/>
      <c r="RXU82" s="17"/>
      <c r="RXW82" s="17"/>
      <c r="RXY82" s="17"/>
      <c r="RYA82" s="17"/>
      <c r="RYC82" s="17"/>
      <c r="RYE82" s="17"/>
      <c r="RYG82" s="17"/>
      <c r="RYI82" s="17"/>
      <c r="RYK82" s="17"/>
      <c r="RYM82" s="17"/>
      <c r="RYO82" s="17"/>
      <c r="RYQ82" s="17"/>
      <c r="RYS82" s="17"/>
      <c r="RYU82" s="17"/>
      <c r="RYW82" s="17"/>
      <c r="RYY82" s="17"/>
      <c r="RZA82" s="17"/>
      <c r="RZC82" s="17"/>
      <c r="RZE82" s="17"/>
      <c r="RZG82" s="17"/>
      <c r="RZI82" s="17"/>
      <c r="RZK82" s="17"/>
      <c r="RZM82" s="17"/>
      <c r="RZO82" s="17"/>
      <c r="RZQ82" s="17"/>
      <c r="RZS82" s="17"/>
      <c r="RZU82" s="17"/>
      <c r="RZW82" s="17"/>
      <c r="RZY82" s="17"/>
      <c r="SAA82" s="17"/>
      <c r="SAC82" s="17"/>
      <c r="SAE82" s="17"/>
      <c r="SAG82" s="17"/>
      <c r="SAI82" s="17"/>
      <c r="SAK82" s="17"/>
      <c r="SAM82" s="17"/>
      <c r="SAO82" s="17"/>
      <c r="SAQ82" s="17"/>
      <c r="SAS82" s="17"/>
      <c r="SAU82" s="17"/>
      <c r="SAW82" s="17"/>
      <c r="SAY82" s="17"/>
      <c r="SBA82" s="17"/>
      <c r="SBC82" s="17"/>
      <c r="SBE82" s="17"/>
      <c r="SBG82" s="17"/>
      <c r="SBI82" s="17"/>
      <c r="SBK82" s="17"/>
      <c r="SBM82" s="17"/>
      <c r="SBO82" s="17"/>
      <c r="SBQ82" s="17"/>
      <c r="SBS82" s="17"/>
      <c r="SBU82" s="17"/>
      <c r="SBW82" s="17"/>
      <c r="SBY82" s="17"/>
      <c r="SCA82" s="17"/>
      <c r="SCC82" s="17"/>
      <c r="SCE82" s="17"/>
      <c r="SCG82" s="17"/>
      <c r="SCI82" s="17"/>
      <c r="SCK82" s="17"/>
      <c r="SCM82" s="17"/>
      <c r="SCO82" s="17"/>
      <c r="SCQ82" s="17"/>
      <c r="SCS82" s="17"/>
      <c r="SCU82" s="17"/>
      <c r="SCW82" s="17"/>
      <c r="SCY82" s="17"/>
      <c r="SDA82" s="17"/>
      <c r="SDC82" s="17"/>
      <c r="SDE82" s="17"/>
      <c r="SDG82" s="17"/>
      <c r="SDI82" s="17"/>
      <c r="SDK82" s="17"/>
      <c r="SDM82" s="17"/>
      <c r="SDO82" s="17"/>
      <c r="SDQ82" s="17"/>
      <c r="SDS82" s="17"/>
      <c r="SDU82" s="17"/>
      <c r="SDW82" s="17"/>
      <c r="SDY82" s="17"/>
      <c r="SEA82" s="17"/>
      <c r="SEC82" s="17"/>
      <c r="SEE82" s="17"/>
      <c r="SEG82" s="17"/>
      <c r="SEI82" s="17"/>
      <c r="SEK82" s="17"/>
      <c r="SEM82" s="17"/>
      <c r="SEO82" s="17"/>
      <c r="SEQ82" s="17"/>
      <c r="SES82" s="17"/>
      <c r="SEU82" s="17"/>
      <c r="SEW82" s="17"/>
      <c r="SEY82" s="17"/>
      <c r="SFA82" s="17"/>
      <c r="SFC82" s="17"/>
      <c r="SFE82" s="17"/>
      <c r="SFG82" s="17"/>
      <c r="SFI82" s="17"/>
      <c r="SFK82" s="17"/>
      <c r="SFM82" s="17"/>
      <c r="SFO82" s="17"/>
      <c r="SFQ82" s="17"/>
      <c r="SFS82" s="17"/>
      <c r="SFU82" s="17"/>
      <c r="SFW82" s="17"/>
      <c r="SFY82" s="17"/>
      <c r="SGA82" s="17"/>
      <c r="SGC82" s="17"/>
      <c r="SGE82" s="17"/>
      <c r="SGG82" s="17"/>
      <c r="SGI82" s="17"/>
      <c r="SGK82" s="17"/>
      <c r="SGM82" s="17"/>
      <c r="SGO82" s="17"/>
      <c r="SGQ82" s="17"/>
      <c r="SGS82" s="17"/>
      <c r="SGU82" s="17"/>
      <c r="SGW82" s="17"/>
      <c r="SGY82" s="17"/>
      <c r="SHA82" s="17"/>
      <c r="SHC82" s="17"/>
      <c r="SHE82" s="17"/>
      <c r="SHG82" s="17"/>
      <c r="SHI82" s="17"/>
      <c r="SHK82" s="17"/>
      <c r="SHM82" s="17"/>
      <c r="SHO82" s="17"/>
      <c r="SHQ82" s="17"/>
      <c r="SHS82" s="17"/>
      <c r="SHU82" s="17"/>
      <c r="SHW82" s="17"/>
      <c r="SHY82" s="17"/>
      <c r="SIA82" s="17"/>
      <c r="SIC82" s="17"/>
      <c r="SIE82" s="17"/>
      <c r="SIG82" s="17"/>
      <c r="SII82" s="17"/>
      <c r="SIK82" s="17"/>
      <c r="SIM82" s="17"/>
      <c r="SIO82" s="17"/>
      <c r="SIQ82" s="17"/>
      <c r="SIS82" s="17"/>
      <c r="SIU82" s="17"/>
      <c r="SIW82" s="17"/>
      <c r="SIY82" s="17"/>
      <c r="SJA82" s="17"/>
      <c r="SJC82" s="17"/>
      <c r="SJE82" s="17"/>
      <c r="SJG82" s="17"/>
      <c r="SJI82" s="17"/>
      <c r="SJK82" s="17"/>
      <c r="SJM82" s="17"/>
      <c r="SJO82" s="17"/>
      <c r="SJQ82" s="17"/>
      <c r="SJS82" s="17"/>
      <c r="SJU82" s="17"/>
      <c r="SJW82" s="17"/>
      <c r="SJY82" s="17"/>
      <c r="SKA82" s="17"/>
      <c r="SKC82" s="17"/>
      <c r="SKE82" s="17"/>
      <c r="SKG82" s="17"/>
      <c r="SKI82" s="17"/>
      <c r="SKK82" s="17"/>
      <c r="SKM82" s="17"/>
      <c r="SKO82" s="17"/>
      <c r="SKQ82" s="17"/>
      <c r="SKS82" s="17"/>
      <c r="SKU82" s="17"/>
      <c r="SKW82" s="17"/>
      <c r="SKY82" s="17"/>
      <c r="SLA82" s="17"/>
      <c r="SLC82" s="17"/>
      <c r="SLE82" s="17"/>
      <c r="SLG82" s="17"/>
      <c r="SLI82" s="17"/>
      <c r="SLK82" s="17"/>
      <c r="SLM82" s="17"/>
      <c r="SLO82" s="17"/>
      <c r="SLQ82" s="17"/>
      <c r="SLS82" s="17"/>
      <c r="SLU82" s="17"/>
      <c r="SLW82" s="17"/>
      <c r="SLY82" s="17"/>
      <c r="SMA82" s="17"/>
      <c r="SMC82" s="17"/>
      <c r="SME82" s="17"/>
      <c r="SMG82" s="17"/>
      <c r="SMI82" s="17"/>
      <c r="SMK82" s="17"/>
      <c r="SMM82" s="17"/>
      <c r="SMO82" s="17"/>
      <c r="SMQ82" s="17"/>
      <c r="SMS82" s="17"/>
      <c r="SMU82" s="17"/>
      <c r="SMW82" s="17"/>
      <c r="SMY82" s="17"/>
      <c r="SNA82" s="17"/>
      <c r="SNC82" s="17"/>
      <c r="SNE82" s="17"/>
      <c r="SNG82" s="17"/>
      <c r="SNI82" s="17"/>
      <c r="SNK82" s="17"/>
      <c r="SNM82" s="17"/>
      <c r="SNO82" s="17"/>
      <c r="SNQ82" s="17"/>
      <c r="SNS82" s="17"/>
      <c r="SNU82" s="17"/>
      <c r="SNW82" s="17"/>
      <c r="SNY82" s="17"/>
      <c r="SOA82" s="17"/>
      <c r="SOC82" s="17"/>
      <c r="SOE82" s="17"/>
      <c r="SOG82" s="17"/>
      <c r="SOI82" s="17"/>
      <c r="SOK82" s="17"/>
      <c r="SOM82" s="17"/>
      <c r="SOO82" s="17"/>
      <c r="SOQ82" s="17"/>
      <c r="SOS82" s="17"/>
      <c r="SOU82" s="17"/>
      <c r="SOW82" s="17"/>
      <c r="SOY82" s="17"/>
      <c r="SPA82" s="17"/>
      <c r="SPC82" s="17"/>
      <c r="SPE82" s="17"/>
      <c r="SPG82" s="17"/>
      <c r="SPI82" s="17"/>
      <c r="SPK82" s="17"/>
      <c r="SPM82" s="17"/>
      <c r="SPO82" s="17"/>
      <c r="SPQ82" s="17"/>
      <c r="SPS82" s="17"/>
      <c r="SPU82" s="17"/>
      <c r="SPW82" s="17"/>
      <c r="SPY82" s="17"/>
      <c r="SQA82" s="17"/>
      <c r="SQC82" s="17"/>
      <c r="SQE82" s="17"/>
      <c r="SQG82" s="17"/>
      <c r="SQI82" s="17"/>
      <c r="SQK82" s="17"/>
      <c r="SQM82" s="17"/>
      <c r="SQO82" s="17"/>
      <c r="SQQ82" s="17"/>
      <c r="SQS82" s="17"/>
      <c r="SQU82" s="17"/>
      <c r="SQW82" s="17"/>
      <c r="SQY82" s="17"/>
      <c r="SRA82" s="17"/>
      <c r="SRC82" s="17"/>
      <c r="SRE82" s="17"/>
      <c r="SRG82" s="17"/>
      <c r="SRI82" s="17"/>
      <c r="SRK82" s="17"/>
      <c r="SRM82" s="17"/>
      <c r="SRO82" s="17"/>
      <c r="SRQ82" s="17"/>
      <c r="SRS82" s="17"/>
      <c r="SRU82" s="17"/>
      <c r="SRW82" s="17"/>
      <c r="SRY82" s="17"/>
      <c r="SSA82" s="17"/>
      <c r="SSC82" s="17"/>
      <c r="SSE82" s="17"/>
      <c r="SSG82" s="17"/>
      <c r="SSI82" s="17"/>
      <c r="SSK82" s="17"/>
      <c r="SSM82" s="17"/>
      <c r="SSO82" s="17"/>
      <c r="SSQ82" s="17"/>
      <c r="SSS82" s="17"/>
      <c r="SSU82" s="17"/>
      <c r="SSW82" s="17"/>
      <c r="SSY82" s="17"/>
      <c r="STA82" s="17"/>
      <c r="STC82" s="17"/>
      <c r="STE82" s="17"/>
      <c r="STG82" s="17"/>
      <c r="STI82" s="17"/>
      <c r="STK82" s="17"/>
      <c r="STM82" s="17"/>
      <c r="STO82" s="17"/>
      <c r="STQ82" s="17"/>
      <c r="STS82" s="17"/>
      <c r="STU82" s="17"/>
      <c r="STW82" s="17"/>
      <c r="STY82" s="17"/>
      <c r="SUA82" s="17"/>
      <c r="SUC82" s="17"/>
      <c r="SUE82" s="17"/>
      <c r="SUG82" s="17"/>
      <c r="SUI82" s="17"/>
      <c r="SUK82" s="17"/>
      <c r="SUM82" s="17"/>
      <c r="SUO82" s="17"/>
      <c r="SUQ82" s="17"/>
      <c r="SUS82" s="17"/>
      <c r="SUU82" s="17"/>
      <c r="SUW82" s="17"/>
      <c r="SUY82" s="17"/>
      <c r="SVA82" s="17"/>
      <c r="SVC82" s="17"/>
      <c r="SVE82" s="17"/>
      <c r="SVG82" s="17"/>
      <c r="SVI82" s="17"/>
      <c r="SVK82" s="17"/>
      <c r="SVM82" s="17"/>
      <c r="SVO82" s="17"/>
      <c r="SVQ82" s="17"/>
      <c r="SVS82" s="17"/>
      <c r="SVU82" s="17"/>
      <c r="SVW82" s="17"/>
      <c r="SVY82" s="17"/>
      <c r="SWA82" s="17"/>
      <c r="SWC82" s="17"/>
      <c r="SWE82" s="17"/>
      <c r="SWG82" s="17"/>
      <c r="SWI82" s="17"/>
      <c r="SWK82" s="17"/>
      <c r="SWM82" s="17"/>
      <c r="SWO82" s="17"/>
      <c r="SWQ82" s="17"/>
      <c r="SWS82" s="17"/>
      <c r="SWU82" s="17"/>
      <c r="SWW82" s="17"/>
      <c r="SWY82" s="17"/>
      <c r="SXA82" s="17"/>
      <c r="SXC82" s="17"/>
      <c r="SXE82" s="17"/>
      <c r="SXG82" s="17"/>
      <c r="SXI82" s="17"/>
      <c r="SXK82" s="17"/>
      <c r="SXM82" s="17"/>
      <c r="SXO82" s="17"/>
      <c r="SXQ82" s="17"/>
      <c r="SXS82" s="17"/>
      <c r="SXU82" s="17"/>
      <c r="SXW82" s="17"/>
      <c r="SXY82" s="17"/>
      <c r="SYA82" s="17"/>
      <c r="SYC82" s="17"/>
      <c r="SYE82" s="17"/>
      <c r="SYG82" s="17"/>
      <c r="SYI82" s="17"/>
      <c r="SYK82" s="17"/>
      <c r="SYM82" s="17"/>
      <c r="SYO82" s="17"/>
      <c r="SYQ82" s="17"/>
      <c r="SYS82" s="17"/>
      <c r="SYU82" s="17"/>
      <c r="SYW82" s="17"/>
      <c r="SYY82" s="17"/>
      <c r="SZA82" s="17"/>
      <c r="SZC82" s="17"/>
      <c r="SZE82" s="17"/>
      <c r="SZG82" s="17"/>
      <c r="SZI82" s="17"/>
      <c r="SZK82" s="17"/>
      <c r="SZM82" s="17"/>
      <c r="SZO82" s="17"/>
      <c r="SZQ82" s="17"/>
      <c r="SZS82" s="17"/>
      <c r="SZU82" s="17"/>
      <c r="SZW82" s="17"/>
      <c r="SZY82" s="17"/>
      <c r="TAA82" s="17"/>
      <c r="TAC82" s="17"/>
      <c r="TAE82" s="17"/>
      <c r="TAG82" s="17"/>
      <c r="TAI82" s="17"/>
      <c r="TAK82" s="17"/>
      <c r="TAM82" s="17"/>
      <c r="TAO82" s="17"/>
      <c r="TAQ82" s="17"/>
      <c r="TAS82" s="17"/>
      <c r="TAU82" s="17"/>
      <c r="TAW82" s="17"/>
      <c r="TAY82" s="17"/>
      <c r="TBA82" s="17"/>
      <c r="TBC82" s="17"/>
      <c r="TBE82" s="17"/>
      <c r="TBG82" s="17"/>
      <c r="TBI82" s="17"/>
      <c r="TBK82" s="17"/>
      <c r="TBM82" s="17"/>
      <c r="TBO82" s="17"/>
      <c r="TBQ82" s="17"/>
      <c r="TBS82" s="17"/>
      <c r="TBU82" s="17"/>
      <c r="TBW82" s="17"/>
      <c r="TBY82" s="17"/>
      <c r="TCA82" s="17"/>
      <c r="TCC82" s="17"/>
      <c r="TCE82" s="17"/>
      <c r="TCG82" s="17"/>
      <c r="TCI82" s="17"/>
      <c r="TCK82" s="17"/>
      <c r="TCM82" s="17"/>
      <c r="TCO82" s="17"/>
      <c r="TCQ82" s="17"/>
      <c r="TCS82" s="17"/>
      <c r="TCU82" s="17"/>
      <c r="TCW82" s="17"/>
      <c r="TCY82" s="17"/>
      <c r="TDA82" s="17"/>
      <c r="TDC82" s="17"/>
      <c r="TDE82" s="17"/>
      <c r="TDG82" s="17"/>
      <c r="TDI82" s="17"/>
      <c r="TDK82" s="17"/>
      <c r="TDM82" s="17"/>
      <c r="TDO82" s="17"/>
      <c r="TDQ82" s="17"/>
      <c r="TDS82" s="17"/>
      <c r="TDU82" s="17"/>
      <c r="TDW82" s="17"/>
      <c r="TDY82" s="17"/>
      <c r="TEA82" s="17"/>
      <c r="TEC82" s="17"/>
      <c r="TEE82" s="17"/>
      <c r="TEG82" s="17"/>
      <c r="TEI82" s="17"/>
      <c r="TEK82" s="17"/>
      <c r="TEM82" s="17"/>
      <c r="TEO82" s="17"/>
      <c r="TEQ82" s="17"/>
      <c r="TES82" s="17"/>
      <c r="TEU82" s="17"/>
      <c r="TEW82" s="17"/>
      <c r="TEY82" s="17"/>
      <c r="TFA82" s="17"/>
      <c r="TFC82" s="17"/>
      <c r="TFE82" s="17"/>
      <c r="TFG82" s="17"/>
      <c r="TFI82" s="17"/>
      <c r="TFK82" s="17"/>
      <c r="TFM82" s="17"/>
      <c r="TFO82" s="17"/>
      <c r="TFQ82" s="17"/>
      <c r="TFS82" s="17"/>
      <c r="TFU82" s="17"/>
      <c r="TFW82" s="17"/>
      <c r="TFY82" s="17"/>
      <c r="TGA82" s="17"/>
      <c r="TGC82" s="17"/>
      <c r="TGE82" s="17"/>
      <c r="TGG82" s="17"/>
      <c r="TGI82" s="17"/>
      <c r="TGK82" s="17"/>
      <c r="TGM82" s="17"/>
      <c r="TGO82" s="17"/>
      <c r="TGQ82" s="17"/>
      <c r="TGS82" s="17"/>
      <c r="TGU82" s="17"/>
      <c r="TGW82" s="17"/>
      <c r="TGY82" s="17"/>
      <c r="THA82" s="17"/>
      <c r="THC82" s="17"/>
      <c r="THE82" s="17"/>
      <c r="THG82" s="17"/>
      <c r="THI82" s="17"/>
      <c r="THK82" s="17"/>
      <c r="THM82" s="17"/>
      <c r="THO82" s="17"/>
      <c r="THQ82" s="17"/>
      <c r="THS82" s="17"/>
      <c r="THU82" s="17"/>
      <c r="THW82" s="17"/>
      <c r="THY82" s="17"/>
      <c r="TIA82" s="17"/>
      <c r="TIC82" s="17"/>
      <c r="TIE82" s="17"/>
      <c r="TIG82" s="17"/>
      <c r="TII82" s="17"/>
      <c r="TIK82" s="17"/>
      <c r="TIM82" s="17"/>
      <c r="TIO82" s="17"/>
      <c r="TIQ82" s="17"/>
      <c r="TIS82" s="17"/>
      <c r="TIU82" s="17"/>
      <c r="TIW82" s="17"/>
      <c r="TIY82" s="17"/>
      <c r="TJA82" s="17"/>
      <c r="TJC82" s="17"/>
      <c r="TJE82" s="17"/>
      <c r="TJG82" s="17"/>
      <c r="TJI82" s="17"/>
      <c r="TJK82" s="17"/>
      <c r="TJM82" s="17"/>
      <c r="TJO82" s="17"/>
      <c r="TJQ82" s="17"/>
      <c r="TJS82" s="17"/>
      <c r="TJU82" s="17"/>
      <c r="TJW82" s="17"/>
      <c r="TJY82" s="17"/>
      <c r="TKA82" s="17"/>
      <c r="TKC82" s="17"/>
      <c r="TKE82" s="17"/>
      <c r="TKG82" s="17"/>
      <c r="TKI82" s="17"/>
      <c r="TKK82" s="17"/>
      <c r="TKM82" s="17"/>
      <c r="TKO82" s="17"/>
      <c r="TKQ82" s="17"/>
      <c r="TKS82" s="17"/>
      <c r="TKU82" s="17"/>
      <c r="TKW82" s="17"/>
      <c r="TKY82" s="17"/>
      <c r="TLA82" s="17"/>
      <c r="TLC82" s="17"/>
      <c r="TLE82" s="17"/>
      <c r="TLG82" s="17"/>
      <c r="TLI82" s="17"/>
      <c r="TLK82" s="17"/>
      <c r="TLM82" s="17"/>
      <c r="TLO82" s="17"/>
      <c r="TLQ82" s="17"/>
      <c r="TLS82" s="17"/>
      <c r="TLU82" s="17"/>
      <c r="TLW82" s="17"/>
      <c r="TLY82" s="17"/>
      <c r="TMA82" s="17"/>
      <c r="TMC82" s="17"/>
      <c r="TME82" s="17"/>
      <c r="TMG82" s="17"/>
      <c r="TMI82" s="17"/>
      <c r="TMK82" s="17"/>
      <c r="TMM82" s="17"/>
      <c r="TMO82" s="17"/>
      <c r="TMQ82" s="17"/>
      <c r="TMS82" s="17"/>
      <c r="TMU82" s="17"/>
      <c r="TMW82" s="17"/>
      <c r="TMY82" s="17"/>
      <c r="TNA82" s="17"/>
      <c r="TNC82" s="17"/>
      <c r="TNE82" s="17"/>
      <c r="TNG82" s="17"/>
      <c r="TNI82" s="17"/>
      <c r="TNK82" s="17"/>
      <c r="TNM82" s="17"/>
      <c r="TNO82" s="17"/>
      <c r="TNQ82" s="17"/>
      <c r="TNS82" s="17"/>
      <c r="TNU82" s="17"/>
      <c r="TNW82" s="17"/>
      <c r="TNY82" s="17"/>
      <c r="TOA82" s="17"/>
      <c r="TOC82" s="17"/>
      <c r="TOE82" s="17"/>
      <c r="TOG82" s="17"/>
      <c r="TOI82" s="17"/>
      <c r="TOK82" s="17"/>
      <c r="TOM82" s="17"/>
      <c r="TOO82" s="17"/>
      <c r="TOQ82" s="17"/>
      <c r="TOS82" s="17"/>
      <c r="TOU82" s="17"/>
      <c r="TOW82" s="17"/>
      <c r="TOY82" s="17"/>
      <c r="TPA82" s="17"/>
      <c r="TPC82" s="17"/>
      <c r="TPE82" s="17"/>
      <c r="TPG82" s="17"/>
      <c r="TPI82" s="17"/>
      <c r="TPK82" s="17"/>
      <c r="TPM82" s="17"/>
      <c r="TPO82" s="17"/>
      <c r="TPQ82" s="17"/>
      <c r="TPS82" s="17"/>
      <c r="TPU82" s="17"/>
      <c r="TPW82" s="17"/>
      <c r="TPY82" s="17"/>
      <c r="TQA82" s="17"/>
      <c r="TQC82" s="17"/>
      <c r="TQE82" s="17"/>
      <c r="TQG82" s="17"/>
      <c r="TQI82" s="17"/>
      <c r="TQK82" s="17"/>
      <c r="TQM82" s="17"/>
      <c r="TQO82" s="17"/>
      <c r="TQQ82" s="17"/>
      <c r="TQS82" s="17"/>
      <c r="TQU82" s="17"/>
      <c r="TQW82" s="17"/>
      <c r="TQY82" s="17"/>
      <c r="TRA82" s="17"/>
      <c r="TRC82" s="17"/>
      <c r="TRE82" s="17"/>
      <c r="TRG82" s="17"/>
      <c r="TRI82" s="17"/>
      <c r="TRK82" s="17"/>
      <c r="TRM82" s="17"/>
      <c r="TRO82" s="17"/>
      <c r="TRQ82" s="17"/>
      <c r="TRS82" s="17"/>
      <c r="TRU82" s="17"/>
      <c r="TRW82" s="17"/>
      <c r="TRY82" s="17"/>
      <c r="TSA82" s="17"/>
      <c r="TSC82" s="17"/>
      <c r="TSE82" s="17"/>
      <c r="TSG82" s="17"/>
      <c r="TSI82" s="17"/>
      <c r="TSK82" s="17"/>
      <c r="TSM82" s="17"/>
      <c r="TSO82" s="17"/>
      <c r="TSQ82" s="17"/>
      <c r="TSS82" s="17"/>
      <c r="TSU82" s="17"/>
      <c r="TSW82" s="17"/>
      <c r="TSY82" s="17"/>
      <c r="TTA82" s="17"/>
      <c r="TTC82" s="17"/>
      <c r="TTE82" s="17"/>
      <c r="TTG82" s="17"/>
      <c r="TTI82" s="17"/>
      <c r="TTK82" s="17"/>
      <c r="TTM82" s="17"/>
      <c r="TTO82" s="17"/>
      <c r="TTQ82" s="17"/>
      <c r="TTS82" s="17"/>
      <c r="TTU82" s="17"/>
      <c r="TTW82" s="17"/>
      <c r="TTY82" s="17"/>
      <c r="TUA82" s="17"/>
      <c r="TUC82" s="17"/>
      <c r="TUE82" s="17"/>
      <c r="TUG82" s="17"/>
      <c r="TUI82" s="17"/>
      <c r="TUK82" s="17"/>
      <c r="TUM82" s="17"/>
      <c r="TUO82" s="17"/>
      <c r="TUQ82" s="17"/>
      <c r="TUS82" s="17"/>
      <c r="TUU82" s="17"/>
      <c r="TUW82" s="17"/>
      <c r="TUY82" s="17"/>
      <c r="TVA82" s="17"/>
      <c r="TVC82" s="17"/>
      <c r="TVE82" s="17"/>
      <c r="TVG82" s="17"/>
      <c r="TVI82" s="17"/>
      <c r="TVK82" s="17"/>
      <c r="TVM82" s="17"/>
      <c r="TVO82" s="17"/>
      <c r="TVQ82" s="17"/>
      <c r="TVS82" s="17"/>
      <c r="TVU82" s="17"/>
      <c r="TVW82" s="17"/>
      <c r="TVY82" s="17"/>
      <c r="TWA82" s="17"/>
      <c r="TWC82" s="17"/>
      <c r="TWE82" s="17"/>
      <c r="TWG82" s="17"/>
      <c r="TWI82" s="17"/>
      <c r="TWK82" s="17"/>
      <c r="TWM82" s="17"/>
      <c r="TWO82" s="17"/>
      <c r="TWQ82" s="17"/>
      <c r="TWS82" s="17"/>
      <c r="TWU82" s="17"/>
      <c r="TWW82" s="17"/>
      <c r="TWY82" s="17"/>
      <c r="TXA82" s="17"/>
      <c r="TXC82" s="17"/>
      <c r="TXE82" s="17"/>
      <c r="TXG82" s="17"/>
      <c r="TXI82" s="17"/>
      <c r="TXK82" s="17"/>
      <c r="TXM82" s="17"/>
      <c r="TXO82" s="17"/>
      <c r="TXQ82" s="17"/>
      <c r="TXS82" s="17"/>
      <c r="TXU82" s="17"/>
      <c r="TXW82" s="17"/>
      <c r="TXY82" s="17"/>
      <c r="TYA82" s="17"/>
      <c r="TYC82" s="17"/>
      <c r="TYE82" s="17"/>
      <c r="TYG82" s="17"/>
      <c r="TYI82" s="17"/>
      <c r="TYK82" s="17"/>
      <c r="TYM82" s="17"/>
      <c r="TYO82" s="17"/>
      <c r="TYQ82" s="17"/>
      <c r="TYS82" s="17"/>
      <c r="TYU82" s="17"/>
      <c r="TYW82" s="17"/>
      <c r="TYY82" s="17"/>
      <c r="TZA82" s="17"/>
      <c r="TZC82" s="17"/>
      <c r="TZE82" s="17"/>
      <c r="TZG82" s="17"/>
      <c r="TZI82" s="17"/>
      <c r="TZK82" s="17"/>
      <c r="TZM82" s="17"/>
      <c r="TZO82" s="17"/>
      <c r="TZQ82" s="17"/>
      <c r="TZS82" s="17"/>
      <c r="TZU82" s="17"/>
      <c r="TZW82" s="17"/>
      <c r="TZY82" s="17"/>
      <c r="UAA82" s="17"/>
      <c r="UAC82" s="17"/>
      <c r="UAE82" s="17"/>
      <c r="UAG82" s="17"/>
      <c r="UAI82" s="17"/>
      <c r="UAK82" s="17"/>
      <c r="UAM82" s="17"/>
      <c r="UAO82" s="17"/>
      <c r="UAQ82" s="17"/>
      <c r="UAS82" s="17"/>
      <c r="UAU82" s="17"/>
      <c r="UAW82" s="17"/>
      <c r="UAY82" s="17"/>
      <c r="UBA82" s="17"/>
      <c r="UBC82" s="17"/>
      <c r="UBE82" s="17"/>
      <c r="UBG82" s="17"/>
      <c r="UBI82" s="17"/>
      <c r="UBK82" s="17"/>
      <c r="UBM82" s="17"/>
      <c r="UBO82" s="17"/>
      <c r="UBQ82" s="17"/>
      <c r="UBS82" s="17"/>
      <c r="UBU82" s="17"/>
      <c r="UBW82" s="17"/>
      <c r="UBY82" s="17"/>
      <c r="UCA82" s="17"/>
      <c r="UCC82" s="17"/>
      <c r="UCE82" s="17"/>
      <c r="UCG82" s="17"/>
      <c r="UCI82" s="17"/>
      <c r="UCK82" s="17"/>
      <c r="UCM82" s="17"/>
      <c r="UCO82" s="17"/>
      <c r="UCQ82" s="17"/>
      <c r="UCS82" s="17"/>
      <c r="UCU82" s="17"/>
      <c r="UCW82" s="17"/>
      <c r="UCY82" s="17"/>
      <c r="UDA82" s="17"/>
      <c r="UDC82" s="17"/>
      <c r="UDE82" s="17"/>
      <c r="UDG82" s="17"/>
      <c r="UDI82" s="17"/>
      <c r="UDK82" s="17"/>
      <c r="UDM82" s="17"/>
      <c r="UDO82" s="17"/>
      <c r="UDQ82" s="17"/>
      <c r="UDS82" s="17"/>
      <c r="UDU82" s="17"/>
      <c r="UDW82" s="17"/>
      <c r="UDY82" s="17"/>
      <c r="UEA82" s="17"/>
      <c r="UEC82" s="17"/>
      <c r="UEE82" s="17"/>
      <c r="UEG82" s="17"/>
      <c r="UEI82" s="17"/>
      <c r="UEK82" s="17"/>
      <c r="UEM82" s="17"/>
      <c r="UEO82" s="17"/>
      <c r="UEQ82" s="17"/>
      <c r="UES82" s="17"/>
      <c r="UEU82" s="17"/>
      <c r="UEW82" s="17"/>
      <c r="UEY82" s="17"/>
      <c r="UFA82" s="17"/>
      <c r="UFC82" s="17"/>
      <c r="UFE82" s="17"/>
      <c r="UFG82" s="17"/>
      <c r="UFI82" s="17"/>
      <c r="UFK82" s="17"/>
      <c r="UFM82" s="17"/>
      <c r="UFO82" s="17"/>
      <c r="UFQ82" s="17"/>
      <c r="UFS82" s="17"/>
      <c r="UFU82" s="17"/>
      <c r="UFW82" s="17"/>
      <c r="UFY82" s="17"/>
      <c r="UGA82" s="17"/>
      <c r="UGC82" s="17"/>
      <c r="UGE82" s="17"/>
      <c r="UGG82" s="17"/>
      <c r="UGI82" s="17"/>
      <c r="UGK82" s="17"/>
      <c r="UGM82" s="17"/>
      <c r="UGO82" s="17"/>
      <c r="UGQ82" s="17"/>
      <c r="UGS82" s="17"/>
      <c r="UGU82" s="17"/>
      <c r="UGW82" s="17"/>
      <c r="UGY82" s="17"/>
      <c r="UHA82" s="17"/>
      <c r="UHC82" s="17"/>
      <c r="UHE82" s="17"/>
      <c r="UHG82" s="17"/>
      <c r="UHI82" s="17"/>
      <c r="UHK82" s="17"/>
      <c r="UHM82" s="17"/>
      <c r="UHO82" s="17"/>
      <c r="UHQ82" s="17"/>
      <c r="UHS82" s="17"/>
      <c r="UHU82" s="17"/>
      <c r="UHW82" s="17"/>
      <c r="UHY82" s="17"/>
      <c r="UIA82" s="17"/>
      <c r="UIC82" s="17"/>
      <c r="UIE82" s="17"/>
      <c r="UIG82" s="17"/>
      <c r="UII82" s="17"/>
      <c r="UIK82" s="17"/>
      <c r="UIM82" s="17"/>
      <c r="UIO82" s="17"/>
      <c r="UIQ82" s="17"/>
      <c r="UIS82" s="17"/>
      <c r="UIU82" s="17"/>
      <c r="UIW82" s="17"/>
      <c r="UIY82" s="17"/>
      <c r="UJA82" s="17"/>
      <c r="UJC82" s="17"/>
      <c r="UJE82" s="17"/>
      <c r="UJG82" s="17"/>
      <c r="UJI82" s="17"/>
      <c r="UJK82" s="17"/>
      <c r="UJM82" s="17"/>
      <c r="UJO82" s="17"/>
      <c r="UJQ82" s="17"/>
      <c r="UJS82" s="17"/>
      <c r="UJU82" s="17"/>
      <c r="UJW82" s="17"/>
      <c r="UJY82" s="17"/>
      <c r="UKA82" s="17"/>
      <c r="UKC82" s="17"/>
      <c r="UKE82" s="17"/>
      <c r="UKG82" s="17"/>
      <c r="UKI82" s="17"/>
      <c r="UKK82" s="17"/>
      <c r="UKM82" s="17"/>
      <c r="UKO82" s="17"/>
      <c r="UKQ82" s="17"/>
      <c r="UKS82" s="17"/>
      <c r="UKU82" s="17"/>
      <c r="UKW82" s="17"/>
      <c r="UKY82" s="17"/>
      <c r="ULA82" s="17"/>
      <c r="ULC82" s="17"/>
      <c r="ULE82" s="17"/>
      <c r="ULG82" s="17"/>
      <c r="ULI82" s="17"/>
      <c r="ULK82" s="17"/>
      <c r="ULM82" s="17"/>
      <c r="ULO82" s="17"/>
      <c r="ULQ82" s="17"/>
      <c r="ULS82" s="17"/>
      <c r="ULU82" s="17"/>
      <c r="ULW82" s="17"/>
      <c r="ULY82" s="17"/>
      <c r="UMA82" s="17"/>
      <c r="UMC82" s="17"/>
      <c r="UME82" s="17"/>
      <c r="UMG82" s="17"/>
      <c r="UMI82" s="17"/>
      <c r="UMK82" s="17"/>
      <c r="UMM82" s="17"/>
      <c r="UMO82" s="17"/>
      <c r="UMQ82" s="17"/>
      <c r="UMS82" s="17"/>
      <c r="UMU82" s="17"/>
      <c r="UMW82" s="17"/>
      <c r="UMY82" s="17"/>
      <c r="UNA82" s="17"/>
      <c r="UNC82" s="17"/>
      <c r="UNE82" s="17"/>
      <c r="UNG82" s="17"/>
      <c r="UNI82" s="17"/>
      <c r="UNK82" s="17"/>
      <c r="UNM82" s="17"/>
      <c r="UNO82" s="17"/>
      <c r="UNQ82" s="17"/>
      <c r="UNS82" s="17"/>
      <c r="UNU82" s="17"/>
      <c r="UNW82" s="17"/>
      <c r="UNY82" s="17"/>
      <c r="UOA82" s="17"/>
      <c r="UOC82" s="17"/>
      <c r="UOE82" s="17"/>
      <c r="UOG82" s="17"/>
      <c r="UOI82" s="17"/>
      <c r="UOK82" s="17"/>
      <c r="UOM82" s="17"/>
      <c r="UOO82" s="17"/>
      <c r="UOQ82" s="17"/>
      <c r="UOS82" s="17"/>
      <c r="UOU82" s="17"/>
      <c r="UOW82" s="17"/>
      <c r="UOY82" s="17"/>
      <c r="UPA82" s="17"/>
      <c r="UPC82" s="17"/>
      <c r="UPE82" s="17"/>
      <c r="UPG82" s="17"/>
      <c r="UPI82" s="17"/>
      <c r="UPK82" s="17"/>
      <c r="UPM82" s="17"/>
      <c r="UPO82" s="17"/>
      <c r="UPQ82" s="17"/>
      <c r="UPS82" s="17"/>
      <c r="UPU82" s="17"/>
      <c r="UPW82" s="17"/>
      <c r="UPY82" s="17"/>
      <c r="UQA82" s="17"/>
      <c r="UQC82" s="17"/>
      <c r="UQE82" s="17"/>
      <c r="UQG82" s="17"/>
      <c r="UQI82" s="17"/>
      <c r="UQK82" s="17"/>
      <c r="UQM82" s="17"/>
      <c r="UQO82" s="17"/>
      <c r="UQQ82" s="17"/>
      <c r="UQS82" s="17"/>
      <c r="UQU82" s="17"/>
      <c r="UQW82" s="17"/>
      <c r="UQY82" s="17"/>
      <c r="URA82" s="17"/>
      <c r="URC82" s="17"/>
      <c r="URE82" s="17"/>
      <c r="URG82" s="17"/>
      <c r="URI82" s="17"/>
      <c r="URK82" s="17"/>
      <c r="URM82" s="17"/>
      <c r="URO82" s="17"/>
      <c r="URQ82" s="17"/>
      <c r="URS82" s="17"/>
      <c r="URU82" s="17"/>
      <c r="URW82" s="17"/>
      <c r="URY82" s="17"/>
      <c r="USA82" s="17"/>
      <c r="USC82" s="17"/>
      <c r="USE82" s="17"/>
      <c r="USG82" s="17"/>
      <c r="USI82" s="17"/>
      <c r="USK82" s="17"/>
      <c r="USM82" s="17"/>
      <c r="USO82" s="17"/>
      <c r="USQ82" s="17"/>
      <c r="USS82" s="17"/>
      <c r="USU82" s="17"/>
      <c r="USW82" s="17"/>
      <c r="USY82" s="17"/>
      <c r="UTA82" s="17"/>
      <c r="UTC82" s="17"/>
      <c r="UTE82" s="17"/>
      <c r="UTG82" s="17"/>
      <c r="UTI82" s="17"/>
      <c r="UTK82" s="17"/>
      <c r="UTM82" s="17"/>
      <c r="UTO82" s="17"/>
      <c r="UTQ82" s="17"/>
      <c r="UTS82" s="17"/>
      <c r="UTU82" s="17"/>
      <c r="UTW82" s="17"/>
      <c r="UTY82" s="17"/>
      <c r="UUA82" s="17"/>
      <c r="UUC82" s="17"/>
      <c r="UUE82" s="17"/>
      <c r="UUG82" s="17"/>
      <c r="UUI82" s="17"/>
      <c r="UUK82" s="17"/>
      <c r="UUM82" s="17"/>
      <c r="UUO82" s="17"/>
      <c r="UUQ82" s="17"/>
      <c r="UUS82" s="17"/>
      <c r="UUU82" s="17"/>
      <c r="UUW82" s="17"/>
      <c r="UUY82" s="17"/>
      <c r="UVA82" s="17"/>
      <c r="UVC82" s="17"/>
      <c r="UVE82" s="17"/>
      <c r="UVG82" s="17"/>
      <c r="UVI82" s="17"/>
      <c r="UVK82" s="17"/>
      <c r="UVM82" s="17"/>
      <c r="UVO82" s="17"/>
      <c r="UVQ82" s="17"/>
      <c r="UVS82" s="17"/>
      <c r="UVU82" s="17"/>
      <c r="UVW82" s="17"/>
      <c r="UVY82" s="17"/>
      <c r="UWA82" s="17"/>
      <c r="UWC82" s="17"/>
      <c r="UWE82" s="17"/>
      <c r="UWG82" s="17"/>
      <c r="UWI82" s="17"/>
      <c r="UWK82" s="17"/>
      <c r="UWM82" s="17"/>
      <c r="UWO82" s="17"/>
      <c r="UWQ82" s="17"/>
      <c r="UWS82" s="17"/>
      <c r="UWU82" s="17"/>
      <c r="UWW82" s="17"/>
      <c r="UWY82" s="17"/>
      <c r="UXA82" s="17"/>
      <c r="UXC82" s="17"/>
      <c r="UXE82" s="17"/>
      <c r="UXG82" s="17"/>
      <c r="UXI82" s="17"/>
      <c r="UXK82" s="17"/>
      <c r="UXM82" s="17"/>
      <c r="UXO82" s="17"/>
      <c r="UXQ82" s="17"/>
      <c r="UXS82" s="17"/>
      <c r="UXU82" s="17"/>
      <c r="UXW82" s="17"/>
      <c r="UXY82" s="17"/>
      <c r="UYA82" s="17"/>
      <c r="UYC82" s="17"/>
      <c r="UYE82" s="17"/>
      <c r="UYG82" s="17"/>
      <c r="UYI82" s="17"/>
      <c r="UYK82" s="17"/>
      <c r="UYM82" s="17"/>
      <c r="UYO82" s="17"/>
      <c r="UYQ82" s="17"/>
      <c r="UYS82" s="17"/>
      <c r="UYU82" s="17"/>
      <c r="UYW82" s="17"/>
      <c r="UYY82" s="17"/>
      <c r="UZA82" s="17"/>
      <c r="UZC82" s="17"/>
      <c r="UZE82" s="17"/>
      <c r="UZG82" s="17"/>
      <c r="UZI82" s="17"/>
      <c r="UZK82" s="17"/>
      <c r="UZM82" s="17"/>
      <c r="UZO82" s="17"/>
      <c r="UZQ82" s="17"/>
      <c r="UZS82" s="17"/>
      <c r="UZU82" s="17"/>
      <c r="UZW82" s="17"/>
      <c r="UZY82" s="17"/>
      <c r="VAA82" s="17"/>
      <c r="VAC82" s="17"/>
      <c r="VAE82" s="17"/>
      <c r="VAG82" s="17"/>
      <c r="VAI82" s="17"/>
      <c r="VAK82" s="17"/>
      <c r="VAM82" s="17"/>
      <c r="VAO82" s="17"/>
      <c r="VAQ82" s="17"/>
      <c r="VAS82" s="17"/>
      <c r="VAU82" s="17"/>
      <c r="VAW82" s="17"/>
      <c r="VAY82" s="17"/>
      <c r="VBA82" s="17"/>
      <c r="VBC82" s="17"/>
      <c r="VBE82" s="17"/>
      <c r="VBG82" s="17"/>
      <c r="VBI82" s="17"/>
      <c r="VBK82" s="17"/>
      <c r="VBM82" s="17"/>
      <c r="VBO82" s="17"/>
      <c r="VBQ82" s="17"/>
      <c r="VBS82" s="17"/>
      <c r="VBU82" s="17"/>
      <c r="VBW82" s="17"/>
      <c r="VBY82" s="17"/>
      <c r="VCA82" s="17"/>
      <c r="VCC82" s="17"/>
      <c r="VCE82" s="17"/>
      <c r="VCG82" s="17"/>
      <c r="VCI82" s="17"/>
      <c r="VCK82" s="17"/>
      <c r="VCM82" s="17"/>
      <c r="VCO82" s="17"/>
      <c r="VCQ82" s="17"/>
      <c r="VCS82" s="17"/>
      <c r="VCU82" s="17"/>
      <c r="VCW82" s="17"/>
      <c r="VCY82" s="17"/>
      <c r="VDA82" s="17"/>
      <c r="VDC82" s="17"/>
      <c r="VDE82" s="17"/>
      <c r="VDG82" s="17"/>
      <c r="VDI82" s="17"/>
      <c r="VDK82" s="17"/>
      <c r="VDM82" s="17"/>
      <c r="VDO82" s="17"/>
      <c r="VDQ82" s="17"/>
      <c r="VDS82" s="17"/>
      <c r="VDU82" s="17"/>
      <c r="VDW82" s="17"/>
      <c r="VDY82" s="17"/>
      <c r="VEA82" s="17"/>
      <c r="VEC82" s="17"/>
      <c r="VEE82" s="17"/>
      <c r="VEG82" s="17"/>
      <c r="VEI82" s="17"/>
      <c r="VEK82" s="17"/>
      <c r="VEM82" s="17"/>
      <c r="VEO82" s="17"/>
      <c r="VEQ82" s="17"/>
      <c r="VES82" s="17"/>
      <c r="VEU82" s="17"/>
      <c r="VEW82" s="17"/>
      <c r="VEY82" s="17"/>
      <c r="VFA82" s="17"/>
      <c r="VFC82" s="17"/>
      <c r="VFE82" s="17"/>
      <c r="VFG82" s="17"/>
      <c r="VFI82" s="17"/>
      <c r="VFK82" s="17"/>
      <c r="VFM82" s="17"/>
      <c r="VFO82" s="17"/>
      <c r="VFQ82" s="17"/>
      <c r="VFS82" s="17"/>
      <c r="VFU82" s="17"/>
      <c r="VFW82" s="17"/>
      <c r="VFY82" s="17"/>
      <c r="VGA82" s="17"/>
      <c r="VGC82" s="17"/>
      <c r="VGE82" s="17"/>
      <c r="VGG82" s="17"/>
      <c r="VGI82" s="17"/>
      <c r="VGK82" s="17"/>
      <c r="VGM82" s="17"/>
      <c r="VGO82" s="17"/>
      <c r="VGQ82" s="17"/>
      <c r="VGS82" s="17"/>
      <c r="VGU82" s="17"/>
      <c r="VGW82" s="17"/>
      <c r="VGY82" s="17"/>
      <c r="VHA82" s="17"/>
      <c r="VHC82" s="17"/>
      <c r="VHE82" s="17"/>
      <c r="VHG82" s="17"/>
      <c r="VHI82" s="17"/>
      <c r="VHK82" s="17"/>
      <c r="VHM82" s="17"/>
      <c r="VHO82" s="17"/>
      <c r="VHQ82" s="17"/>
      <c r="VHS82" s="17"/>
      <c r="VHU82" s="17"/>
      <c r="VHW82" s="17"/>
      <c r="VHY82" s="17"/>
      <c r="VIA82" s="17"/>
      <c r="VIC82" s="17"/>
      <c r="VIE82" s="17"/>
      <c r="VIG82" s="17"/>
      <c r="VII82" s="17"/>
      <c r="VIK82" s="17"/>
      <c r="VIM82" s="17"/>
      <c r="VIO82" s="17"/>
      <c r="VIQ82" s="17"/>
      <c r="VIS82" s="17"/>
      <c r="VIU82" s="17"/>
      <c r="VIW82" s="17"/>
      <c r="VIY82" s="17"/>
      <c r="VJA82" s="17"/>
      <c r="VJC82" s="17"/>
      <c r="VJE82" s="17"/>
      <c r="VJG82" s="17"/>
      <c r="VJI82" s="17"/>
      <c r="VJK82" s="17"/>
      <c r="VJM82" s="17"/>
      <c r="VJO82" s="17"/>
      <c r="VJQ82" s="17"/>
      <c r="VJS82" s="17"/>
      <c r="VJU82" s="17"/>
      <c r="VJW82" s="17"/>
      <c r="VJY82" s="17"/>
      <c r="VKA82" s="17"/>
      <c r="VKC82" s="17"/>
      <c r="VKE82" s="17"/>
      <c r="VKG82" s="17"/>
      <c r="VKI82" s="17"/>
      <c r="VKK82" s="17"/>
      <c r="VKM82" s="17"/>
      <c r="VKO82" s="17"/>
      <c r="VKQ82" s="17"/>
      <c r="VKS82" s="17"/>
      <c r="VKU82" s="17"/>
      <c r="VKW82" s="17"/>
      <c r="VKY82" s="17"/>
      <c r="VLA82" s="17"/>
      <c r="VLC82" s="17"/>
      <c r="VLE82" s="17"/>
      <c r="VLG82" s="17"/>
      <c r="VLI82" s="17"/>
      <c r="VLK82" s="17"/>
      <c r="VLM82" s="17"/>
      <c r="VLO82" s="17"/>
      <c r="VLQ82" s="17"/>
      <c r="VLS82" s="17"/>
      <c r="VLU82" s="17"/>
      <c r="VLW82" s="17"/>
      <c r="VLY82" s="17"/>
      <c r="VMA82" s="17"/>
      <c r="VMC82" s="17"/>
      <c r="VME82" s="17"/>
      <c r="VMG82" s="17"/>
      <c r="VMI82" s="17"/>
      <c r="VMK82" s="17"/>
      <c r="VMM82" s="17"/>
      <c r="VMO82" s="17"/>
      <c r="VMQ82" s="17"/>
      <c r="VMS82" s="17"/>
      <c r="VMU82" s="17"/>
      <c r="VMW82" s="17"/>
      <c r="VMY82" s="17"/>
      <c r="VNA82" s="17"/>
      <c r="VNC82" s="17"/>
      <c r="VNE82" s="17"/>
      <c r="VNG82" s="17"/>
      <c r="VNI82" s="17"/>
      <c r="VNK82" s="17"/>
      <c r="VNM82" s="17"/>
      <c r="VNO82" s="17"/>
      <c r="VNQ82" s="17"/>
      <c r="VNS82" s="17"/>
      <c r="VNU82" s="17"/>
      <c r="VNW82" s="17"/>
      <c r="VNY82" s="17"/>
      <c r="VOA82" s="17"/>
      <c r="VOC82" s="17"/>
      <c r="VOE82" s="17"/>
      <c r="VOG82" s="17"/>
      <c r="VOI82" s="17"/>
      <c r="VOK82" s="17"/>
      <c r="VOM82" s="17"/>
      <c r="VOO82" s="17"/>
      <c r="VOQ82" s="17"/>
      <c r="VOS82" s="17"/>
      <c r="VOU82" s="17"/>
      <c r="VOW82" s="17"/>
      <c r="VOY82" s="17"/>
      <c r="VPA82" s="17"/>
      <c r="VPC82" s="17"/>
      <c r="VPE82" s="17"/>
      <c r="VPG82" s="17"/>
      <c r="VPI82" s="17"/>
      <c r="VPK82" s="17"/>
      <c r="VPM82" s="17"/>
      <c r="VPO82" s="17"/>
      <c r="VPQ82" s="17"/>
      <c r="VPS82" s="17"/>
      <c r="VPU82" s="17"/>
      <c r="VPW82" s="17"/>
      <c r="VPY82" s="17"/>
      <c r="VQA82" s="17"/>
      <c r="VQC82" s="17"/>
      <c r="VQE82" s="17"/>
      <c r="VQG82" s="17"/>
      <c r="VQI82" s="17"/>
      <c r="VQK82" s="17"/>
      <c r="VQM82" s="17"/>
      <c r="VQO82" s="17"/>
      <c r="VQQ82" s="17"/>
      <c r="VQS82" s="17"/>
      <c r="VQU82" s="17"/>
      <c r="VQW82" s="17"/>
      <c r="VQY82" s="17"/>
      <c r="VRA82" s="17"/>
      <c r="VRC82" s="17"/>
      <c r="VRE82" s="17"/>
      <c r="VRG82" s="17"/>
      <c r="VRI82" s="17"/>
      <c r="VRK82" s="17"/>
      <c r="VRM82" s="17"/>
      <c r="VRO82" s="17"/>
      <c r="VRQ82" s="17"/>
      <c r="VRS82" s="17"/>
      <c r="VRU82" s="17"/>
      <c r="VRW82" s="17"/>
      <c r="VRY82" s="17"/>
      <c r="VSA82" s="17"/>
      <c r="VSC82" s="17"/>
      <c r="VSE82" s="17"/>
      <c r="VSG82" s="17"/>
      <c r="VSI82" s="17"/>
      <c r="VSK82" s="17"/>
      <c r="VSM82" s="17"/>
      <c r="VSO82" s="17"/>
      <c r="VSQ82" s="17"/>
      <c r="VSS82" s="17"/>
      <c r="VSU82" s="17"/>
      <c r="VSW82" s="17"/>
      <c r="VSY82" s="17"/>
      <c r="VTA82" s="17"/>
      <c r="VTC82" s="17"/>
      <c r="VTE82" s="17"/>
      <c r="VTG82" s="17"/>
      <c r="VTI82" s="17"/>
      <c r="VTK82" s="17"/>
      <c r="VTM82" s="17"/>
      <c r="VTO82" s="17"/>
      <c r="VTQ82" s="17"/>
      <c r="VTS82" s="17"/>
      <c r="VTU82" s="17"/>
      <c r="VTW82" s="17"/>
      <c r="VTY82" s="17"/>
      <c r="VUA82" s="17"/>
      <c r="VUC82" s="17"/>
      <c r="VUE82" s="17"/>
      <c r="VUG82" s="17"/>
      <c r="VUI82" s="17"/>
      <c r="VUK82" s="17"/>
      <c r="VUM82" s="17"/>
      <c r="VUO82" s="17"/>
      <c r="VUQ82" s="17"/>
      <c r="VUS82" s="17"/>
      <c r="VUU82" s="17"/>
      <c r="VUW82" s="17"/>
      <c r="VUY82" s="17"/>
      <c r="VVA82" s="17"/>
      <c r="VVC82" s="17"/>
      <c r="VVE82" s="17"/>
      <c r="VVG82" s="17"/>
      <c r="VVI82" s="17"/>
      <c r="VVK82" s="17"/>
      <c r="VVM82" s="17"/>
      <c r="VVO82" s="17"/>
      <c r="VVQ82" s="17"/>
      <c r="VVS82" s="17"/>
      <c r="VVU82" s="17"/>
      <c r="VVW82" s="17"/>
      <c r="VVY82" s="17"/>
      <c r="VWA82" s="17"/>
      <c r="VWC82" s="17"/>
      <c r="VWE82" s="17"/>
      <c r="VWG82" s="17"/>
      <c r="VWI82" s="17"/>
      <c r="VWK82" s="17"/>
      <c r="VWM82" s="17"/>
      <c r="VWO82" s="17"/>
      <c r="VWQ82" s="17"/>
      <c r="VWS82" s="17"/>
      <c r="VWU82" s="17"/>
      <c r="VWW82" s="17"/>
      <c r="VWY82" s="17"/>
      <c r="VXA82" s="17"/>
      <c r="VXC82" s="17"/>
      <c r="VXE82" s="17"/>
      <c r="VXG82" s="17"/>
      <c r="VXI82" s="17"/>
      <c r="VXK82" s="17"/>
      <c r="VXM82" s="17"/>
      <c r="VXO82" s="17"/>
      <c r="VXQ82" s="17"/>
      <c r="VXS82" s="17"/>
      <c r="VXU82" s="17"/>
      <c r="VXW82" s="17"/>
      <c r="VXY82" s="17"/>
      <c r="VYA82" s="17"/>
      <c r="VYC82" s="17"/>
      <c r="VYE82" s="17"/>
      <c r="VYG82" s="17"/>
      <c r="VYI82" s="17"/>
      <c r="VYK82" s="17"/>
      <c r="VYM82" s="17"/>
      <c r="VYO82" s="17"/>
      <c r="VYQ82" s="17"/>
      <c r="VYS82" s="17"/>
      <c r="VYU82" s="17"/>
      <c r="VYW82" s="17"/>
      <c r="VYY82" s="17"/>
      <c r="VZA82" s="17"/>
      <c r="VZC82" s="17"/>
      <c r="VZE82" s="17"/>
      <c r="VZG82" s="17"/>
      <c r="VZI82" s="17"/>
      <c r="VZK82" s="17"/>
      <c r="VZM82" s="17"/>
      <c r="VZO82" s="17"/>
      <c r="VZQ82" s="17"/>
      <c r="VZS82" s="17"/>
      <c r="VZU82" s="17"/>
      <c r="VZW82" s="17"/>
      <c r="VZY82" s="17"/>
      <c r="WAA82" s="17"/>
      <c r="WAC82" s="17"/>
      <c r="WAE82" s="17"/>
      <c r="WAG82" s="17"/>
      <c r="WAI82" s="17"/>
      <c r="WAK82" s="17"/>
      <c r="WAM82" s="17"/>
      <c r="WAO82" s="17"/>
      <c r="WAQ82" s="17"/>
      <c r="WAS82" s="17"/>
      <c r="WAU82" s="17"/>
      <c r="WAW82" s="17"/>
      <c r="WAY82" s="17"/>
      <c r="WBA82" s="17"/>
      <c r="WBC82" s="17"/>
      <c r="WBE82" s="17"/>
      <c r="WBG82" s="17"/>
      <c r="WBI82" s="17"/>
      <c r="WBK82" s="17"/>
      <c r="WBM82" s="17"/>
      <c r="WBO82" s="17"/>
      <c r="WBQ82" s="17"/>
      <c r="WBS82" s="17"/>
      <c r="WBU82" s="17"/>
      <c r="WBW82" s="17"/>
      <c r="WBY82" s="17"/>
      <c r="WCA82" s="17"/>
      <c r="WCC82" s="17"/>
      <c r="WCE82" s="17"/>
      <c r="WCG82" s="17"/>
      <c r="WCI82" s="17"/>
      <c r="WCK82" s="17"/>
      <c r="WCM82" s="17"/>
      <c r="WCO82" s="17"/>
      <c r="WCQ82" s="17"/>
      <c r="WCS82" s="17"/>
      <c r="WCU82" s="17"/>
      <c r="WCW82" s="17"/>
      <c r="WCY82" s="17"/>
      <c r="WDA82" s="17"/>
      <c r="WDC82" s="17"/>
      <c r="WDE82" s="17"/>
      <c r="WDG82" s="17"/>
      <c r="WDI82" s="17"/>
      <c r="WDK82" s="17"/>
      <c r="WDM82" s="17"/>
      <c r="WDO82" s="17"/>
      <c r="WDQ82" s="17"/>
      <c r="WDS82" s="17"/>
      <c r="WDU82" s="17"/>
      <c r="WDW82" s="17"/>
      <c r="WDY82" s="17"/>
      <c r="WEA82" s="17"/>
      <c r="WEC82" s="17"/>
      <c r="WEE82" s="17"/>
      <c r="WEG82" s="17"/>
      <c r="WEI82" s="17"/>
      <c r="WEK82" s="17"/>
      <c r="WEM82" s="17"/>
      <c r="WEO82" s="17"/>
      <c r="WEQ82" s="17"/>
      <c r="WES82" s="17"/>
      <c r="WEU82" s="17"/>
      <c r="WEW82" s="17"/>
      <c r="WEY82" s="17"/>
      <c r="WFA82" s="17"/>
      <c r="WFC82" s="17"/>
      <c r="WFE82" s="17"/>
      <c r="WFG82" s="17"/>
      <c r="WFI82" s="17"/>
      <c r="WFK82" s="17"/>
      <c r="WFM82" s="17"/>
      <c r="WFO82" s="17"/>
      <c r="WFQ82" s="17"/>
      <c r="WFS82" s="17"/>
      <c r="WFU82" s="17"/>
      <c r="WFW82" s="17"/>
      <c r="WFY82" s="17"/>
      <c r="WGA82" s="17"/>
      <c r="WGC82" s="17"/>
      <c r="WGE82" s="17"/>
      <c r="WGG82" s="17"/>
      <c r="WGI82" s="17"/>
      <c r="WGK82" s="17"/>
      <c r="WGM82" s="17"/>
      <c r="WGO82" s="17"/>
      <c r="WGQ82" s="17"/>
      <c r="WGS82" s="17"/>
      <c r="WGU82" s="17"/>
      <c r="WGW82" s="17"/>
      <c r="WGY82" s="17"/>
      <c r="WHA82" s="17"/>
      <c r="WHC82" s="17"/>
      <c r="WHE82" s="17"/>
      <c r="WHG82" s="17"/>
      <c r="WHI82" s="17"/>
      <c r="WHK82" s="17"/>
      <c r="WHM82" s="17"/>
      <c r="WHO82" s="17"/>
      <c r="WHQ82" s="17"/>
      <c r="WHS82" s="17"/>
      <c r="WHU82" s="17"/>
      <c r="WHW82" s="17"/>
      <c r="WHY82" s="17"/>
      <c r="WIA82" s="17"/>
      <c r="WIC82" s="17"/>
      <c r="WIE82" s="17"/>
      <c r="WIG82" s="17"/>
      <c r="WII82" s="17"/>
      <c r="WIK82" s="17"/>
      <c r="WIM82" s="17"/>
      <c r="WIO82" s="17"/>
      <c r="WIQ82" s="17"/>
      <c r="WIS82" s="17"/>
      <c r="WIU82" s="17"/>
      <c r="WIW82" s="17"/>
      <c r="WIY82" s="17"/>
      <c r="WJA82" s="17"/>
      <c r="WJC82" s="17"/>
      <c r="WJE82" s="17"/>
      <c r="WJG82" s="17"/>
      <c r="WJI82" s="17"/>
      <c r="WJK82" s="17"/>
      <c r="WJM82" s="17"/>
      <c r="WJO82" s="17"/>
      <c r="WJQ82" s="17"/>
      <c r="WJS82" s="17"/>
      <c r="WJU82" s="17"/>
      <c r="WJW82" s="17"/>
      <c r="WJY82" s="17"/>
      <c r="WKA82" s="17"/>
      <c r="WKC82" s="17"/>
      <c r="WKE82" s="17"/>
      <c r="WKG82" s="17"/>
      <c r="WKI82" s="17"/>
      <c r="WKK82" s="17"/>
      <c r="WKM82" s="17"/>
      <c r="WKO82" s="17"/>
      <c r="WKQ82" s="17"/>
      <c r="WKS82" s="17"/>
      <c r="WKU82" s="17"/>
      <c r="WKW82" s="17"/>
      <c r="WKY82" s="17"/>
      <c r="WLA82" s="17"/>
      <c r="WLC82" s="17"/>
      <c r="WLE82" s="17"/>
      <c r="WLG82" s="17"/>
      <c r="WLI82" s="17"/>
      <c r="WLK82" s="17"/>
      <c r="WLM82" s="17"/>
      <c r="WLO82" s="17"/>
      <c r="WLQ82" s="17"/>
      <c r="WLS82" s="17"/>
      <c r="WLU82" s="17"/>
      <c r="WLW82" s="17"/>
      <c r="WLY82" s="17"/>
      <c r="WMA82" s="17"/>
      <c r="WMC82" s="17"/>
      <c r="WME82" s="17"/>
      <c r="WMG82" s="17"/>
      <c r="WMI82" s="17"/>
      <c r="WMK82" s="17"/>
      <c r="WMM82" s="17"/>
      <c r="WMO82" s="17"/>
      <c r="WMQ82" s="17"/>
      <c r="WMS82" s="17"/>
      <c r="WMU82" s="17"/>
      <c r="WMW82" s="17"/>
      <c r="WMY82" s="17"/>
      <c r="WNA82" s="17"/>
      <c r="WNC82" s="17"/>
      <c r="WNE82" s="17"/>
      <c r="WNG82" s="17"/>
      <c r="WNI82" s="17"/>
      <c r="WNK82" s="17"/>
      <c r="WNM82" s="17"/>
      <c r="WNO82" s="17"/>
      <c r="WNQ82" s="17"/>
      <c r="WNS82" s="17"/>
      <c r="WNU82" s="17"/>
      <c r="WNW82" s="17"/>
      <c r="WNY82" s="17"/>
      <c r="WOA82" s="17"/>
      <c r="WOC82" s="17"/>
      <c r="WOE82" s="17"/>
      <c r="WOG82" s="17"/>
      <c r="WOI82" s="17"/>
      <c r="WOK82" s="17"/>
      <c r="WOM82" s="17"/>
      <c r="WOO82" s="17"/>
      <c r="WOQ82" s="17"/>
      <c r="WOS82" s="17"/>
      <c r="WOU82" s="17"/>
      <c r="WOW82" s="17"/>
      <c r="WOY82" s="17"/>
      <c r="WPA82" s="17"/>
      <c r="WPC82" s="17"/>
      <c r="WPE82" s="17"/>
      <c r="WPG82" s="17"/>
      <c r="WPI82" s="17"/>
      <c r="WPK82" s="17"/>
      <c r="WPM82" s="17"/>
      <c r="WPO82" s="17"/>
      <c r="WPQ82" s="17"/>
      <c r="WPS82" s="17"/>
      <c r="WPU82" s="17"/>
      <c r="WPW82" s="17"/>
      <c r="WPY82" s="17"/>
      <c r="WQA82" s="17"/>
      <c r="WQC82" s="17"/>
      <c r="WQE82" s="17"/>
      <c r="WQG82" s="17"/>
      <c r="WQI82" s="17"/>
      <c r="WQK82" s="17"/>
      <c r="WQM82" s="17"/>
      <c r="WQO82" s="17"/>
      <c r="WQQ82" s="17"/>
      <c r="WQS82" s="17"/>
      <c r="WQU82" s="17"/>
      <c r="WQW82" s="17"/>
      <c r="WQY82" s="17"/>
      <c r="WRA82" s="17"/>
      <c r="WRC82" s="17"/>
      <c r="WRE82" s="17"/>
      <c r="WRG82" s="17"/>
      <c r="WRI82" s="17"/>
      <c r="WRK82" s="17"/>
      <c r="WRM82" s="17"/>
      <c r="WRO82" s="17"/>
      <c r="WRQ82" s="17"/>
      <c r="WRS82" s="17"/>
      <c r="WRU82" s="17"/>
      <c r="WRW82" s="17"/>
      <c r="WRY82" s="17"/>
      <c r="WSA82" s="17"/>
      <c r="WSC82" s="17"/>
      <c r="WSE82" s="17"/>
      <c r="WSG82" s="17"/>
      <c r="WSI82" s="17"/>
      <c r="WSK82" s="17"/>
      <c r="WSM82" s="17"/>
      <c r="WSO82" s="17"/>
      <c r="WSQ82" s="17"/>
      <c r="WSS82" s="17"/>
      <c r="WSU82" s="17"/>
      <c r="WSW82" s="17"/>
      <c r="WSY82" s="17"/>
      <c r="WTA82" s="17"/>
      <c r="WTC82" s="17"/>
      <c r="WTE82" s="17"/>
      <c r="WTG82" s="17"/>
      <c r="WTI82" s="17"/>
      <c r="WTK82" s="17"/>
      <c r="WTM82" s="17"/>
      <c r="WTO82" s="17"/>
      <c r="WTQ82" s="17"/>
      <c r="WTS82" s="17"/>
      <c r="WTU82" s="17"/>
      <c r="WTW82" s="17"/>
      <c r="WTY82" s="17"/>
      <c r="WUA82" s="17"/>
      <c r="WUC82" s="17"/>
      <c r="WUE82" s="17"/>
      <c r="WUG82" s="17"/>
      <c r="WUI82" s="17"/>
      <c r="WUK82" s="17"/>
      <c r="WUM82" s="17"/>
      <c r="WUO82" s="17"/>
      <c r="WUQ82" s="17"/>
      <c r="WUS82" s="17"/>
      <c r="WUU82" s="17"/>
      <c r="WUW82" s="17"/>
      <c r="WUY82" s="17"/>
      <c r="WVA82" s="17"/>
      <c r="WVC82" s="17"/>
      <c r="WVE82" s="17"/>
      <c r="WVG82" s="17"/>
      <c r="WVI82" s="17"/>
      <c r="WVK82" s="17"/>
      <c r="WVM82" s="17"/>
      <c r="WVO82" s="17"/>
      <c r="WVQ82" s="17"/>
      <c r="WVS82" s="17"/>
      <c r="WVU82" s="17"/>
      <c r="WVW82" s="17"/>
      <c r="WVY82" s="17"/>
      <c r="WWA82" s="17"/>
      <c r="WWC82" s="17"/>
      <c r="WWE82" s="17"/>
      <c r="WWG82" s="17"/>
      <c r="WWI82" s="17"/>
      <c r="WWK82" s="17"/>
      <c r="WWM82" s="17"/>
      <c r="WWO82" s="17"/>
      <c r="WWQ82" s="17"/>
      <c r="WWS82" s="17"/>
      <c r="WWU82" s="17"/>
      <c r="WWW82" s="17"/>
      <c r="WWY82" s="17"/>
      <c r="WXA82" s="17"/>
      <c r="WXC82" s="17"/>
      <c r="WXE82" s="17"/>
      <c r="WXG82" s="17"/>
      <c r="WXI82" s="17"/>
      <c r="WXK82" s="17"/>
      <c r="WXM82" s="17"/>
      <c r="WXO82" s="17"/>
      <c r="WXQ82" s="17"/>
      <c r="WXS82" s="17"/>
      <c r="WXU82" s="17"/>
      <c r="WXW82" s="17"/>
      <c r="WXY82" s="17"/>
      <c r="WYA82" s="17"/>
      <c r="WYC82" s="17"/>
      <c r="WYE82" s="17"/>
      <c r="WYG82" s="17"/>
      <c r="WYI82" s="17"/>
      <c r="WYK82" s="17"/>
      <c r="WYM82" s="17"/>
      <c r="WYO82" s="17"/>
      <c r="WYQ82" s="17"/>
      <c r="WYS82" s="17"/>
      <c r="WYU82" s="17"/>
      <c r="WYW82" s="17"/>
      <c r="WYY82" s="17"/>
      <c r="WZA82" s="17"/>
      <c r="WZC82" s="17"/>
      <c r="WZE82" s="17"/>
      <c r="WZG82" s="17"/>
      <c r="WZI82" s="17"/>
      <c r="WZK82" s="17"/>
      <c r="WZM82" s="17"/>
      <c r="WZO82" s="17"/>
      <c r="WZQ82" s="17"/>
      <c r="WZS82" s="17"/>
      <c r="WZU82" s="17"/>
      <c r="WZW82" s="17"/>
      <c r="WZY82" s="17"/>
      <c r="XAA82" s="17"/>
      <c r="XAC82" s="17"/>
      <c r="XAE82" s="17"/>
      <c r="XAG82" s="17"/>
      <c r="XAI82" s="17"/>
      <c r="XAK82" s="17"/>
      <c r="XAM82" s="17"/>
      <c r="XAO82" s="17"/>
      <c r="XAQ82" s="17"/>
      <c r="XAS82" s="17"/>
      <c r="XAU82" s="17"/>
      <c r="XAW82" s="17"/>
      <c r="XAY82" s="17"/>
      <c r="XBA82" s="17"/>
      <c r="XBC82" s="17"/>
      <c r="XBE82" s="17"/>
      <c r="XBG82" s="17"/>
      <c r="XBI82" s="17"/>
      <c r="XBK82" s="17"/>
      <c r="XBM82" s="17"/>
      <c r="XBO82" s="17"/>
      <c r="XBQ82" s="17"/>
      <c r="XBS82" s="17"/>
      <c r="XBU82" s="17"/>
      <c r="XBW82" s="17"/>
      <c r="XBY82" s="17"/>
      <c r="XCA82" s="17"/>
      <c r="XCC82" s="17"/>
      <c r="XCE82" s="17"/>
      <c r="XCG82" s="17"/>
      <c r="XCI82" s="17"/>
      <c r="XCK82" s="17"/>
      <c r="XCM82" s="17"/>
      <c r="XCO82" s="17"/>
      <c r="XCQ82" s="17"/>
      <c r="XCS82" s="17"/>
      <c r="XCU82" s="17"/>
      <c r="XCW82" s="17"/>
      <c r="XCY82" s="17"/>
      <c r="XDA82" s="17"/>
      <c r="XDC82" s="17"/>
      <c r="XDE82" s="17"/>
      <c r="XDG82" s="17"/>
      <c r="XDI82" s="17"/>
      <c r="XDK82" s="17"/>
      <c r="XDM82" s="17"/>
      <c r="XDO82" s="17"/>
      <c r="XDQ82" s="17"/>
      <c r="XDS82" s="17"/>
      <c r="XDU82" s="17"/>
      <c r="XDW82" s="17"/>
      <c r="XDY82" s="17"/>
      <c r="XEA82" s="17"/>
      <c r="XEC82" s="17"/>
      <c r="XEE82" s="17"/>
      <c r="XEG82" s="17"/>
      <c r="XEI82" s="17"/>
      <c r="XEK82" s="17"/>
      <c r="XEM82" s="17"/>
      <c r="XEO82" s="17"/>
      <c r="XEQ82" s="17"/>
      <c r="XES82" s="17"/>
      <c r="XEU82" s="17"/>
      <c r="XEW82" s="17"/>
      <c r="XEY82" s="17"/>
      <c r="XFA82" s="17"/>
      <c r="XFC82" s="17"/>
    </row>
    <row r="83" spans="1:1023 1025:2047 2049:3071 3073:4095 4097:5119 5121:6143 6145:7167 7169:8191 8193:9215 9217:10239 10241:11263 11265:12287 12289:13311 13313:14335 14337:15359 15361:16383">
      <c r="A83" t="s">
        <v>386</v>
      </c>
      <c r="B83" t="s">
        <v>914</v>
      </c>
      <c r="C83" s="34">
        <f t="shared" ref="C83:AH83" si="67">C77-C76</f>
        <v>0.80645993816410311</v>
      </c>
      <c r="D83" s="34">
        <f t="shared" si="67"/>
        <v>1.0674383238697942</v>
      </c>
      <c r="E83" s="34">
        <f t="shared" si="67"/>
        <v>-0.85330255588499426</v>
      </c>
      <c r="F83" s="34">
        <f t="shared" si="67"/>
        <v>3.1184629570205402E-2</v>
      </c>
      <c r="G83" s="34">
        <f t="shared" si="67"/>
        <v>0.87593809569980863</v>
      </c>
      <c r="H83" s="34">
        <f t="shared" si="67"/>
        <v>3.4689907843500123E-2</v>
      </c>
      <c r="I83" s="34">
        <f t="shared" si="67"/>
        <v>-7.2895281874899354E-2</v>
      </c>
      <c r="J83" s="34">
        <f t="shared" si="67"/>
        <v>0.47902957549929681</v>
      </c>
      <c r="K83" s="34">
        <f t="shared" si="67"/>
        <v>0.50047803911770217</v>
      </c>
      <c r="L83" s="34">
        <f t="shared" si="67"/>
        <v>-0.20644295034050231</v>
      </c>
      <c r="M83" s="34">
        <f t="shared" si="67"/>
        <v>-1.2109107547448019</v>
      </c>
      <c r="N83" s="34">
        <f t="shared" si="67"/>
        <v>0.39522560397819717</v>
      </c>
      <c r="O83" s="34">
        <f t="shared" si="67"/>
        <v>0.28355029163739687</v>
      </c>
      <c r="P83" s="34">
        <f t="shared" si="67"/>
        <v>0.99133180683449496</v>
      </c>
      <c r="Q83" s="34">
        <f t="shared" si="67"/>
        <v>-0.5831505369256007</v>
      </c>
      <c r="R83" s="34">
        <f t="shared" si="67"/>
        <v>0.50376369052509062</v>
      </c>
      <c r="S83" s="34">
        <f t="shared" si="67"/>
        <v>7.7508762538400333E-2</v>
      </c>
      <c r="T83" s="34">
        <f t="shared" si="67"/>
        <v>-0.24279040867199342</v>
      </c>
      <c r="U83" s="34">
        <f t="shared" si="67"/>
        <v>-0.52187834515389397</v>
      </c>
      <c r="V83" s="34">
        <f t="shared" si="67"/>
        <v>0.14585634200439301</v>
      </c>
      <c r="W83" s="34">
        <f t="shared" si="67"/>
        <v>-0.21066202621830143</v>
      </c>
      <c r="X83" s="34">
        <f t="shared" si="67"/>
        <v>-0.84088050308649542</v>
      </c>
      <c r="Y83" s="34">
        <f t="shared" si="67"/>
        <v>-0.70859834901380481</v>
      </c>
      <c r="Z83" s="34">
        <f t="shared" si="67"/>
        <v>1.0796039135680076</v>
      </c>
      <c r="AA83" s="34">
        <f t="shared" si="67"/>
        <v>-0.35132259367960472</v>
      </c>
      <c r="AB83" s="34">
        <f t="shared" si="67"/>
        <v>-0.43591373536169442</v>
      </c>
      <c r="AC83" s="34">
        <f t="shared" si="67"/>
        <v>1.1706847438583026</v>
      </c>
      <c r="AD83" s="34">
        <f t="shared" si="67"/>
        <v>-0.66282717979039774</v>
      </c>
      <c r="AE83" s="34">
        <f t="shared" si="67"/>
        <v>0.1583168358330056</v>
      </c>
      <c r="AF83" s="34">
        <f t="shared" si="67"/>
        <v>0.67389409956440716</v>
      </c>
      <c r="AG83" s="34">
        <f t="shared" si="67"/>
        <v>0.20471264074119233</v>
      </c>
      <c r="AH83" s="34">
        <f t="shared" si="67"/>
        <v>-0.1243377772769918</v>
      </c>
      <c r="AI83" s="34">
        <f t="shared" ref="AI83:BN83" si="68">AI77-AI76</f>
        <v>0.75247997648639853</v>
      </c>
      <c r="AJ83" s="34">
        <f t="shared" si="68"/>
        <v>-7.2825042801213158E-2</v>
      </c>
      <c r="AK83" s="34">
        <f t="shared" si="68"/>
        <v>0.37359208885310125</v>
      </c>
      <c r="AL83" s="34">
        <f t="shared" si="68"/>
        <v>-0.16441849652720464</v>
      </c>
      <c r="AM83" s="34">
        <f t="shared" si="68"/>
        <v>-0.24188526456170223</v>
      </c>
      <c r="AN83" s="34">
        <f t="shared" si="68"/>
        <v>0.2899668845110952</v>
      </c>
      <c r="AO83" s="34">
        <f t="shared" si="68"/>
        <v>0.16319053848999943</v>
      </c>
      <c r="AP83" s="34">
        <f t="shared" si="68"/>
        <v>0.50749464926409615</v>
      </c>
      <c r="AQ83" s="34">
        <f t="shared" si="68"/>
        <v>-0.61089520083949367</v>
      </c>
      <c r="AR83" s="34">
        <f t="shared" si="68"/>
        <v>-0.3524953450314996</v>
      </c>
      <c r="AS83" s="34">
        <f t="shared" si="68"/>
        <v>0.597839435849707</v>
      </c>
      <c r="AT83" s="34">
        <f t="shared" si="68"/>
        <v>-0.58488593866850636</v>
      </c>
      <c r="AU83" s="34">
        <f t="shared" si="68"/>
        <v>-0.81556272624450799</v>
      </c>
      <c r="AV83" s="34">
        <f t="shared" si="68"/>
        <v>0.93266460779589977</v>
      </c>
      <c r="AW83" s="34">
        <f t="shared" si="68"/>
        <v>-0.62532840078169727</v>
      </c>
      <c r="AX83" s="34">
        <f t="shared" si="68"/>
        <v>0.92240950627149942</v>
      </c>
      <c r="AY83" s="34">
        <f t="shared" si="68"/>
        <v>0.24627403770790579</v>
      </c>
      <c r="AZ83" s="34">
        <f t="shared" si="68"/>
        <v>4.2661745915197002E-2</v>
      </c>
      <c r="BA83" s="34">
        <f t="shared" si="68"/>
        <v>0.69191536444010637</v>
      </c>
      <c r="BB83" s="34">
        <f t="shared" si="68"/>
        <v>-0.73447656213950552</v>
      </c>
      <c r="BC83" s="34">
        <f t="shared" si="68"/>
        <v>0.85073957601289862</v>
      </c>
      <c r="BD83" s="34">
        <f t="shared" si="68"/>
        <v>0.4812475203052955</v>
      </c>
      <c r="BE83" s="34">
        <f t="shared" si="68"/>
        <v>-0.92935494093549664</v>
      </c>
      <c r="BF83" s="34">
        <f t="shared" si="68"/>
        <v>0.37334095346479046</v>
      </c>
      <c r="BG83" s="34">
        <f t="shared" si="68"/>
        <v>0.81550138642379721</v>
      </c>
      <c r="BH83" s="34">
        <f t="shared" si="68"/>
        <v>-0.17750887144879357</v>
      </c>
      <c r="BI83" s="34">
        <f t="shared" si="68"/>
        <v>0.32514293252889104</v>
      </c>
      <c r="BJ83" s="34">
        <f t="shared" si="68"/>
        <v>0.90908339747440436</v>
      </c>
      <c r="BK83" s="34">
        <f t="shared" si="68"/>
        <v>0.43641601698969623</v>
      </c>
      <c r="BL83" s="34">
        <f t="shared" si="68"/>
        <v>-0.47623984615790249</v>
      </c>
      <c r="BM83" s="34">
        <f t="shared" si="68"/>
        <v>-0.59819233265129412</v>
      </c>
      <c r="BN83" s="34">
        <f t="shared" si="68"/>
        <v>0.32075869458749651</v>
      </c>
      <c r="BO83" s="34">
        <f t="shared" ref="BO83:CX83" si="69">BO77-BO76</f>
        <v>0.38308801659209735</v>
      </c>
      <c r="BP83" s="34">
        <f t="shared" si="69"/>
        <v>-0.71946434490889999</v>
      </c>
      <c r="BQ83" s="34">
        <f t="shared" si="69"/>
        <v>0.55215429657809523</v>
      </c>
      <c r="BR83" s="34">
        <f t="shared" si="69"/>
        <v>0.7362078909949048</v>
      </c>
      <c r="BS83" s="34">
        <f t="shared" si="69"/>
        <v>0.35802325682070091</v>
      </c>
      <c r="BT83" s="34">
        <f t="shared" si="69"/>
        <v>8.3273803871009022E-3</v>
      </c>
      <c r="BU83" s="34">
        <f t="shared" si="69"/>
        <v>0.97951700484200899</v>
      </c>
      <c r="BV83" s="34">
        <f t="shared" si="69"/>
        <v>7.4903381506899791E-2</v>
      </c>
      <c r="BW83" s="34">
        <f t="shared" si="69"/>
        <v>0.11068805050909702</v>
      </c>
      <c r="BX83" s="34">
        <f t="shared" si="69"/>
        <v>-1.0016850014018956</v>
      </c>
      <c r="BY83" s="34">
        <f t="shared" si="69"/>
        <v>7.0522235240304099E-2</v>
      </c>
      <c r="BZ83" s="34">
        <f t="shared" si="69"/>
        <v>0.26809445921160346</v>
      </c>
      <c r="CA83" s="34">
        <f t="shared" si="69"/>
        <v>-0.76421635772661034</v>
      </c>
      <c r="CB83" s="34">
        <f t="shared" si="69"/>
        <v>1.2621952551176037</v>
      </c>
      <c r="CC83" s="34">
        <f t="shared" si="69"/>
        <v>-0.36881465466301222</v>
      </c>
      <c r="CD83" s="34">
        <f t="shared" si="69"/>
        <v>-1.142339638263195</v>
      </c>
      <c r="CE83" s="34">
        <f t="shared" si="69"/>
        <v>0.33955923592250059</v>
      </c>
      <c r="CF83" s="34">
        <f t="shared" si="69"/>
        <v>-0.25865193033040157</v>
      </c>
      <c r="CG83" s="34">
        <f t="shared" si="69"/>
        <v>0.34577715242329532</v>
      </c>
      <c r="CH83" s="34">
        <f t="shared" si="69"/>
        <v>1.2948876049545035</v>
      </c>
      <c r="CI83" s="34">
        <f t="shared" si="69"/>
        <v>0.63491319147320269</v>
      </c>
      <c r="CJ83" s="34">
        <f t="shared" si="69"/>
        <v>-1.0442073243551988</v>
      </c>
      <c r="CK83" s="34">
        <f t="shared" si="69"/>
        <v>-0.21728630330849796</v>
      </c>
      <c r="CL83" s="34">
        <f t="shared" si="69"/>
        <v>0.13366134704820354</v>
      </c>
      <c r="CM83" s="34">
        <f t="shared" si="69"/>
        <v>0.36990780972350024</v>
      </c>
      <c r="CN83" s="34">
        <f t="shared" si="69"/>
        <v>0.36564876380539602</v>
      </c>
      <c r="CO83" s="34">
        <f t="shared" si="69"/>
        <v>7.6248618739796825E-2</v>
      </c>
      <c r="CP83" s="34">
        <f t="shared" si="69"/>
        <v>-0.28442020055739192</v>
      </c>
      <c r="CQ83" s="34">
        <f t="shared" si="69"/>
        <v>1.8377311207618945</v>
      </c>
      <c r="CR83" s="34">
        <f t="shared" si="69"/>
        <v>0.20879882698469032</v>
      </c>
      <c r="CS83" s="34">
        <f t="shared" si="69"/>
        <v>-8.5079347241006076E-3</v>
      </c>
      <c r="CT83" s="34">
        <f t="shared" si="69"/>
        <v>-0.3802105520665009</v>
      </c>
      <c r="CU83" s="34">
        <f t="shared" si="69"/>
        <v>0.2684009801913021</v>
      </c>
      <c r="CV83" s="34">
        <f t="shared" si="69"/>
        <v>0.72526838929289283</v>
      </c>
      <c r="CW83" s="34">
        <f t="shared" si="69"/>
        <v>1.1498486797254088</v>
      </c>
      <c r="CX83" s="34">
        <f t="shared" si="69"/>
        <v>-0.81038810887478974</v>
      </c>
      <c r="CY83">
        <f t="shared" ref="CY83:CY85" si="70">AVERAGE(C83:CX83)</f>
        <v>0.1165658518507329</v>
      </c>
      <c r="CZ83">
        <f t="shared" ref="CZ83:CZ85" si="71">STDEV(C83:CX83)</f>
        <v>0.62933320516716007</v>
      </c>
      <c r="DA83" s="34"/>
      <c r="DC83" s="34"/>
      <c r="DE83" s="34"/>
      <c r="DG83" s="34"/>
      <c r="DI83" s="34"/>
      <c r="DK83" s="34"/>
      <c r="DM83" s="34"/>
      <c r="DO83" s="34"/>
      <c r="DQ83" s="34"/>
      <c r="DS83" s="34"/>
      <c r="DU83" s="34"/>
      <c r="DW83" s="34"/>
      <c r="DY83" s="34"/>
      <c r="EA83" s="34"/>
      <c r="EC83" s="34"/>
      <c r="EE83" s="34"/>
      <c r="EG83" s="34"/>
      <c r="EI83" s="34"/>
      <c r="EK83" s="34"/>
      <c r="EM83" s="34"/>
      <c r="EO83" s="34"/>
      <c r="EQ83" s="34"/>
      <c r="ES83" s="34"/>
      <c r="EU83" s="34"/>
      <c r="EW83" s="34"/>
      <c r="EY83" s="34"/>
      <c r="FA83" s="34"/>
      <c r="FC83" s="34"/>
      <c r="FE83" s="34"/>
      <c r="FG83" s="34"/>
      <c r="FI83" s="34"/>
      <c r="FK83" s="34"/>
      <c r="FM83" s="34"/>
      <c r="FO83" s="34"/>
      <c r="FQ83" s="34"/>
      <c r="FS83" s="34"/>
      <c r="FU83" s="34"/>
      <c r="FW83" s="34"/>
      <c r="FY83" s="34"/>
      <c r="GA83" s="34"/>
      <c r="GC83" s="34"/>
      <c r="GE83" s="34"/>
      <c r="GG83" s="34"/>
      <c r="GI83" s="34"/>
      <c r="GK83" s="34"/>
      <c r="GM83" s="34"/>
      <c r="GO83" s="34"/>
      <c r="GQ83" s="34"/>
      <c r="GS83" s="34"/>
      <c r="GU83" s="34"/>
      <c r="GW83" s="34"/>
      <c r="GY83" s="34"/>
      <c r="HA83" s="34"/>
      <c r="HC83" s="34"/>
      <c r="HE83" s="34"/>
      <c r="HG83" s="34"/>
      <c r="HI83" s="34"/>
      <c r="HK83" s="34"/>
      <c r="HM83" s="34"/>
      <c r="HO83" s="34"/>
      <c r="HQ83" s="34"/>
      <c r="HS83" s="34"/>
      <c r="HU83" s="34"/>
      <c r="HW83" s="34"/>
      <c r="HY83" s="34"/>
      <c r="IA83" s="34"/>
      <c r="IC83" s="34"/>
      <c r="IE83" s="34"/>
      <c r="IG83" s="34"/>
      <c r="II83" s="34"/>
      <c r="IK83" s="34"/>
      <c r="IM83" s="34"/>
      <c r="IO83" s="34"/>
      <c r="IQ83" s="34"/>
      <c r="IS83" s="34"/>
      <c r="IU83" s="34"/>
      <c r="IW83" s="34"/>
      <c r="IY83" s="34"/>
      <c r="JA83" s="34"/>
      <c r="JC83" s="34"/>
      <c r="JE83" s="34"/>
      <c r="JG83" s="34"/>
      <c r="JI83" s="34"/>
      <c r="JK83" s="34"/>
      <c r="JM83" s="34"/>
      <c r="JO83" s="34"/>
      <c r="JQ83" s="34"/>
      <c r="JS83" s="34"/>
      <c r="JU83" s="34"/>
      <c r="JW83" s="34"/>
      <c r="JY83" s="34"/>
      <c r="KA83" s="34"/>
      <c r="KC83" s="34"/>
      <c r="KE83" s="34"/>
      <c r="KG83" s="34"/>
      <c r="KI83" s="34"/>
      <c r="KK83" s="34"/>
      <c r="KM83" s="34"/>
      <c r="KO83" s="34"/>
      <c r="KQ83" s="34"/>
      <c r="KS83" s="34"/>
      <c r="KU83" s="34"/>
      <c r="KW83" s="34"/>
      <c r="KY83" s="34"/>
      <c r="LA83" s="34"/>
      <c r="LC83" s="34"/>
      <c r="LE83" s="34"/>
      <c r="LG83" s="34"/>
      <c r="LI83" s="34"/>
      <c r="LK83" s="34"/>
      <c r="LM83" s="34"/>
      <c r="LO83" s="34"/>
      <c r="LQ83" s="34"/>
      <c r="LS83" s="34"/>
      <c r="LU83" s="34"/>
      <c r="LW83" s="34"/>
      <c r="LY83" s="34"/>
      <c r="MA83" s="34"/>
      <c r="MC83" s="34"/>
      <c r="ME83" s="34"/>
      <c r="MG83" s="34"/>
      <c r="MI83" s="34"/>
      <c r="MK83" s="34"/>
      <c r="MM83" s="34"/>
      <c r="MO83" s="34"/>
      <c r="MQ83" s="34"/>
      <c r="MS83" s="34"/>
      <c r="MU83" s="34"/>
      <c r="MW83" s="34"/>
      <c r="MY83" s="34"/>
      <c r="NA83" s="34"/>
      <c r="NC83" s="34"/>
      <c r="NE83" s="34"/>
      <c r="NG83" s="34"/>
      <c r="NI83" s="34"/>
      <c r="NK83" s="34"/>
      <c r="NM83" s="34"/>
      <c r="NO83" s="34"/>
      <c r="NQ83" s="34"/>
      <c r="NS83" s="34"/>
      <c r="NU83" s="34"/>
      <c r="NW83" s="34"/>
      <c r="NY83" s="34"/>
      <c r="OA83" s="34"/>
      <c r="OC83" s="34"/>
      <c r="OE83" s="34"/>
      <c r="OG83" s="34"/>
      <c r="OI83" s="34"/>
      <c r="OK83" s="34"/>
      <c r="OM83" s="34"/>
      <c r="OO83" s="34"/>
      <c r="OQ83" s="34"/>
      <c r="OS83" s="34"/>
      <c r="OU83" s="34"/>
      <c r="OW83" s="34"/>
      <c r="OY83" s="34"/>
      <c r="PA83" s="34"/>
      <c r="PC83" s="34"/>
      <c r="PE83" s="34"/>
      <c r="PG83" s="34"/>
      <c r="PI83" s="34"/>
      <c r="PK83" s="34"/>
      <c r="PM83" s="34"/>
      <c r="PO83" s="34"/>
      <c r="PQ83" s="34"/>
      <c r="PS83" s="34"/>
      <c r="PU83" s="34"/>
      <c r="PW83" s="34"/>
      <c r="PY83" s="34"/>
      <c r="QA83" s="34"/>
      <c r="QC83" s="34"/>
      <c r="QE83" s="34"/>
      <c r="QG83" s="34"/>
      <c r="QI83" s="34"/>
      <c r="QK83" s="34"/>
      <c r="QM83" s="34"/>
      <c r="QO83" s="34"/>
      <c r="QQ83" s="34"/>
      <c r="QS83" s="34"/>
      <c r="QU83" s="34"/>
      <c r="QW83" s="34"/>
      <c r="QY83" s="34"/>
      <c r="RA83" s="34"/>
      <c r="RC83" s="34"/>
      <c r="RE83" s="34"/>
      <c r="RG83" s="34"/>
      <c r="RI83" s="34"/>
      <c r="RK83" s="34"/>
      <c r="RM83" s="34"/>
      <c r="RO83" s="34"/>
      <c r="RQ83" s="34"/>
      <c r="RS83" s="34"/>
      <c r="RU83" s="34"/>
      <c r="RW83" s="34"/>
      <c r="RY83" s="34"/>
      <c r="SA83" s="34"/>
      <c r="SC83" s="34"/>
      <c r="SE83" s="34"/>
      <c r="SG83" s="34"/>
      <c r="SI83" s="34"/>
      <c r="SK83" s="34"/>
      <c r="SM83" s="34"/>
      <c r="SO83" s="34"/>
      <c r="SQ83" s="34"/>
      <c r="SS83" s="34"/>
      <c r="SU83" s="34"/>
      <c r="SW83" s="34"/>
      <c r="SY83" s="34"/>
      <c r="TA83" s="34"/>
      <c r="TC83" s="34"/>
      <c r="TE83" s="34"/>
      <c r="TG83" s="34"/>
      <c r="TI83" s="34"/>
      <c r="TK83" s="34"/>
      <c r="TM83" s="34"/>
      <c r="TO83" s="34"/>
      <c r="TQ83" s="34"/>
      <c r="TS83" s="34"/>
      <c r="TU83" s="34"/>
      <c r="TW83" s="34"/>
      <c r="TY83" s="34"/>
      <c r="UA83" s="34"/>
      <c r="UC83" s="34"/>
      <c r="UE83" s="34"/>
      <c r="UG83" s="34"/>
      <c r="UI83" s="34"/>
      <c r="UK83" s="34"/>
      <c r="UM83" s="34"/>
      <c r="UO83" s="34"/>
      <c r="UQ83" s="34"/>
      <c r="US83" s="34"/>
      <c r="UU83" s="34"/>
      <c r="UW83" s="34"/>
      <c r="UY83" s="34"/>
      <c r="VA83" s="34"/>
      <c r="VC83" s="34"/>
      <c r="VE83" s="34"/>
      <c r="VG83" s="34"/>
      <c r="VI83" s="34"/>
      <c r="VK83" s="34"/>
      <c r="VM83" s="34"/>
      <c r="VO83" s="34"/>
      <c r="VQ83" s="34"/>
      <c r="VS83" s="34"/>
      <c r="VU83" s="34"/>
      <c r="VW83" s="34"/>
      <c r="VY83" s="34"/>
      <c r="WA83" s="34"/>
      <c r="WC83" s="34"/>
      <c r="WE83" s="34"/>
      <c r="WG83" s="34"/>
      <c r="WI83" s="34"/>
      <c r="WK83" s="34"/>
      <c r="WM83" s="34"/>
      <c r="WO83" s="34"/>
      <c r="WQ83" s="34"/>
      <c r="WS83" s="34"/>
      <c r="WU83" s="34"/>
      <c r="WW83" s="34"/>
      <c r="WY83" s="34"/>
      <c r="XA83" s="34"/>
      <c r="XC83" s="34"/>
      <c r="XE83" s="34"/>
      <c r="XG83" s="34"/>
      <c r="XI83" s="34"/>
      <c r="XK83" s="34"/>
      <c r="XM83" s="34"/>
      <c r="XO83" s="34"/>
      <c r="XQ83" s="34"/>
      <c r="XS83" s="34"/>
      <c r="XU83" s="34"/>
      <c r="XW83" s="34"/>
      <c r="XY83" s="34"/>
      <c r="YA83" s="34"/>
      <c r="YC83" s="34"/>
      <c r="YE83" s="34"/>
      <c r="YG83" s="34"/>
      <c r="YI83" s="34"/>
      <c r="YK83" s="34"/>
      <c r="YM83" s="34"/>
      <c r="YO83" s="34"/>
      <c r="YQ83" s="34"/>
      <c r="YS83" s="34"/>
      <c r="YU83" s="34"/>
      <c r="YW83" s="34"/>
      <c r="YY83" s="34"/>
      <c r="ZA83" s="34"/>
      <c r="ZC83" s="34"/>
      <c r="ZE83" s="34"/>
      <c r="ZG83" s="34"/>
      <c r="ZI83" s="34"/>
      <c r="ZK83" s="34"/>
      <c r="ZM83" s="34"/>
      <c r="ZO83" s="34"/>
      <c r="ZQ83" s="34"/>
      <c r="ZS83" s="34"/>
      <c r="ZU83" s="34"/>
      <c r="ZW83" s="34"/>
      <c r="ZY83" s="34"/>
      <c r="AAA83" s="34"/>
      <c r="AAC83" s="34"/>
      <c r="AAE83" s="34"/>
      <c r="AAG83" s="34"/>
      <c r="AAI83" s="34"/>
      <c r="AAK83" s="34"/>
      <c r="AAM83" s="34"/>
      <c r="AAO83" s="34"/>
      <c r="AAQ83" s="34"/>
      <c r="AAS83" s="34"/>
      <c r="AAU83" s="34"/>
      <c r="AAW83" s="34"/>
      <c r="AAY83" s="34"/>
      <c r="ABA83" s="34"/>
      <c r="ABC83" s="34"/>
      <c r="ABE83" s="34"/>
      <c r="ABG83" s="34"/>
      <c r="ABI83" s="34"/>
      <c r="ABK83" s="34"/>
      <c r="ABM83" s="34"/>
      <c r="ABO83" s="34"/>
      <c r="ABQ83" s="34"/>
      <c r="ABS83" s="34"/>
      <c r="ABU83" s="34"/>
      <c r="ABW83" s="34"/>
      <c r="ABY83" s="34"/>
      <c r="ACA83" s="34"/>
      <c r="ACC83" s="34"/>
      <c r="ACE83" s="34"/>
      <c r="ACG83" s="34"/>
      <c r="ACI83" s="34"/>
      <c r="ACK83" s="34"/>
      <c r="ACM83" s="34"/>
      <c r="ACO83" s="34"/>
      <c r="ACQ83" s="34"/>
      <c r="ACS83" s="34"/>
      <c r="ACU83" s="34"/>
      <c r="ACW83" s="34"/>
      <c r="ACY83" s="34"/>
      <c r="ADA83" s="34"/>
      <c r="ADC83" s="34"/>
      <c r="ADE83" s="34"/>
      <c r="ADG83" s="34"/>
      <c r="ADI83" s="34"/>
      <c r="ADK83" s="34"/>
      <c r="ADM83" s="34"/>
      <c r="ADO83" s="34"/>
      <c r="ADQ83" s="34"/>
      <c r="ADS83" s="34"/>
      <c r="ADU83" s="34"/>
      <c r="ADW83" s="34"/>
      <c r="ADY83" s="34"/>
      <c r="AEA83" s="34"/>
      <c r="AEC83" s="34"/>
      <c r="AEE83" s="34"/>
      <c r="AEG83" s="34"/>
      <c r="AEI83" s="34"/>
      <c r="AEK83" s="34"/>
      <c r="AEM83" s="34"/>
      <c r="AEO83" s="34"/>
      <c r="AEQ83" s="34"/>
      <c r="AES83" s="34"/>
      <c r="AEU83" s="34"/>
      <c r="AEW83" s="34"/>
      <c r="AEY83" s="34"/>
      <c r="AFA83" s="34"/>
      <c r="AFC83" s="34"/>
      <c r="AFE83" s="34"/>
      <c r="AFG83" s="34"/>
      <c r="AFI83" s="34"/>
      <c r="AFK83" s="34"/>
      <c r="AFM83" s="34"/>
      <c r="AFO83" s="34"/>
      <c r="AFQ83" s="34"/>
      <c r="AFS83" s="34"/>
      <c r="AFU83" s="34"/>
      <c r="AFW83" s="34"/>
      <c r="AFY83" s="34"/>
      <c r="AGA83" s="34"/>
      <c r="AGC83" s="34"/>
      <c r="AGE83" s="34"/>
      <c r="AGG83" s="34"/>
      <c r="AGI83" s="34"/>
      <c r="AGK83" s="34"/>
      <c r="AGM83" s="34"/>
      <c r="AGO83" s="34"/>
      <c r="AGQ83" s="34"/>
      <c r="AGS83" s="34"/>
      <c r="AGU83" s="34"/>
      <c r="AGW83" s="34"/>
      <c r="AGY83" s="34"/>
      <c r="AHA83" s="34"/>
      <c r="AHC83" s="34"/>
      <c r="AHE83" s="34"/>
      <c r="AHG83" s="34"/>
      <c r="AHI83" s="34"/>
      <c r="AHK83" s="34"/>
      <c r="AHM83" s="34"/>
      <c r="AHO83" s="34"/>
      <c r="AHQ83" s="34"/>
      <c r="AHS83" s="34"/>
      <c r="AHU83" s="34"/>
      <c r="AHW83" s="34"/>
      <c r="AHY83" s="34"/>
      <c r="AIA83" s="34"/>
      <c r="AIC83" s="34"/>
      <c r="AIE83" s="34"/>
      <c r="AIG83" s="34"/>
      <c r="AII83" s="34"/>
      <c r="AIK83" s="34"/>
      <c r="AIM83" s="34"/>
      <c r="AIO83" s="34"/>
      <c r="AIQ83" s="34"/>
      <c r="AIS83" s="34"/>
      <c r="AIU83" s="34"/>
      <c r="AIW83" s="34"/>
      <c r="AIY83" s="34"/>
      <c r="AJA83" s="34"/>
      <c r="AJC83" s="34"/>
      <c r="AJE83" s="34"/>
      <c r="AJG83" s="34"/>
      <c r="AJI83" s="34"/>
      <c r="AJK83" s="34"/>
      <c r="AJM83" s="34"/>
      <c r="AJO83" s="34"/>
      <c r="AJQ83" s="34"/>
      <c r="AJS83" s="34"/>
      <c r="AJU83" s="34"/>
      <c r="AJW83" s="34"/>
      <c r="AJY83" s="34"/>
      <c r="AKA83" s="34"/>
      <c r="AKC83" s="34"/>
      <c r="AKE83" s="34"/>
      <c r="AKG83" s="34"/>
      <c r="AKI83" s="34"/>
      <c r="AKK83" s="34"/>
      <c r="AKM83" s="34"/>
      <c r="AKO83" s="34"/>
      <c r="AKQ83" s="34"/>
      <c r="AKS83" s="34"/>
      <c r="AKU83" s="34"/>
      <c r="AKW83" s="34"/>
      <c r="AKY83" s="34"/>
      <c r="ALA83" s="34"/>
      <c r="ALC83" s="34"/>
      <c r="ALE83" s="34"/>
      <c r="ALG83" s="34"/>
      <c r="ALI83" s="34"/>
      <c r="ALK83" s="34"/>
      <c r="ALM83" s="34"/>
      <c r="ALO83" s="34"/>
      <c r="ALQ83" s="34"/>
      <c r="ALS83" s="34"/>
      <c r="ALU83" s="34"/>
      <c r="ALW83" s="34"/>
      <c r="ALY83" s="34"/>
      <c r="AMA83" s="34"/>
      <c r="AMC83" s="34"/>
      <c r="AME83" s="34"/>
      <c r="AMG83" s="34"/>
      <c r="AMI83" s="34"/>
      <c r="AMK83" s="34"/>
      <c r="AMM83" s="34"/>
      <c r="AMO83" s="34"/>
      <c r="AMQ83" s="34"/>
      <c r="AMS83" s="34"/>
      <c r="AMU83" s="34"/>
      <c r="AMW83" s="34"/>
      <c r="AMY83" s="34"/>
      <c r="ANA83" s="34"/>
      <c r="ANC83" s="34"/>
      <c r="ANE83" s="34"/>
      <c r="ANG83" s="34"/>
      <c r="ANI83" s="34"/>
      <c r="ANK83" s="34"/>
      <c r="ANM83" s="34"/>
      <c r="ANO83" s="34"/>
      <c r="ANQ83" s="34"/>
      <c r="ANS83" s="34"/>
      <c r="ANU83" s="34"/>
      <c r="ANW83" s="34"/>
      <c r="ANY83" s="34"/>
      <c r="AOA83" s="34"/>
      <c r="AOC83" s="34"/>
      <c r="AOE83" s="34"/>
      <c r="AOG83" s="34"/>
      <c r="AOI83" s="34"/>
      <c r="AOK83" s="34"/>
      <c r="AOM83" s="34"/>
      <c r="AOO83" s="34"/>
      <c r="AOQ83" s="34"/>
      <c r="AOS83" s="34"/>
      <c r="AOU83" s="34"/>
      <c r="AOW83" s="34"/>
      <c r="AOY83" s="34"/>
      <c r="APA83" s="34"/>
      <c r="APC83" s="34"/>
      <c r="APE83" s="34"/>
      <c r="APG83" s="34"/>
      <c r="API83" s="34"/>
      <c r="APK83" s="34"/>
      <c r="APM83" s="34"/>
      <c r="APO83" s="34"/>
      <c r="APQ83" s="34"/>
      <c r="APS83" s="34"/>
      <c r="APU83" s="34"/>
      <c r="APW83" s="34"/>
      <c r="APY83" s="34"/>
      <c r="AQA83" s="34"/>
      <c r="AQC83" s="34"/>
      <c r="AQE83" s="34"/>
      <c r="AQG83" s="34"/>
      <c r="AQI83" s="34"/>
      <c r="AQK83" s="34"/>
      <c r="AQM83" s="34"/>
      <c r="AQO83" s="34"/>
      <c r="AQQ83" s="34"/>
      <c r="AQS83" s="34"/>
      <c r="AQU83" s="34"/>
      <c r="AQW83" s="34"/>
      <c r="AQY83" s="34"/>
      <c r="ARA83" s="34"/>
      <c r="ARC83" s="34"/>
      <c r="ARE83" s="34"/>
      <c r="ARG83" s="34"/>
      <c r="ARI83" s="34"/>
      <c r="ARK83" s="34"/>
      <c r="ARM83" s="34"/>
      <c r="ARO83" s="34"/>
      <c r="ARQ83" s="34"/>
      <c r="ARS83" s="34"/>
      <c r="ARU83" s="34"/>
      <c r="ARW83" s="34"/>
      <c r="ARY83" s="34"/>
      <c r="ASA83" s="34"/>
      <c r="ASC83" s="34"/>
      <c r="ASE83" s="34"/>
      <c r="ASG83" s="34"/>
      <c r="ASI83" s="34"/>
      <c r="ASK83" s="34"/>
      <c r="ASM83" s="34"/>
      <c r="ASO83" s="34"/>
      <c r="ASQ83" s="34"/>
      <c r="ASS83" s="34"/>
      <c r="ASU83" s="34"/>
      <c r="ASW83" s="34"/>
      <c r="ASY83" s="34"/>
      <c r="ATA83" s="34"/>
      <c r="ATC83" s="34"/>
      <c r="ATE83" s="34"/>
      <c r="ATG83" s="34"/>
      <c r="ATI83" s="34"/>
      <c r="ATK83" s="34"/>
      <c r="ATM83" s="34"/>
      <c r="ATO83" s="34"/>
      <c r="ATQ83" s="34"/>
      <c r="ATS83" s="34"/>
      <c r="ATU83" s="34"/>
      <c r="ATW83" s="34"/>
      <c r="ATY83" s="34"/>
      <c r="AUA83" s="34"/>
      <c r="AUC83" s="34"/>
      <c r="AUE83" s="34"/>
      <c r="AUG83" s="34"/>
      <c r="AUI83" s="34"/>
      <c r="AUK83" s="34"/>
      <c r="AUM83" s="34"/>
      <c r="AUO83" s="34"/>
      <c r="AUQ83" s="34"/>
      <c r="AUS83" s="34"/>
      <c r="AUU83" s="34"/>
      <c r="AUW83" s="34"/>
      <c r="AUY83" s="34"/>
      <c r="AVA83" s="34"/>
      <c r="AVC83" s="34"/>
      <c r="AVE83" s="34"/>
      <c r="AVG83" s="34"/>
      <c r="AVI83" s="34"/>
      <c r="AVK83" s="34"/>
      <c r="AVM83" s="34"/>
      <c r="AVO83" s="34"/>
      <c r="AVQ83" s="34"/>
      <c r="AVS83" s="34"/>
      <c r="AVU83" s="34"/>
      <c r="AVW83" s="34"/>
      <c r="AVY83" s="34"/>
      <c r="AWA83" s="34"/>
      <c r="AWC83" s="34"/>
      <c r="AWE83" s="34"/>
      <c r="AWG83" s="34"/>
      <c r="AWI83" s="34"/>
      <c r="AWK83" s="34"/>
      <c r="AWM83" s="34"/>
      <c r="AWO83" s="34"/>
      <c r="AWQ83" s="34"/>
      <c r="AWS83" s="34"/>
      <c r="AWU83" s="34"/>
      <c r="AWW83" s="34"/>
      <c r="AWY83" s="34"/>
      <c r="AXA83" s="34"/>
      <c r="AXC83" s="34"/>
      <c r="AXE83" s="34"/>
      <c r="AXG83" s="34"/>
      <c r="AXI83" s="34"/>
      <c r="AXK83" s="34"/>
      <c r="AXM83" s="34"/>
      <c r="AXO83" s="34"/>
      <c r="AXQ83" s="34"/>
      <c r="AXS83" s="34"/>
      <c r="AXU83" s="34"/>
      <c r="AXW83" s="34"/>
      <c r="AXY83" s="34"/>
      <c r="AYA83" s="34"/>
      <c r="AYC83" s="34"/>
      <c r="AYE83" s="34"/>
      <c r="AYG83" s="34"/>
      <c r="AYI83" s="34"/>
      <c r="AYK83" s="34"/>
      <c r="AYM83" s="34"/>
      <c r="AYO83" s="34"/>
      <c r="AYQ83" s="34"/>
      <c r="AYS83" s="34"/>
      <c r="AYU83" s="34"/>
      <c r="AYW83" s="34"/>
      <c r="AYY83" s="34"/>
      <c r="AZA83" s="34"/>
      <c r="AZC83" s="34"/>
      <c r="AZE83" s="34"/>
      <c r="AZG83" s="34"/>
      <c r="AZI83" s="34"/>
      <c r="AZK83" s="34"/>
      <c r="AZM83" s="34"/>
      <c r="AZO83" s="34"/>
      <c r="AZQ83" s="34"/>
      <c r="AZS83" s="34"/>
      <c r="AZU83" s="34"/>
      <c r="AZW83" s="34"/>
      <c r="AZY83" s="34"/>
      <c r="BAA83" s="34"/>
      <c r="BAC83" s="34"/>
      <c r="BAE83" s="34"/>
      <c r="BAG83" s="34"/>
      <c r="BAI83" s="34"/>
      <c r="BAK83" s="34"/>
      <c r="BAM83" s="34"/>
      <c r="BAO83" s="34"/>
      <c r="BAQ83" s="34"/>
      <c r="BAS83" s="34"/>
      <c r="BAU83" s="34"/>
      <c r="BAW83" s="34"/>
      <c r="BAY83" s="34"/>
      <c r="BBA83" s="34"/>
      <c r="BBC83" s="34"/>
      <c r="BBE83" s="34"/>
      <c r="BBG83" s="34"/>
      <c r="BBI83" s="34"/>
      <c r="BBK83" s="34"/>
      <c r="BBM83" s="34"/>
      <c r="BBO83" s="34"/>
      <c r="BBQ83" s="34"/>
      <c r="BBS83" s="34"/>
      <c r="BBU83" s="34"/>
      <c r="BBW83" s="34"/>
      <c r="BBY83" s="34"/>
      <c r="BCA83" s="34"/>
      <c r="BCC83" s="34"/>
      <c r="BCE83" s="34"/>
      <c r="BCG83" s="34"/>
      <c r="BCI83" s="34"/>
      <c r="BCK83" s="34"/>
      <c r="BCM83" s="34"/>
      <c r="BCO83" s="34"/>
      <c r="BCQ83" s="34"/>
      <c r="BCS83" s="34"/>
      <c r="BCU83" s="34"/>
      <c r="BCW83" s="34"/>
      <c r="BCY83" s="34"/>
      <c r="BDA83" s="34"/>
      <c r="BDC83" s="34"/>
      <c r="BDE83" s="34"/>
      <c r="BDG83" s="34"/>
      <c r="BDI83" s="34"/>
      <c r="BDK83" s="34"/>
      <c r="BDM83" s="34"/>
      <c r="BDO83" s="34"/>
      <c r="BDQ83" s="34"/>
      <c r="BDS83" s="34"/>
      <c r="BDU83" s="34"/>
      <c r="BDW83" s="34"/>
      <c r="BDY83" s="34"/>
      <c r="BEA83" s="34"/>
      <c r="BEC83" s="34"/>
      <c r="BEE83" s="34"/>
      <c r="BEG83" s="34"/>
      <c r="BEI83" s="34"/>
      <c r="BEK83" s="34"/>
      <c r="BEM83" s="34"/>
      <c r="BEO83" s="34"/>
      <c r="BEQ83" s="34"/>
      <c r="BES83" s="34"/>
      <c r="BEU83" s="34"/>
      <c r="BEW83" s="34"/>
      <c r="BEY83" s="34"/>
      <c r="BFA83" s="34"/>
      <c r="BFC83" s="34"/>
      <c r="BFE83" s="34"/>
      <c r="BFG83" s="34"/>
      <c r="BFI83" s="34"/>
      <c r="BFK83" s="34"/>
      <c r="BFM83" s="34"/>
      <c r="BFO83" s="34"/>
      <c r="BFQ83" s="34"/>
      <c r="BFS83" s="34"/>
      <c r="BFU83" s="34"/>
      <c r="BFW83" s="34"/>
      <c r="BFY83" s="34"/>
      <c r="BGA83" s="34"/>
      <c r="BGC83" s="34"/>
      <c r="BGE83" s="34"/>
      <c r="BGG83" s="34"/>
      <c r="BGI83" s="34"/>
      <c r="BGK83" s="34"/>
      <c r="BGM83" s="34"/>
      <c r="BGO83" s="34"/>
      <c r="BGQ83" s="34"/>
      <c r="BGS83" s="34"/>
      <c r="BGU83" s="34"/>
      <c r="BGW83" s="34"/>
      <c r="BGY83" s="34"/>
      <c r="BHA83" s="34"/>
      <c r="BHC83" s="34"/>
      <c r="BHE83" s="34"/>
      <c r="BHG83" s="34"/>
      <c r="BHI83" s="34"/>
      <c r="BHK83" s="34"/>
      <c r="BHM83" s="34"/>
      <c r="BHO83" s="34"/>
      <c r="BHQ83" s="34"/>
      <c r="BHS83" s="34"/>
      <c r="BHU83" s="34"/>
      <c r="BHW83" s="34"/>
      <c r="BHY83" s="34"/>
      <c r="BIA83" s="34"/>
      <c r="BIC83" s="34"/>
      <c r="BIE83" s="34"/>
      <c r="BIG83" s="34"/>
      <c r="BII83" s="34"/>
      <c r="BIK83" s="34"/>
      <c r="BIM83" s="34"/>
      <c r="BIO83" s="34"/>
      <c r="BIQ83" s="34"/>
      <c r="BIS83" s="34"/>
      <c r="BIU83" s="34"/>
      <c r="BIW83" s="34"/>
      <c r="BIY83" s="34"/>
      <c r="BJA83" s="34"/>
      <c r="BJC83" s="34"/>
      <c r="BJE83" s="34"/>
      <c r="BJG83" s="34"/>
      <c r="BJI83" s="34"/>
      <c r="BJK83" s="34"/>
      <c r="BJM83" s="34"/>
      <c r="BJO83" s="34"/>
      <c r="BJQ83" s="34"/>
      <c r="BJS83" s="34"/>
      <c r="BJU83" s="34"/>
      <c r="BJW83" s="34"/>
      <c r="BJY83" s="34"/>
      <c r="BKA83" s="34"/>
      <c r="BKC83" s="34"/>
      <c r="BKE83" s="34"/>
      <c r="BKG83" s="34"/>
      <c r="BKI83" s="34"/>
      <c r="BKK83" s="34"/>
      <c r="BKM83" s="34"/>
      <c r="BKO83" s="34"/>
      <c r="BKQ83" s="34"/>
      <c r="BKS83" s="34"/>
      <c r="BKU83" s="34"/>
      <c r="BKW83" s="34"/>
      <c r="BKY83" s="34"/>
      <c r="BLA83" s="34"/>
      <c r="BLC83" s="34"/>
      <c r="BLE83" s="34"/>
      <c r="BLG83" s="34"/>
      <c r="BLI83" s="34"/>
      <c r="BLK83" s="34"/>
      <c r="BLM83" s="34"/>
      <c r="BLO83" s="34"/>
      <c r="BLQ83" s="34"/>
      <c r="BLS83" s="34"/>
      <c r="BLU83" s="34"/>
      <c r="BLW83" s="34"/>
      <c r="BLY83" s="34"/>
      <c r="BMA83" s="34"/>
      <c r="BMC83" s="34"/>
      <c r="BME83" s="34"/>
      <c r="BMG83" s="34"/>
      <c r="BMI83" s="34"/>
      <c r="BMK83" s="34"/>
      <c r="BMM83" s="34"/>
      <c r="BMO83" s="34"/>
      <c r="BMQ83" s="34"/>
      <c r="BMS83" s="34"/>
      <c r="BMU83" s="34"/>
      <c r="BMW83" s="34"/>
      <c r="BMY83" s="34"/>
      <c r="BNA83" s="34"/>
      <c r="BNC83" s="34"/>
      <c r="BNE83" s="34"/>
      <c r="BNG83" s="34"/>
      <c r="BNI83" s="34"/>
      <c r="BNK83" s="34"/>
      <c r="BNM83" s="34"/>
      <c r="BNO83" s="34"/>
      <c r="BNQ83" s="34"/>
      <c r="BNS83" s="34"/>
      <c r="BNU83" s="34"/>
      <c r="BNW83" s="34"/>
      <c r="BNY83" s="34"/>
      <c r="BOA83" s="34"/>
      <c r="BOC83" s="34"/>
      <c r="BOE83" s="34"/>
      <c r="BOG83" s="34"/>
      <c r="BOI83" s="34"/>
      <c r="BOK83" s="34"/>
      <c r="BOM83" s="34"/>
      <c r="BOO83" s="34"/>
      <c r="BOQ83" s="34"/>
      <c r="BOS83" s="34"/>
      <c r="BOU83" s="34"/>
      <c r="BOW83" s="34"/>
      <c r="BOY83" s="34"/>
      <c r="BPA83" s="34"/>
      <c r="BPC83" s="34"/>
      <c r="BPE83" s="34"/>
      <c r="BPG83" s="34"/>
      <c r="BPI83" s="34"/>
      <c r="BPK83" s="34"/>
      <c r="BPM83" s="34"/>
      <c r="BPO83" s="34"/>
      <c r="BPQ83" s="34"/>
      <c r="BPS83" s="34"/>
      <c r="BPU83" s="34"/>
      <c r="BPW83" s="34"/>
      <c r="BPY83" s="34"/>
      <c r="BQA83" s="34"/>
      <c r="BQC83" s="34"/>
      <c r="BQE83" s="34"/>
      <c r="BQG83" s="34"/>
      <c r="BQI83" s="34"/>
      <c r="BQK83" s="34"/>
      <c r="BQM83" s="34"/>
      <c r="BQO83" s="34"/>
      <c r="BQQ83" s="34"/>
      <c r="BQS83" s="34"/>
      <c r="BQU83" s="34"/>
      <c r="BQW83" s="34"/>
      <c r="BQY83" s="34"/>
      <c r="BRA83" s="34"/>
      <c r="BRC83" s="34"/>
      <c r="BRE83" s="34"/>
      <c r="BRG83" s="34"/>
      <c r="BRI83" s="34"/>
      <c r="BRK83" s="34"/>
      <c r="BRM83" s="34"/>
      <c r="BRO83" s="34"/>
      <c r="BRQ83" s="34"/>
      <c r="BRS83" s="34"/>
      <c r="BRU83" s="34"/>
      <c r="BRW83" s="34"/>
      <c r="BRY83" s="34"/>
      <c r="BSA83" s="34"/>
      <c r="BSC83" s="34"/>
      <c r="BSE83" s="34"/>
      <c r="BSG83" s="34"/>
      <c r="BSI83" s="34"/>
      <c r="BSK83" s="34"/>
      <c r="BSM83" s="34"/>
      <c r="BSO83" s="34"/>
      <c r="BSQ83" s="34"/>
      <c r="BSS83" s="34"/>
      <c r="BSU83" s="34"/>
      <c r="BSW83" s="34"/>
      <c r="BSY83" s="34"/>
      <c r="BTA83" s="34"/>
      <c r="BTC83" s="34"/>
      <c r="BTE83" s="34"/>
      <c r="BTG83" s="34"/>
      <c r="BTI83" s="34"/>
      <c r="BTK83" s="34"/>
      <c r="BTM83" s="34"/>
      <c r="BTO83" s="34"/>
      <c r="BTQ83" s="34"/>
      <c r="BTS83" s="34"/>
      <c r="BTU83" s="34"/>
      <c r="BTW83" s="34"/>
      <c r="BTY83" s="34"/>
      <c r="BUA83" s="34"/>
      <c r="BUC83" s="34"/>
      <c r="BUE83" s="34"/>
      <c r="BUG83" s="34"/>
      <c r="BUI83" s="34"/>
      <c r="BUK83" s="34"/>
      <c r="BUM83" s="34"/>
      <c r="BUO83" s="34"/>
      <c r="BUQ83" s="34"/>
      <c r="BUS83" s="34"/>
      <c r="BUU83" s="34"/>
      <c r="BUW83" s="34"/>
      <c r="BUY83" s="34"/>
      <c r="BVA83" s="34"/>
      <c r="BVC83" s="34"/>
      <c r="BVE83" s="34"/>
      <c r="BVG83" s="34"/>
      <c r="BVI83" s="34"/>
      <c r="BVK83" s="34"/>
      <c r="BVM83" s="34"/>
      <c r="BVO83" s="34"/>
      <c r="BVQ83" s="34"/>
      <c r="BVS83" s="34"/>
      <c r="BVU83" s="34"/>
      <c r="BVW83" s="34"/>
      <c r="BVY83" s="34"/>
      <c r="BWA83" s="34"/>
      <c r="BWC83" s="34"/>
      <c r="BWE83" s="34"/>
      <c r="BWG83" s="34"/>
      <c r="BWI83" s="34"/>
      <c r="BWK83" s="34"/>
      <c r="BWM83" s="34"/>
      <c r="BWO83" s="34"/>
      <c r="BWQ83" s="34"/>
      <c r="BWS83" s="34"/>
      <c r="BWU83" s="34"/>
      <c r="BWW83" s="34"/>
      <c r="BWY83" s="34"/>
      <c r="BXA83" s="34"/>
      <c r="BXC83" s="34"/>
      <c r="BXE83" s="34"/>
      <c r="BXG83" s="34"/>
      <c r="BXI83" s="34"/>
      <c r="BXK83" s="34"/>
      <c r="BXM83" s="34"/>
      <c r="BXO83" s="34"/>
      <c r="BXQ83" s="34"/>
      <c r="BXS83" s="34"/>
      <c r="BXU83" s="34"/>
      <c r="BXW83" s="34"/>
      <c r="BXY83" s="34"/>
      <c r="BYA83" s="34"/>
      <c r="BYC83" s="34"/>
      <c r="BYE83" s="34"/>
      <c r="BYG83" s="34"/>
      <c r="BYI83" s="34"/>
      <c r="BYK83" s="34"/>
      <c r="BYM83" s="34"/>
      <c r="BYO83" s="34"/>
      <c r="BYQ83" s="34"/>
      <c r="BYS83" s="34"/>
      <c r="BYU83" s="34"/>
      <c r="BYW83" s="34"/>
      <c r="BYY83" s="34"/>
      <c r="BZA83" s="34"/>
      <c r="BZC83" s="34"/>
      <c r="BZE83" s="34"/>
      <c r="BZG83" s="34"/>
      <c r="BZI83" s="34"/>
      <c r="BZK83" s="34"/>
      <c r="BZM83" s="34"/>
      <c r="BZO83" s="34"/>
      <c r="BZQ83" s="34"/>
      <c r="BZS83" s="34"/>
      <c r="BZU83" s="34"/>
      <c r="BZW83" s="34"/>
      <c r="BZY83" s="34"/>
      <c r="CAA83" s="34"/>
      <c r="CAC83" s="34"/>
      <c r="CAE83" s="34"/>
      <c r="CAG83" s="34"/>
      <c r="CAI83" s="34"/>
      <c r="CAK83" s="34"/>
      <c r="CAM83" s="34"/>
      <c r="CAO83" s="34"/>
      <c r="CAQ83" s="34"/>
      <c r="CAS83" s="34"/>
      <c r="CAU83" s="34"/>
      <c r="CAW83" s="34"/>
      <c r="CAY83" s="34"/>
      <c r="CBA83" s="34"/>
      <c r="CBC83" s="34"/>
      <c r="CBE83" s="34"/>
      <c r="CBG83" s="34"/>
      <c r="CBI83" s="34"/>
      <c r="CBK83" s="34"/>
      <c r="CBM83" s="34"/>
      <c r="CBO83" s="34"/>
      <c r="CBQ83" s="34"/>
      <c r="CBS83" s="34"/>
      <c r="CBU83" s="34"/>
      <c r="CBW83" s="34"/>
      <c r="CBY83" s="34"/>
      <c r="CCA83" s="34"/>
      <c r="CCC83" s="34"/>
      <c r="CCE83" s="34"/>
      <c r="CCG83" s="34"/>
      <c r="CCI83" s="34"/>
      <c r="CCK83" s="34"/>
      <c r="CCM83" s="34"/>
      <c r="CCO83" s="34"/>
      <c r="CCQ83" s="34"/>
      <c r="CCS83" s="34"/>
      <c r="CCU83" s="34"/>
      <c r="CCW83" s="34"/>
      <c r="CCY83" s="34"/>
      <c r="CDA83" s="34"/>
      <c r="CDC83" s="34"/>
      <c r="CDE83" s="34"/>
      <c r="CDG83" s="34"/>
      <c r="CDI83" s="34"/>
      <c r="CDK83" s="34"/>
      <c r="CDM83" s="34"/>
      <c r="CDO83" s="34"/>
      <c r="CDQ83" s="34"/>
      <c r="CDS83" s="34"/>
      <c r="CDU83" s="34"/>
      <c r="CDW83" s="34"/>
      <c r="CDY83" s="34"/>
      <c r="CEA83" s="34"/>
      <c r="CEC83" s="34"/>
      <c r="CEE83" s="34"/>
      <c r="CEG83" s="34"/>
      <c r="CEI83" s="34"/>
      <c r="CEK83" s="34"/>
      <c r="CEM83" s="34"/>
      <c r="CEO83" s="34"/>
      <c r="CEQ83" s="34"/>
      <c r="CES83" s="34"/>
      <c r="CEU83" s="34"/>
      <c r="CEW83" s="34"/>
      <c r="CEY83" s="34"/>
      <c r="CFA83" s="34"/>
      <c r="CFC83" s="34"/>
      <c r="CFE83" s="34"/>
      <c r="CFG83" s="34"/>
      <c r="CFI83" s="34"/>
      <c r="CFK83" s="34"/>
      <c r="CFM83" s="34"/>
      <c r="CFO83" s="34"/>
      <c r="CFQ83" s="34"/>
      <c r="CFS83" s="34"/>
      <c r="CFU83" s="34"/>
      <c r="CFW83" s="34"/>
      <c r="CFY83" s="34"/>
      <c r="CGA83" s="34"/>
      <c r="CGC83" s="34"/>
      <c r="CGE83" s="34"/>
      <c r="CGG83" s="34"/>
      <c r="CGI83" s="34"/>
      <c r="CGK83" s="34"/>
      <c r="CGM83" s="34"/>
      <c r="CGO83" s="34"/>
      <c r="CGQ83" s="34"/>
      <c r="CGS83" s="34"/>
      <c r="CGU83" s="34"/>
      <c r="CGW83" s="34"/>
      <c r="CGY83" s="34"/>
      <c r="CHA83" s="34"/>
      <c r="CHC83" s="34"/>
      <c r="CHE83" s="34"/>
      <c r="CHG83" s="34"/>
      <c r="CHI83" s="34"/>
      <c r="CHK83" s="34"/>
      <c r="CHM83" s="34"/>
      <c r="CHO83" s="34"/>
      <c r="CHQ83" s="34"/>
      <c r="CHS83" s="34"/>
      <c r="CHU83" s="34"/>
      <c r="CHW83" s="34"/>
      <c r="CHY83" s="34"/>
      <c r="CIA83" s="34"/>
      <c r="CIC83" s="34"/>
      <c r="CIE83" s="34"/>
      <c r="CIG83" s="34"/>
      <c r="CII83" s="34"/>
      <c r="CIK83" s="34"/>
      <c r="CIM83" s="34"/>
      <c r="CIO83" s="34"/>
      <c r="CIQ83" s="34"/>
      <c r="CIS83" s="34"/>
      <c r="CIU83" s="34"/>
      <c r="CIW83" s="34"/>
      <c r="CIY83" s="34"/>
      <c r="CJA83" s="34"/>
      <c r="CJC83" s="34"/>
      <c r="CJE83" s="34"/>
      <c r="CJG83" s="34"/>
      <c r="CJI83" s="34"/>
      <c r="CJK83" s="34"/>
      <c r="CJM83" s="34"/>
      <c r="CJO83" s="34"/>
      <c r="CJQ83" s="34"/>
      <c r="CJS83" s="34"/>
      <c r="CJU83" s="34"/>
      <c r="CJW83" s="34"/>
      <c r="CJY83" s="34"/>
      <c r="CKA83" s="34"/>
      <c r="CKC83" s="34"/>
      <c r="CKE83" s="34"/>
      <c r="CKG83" s="34"/>
      <c r="CKI83" s="34"/>
      <c r="CKK83" s="34"/>
      <c r="CKM83" s="34"/>
      <c r="CKO83" s="34"/>
      <c r="CKQ83" s="34"/>
      <c r="CKS83" s="34"/>
      <c r="CKU83" s="34"/>
      <c r="CKW83" s="34"/>
      <c r="CKY83" s="34"/>
      <c r="CLA83" s="34"/>
      <c r="CLC83" s="34"/>
      <c r="CLE83" s="34"/>
      <c r="CLG83" s="34"/>
      <c r="CLI83" s="34"/>
      <c r="CLK83" s="34"/>
      <c r="CLM83" s="34"/>
      <c r="CLO83" s="34"/>
      <c r="CLQ83" s="34"/>
      <c r="CLS83" s="34"/>
      <c r="CLU83" s="34"/>
      <c r="CLW83" s="34"/>
      <c r="CLY83" s="34"/>
      <c r="CMA83" s="34"/>
      <c r="CMC83" s="34"/>
      <c r="CME83" s="34"/>
      <c r="CMG83" s="34"/>
      <c r="CMI83" s="34"/>
      <c r="CMK83" s="34"/>
      <c r="CMM83" s="34"/>
      <c r="CMO83" s="34"/>
      <c r="CMQ83" s="34"/>
      <c r="CMS83" s="34"/>
      <c r="CMU83" s="34"/>
      <c r="CMW83" s="34"/>
      <c r="CMY83" s="34"/>
      <c r="CNA83" s="34"/>
      <c r="CNC83" s="34"/>
      <c r="CNE83" s="34"/>
      <c r="CNG83" s="34"/>
      <c r="CNI83" s="34"/>
      <c r="CNK83" s="34"/>
      <c r="CNM83" s="34"/>
      <c r="CNO83" s="34"/>
      <c r="CNQ83" s="34"/>
      <c r="CNS83" s="34"/>
      <c r="CNU83" s="34"/>
      <c r="CNW83" s="34"/>
      <c r="CNY83" s="34"/>
      <c r="COA83" s="34"/>
      <c r="COC83" s="34"/>
      <c r="COE83" s="34"/>
      <c r="COG83" s="34"/>
      <c r="COI83" s="34"/>
      <c r="COK83" s="34"/>
      <c r="COM83" s="34"/>
      <c r="COO83" s="34"/>
      <c r="COQ83" s="34"/>
      <c r="COS83" s="34"/>
      <c r="COU83" s="34"/>
      <c r="COW83" s="34"/>
      <c r="COY83" s="34"/>
      <c r="CPA83" s="34"/>
      <c r="CPC83" s="34"/>
      <c r="CPE83" s="34"/>
      <c r="CPG83" s="34"/>
      <c r="CPI83" s="34"/>
      <c r="CPK83" s="34"/>
      <c r="CPM83" s="34"/>
      <c r="CPO83" s="34"/>
      <c r="CPQ83" s="34"/>
      <c r="CPS83" s="34"/>
      <c r="CPU83" s="34"/>
      <c r="CPW83" s="34"/>
      <c r="CPY83" s="34"/>
      <c r="CQA83" s="34"/>
      <c r="CQC83" s="34"/>
      <c r="CQE83" s="34"/>
      <c r="CQG83" s="34"/>
      <c r="CQI83" s="34"/>
      <c r="CQK83" s="34"/>
      <c r="CQM83" s="34"/>
      <c r="CQO83" s="34"/>
      <c r="CQQ83" s="34"/>
      <c r="CQS83" s="34"/>
      <c r="CQU83" s="34"/>
      <c r="CQW83" s="34"/>
      <c r="CQY83" s="34"/>
      <c r="CRA83" s="34"/>
      <c r="CRC83" s="34"/>
      <c r="CRE83" s="34"/>
      <c r="CRG83" s="34"/>
      <c r="CRI83" s="34"/>
      <c r="CRK83" s="34"/>
      <c r="CRM83" s="34"/>
      <c r="CRO83" s="34"/>
      <c r="CRQ83" s="34"/>
      <c r="CRS83" s="34"/>
      <c r="CRU83" s="34"/>
      <c r="CRW83" s="34"/>
      <c r="CRY83" s="34"/>
      <c r="CSA83" s="34"/>
      <c r="CSC83" s="34"/>
      <c r="CSE83" s="34"/>
      <c r="CSG83" s="34"/>
      <c r="CSI83" s="34"/>
      <c r="CSK83" s="34"/>
      <c r="CSM83" s="34"/>
      <c r="CSO83" s="34"/>
      <c r="CSQ83" s="34"/>
      <c r="CSS83" s="34"/>
      <c r="CSU83" s="34"/>
      <c r="CSW83" s="34"/>
      <c r="CSY83" s="34"/>
      <c r="CTA83" s="34"/>
      <c r="CTC83" s="34"/>
      <c r="CTE83" s="34"/>
      <c r="CTG83" s="34"/>
      <c r="CTI83" s="34"/>
      <c r="CTK83" s="34"/>
      <c r="CTM83" s="34"/>
      <c r="CTO83" s="34"/>
      <c r="CTQ83" s="34"/>
      <c r="CTS83" s="34"/>
      <c r="CTU83" s="34"/>
      <c r="CTW83" s="34"/>
      <c r="CTY83" s="34"/>
      <c r="CUA83" s="34"/>
      <c r="CUC83" s="34"/>
      <c r="CUE83" s="34"/>
      <c r="CUG83" s="34"/>
      <c r="CUI83" s="34"/>
      <c r="CUK83" s="34"/>
      <c r="CUM83" s="34"/>
      <c r="CUO83" s="34"/>
      <c r="CUQ83" s="34"/>
      <c r="CUS83" s="34"/>
      <c r="CUU83" s="34"/>
      <c r="CUW83" s="34"/>
      <c r="CUY83" s="34"/>
      <c r="CVA83" s="34"/>
      <c r="CVC83" s="34"/>
      <c r="CVE83" s="34"/>
      <c r="CVG83" s="34"/>
      <c r="CVI83" s="34"/>
      <c r="CVK83" s="34"/>
      <c r="CVM83" s="34"/>
      <c r="CVO83" s="34"/>
      <c r="CVQ83" s="34"/>
      <c r="CVS83" s="34"/>
      <c r="CVU83" s="34"/>
      <c r="CVW83" s="34"/>
      <c r="CVY83" s="34"/>
      <c r="CWA83" s="34"/>
      <c r="CWC83" s="34"/>
      <c r="CWE83" s="34"/>
      <c r="CWG83" s="34"/>
      <c r="CWI83" s="34"/>
      <c r="CWK83" s="34"/>
      <c r="CWM83" s="34"/>
      <c r="CWO83" s="34"/>
      <c r="CWQ83" s="34"/>
      <c r="CWS83" s="34"/>
      <c r="CWU83" s="34"/>
      <c r="CWW83" s="34"/>
      <c r="CWY83" s="34"/>
      <c r="CXA83" s="34"/>
      <c r="CXC83" s="34"/>
      <c r="CXE83" s="34"/>
      <c r="CXG83" s="34"/>
      <c r="CXI83" s="34"/>
      <c r="CXK83" s="34"/>
      <c r="CXM83" s="34"/>
      <c r="CXO83" s="34"/>
      <c r="CXQ83" s="34"/>
      <c r="CXS83" s="34"/>
      <c r="CXU83" s="34"/>
      <c r="CXW83" s="34"/>
      <c r="CXY83" s="34"/>
      <c r="CYA83" s="34"/>
      <c r="CYC83" s="34"/>
      <c r="CYE83" s="34"/>
      <c r="CYG83" s="34"/>
      <c r="CYI83" s="34"/>
      <c r="CYK83" s="34"/>
      <c r="CYM83" s="34"/>
      <c r="CYO83" s="34"/>
      <c r="CYQ83" s="34"/>
      <c r="CYS83" s="34"/>
      <c r="CYU83" s="34"/>
      <c r="CYW83" s="34"/>
      <c r="CYY83" s="34"/>
      <c r="CZA83" s="34"/>
      <c r="CZC83" s="34"/>
      <c r="CZE83" s="34"/>
      <c r="CZG83" s="34"/>
      <c r="CZI83" s="34"/>
      <c r="CZK83" s="34"/>
      <c r="CZM83" s="34"/>
      <c r="CZO83" s="34"/>
      <c r="CZQ83" s="34"/>
      <c r="CZS83" s="34"/>
      <c r="CZU83" s="34"/>
      <c r="CZW83" s="34"/>
      <c r="CZY83" s="34"/>
      <c r="DAA83" s="34"/>
      <c r="DAC83" s="34"/>
      <c r="DAE83" s="34"/>
      <c r="DAG83" s="34"/>
      <c r="DAI83" s="34"/>
      <c r="DAK83" s="34"/>
      <c r="DAM83" s="34"/>
      <c r="DAO83" s="34"/>
      <c r="DAQ83" s="34"/>
      <c r="DAS83" s="34"/>
      <c r="DAU83" s="34"/>
      <c r="DAW83" s="34"/>
      <c r="DAY83" s="34"/>
      <c r="DBA83" s="34"/>
      <c r="DBC83" s="34"/>
      <c r="DBE83" s="34"/>
      <c r="DBG83" s="34"/>
      <c r="DBI83" s="34"/>
      <c r="DBK83" s="34"/>
      <c r="DBM83" s="34"/>
      <c r="DBO83" s="34"/>
      <c r="DBQ83" s="34"/>
      <c r="DBS83" s="34"/>
      <c r="DBU83" s="34"/>
      <c r="DBW83" s="34"/>
      <c r="DBY83" s="34"/>
      <c r="DCA83" s="34"/>
      <c r="DCC83" s="34"/>
      <c r="DCE83" s="34"/>
      <c r="DCG83" s="34"/>
      <c r="DCI83" s="34"/>
      <c r="DCK83" s="34"/>
      <c r="DCM83" s="34"/>
      <c r="DCO83" s="34"/>
      <c r="DCQ83" s="34"/>
      <c r="DCS83" s="34"/>
      <c r="DCU83" s="34"/>
      <c r="DCW83" s="34"/>
      <c r="DCY83" s="34"/>
      <c r="DDA83" s="34"/>
      <c r="DDC83" s="34"/>
      <c r="DDE83" s="34"/>
      <c r="DDG83" s="34"/>
      <c r="DDI83" s="34"/>
      <c r="DDK83" s="34"/>
      <c r="DDM83" s="34"/>
      <c r="DDO83" s="34"/>
      <c r="DDQ83" s="34"/>
      <c r="DDS83" s="34"/>
      <c r="DDU83" s="34"/>
      <c r="DDW83" s="34"/>
      <c r="DDY83" s="34"/>
      <c r="DEA83" s="34"/>
      <c r="DEC83" s="34"/>
      <c r="DEE83" s="34"/>
      <c r="DEG83" s="34"/>
      <c r="DEI83" s="34"/>
      <c r="DEK83" s="34"/>
      <c r="DEM83" s="34"/>
      <c r="DEO83" s="34"/>
      <c r="DEQ83" s="34"/>
      <c r="DES83" s="34"/>
      <c r="DEU83" s="34"/>
      <c r="DEW83" s="34"/>
      <c r="DEY83" s="34"/>
      <c r="DFA83" s="34"/>
      <c r="DFC83" s="34"/>
      <c r="DFE83" s="34"/>
      <c r="DFG83" s="34"/>
      <c r="DFI83" s="34"/>
      <c r="DFK83" s="34"/>
      <c r="DFM83" s="34"/>
      <c r="DFO83" s="34"/>
      <c r="DFQ83" s="34"/>
      <c r="DFS83" s="34"/>
      <c r="DFU83" s="34"/>
      <c r="DFW83" s="34"/>
      <c r="DFY83" s="34"/>
      <c r="DGA83" s="34"/>
      <c r="DGC83" s="34"/>
      <c r="DGE83" s="34"/>
      <c r="DGG83" s="34"/>
      <c r="DGI83" s="34"/>
      <c r="DGK83" s="34"/>
      <c r="DGM83" s="34"/>
      <c r="DGO83" s="34"/>
      <c r="DGQ83" s="34"/>
      <c r="DGS83" s="34"/>
      <c r="DGU83" s="34"/>
      <c r="DGW83" s="34"/>
      <c r="DGY83" s="34"/>
      <c r="DHA83" s="34"/>
      <c r="DHC83" s="34"/>
      <c r="DHE83" s="34"/>
      <c r="DHG83" s="34"/>
      <c r="DHI83" s="34"/>
      <c r="DHK83" s="34"/>
      <c r="DHM83" s="34"/>
      <c r="DHO83" s="34"/>
      <c r="DHQ83" s="34"/>
      <c r="DHS83" s="34"/>
      <c r="DHU83" s="34"/>
      <c r="DHW83" s="34"/>
      <c r="DHY83" s="34"/>
      <c r="DIA83" s="34"/>
      <c r="DIC83" s="34"/>
      <c r="DIE83" s="34"/>
      <c r="DIG83" s="34"/>
      <c r="DII83" s="34"/>
      <c r="DIK83" s="34"/>
      <c r="DIM83" s="34"/>
      <c r="DIO83" s="34"/>
      <c r="DIQ83" s="34"/>
      <c r="DIS83" s="34"/>
      <c r="DIU83" s="34"/>
      <c r="DIW83" s="34"/>
      <c r="DIY83" s="34"/>
      <c r="DJA83" s="34"/>
      <c r="DJC83" s="34"/>
      <c r="DJE83" s="34"/>
      <c r="DJG83" s="34"/>
      <c r="DJI83" s="34"/>
      <c r="DJK83" s="34"/>
      <c r="DJM83" s="34"/>
      <c r="DJO83" s="34"/>
      <c r="DJQ83" s="34"/>
      <c r="DJS83" s="34"/>
      <c r="DJU83" s="34"/>
      <c r="DJW83" s="34"/>
      <c r="DJY83" s="34"/>
      <c r="DKA83" s="34"/>
      <c r="DKC83" s="34"/>
      <c r="DKE83" s="34"/>
      <c r="DKG83" s="34"/>
      <c r="DKI83" s="34"/>
      <c r="DKK83" s="34"/>
      <c r="DKM83" s="34"/>
      <c r="DKO83" s="34"/>
      <c r="DKQ83" s="34"/>
      <c r="DKS83" s="34"/>
      <c r="DKU83" s="34"/>
      <c r="DKW83" s="34"/>
      <c r="DKY83" s="34"/>
      <c r="DLA83" s="34"/>
      <c r="DLC83" s="34"/>
      <c r="DLE83" s="34"/>
      <c r="DLG83" s="34"/>
      <c r="DLI83" s="34"/>
      <c r="DLK83" s="34"/>
      <c r="DLM83" s="34"/>
      <c r="DLO83" s="34"/>
      <c r="DLQ83" s="34"/>
      <c r="DLS83" s="34"/>
      <c r="DLU83" s="34"/>
      <c r="DLW83" s="34"/>
      <c r="DLY83" s="34"/>
      <c r="DMA83" s="34"/>
      <c r="DMC83" s="34"/>
      <c r="DME83" s="34"/>
      <c r="DMG83" s="34"/>
      <c r="DMI83" s="34"/>
      <c r="DMK83" s="34"/>
      <c r="DMM83" s="34"/>
      <c r="DMO83" s="34"/>
      <c r="DMQ83" s="34"/>
      <c r="DMS83" s="34"/>
      <c r="DMU83" s="34"/>
      <c r="DMW83" s="34"/>
      <c r="DMY83" s="34"/>
      <c r="DNA83" s="34"/>
      <c r="DNC83" s="34"/>
      <c r="DNE83" s="34"/>
      <c r="DNG83" s="34"/>
      <c r="DNI83" s="34"/>
      <c r="DNK83" s="34"/>
      <c r="DNM83" s="34"/>
      <c r="DNO83" s="34"/>
      <c r="DNQ83" s="34"/>
      <c r="DNS83" s="34"/>
      <c r="DNU83" s="34"/>
      <c r="DNW83" s="34"/>
      <c r="DNY83" s="34"/>
      <c r="DOA83" s="34"/>
      <c r="DOC83" s="34"/>
      <c r="DOE83" s="34"/>
      <c r="DOG83" s="34"/>
      <c r="DOI83" s="34"/>
      <c r="DOK83" s="34"/>
      <c r="DOM83" s="34"/>
      <c r="DOO83" s="34"/>
      <c r="DOQ83" s="34"/>
      <c r="DOS83" s="34"/>
      <c r="DOU83" s="34"/>
      <c r="DOW83" s="34"/>
      <c r="DOY83" s="34"/>
      <c r="DPA83" s="34"/>
      <c r="DPC83" s="34"/>
      <c r="DPE83" s="34"/>
      <c r="DPG83" s="34"/>
      <c r="DPI83" s="34"/>
      <c r="DPK83" s="34"/>
      <c r="DPM83" s="34"/>
      <c r="DPO83" s="34"/>
      <c r="DPQ83" s="34"/>
      <c r="DPS83" s="34"/>
      <c r="DPU83" s="34"/>
      <c r="DPW83" s="34"/>
      <c r="DPY83" s="34"/>
      <c r="DQA83" s="34"/>
      <c r="DQC83" s="34"/>
      <c r="DQE83" s="34"/>
      <c r="DQG83" s="34"/>
      <c r="DQI83" s="34"/>
      <c r="DQK83" s="34"/>
      <c r="DQM83" s="34"/>
      <c r="DQO83" s="34"/>
      <c r="DQQ83" s="34"/>
      <c r="DQS83" s="34"/>
      <c r="DQU83" s="34"/>
      <c r="DQW83" s="34"/>
      <c r="DQY83" s="34"/>
      <c r="DRA83" s="34"/>
      <c r="DRC83" s="34"/>
      <c r="DRE83" s="34"/>
      <c r="DRG83" s="34"/>
      <c r="DRI83" s="34"/>
      <c r="DRK83" s="34"/>
      <c r="DRM83" s="34"/>
      <c r="DRO83" s="34"/>
      <c r="DRQ83" s="34"/>
      <c r="DRS83" s="34"/>
      <c r="DRU83" s="34"/>
      <c r="DRW83" s="34"/>
      <c r="DRY83" s="34"/>
      <c r="DSA83" s="34"/>
      <c r="DSC83" s="34"/>
      <c r="DSE83" s="34"/>
      <c r="DSG83" s="34"/>
      <c r="DSI83" s="34"/>
      <c r="DSK83" s="34"/>
      <c r="DSM83" s="34"/>
      <c r="DSO83" s="34"/>
      <c r="DSQ83" s="34"/>
      <c r="DSS83" s="34"/>
      <c r="DSU83" s="34"/>
      <c r="DSW83" s="34"/>
      <c r="DSY83" s="34"/>
      <c r="DTA83" s="34"/>
      <c r="DTC83" s="34"/>
      <c r="DTE83" s="34"/>
      <c r="DTG83" s="34"/>
      <c r="DTI83" s="34"/>
      <c r="DTK83" s="34"/>
      <c r="DTM83" s="34"/>
      <c r="DTO83" s="34"/>
      <c r="DTQ83" s="34"/>
      <c r="DTS83" s="34"/>
      <c r="DTU83" s="34"/>
      <c r="DTW83" s="34"/>
      <c r="DTY83" s="34"/>
      <c r="DUA83" s="34"/>
      <c r="DUC83" s="34"/>
      <c r="DUE83" s="34"/>
      <c r="DUG83" s="34"/>
      <c r="DUI83" s="34"/>
      <c r="DUK83" s="34"/>
      <c r="DUM83" s="34"/>
      <c r="DUO83" s="34"/>
      <c r="DUQ83" s="34"/>
      <c r="DUS83" s="34"/>
      <c r="DUU83" s="34"/>
      <c r="DUW83" s="34"/>
      <c r="DUY83" s="34"/>
      <c r="DVA83" s="34"/>
      <c r="DVC83" s="34"/>
      <c r="DVE83" s="34"/>
      <c r="DVG83" s="34"/>
      <c r="DVI83" s="34"/>
      <c r="DVK83" s="34"/>
      <c r="DVM83" s="34"/>
      <c r="DVO83" s="34"/>
      <c r="DVQ83" s="34"/>
      <c r="DVS83" s="34"/>
      <c r="DVU83" s="34"/>
      <c r="DVW83" s="34"/>
      <c r="DVY83" s="34"/>
      <c r="DWA83" s="34"/>
      <c r="DWC83" s="34"/>
      <c r="DWE83" s="34"/>
      <c r="DWG83" s="34"/>
      <c r="DWI83" s="34"/>
      <c r="DWK83" s="34"/>
      <c r="DWM83" s="34"/>
      <c r="DWO83" s="34"/>
      <c r="DWQ83" s="34"/>
      <c r="DWS83" s="34"/>
      <c r="DWU83" s="34"/>
      <c r="DWW83" s="34"/>
      <c r="DWY83" s="34"/>
      <c r="DXA83" s="34"/>
      <c r="DXC83" s="34"/>
      <c r="DXE83" s="34"/>
      <c r="DXG83" s="34"/>
      <c r="DXI83" s="34"/>
      <c r="DXK83" s="34"/>
      <c r="DXM83" s="34"/>
      <c r="DXO83" s="34"/>
      <c r="DXQ83" s="34"/>
      <c r="DXS83" s="34"/>
      <c r="DXU83" s="34"/>
      <c r="DXW83" s="34"/>
      <c r="DXY83" s="34"/>
      <c r="DYA83" s="34"/>
      <c r="DYC83" s="34"/>
      <c r="DYE83" s="34"/>
      <c r="DYG83" s="34"/>
      <c r="DYI83" s="34"/>
      <c r="DYK83" s="34"/>
      <c r="DYM83" s="34"/>
      <c r="DYO83" s="34"/>
      <c r="DYQ83" s="34"/>
      <c r="DYS83" s="34"/>
      <c r="DYU83" s="34"/>
      <c r="DYW83" s="34"/>
      <c r="DYY83" s="34"/>
      <c r="DZA83" s="34"/>
      <c r="DZC83" s="34"/>
      <c r="DZE83" s="34"/>
      <c r="DZG83" s="34"/>
      <c r="DZI83" s="34"/>
      <c r="DZK83" s="34"/>
      <c r="DZM83" s="34"/>
      <c r="DZO83" s="34"/>
      <c r="DZQ83" s="34"/>
      <c r="DZS83" s="34"/>
      <c r="DZU83" s="34"/>
      <c r="DZW83" s="34"/>
      <c r="DZY83" s="34"/>
      <c r="EAA83" s="34"/>
      <c r="EAC83" s="34"/>
      <c r="EAE83" s="34"/>
      <c r="EAG83" s="34"/>
      <c r="EAI83" s="34"/>
      <c r="EAK83" s="34"/>
      <c r="EAM83" s="34"/>
      <c r="EAO83" s="34"/>
      <c r="EAQ83" s="34"/>
      <c r="EAS83" s="34"/>
      <c r="EAU83" s="34"/>
      <c r="EAW83" s="34"/>
      <c r="EAY83" s="34"/>
      <c r="EBA83" s="34"/>
      <c r="EBC83" s="34"/>
      <c r="EBE83" s="34"/>
      <c r="EBG83" s="34"/>
      <c r="EBI83" s="34"/>
      <c r="EBK83" s="34"/>
      <c r="EBM83" s="34"/>
      <c r="EBO83" s="34"/>
      <c r="EBQ83" s="34"/>
      <c r="EBS83" s="34"/>
      <c r="EBU83" s="34"/>
      <c r="EBW83" s="34"/>
      <c r="EBY83" s="34"/>
      <c r="ECA83" s="34"/>
      <c r="ECC83" s="34"/>
      <c r="ECE83" s="34"/>
      <c r="ECG83" s="34"/>
      <c r="ECI83" s="34"/>
      <c r="ECK83" s="34"/>
      <c r="ECM83" s="34"/>
      <c r="ECO83" s="34"/>
      <c r="ECQ83" s="34"/>
      <c r="ECS83" s="34"/>
      <c r="ECU83" s="34"/>
      <c r="ECW83" s="34"/>
      <c r="ECY83" s="34"/>
      <c r="EDA83" s="34"/>
      <c r="EDC83" s="34"/>
      <c r="EDE83" s="34"/>
      <c r="EDG83" s="34"/>
      <c r="EDI83" s="34"/>
      <c r="EDK83" s="34"/>
      <c r="EDM83" s="34"/>
      <c r="EDO83" s="34"/>
      <c r="EDQ83" s="34"/>
      <c r="EDS83" s="34"/>
      <c r="EDU83" s="34"/>
      <c r="EDW83" s="34"/>
      <c r="EDY83" s="34"/>
      <c r="EEA83" s="34"/>
      <c r="EEC83" s="34"/>
      <c r="EEE83" s="34"/>
      <c r="EEG83" s="34"/>
      <c r="EEI83" s="34"/>
      <c r="EEK83" s="34"/>
      <c r="EEM83" s="34"/>
      <c r="EEO83" s="34"/>
      <c r="EEQ83" s="34"/>
      <c r="EES83" s="34"/>
      <c r="EEU83" s="34"/>
      <c r="EEW83" s="34"/>
      <c r="EEY83" s="34"/>
      <c r="EFA83" s="34"/>
      <c r="EFC83" s="34"/>
      <c r="EFE83" s="34"/>
      <c r="EFG83" s="34"/>
      <c r="EFI83" s="34"/>
      <c r="EFK83" s="34"/>
      <c r="EFM83" s="34"/>
      <c r="EFO83" s="34"/>
      <c r="EFQ83" s="34"/>
      <c r="EFS83" s="34"/>
      <c r="EFU83" s="34"/>
      <c r="EFW83" s="34"/>
      <c r="EFY83" s="34"/>
      <c r="EGA83" s="34"/>
      <c r="EGC83" s="34"/>
      <c r="EGE83" s="34"/>
      <c r="EGG83" s="34"/>
      <c r="EGI83" s="34"/>
      <c r="EGK83" s="34"/>
      <c r="EGM83" s="34"/>
      <c r="EGO83" s="34"/>
      <c r="EGQ83" s="34"/>
      <c r="EGS83" s="34"/>
      <c r="EGU83" s="34"/>
      <c r="EGW83" s="34"/>
      <c r="EGY83" s="34"/>
      <c r="EHA83" s="34"/>
      <c r="EHC83" s="34"/>
      <c r="EHE83" s="34"/>
      <c r="EHG83" s="34"/>
      <c r="EHI83" s="34"/>
      <c r="EHK83" s="34"/>
      <c r="EHM83" s="34"/>
      <c r="EHO83" s="34"/>
      <c r="EHQ83" s="34"/>
      <c r="EHS83" s="34"/>
      <c r="EHU83" s="34"/>
      <c r="EHW83" s="34"/>
      <c r="EHY83" s="34"/>
      <c r="EIA83" s="34"/>
      <c r="EIC83" s="34"/>
      <c r="EIE83" s="34"/>
      <c r="EIG83" s="34"/>
      <c r="EII83" s="34"/>
      <c r="EIK83" s="34"/>
      <c r="EIM83" s="34"/>
      <c r="EIO83" s="34"/>
      <c r="EIQ83" s="34"/>
      <c r="EIS83" s="34"/>
      <c r="EIU83" s="34"/>
      <c r="EIW83" s="34"/>
      <c r="EIY83" s="34"/>
      <c r="EJA83" s="34"/>
      <c r="EJC83" s="34"/>
      <c r="EJE83" s="34"/>
      <c r="EJG83" s="34"/>
      <c r="EJI83" s="34"/>
      <c r="EJK83" s="34"/>
      <c r="EJM83" s="34"/>
      <c r="EJO83" s="34"/>
      <c r="EJQ83" s="34"/>
      <c r="EJS83" s="34"/>
      <c r="EJU83" s="34"/>
      <c r="EJW83" s="34"/>
      <c r="EJY83" s="34"/>
      <c r="EKA83" s="34"/>
      <c r="EKC83" s="34"/>
      <c r="EKE83" s="34"/>
      <c r="EKG83" s="34"/>
      <c r="EKI83" s="34"/>
      <c r="EKK83" s="34"/>
      <c r="EKM83" s="34"/>
      <c r="EKO83" s="34"/>
      <c r="EKQ83" s="34"/>
      <c r="EKS83" s="34"/>
      <c r="EKU83" s="34"/>
      <c r="EKW83" s="34"/>
      <c r="EKY83" s="34"/>
      <c r="ELA83" s="34"/>
      <c r="ELC83" s="34"/>
      <c r="ELE83" s="34"/>
      <c r="ELG83" s="34"/>
      <c r="ELI83" s="34"/>
      <c r="ELK83" s="34"/>
      <c r="ELM83" s="34"/>
      <c r="ELO83" s="34"/>
      <c r="ELQ83" s="34"/>
      <c r="ELS83" s="34"/>
      <c r="ELU83" s="34"/>
      <c r="ELW83" s="34"/>
      <c r="ELY83" s="34"/>
      <c r="EMA83" s="34"/>
      <c r="EMC83" s="34"/>
      <c r="EME83" s="34"/>
      <c r="EMG83" s="34"/>
      <c r="EMI83" s="34"/>
      <c r="EMK83" s="34"/>
      <c r="EMM83" s="34"/>
      <c r="EMO83" s="34"/>
      <c r="EMQ83" s="34"/>
      <c r="EMS83" s="34"/>
      <c r="EMU83" s="34"/>
      <c r="EMW83" s="34"/>
      <c r="EMY83" s="34"/>
      <c r="ENA83" s="34"/>
      <c r="ENC83" s="34"/>
      <c r="ENE83" s="34"/>
      <c r="ENG83" s="34"/>
      <c r="ENI83" s="34"/>
      <c r="ENK83" s="34"/>
      <c r="ENM83" s="34"/>
      <c r="ENO83" s="34"/>
      <c r="ENQ83" s="34"/>
      <c r="ENS83" s="34"/>
      <c r="ENU83" s="34"/>
      <c r="ENW83" s="34"/>
      <c r="ENY83" s="34"/>
      <c r="EOA83" s="34"/>
      <c r="EOC83" s="34"/>
      <c r="EOE83" s="34"/>
      <c r="EOG83" s="34"/>
      <c r="EOI83" s="34"/>
      <c r="EOK83" s="34"/>
      <c r="EOM83" s="34"/>
      <c r="EOO83" s="34"/>
      <c r="EOQ83" s="34"/>
      <c r="EOS83" s="34"/>
      <c r="EOU83" s="34"/>
      <c r="EOW83" s="34"/>
      <c r="EOY83" s="34"/>
      <c r="EPA83" s="34"/>
      <c r="EPC83" s="34"/>
      <c r="EPE83" s="34"/>
      <c r="EPG83" s="34"/>
      <c r="EPI83" s="34"/>
      <c r="EPK83" s="34"/>
      <c r="EPM83" s="34"/>
      <c r="EPO83" s="34"/>
      <c r="EPQ83" s="34"/>
      <c r="EPS83" s="34"/>
      <c r="EPU83" s="34"/>
      <c r="EPW83" s="34"/>
      <c r="EPY83" s="34"/>
      <c r="EQA83" s="34"/>
      <c r="EQC83" s="34"/>
      <c r="EQE83" s="34"/>
      <c r="EQG83" s="34"/>
      <c r="EQI83" s="34"/>
      <c r="EQK83" s="34"/>
      <c r="EQM83" s="34"/>
      <c r="EQO83" s="34"/>
      <c r="EQQ83" s="34"/>
      <c r="EQS83" s="34"/>
      <c r="EQU83" s="34"/>
      <c r="EQW83" s="34"/>
      <c r="EQY83" s="34"/>
      <c r="ERA83" s="34"/>
      <c r="ERC83" s="34"/>
      <c r="ERE83" s="34"/>
      <c r="ERG83" s="34"/>
      <c r="ERI83" s="34"/>
      <c r="ERK83" s="34"/>
      <c r="ERM83" s="34"/>
      <c r="ERO83" s="34"/>
      <c r="ERQ83" s="34"/>
      <c r="ERS83" s="34"/>
      <c r="ERU83" s="34"/>
      <c r="ERW83" s="34"/>
      <c r="ERY83" s="34"/>
      <c r="ESA83" s="34"/>
      <c r="ESC83" s="34"/>
      <c r="ESE83" s="34"/>
      <c r="ESG83" s="34"/>
      <c r="ESI83" s="34"/>
      <c r="ESK83" s="34"/>
      <c r="ESM83" s="34"/>
      <c r="ESO83" s="34"/>
      <c r="ESQ83" s="34"/>
      <c r="ESS83" s="34"/>
      <c r="ESU83" s="34"/>
      <c r="ESW83" s="34"/>
      <c r="ESY83" s="34"/>
      <c r="ETA83" s="34"/>
      <c r="ETC83" s="34"/>
      <c r="ETE83" s="34"/>
      <c r="ETG83" s="34"/>
      <c r="ETI83" s="34"/>
      <c r="ETK83" s="34"/>
      <c r="ETM83" s="34"/>
      <c r="ETO83" s="34"/>
      <c r="ETQ83" s="34"/>
      <c r="ETS83" s="34"/>
      <c r="ETU83" s="34"/>
      <c r="ETW83" s="34"/>
      <c r="ETY83" s="34"/>
      <c r="EUA83" s="34"/>
      <c r="EUC83" s="34"/>
      <c r="EUE83" s="34"/>
      <c r="EUG83" s="34"/>
      <c r="EUI83" s="34"/>
      <c r="EUK83" s="34"/>
      <c r="EUM83" s="34"/>
      <c r="EUO83" s="34"/>
      <c r="EUQ83" s="34"/>
      <c r="EUS83" s="34"/>
      <c r="EUU83" s="34"/>
      <c r="EUW83" s="34"/>
      <c r="EUY83" s="34"/>
      <c r="EVA83" s="34"/>
      <c r="EVC83" s="34"/>
      <c r="EVE83" s="34"/>
      <c r="EVG83" s="34"/>
      <c r="EVI83" s="34"/>
      <c r="EVK83" s="34"/>
      <c r="EVM83" s="34"/>
      <c r="EVO83" s="34"/>
      <c r="EVQ83" s="34"/>
      <c r="EVS83" s="34"/>
      <c r="EVU83" s="34"/>
      <c r="EVW83" s="34"/>
      <c r="EVY83" s="34"/>
      <c r="EWA83" s="34"/>
      <c r="EWC83" s="34"/>
      <c r="EWE83" s="34"/>
      <c r="EWG83" s="34"/>
      <c r="EWI83" s="34"/>
      <c r="EWK83" s="34"/>
      <c r="EWM83" s="34"/>
      <c r="EWO83" s="34"/>
      <c r="EWQ83" s="34"/>
      <c r="EWS83" s="34"/>
      <c r="EWU83" s="34"/>
      <c r="EWW83" s="34"/>
      <c r="EWY83" s="34"/>
      <c r="EXA83" s="34"/>
      <c r="EXC83" s="34"/>
      <c r="EXE83" s="34"/>
      <c r="EXG83" s="34"/>
      <c r="EXI83" s="34"/>
      <c r="EXK83" s="34"/>
      <c r="EXM83" s="34"/>
      <c r="EXO83" s="34"/>
      <c r="EXQ83" s="34"/>
      <c r="EXS83" s="34"/>
      <c r="EXU83" s="34"/>
      <c r="EXW83" s="34"/>
      <c r="EXY83" s="34"/>
      <c r="EYA83" s="34"/>
      <c r="EYC83" s="34"/>
      <c r="EYE83" s="34"/>
      <c r="EYG83" s="34"/>
      <c r="EYI83" s="34"/>
      <c r="EYK83" s="34"/>
      <c r="EYM83" s="34"/>
      <c r="EYO83" s="34"/>
      <c r="EYQ83" s="34"/>
      <c r="EYS83" s="34"/>
      <c r="EYU83" s="34"/>
      <c r="EYW83" s="34"/>
      <c r="EYY83" s="34"/>
      <c r="EZA83" s="34"/>
      <c r="EZC83" s="34"/>
      <c r="EZE83" s="34"/>
      <c r="EZG83" s="34"/>
      <c r="EZI83" s="34"/>
      <c r="EZK83" s="34"/>
      <c r="EZM83" s="34"/>
      <c r="EZO83" s="34"/>
      <c r="EZQ83" s="34"/>
      <c r="EZS83" s="34"/>
      <c r="EZU83" s="34"/>
      <c r="EZW83" s="34"/>
      <c r="EZY83" s="34"/>
      <c r="FAA83" s="34"/>
      <c r="FAC83" s="34"/>
      <c r="FAE83" s="34"/>
      <c r="FAG83" s="34"/>
      <c r="FAI83" s="34"/>
      <c r="FAK83" s="34"/>
      <c r="FAM83" s="34"/>
      <c r="FAO83" s="34"/>
      <c r="FAQ83" s="34"/>
      <c r="FAS83" s="34"/>
      <c r="FAU83" s="34"/>
      <c r="FAW83" s="34"/>
      <c r="FAY83" s="34"/>
      <c r="FBA83" s="34"/>
      <c r="FBC83" s="34"/>
      <c r="FBE83" s="34"/>
      <c r="FBG83" s="34"/>
      <c r="FBI83" s="34"/>
      <c r="FBK83" s="34"/>
      <c r="FBM83" s="34"/>
      <c r="FBO83" s="34"/>
      <c r="FBQ83" s="34"/>
      <c r="FBS83" s="34"/>
      <c r="FBU83" s="34"/>
      <c r="FBW83" s="34"/>
      <c r="FBY83" s="34"/>
      <c r="FCA83" s="34"/>
      <c r="FCC83" s="34"/>
      <c r="FCE83" s="34"/>
      <c r="FCG83" s="34"/>
      <c r="FCI83" s="34"/>
      <c r="FCK83" s="34"/>
      <c r="FCM83" s="34"/>
      <c r="FCO83" s="34"/>
      <c r="FCQ83" s="34"/>
      <c r="FCS83" s="34"/>
      <c r="FCU83" s="34"/>
      <c r="FCW83" s="34"/>
      <c r="FCY83" s="34"/>
      <c r="FDA83" s="34"/>
      <c r="FDC83" s="34"/>
      <c r="FDE83" s="34"/>
      <c r="FDG83" s="34"/>
      <c r="FDI83" s="34"/>
      <c r="FDK83" s="34"/>
      <c r="FDM83" s="34"/>
      <c r="FDO83" s="34"/>
      <c r="FDQ83" s="34"/>
      <c r="FDS83" s="34"/>
      <c r="FDU83" s="34"/>
      <c r="FDW83" s="34"/>
      <c r="FDY83" s="34"/>
      <c r="FEA83" s="34"/>
      <c r="FEC83" s="34"/>
      <c r="FEE83" s="34"/>
      <c r="FEG83" s="34"/>
      <c r="FEI83" s="34"/>
      <c r="FEK83" s="34"/>
      <c r="FEM83" s="34"/>
      <c r="FEO83" s="34"/>
      <c r="FEQ83" s="34"/>
      <c r="FES83" s="34"/>
      <c r="FEU83" s="34"/>
      <c r="FEW83" s="34"/>
      <c r="FEY83" s="34"/>
      <c r="FFA83" s="34"/>
      <c r="FFC83" s="34"/>
      <c r="FFE83" s="34"/>
      <c r="FFG83" s="34"/>
      <c r="FFI83" s="34"/>
      <c r="FFK83" s="34"/>
      <c r="FFM83" s="34"/>
      <c r="FFO83" s="34"/>
      <c r="FFQ83" s="34"/>
      <c r="FFS83" s="34"/>
      <c r="FFU83" s="34"/>
      <c r="FFW83" s="34"/>
      <c r="FFY83" s="34"/>
      <c r="FGA83" s="34"/>
      <c r="FGC83" s="34"/>
      <c r="FGE83" s="34"/>
      <c r="FGG83" s="34"/>
      <c r="FGI83" s="34"/>
      <c r="FGK83" s="34"/>
      <c r="FGM83" s="34"/>
      <c r="FGO83" s="34"/>
      <c r="FGQ83" s="34"/>
      <c r="FGS83" s="34"/>
      <c r="FGU83" s="34"/>
      <c r="FGW83" s="34"/>
      <c r="FGY83" s="34"/>
      <c r="FHA83" s="34"/>
      <c r="FHC83" s="34"/>
      <c r="FHE83" s="34"/>
      <c r="FHG83" s="34"/>
      <c r="FHI83" s="34"/>
      <c r="FHK83" s="34"/>
      <c r="FHM83" s="34"/>
      <c r="FHO83" s="34"/>
      <c r="FHQ83" s="34"/>
      <c r="FHS83" s="34"/>
      <c r="FHU83" s="34"/>
      <c r="FHW83" s="34"/>
      <c r="FHY83" s="34"/>
      <c r="FIA83" s="34"/>
      <c r="FIC83" s="34"/>
      <c r="FIE83" s="34"/>
      <c r="FIG83" s="34"/>
      <c r="FII83" s="34"/>
      <c r="FIK83" s="34"/>
      <c r="FIM83" s="34"/>
      <c r="FIO83" s="34"/>
      <c r="FIQ83" s="34"/>
      <c r="FIS83" s="34"/>
      <c r="FIU83" s="34"/>
      <c r="FIW83" s="34"/>
      <c r="FIY83" s="34"/>
      <c r="FJA83" s="34"/>
      <c r="FJC83" s="34"/>
      <c r="FJE83" s="34"/>
      <c r="FJG83" s="34"/>
      <c r="FJI83" s="34"/>
      <c r="FJK83" s="34"/>
      <c r="FJM83" s="34"/>
      <c r="FJO83" s="34"/>
      <c r="FJQ83" s="34"/>
      <c r="FJS83" s="34"/>
      <c r="FJU83" s="34"/>
      <c r="FJW83" s="34"/>
      <c r="FJY83" s="34"/>
      <c r="FKA83" s="34"/>
      <c r="FKC83" s="34"/>
      <c r="FKE83" s="34"/>
      <c r="FKG83" s="34"/>
      <c r="FKI83" s="34"/>
      <c r="FKK83" s="34"/>
      <c r="FKM83" s="34"/>
      <c r="FKO83" s="34"/>
      <c r="FKQ83" s="34"/>
      <c r="FKS83" s="34"/>
      <c r="FKU83" s="34"/>
      <c r="FKW83" s="34"/>
      <c r="FKY83" s="34"/>
      <c r="FLA83" s="34"/>
      <c r="FLC83" s="34"/>
      <c r="FLE83" s="34"/>
      <c r="FLG83" s="34"/>
      <c r="FLI83" s="34"/>
      <c r="FLK83" s="34"/>
      <c r="FLM83" s="34"/>
      <c r="FLO83" s="34"/>
      <c r="FLQ83" s="34"/>
      <c r="FLS83" s="34"/>
      <c r="FLU83" s="34"/>
      <c r="FLW83" s="34"/>
      <c r="FLY83" s="34"/>
      <c r="FMA83" s="34"/>
      <c r="FMC83" s="34"/>
      <c r="FME83" s="34"/>
      <c r="FMG83" s="34"/>
      <c r="FMI83" s="34"/>
      <c r="FMK83" s="34"/>
      <c r="FMM83" s="34"/>
      <c r="FMO83" s="34"/>
      <c r="FMQ83" s="34"/>
      <c r="FMS83" s="34"/>
      <c r="FMU83" s="34"/>
      <c r="FMW83" s="34"/>
      <c r="FMY83" s="34"/>
      <c r="FNA83" s="34"/>
      <c r="FNC83" s="34"/>
      <c r="FNE83" s="34"/>
      <c r="FNG83" s="34"/>
      <c r="FNI83" s="34"/>
      <c r="FNK83" s="34"/>
      <c r="FNM83" s="34"/>
      <c r="FNO83" s="34"/>
      <c r="FNQ83" s="34"/>
      <c r="FNS83" s="34"/>
      <c r="FNU83" s="34"/>
      <c r="FNW83" s="34"/>
      <c r="FNY83" s="34"/>
      <c r="FOA83" s="34"/>
      <c r="FOC83" s="34"/>
      <c r="FOE83" s="34"/>
      <c r="FOG83" s="34"/>
      <c r="FOI83" s="34"/>
      <c r="FOK83" s="34"/>
      <c r="FOM83" s="34"/>
      <c r="FOO83" s="34"/>
      <c r="FOQ83" s="34"/>
      <c r="FOS83" s="34"/>
      <c r="FOU83" s="34"/>
      <c r="FOW83" s="34"/>
      <c r="FOY83" s="34"/>
      <c r="FPA83" s="34"/>
      <c r="FPC83" s="34"/>
      <c r="FPE83" s="34"/>
      <c r="FPG83" s="34"/>
      <c r="FPI83" s="34"/>
      <c r="FPK83" s="34"/>
      <c r="FPM83" s="34"/>
      <c r="FPO83" s="34"/>
      <c r="FPQ83" s="34"/>
      <c r="FPS83" s="34"/>
      <c r="FPU83" s="34"/>
      <c r="FPW83" s="34"/>
      <c r="FPY83" s="34"/>
      <c r="FQA83" s="34"/>
      <c r="FQC83" s="34"/>
      <c r="FQE83" s="34"/>
      <c r="FQG83" s="34"/>
      <c r="FQI83" s="34"/>
      <c r="FQK83" s="34"/>
      <c r="FQM83" s="34"/>
      <c r="FQO83" s="34"/>
      <c r="FQQ83" s="34"/>
      <c r="FQS83" s="34"/>
      <c r="FQU83" s="34"/>
      <c r="FQW83" s="34"/>
      <c r="FQY83" s="34"/>
      <c r="FRA83" s="34"/>
      <c r="FRC83" s="34"/>
      <c r="FRE83" s="34"/>
      <c r="FRG83" s="34"/>
      <c r="FRI83" s="34"/>
      <c r="FRK83" s="34"/>
      <c r="FRM83" s="34"/>
      <c r="FRO83" s="34"/>
      <c r="FRQ83" s="34"/>
      <c r="FRS83" s="34"/>
      <c r="FRU83" s="34"/>
      <c r="FRW83" s="34"/>
      <c r="FRY83" s="34"/>
      <c r="FSA83" s="34"/>
      <c r="FSC83" s="34"/>
      <c r="FSE83" s="34"/>
      <c r="FSG83" s="34"/>
      <c r="FSI83" s="34"/>
      <c r="FSK83" s="34"/>
      <c r="FSM83" s="34"/>
      <c r="FSO83" s="34"/>
      <c r="FSQ83" s="34"/>
      <c r="FSS83" s="34"/>
      <c r="FSU83" s="34"/>
      <c r="FSW83" s="34"/>
      <c r="FSY83" s="34"/>
      <c r="FTA83" s="34"/>
      <c r="FTC83" s="34"/>
      <c r="FTE83" s="34"/>
      <c r="FTG83" s="34"/>
      <c r="FTI83" s="34"/>
      <c r="FTK83" s="34"/>
      <c r="FTM83" s="34"/>
      <c r="FTO83" s="34"/>
      <c r="FTQ83" s="34"/>
      <c r="FTS83" s="34"/>
      <c r="FTU83" s="34"/>
      <c r="FTW83" s="34"/>
      <c r="FTY83" s="34"/>
      <c r="FUA83" s="34"/>
      <c r="FUC83" s="34"/>
      <c r="FUE83" s="34"/>
      <c r="FUG83" s="34"/>
      <c r="FUI83" s="34"/>
      <c r="FUK83" s="34"/>
      <c r="FUM83" s="34"/>
      <c r="FUO83" s="34"/>
      <c r="FUQ83" s="34"/>
      <c r="FUS83" s="34"/>
      <c r="FUU83" s="34"/>
      <c r="FUW83" s="34"/>
      <c r="FUY83" s="34"/>
      <c r="FVA83" s="34"/>
      <c r="FVC83" s="34"/>
      <c r="FVE83" s="34"/>
      <c r="FVG83" s="34"/>
      <c r="FVI83" s="34"/>
      <c r="FVK83" s="34"/>
      <c r="FVM83" s="34"/>
      <c r="FVO83" s="34"/>
      <c r="FVQ83" s="34"/>
      <c r="FVS83" s="34"/>
      <c r="FVU83" s="34"/>
      <c r="FVW83" s="34"/>
      <c r="FVY83" s="34"/>
      <c r="FWA83" s="34"/>
      <c r="FWC83" s="34"/>
      <c r="FWE83" s="34"/>
      <c r="FWG83" s="34"/>
      <c r="FWI83" s="34"/>
      <c r="FWK83" s="34"/>
      <c r="FWM83" s="34"/>
      <c r="FWO83" s="34"/>
      <c r="FWQ83" s="34"/>
      <c r="FWS83" s="34"/>
      <c r="FWU83" s="34"/>
      <c r="FWW83" s="34"/>
      <c r="FWY83" s="34"/>
      <c r="FXA83" s="34"/>
      <c r="FXC83" s="34"/>
      <c r="FXE83" s="34"/>
      <c r="FXG83" s="34"/>
      <c r="FXI83" s="34"/>
      <c r="FXK83" s="34"/>
      <c r="FXM83" s="34"/>
      <c r="FXO83" s="34"/>
      <c r="FXQ83" s="34"/>
      <c r="FXS83" s="34"/>
      <c r="FXU83" s="34"/>
      <c r="FXW83" s="34"/>
      <c r="FXY83" s="34"/>
      <c r="FYA83" s="34"/>
      <c r="FYC83" s="34"/>
      <c r="FYE83" s="34"/>
      <c r="FYG83" s="34"/>
      <c r="FYI83" s="34"/>
      <c r="FYK83" s="34"/>
      <c r="FYM83" s="34"/>
      <c r="FYO83" s="34"/>
      <c r="FYQ83" s="34"/>
      <c r="FYS83" s="34"/>
      <c r="FYU83" s="34"/>
      <c r="FYW83" s="34"/>
      <c r="FYY83" s="34"/>
      <c r="FZA83" s="34"/>
      <c r="FZC83" s="34"/>
      <c r="FZE83" s="34"/>
      <c r="FZG83" s="34"/>
      <c r="FZI83" s="34"/>
      <c r="FZK83" s="34"/>
      <c r="FZM83" s="34"/>
      <c r="FZO83" s="34"/>
      <c r="FZQ83" s="34"/>
      <c r="FZS83" s="34"/>
      <c r="FZU83" s="34"/>
      <c r="FZW83" s="34"/>
      <c r="FZY83" s="34"/>
      <c r="GAA83" s="34"/>
      <c r="GAC83" s="34"/>
      <c r="GAE83" s="34"/>
      <c r="GAG83" s="34"/>
      <c r="GAI83" s="34"/>
      <c r="GAK83" s="34"/>
      <c r="GAM83" s="34"/>
      <c r="GAO83" s="34"/>
      <c r="GAQ83" s="34"/>
      <c r="GAS83" s="34"/>
      <c r="GAU83" s="34"/>
      <c r="GAW83" s="34"/>
      <c r="GAY83" s="34"/>
      <c r="GBA83" s="34"/>
      <c r="GBC83" s="34"/>
      <c r="GBE83" s="34"/>
      <c r="GBG83" s="34"/>
      <c r="GBI83" s="34"/>
      <c r="GBK83" s="34"/>
      <c r="GBM83" s="34"/>
      <c r="GBO83" s="34"/>
      <c r="GBQ83" s="34"/>
      <c r="GBS83" s="34"/>
      <c r="GBU83" s="34"/>
      <c r="GBW83" s="34"/>
      <c r="GBY83" s="34"/>
      <c r="GCA83" s="34"/>
      <c r="GCC83" s="34"/>
      <c r="GCE83" s="34"/>
      <c r="GCG83" s="34"/>
      <c r="GCI83" s="34"/>
      <c r="GCK83" s="34"/>
      <c r="GCM83" s="34"/>
      <c r="GCO83" s="34"/>
      <c r="GCQ83" s="34"/>
      <c r="GCS83" s="34"/>
      <c r="GCU83" s="34"/>
      <c r="GCW83" s="34"/>
      <c r="GCY83" s="34"/>
      <c r="GDA83" s="34"/>
      <c r="GDC83" s="34"/>
      <c r="GDE83" s="34"/>
      <c r="GDG83" s="34"/>
      <c r="GDI83" s="34"/>
      <c r="GDK83" s="34"/>
      <c r="GDM83" s="34"/>
      <c r="GDO83" s="34"/>
      <c r="GDQ83" s="34"/>
      <c r="GDS83" s="34"/>
      <c r="GDU83" s="34"/>
      <c r="GDW83" s="34"/>
      <c r="GDY83" s="34"/>
      <c r="GEA83" s="34"/>
      <c r="GEC83" s="34"/>
      <c r="GEE83" s="34"/>
      <c r="GEG83" s="34"/>
      <c r="GEI83" s="34"/>
      <c r="GEK83" s="34"/>
      <c r="GEM83" s="34"/>
      <c r="GEO83" s="34"/>
      <c r="GEQ83" s="34"/>
      <c r="GES83" s="34"/>
      <c r="GEU83" s="34"/>
      <c r="GEW83" s="34"/>
      <c r="GEY83" s="34"/>
      <c r="GFA83" s="34"/>
      <c r="GFC83" s="34"/>
      <c r="GFE83" s="34"/>
      <c r="GFG83" s="34"/>
      <c r="GFI83" s="34"/>
      <c r="GFK83" s="34"/>
      <c r="GFM83" s="34"/>
      <c r="GFO83" s="34"/>
      <c r="GFQ83" s="34"/>
      <c r="GFS83" s="34"/>
      <c r="GFU83" s="34"/>
      <c r="GFW83" s="34"/>
      <c r="GFY83" s="34"/>
      <c r="GGA83" s="34"/>
      <c r="GGC83" s="34"/>
      <c r="GGE83" s="34"/>
      <c r="GGG83" s="34"/>
      <c r="GGI83" s="34"/>
      <c r="GGK83" s="34"/>
      <c r="GGM83" s="34"/>
      <c r="GGO83" s="34"/>
      <c r="GGQ83" s="34"/>
      <c r="GGS83" s="34"/>
      <c r="GGU83" s="34"/>
      <c r="GGW83" s="34"/>
      <c r="GGY83" s="34"/>
      <c r="GHA83" s="34"/>
      <c r="GHC83" s="34"/>
      <c r="GHE83" s="34"/>
      <c r="GHG83" s="34"/>
      <c r="GHI83" s="34"/>
      <c r="GHK83" s="34"/>
      <c r="GHM83" s="34"/>
      <c r="GHO83" s="34"/>
      <c r="GHQ83" s="34"/>
      <c r="GHS83" s="34"/>
      <c r="GHU83" s="34"/>
      <c r="GHW83" s="34"/>
      <c r="GHY83" s="34"/>
      <c r="GIA83" s="34"/>
      <c r="GIC83" s="34"/>
      <c r="GIE83" s="34"/>
      <c r="GIG83" s="34"/>
      <c r="GII83" s="34"/>
      <c r="GIK83" s="34"/>
      <c r="GIM83" s="34"/>
      <c r="GIO83" s="34"/>
      <c r="GIQ83" s="34"/>
      <c r="GIS83" s="34"/>
      <c r="GIU83" s="34"/>
      <c r="GIW83" s="34"/>
      <c r="GIY83" s="34"/>
      <c r="GJA83" s="34"/>
      <c r="GJC83" s="34"/>
      <c r="GJE83" s="34"/>
      <c r="GJG83" s="34"/>
      <c r="GJI83" s="34"/>
      <c r="GJK83" s="34"/>
      <c r="GJM83" s="34"/>
      <c r="GJO83" s="34"/>
      <c r="GJQ83" s="34"/>
      <c r="GJS83" s="34"/>
      <c r="GJU83" s="34"/>
      <c r="GJW83" s="34"/>
      <c r="GJY83" s="34"/>
      <c r="GKA83" s="34"/>
      <c r="GKC83" s="34"/>
      <c r="GKE83" s="34"/>
      <c r="GKG83" s="34"/>
      <c r="GKI83" s="34"/>
      <c r="GKK83" s="34"/>
      <c r="GKM83" s="34"/>
      <c r="GKO83" s="34"/>
      <c r="GKQ83" s="34"/>
      <c r="GKS83" s="34"/>
      <c r="GKU83" s="34"/>
      <c r="GKW83" s="34"/>
      <c r="GKY83" s="34"/>
      <c r="GLA83" s="34"/>
      <c r="GLC83" s="34"/>
      <c r="GLE83" s="34"/>
      <c r="GLG83" s="34"/>
      <c r="GLI83" s="34"/>
      <c r="GLK83" s="34"/>
      <c r="GLM83" s="34"/>
      <c r="GLO83" s="34"/>
      <c r="GLQ83" s="34"/>
      <c r="GLS83" s="34"/>
      <c r="GLU83" s="34"/>
      <c r="GLW83" s="34"/>
      <c r="GLY83" s="34"/>
      <c r="GMA83" s="34"/>
      <c r="GMC83" s="34"/>
      <c r="GME83" s="34"/>
      <c r="GMG83" s="34"/>
      <c r="GMI83" s="34"/>
      <c r="GMK83" s="34"/>
      <c r="GMM83" s="34"/>
      <c r="GMO83" s="34"/>
      <c r="GMQ83" s="34"/>
      <c r="GMS83" s="34"/>
      <c r="GMU83" s="34"/>
      <c r="GMW83" s="34"/>
      <c r="GMY83" s="34"/>
      <c r="GNA83" s="34"/>
      <c r="GNC83" s="34"/>
      <c r="GNE83" s="34"/>
      <c r="GNG83" s="34"/>
      <c r="GNI83" s="34"/>
      <c r="GNK83" s="34"/>
      <c r="GNM83" s="34"/>
      <c r="GNO83" s="34"/>
      <c r="GNQ83" s="34"/>
      <c r="GNS83" s="34"/>
      <c r="GNU83" s="34"/>
      <c r="GNW83" s="34"/>
      <c r="GNY83" s="34"/>
      <c r="GOA83" s="34"/>
      <c r="GOC83" s="34"/>
      <c r="GOE83" s="34"/>
      <c r="GOG83" s="34"/>
      <c r="GOI83" s="34"/>
      <c r="GOK83" s="34"/>
      <c r="GOM83" s="34"/>
      <c r="GOO83" s="34"/>
      <c r="GOQ83" s="34"/>
      <c r="GOS83" s="34"/>
      <c r="GOU83" s="34"/>
      <c r="GOW83" s="34"/>
      <c r="GOY83" s="34"/>
      <c r="GPA83" s="34"/>
      <c r="GPC83" s="34"/>
      <c r="GPE83" s="34"/>
      <c r="GPG83" s="34"/>
      <c r="GPI83" s="34"/>
      <c r="GPK83" s="34"/>
      <c r="GPM83" s="34"/>
      <c r="GPO83" s="34"/>
      <c r="GPQ83" s="34"/>
      <c r="GPS83" s="34"/>
      <c r="GPU83" s="34"/>
      <c r="GPW83" s="34"/>
      <c r="GPY83" s="34"/>
      <c r="GQA83" s="34"/>
      <c r="GQC83" s="34"/>
      <c r="GQE83" s="34"/>
      <c r="GQG83" s="34"/>
      <c r="GQI83" s="34"/>
      <c r="GQK83" s="34"/>
      <c r="GQM83" s="34"/>
      <c r="GQO83" s="34"/>
      <c r="GQQ83" s="34"/>
      <c r="GQS83" s="34"/>
      <c r="GQU83" s="34"/>
      <c r="GQW83" s="34"/>
      <c r="GQY83" s="34"/>
      <c r="GRA83" s="34"/>
      <c r="GRC83" s="34"/>
      <c r="GRE83" s="34"/>
      <c r="GRG83" s="34"/>
      <c r="GRI83" s="34"/>
      <c r="GRK83" s="34"/>
      <c r="GRM83" s="34"/>
      <c r="GRO83" s="34"/>
      <c r="GRQ83" s="34"/>
      <c r="GRS83" s="34"/>
      <c r="GRU83" s="34"/>
      <c r="GRW83" s="34"/>
      <c r="GRY83" s="34"/>
      <c r="GSA83" s="34"/>
      <c r="GSC83" s="34"/>
      <c r="GSE83" s="34"/>
      <c r="GSG83" s="34"/>
      <c r="GSI83" s="34"/>
      <c r="GSK83" s="34"/>
      <c r="GSM83" s="34"/>
      <c r="GSO83" s="34"/>
      <c r="GSQ83" s="34"/>
      <c r="GSS83" s="34"/>
      <c r="GSU83" s="34"/>
      <c r="GSW83" s="34"/>
      <c r="GSY83" s="34"/>
      <c r="GTA83" s="34"/>
      <c r="GTC83" s="34"/>
      <c r="GTE83" s="34"/>
      <c r="GTG83" s="34"/>
      <c r="GTI83" s="34"/>
      <c r="GTK83" s="34"/>
      <c r="GTM83" s="34"/>
      <c r="GTO83" s="34"/>
      <c r="GTQ83" s="34"/>
      <c r="GTS83" s="34"/>
      <c r="GTU83" s="34"/>
      <c r="GTW83" s="34"/>
      <c r="GTY83" s="34"/>
      <c r="GUA83" s="34"/>
      <c r="GUC83" s="34"/>
      <c r="GUE83" s="34"/>
      <c r="GUG83" s="34"/>
      <c r="GUI83" s="34"/>
      <c r="GUK83" s="34"/>
      <c r="GUM83" s="34"/>
      <c r="GUO83" s="34"/>
      <c r="GUQ83" s="34"/>
      <c r="GUS83" s="34"/>
      <c r="GUU83" s="34"/>
      <c r="GUW83" s="34"/>
      <c r="GUY83" s="34"/>
      <c r="GVA83" s="34"/>
      <c r="GVC83" s="34"/>
      <c r="GVE83" s="34"/>
      <c r="GVG83" s="34"/>
      <c r="GVI83" s="34"/>
      <c r="GVK83" s="34"/>
      <c r="GVM83" s="34"/>
      <c r="GVO83" s="34"/>
      <c r="GVQ83" s="34"/>
      <c r="GVS83" s="34"/>
      <c r="GVU83" s="34"/>
      <c r="GVW83" s="34"/>
      <c r="GVY83" s="34"/>
      <c r="GWA83" s="34"/>
      <c r="GWC83" s="34"/>
      <c r="GWE83" s="34"/>
      <c r="GWG83" s="34"/>
      <c r="GWI83" s="34"/>
      <c r="GWK83" s="34"/>
      <c r="GWM83" s="34"/>
      <c r="GWO83" s="34"/>
      <c r="GWQ83" s="34"/>
      <c r="GWS83" s="34"/>
      <c r="GWU83" s="34"/>
      <c r="GWW83" s="34"/>
      <c r="GWY83" s="34"/>
      <c r="GXA83" s="34"/>
      <c r="GXC83" s="34"/>
      <c r="GXE83" s="34"/>
      <c r="GXG83" s="34"/>
      <c r="GXI83" s="34"/>
      <c r="GXK83" s="34"/>
      <c r="GXM83" s="34"/>
      <c r="GXO83" s="34"/>
      <c r="GXQ83" s="34"/>
      <c r="GXS83" s="34"/>
      <c r="GXU83" s="34"/>
      <c r="GXW83" s="34"/>
      <c r="GXY83" s="34"/>
      <c r="GYA83" s="34"/>
      <c r="GYC83" s="34"/>
      <c r="GYE83" s="34"/>
      <c r="GYG83" s="34"/>
      <c r="GYI83" s="34"/>
      <c r="GYK83" s="34"/>
      <c r="GYM83" s="34"/>
      <c r="GYO83" s="34"/>
      <c r="GYQ83" s="34"/>
      <c r="GYS83" s="34"/>
      <c r="GYU83" s="34"/>
      <c r="GYW83" s="34"/>
      <c r="GYY83" s="34"/>
      <c r="GZA83" s="34"/>
      <c r="GZC83" s="34"/>
      <c r="GZE83" s="34"/>
      <c r="GZG83" s="34"/>
      <c r="GZI83" s="34"/>
      <c r="GZK83" s="34"/>
      <c r="GZM83" s="34"/>
      <c r="GZO83" s="34"/>
      <c r="GZQ83" s="34"/>
      <c r="GZS83" s="34"/>
      <c r="GZU83" s="34"/>
      <c r="GZW83" s="34"/>
      <c r="GZY83" s="34"/>
      <c r="HAA83" s="34"/>
      <c r="HAC83" s="34"/>
      <c r="HAE83" s="34"/>
      <c r="HAG83" s="34"/>
      <c r="HAI83" s="34"/>
      <c r="HAK83" s="34"/>
      <c r="HAM83" s="34"/>
      <c r="HAO83" s="34"/>
      <c r="HAQ83" s="34"/>
      <c r="HAS83" s="34"/>
      <c r="HAU83" s="34"/>
      <c r="HAW83" s="34"/>
      <c r="HAY83" s="34"/>
      <c r="HBA83" s="34"/>
      <c r="HBC83" s="34"/>
      <c r="HBE83" s="34"/>
      <c r="HBG83" s="34"/>
      <c r="HBI83" s="34"/>
      <c r="HBK83" s="34"/>
      <c r="HBM83" s="34"/>
      <c r="HBO83" s="34"/>
      <c r="HBQ83" s="34"/>
      <c r="HBS83" s="34"/>
      <c r="HBU83" s="34"/>
      <c r="HBW83" s="34"/>
      <c r="HBY83" s="34"/>
      <c r="HCA83" s="34"/>
      <c r="HCC83" s="34"/>
      <c r="HCE83" s="34"/>
      <c r="HCG83" s="34"/>
      <c r="HCI83" s="34"/>
      <c r="HCK83" s="34"/>
      <c r="HCM83" s="34"/>
      <c r="HCO83" s="34"/>
      <c r="HCQ83" s="34"/>
      <c r="HCS83" s="34"/>
      <c r="HCU83" s="34"/>
      <c r="HCW83" s="34"/>
      <c r="HCY83" s="34"/>
      <c r="HDA83" s="34"/>
      <c r="HDC83" s="34"/>
      <c r="HDE83" s="34"/>
      <c r="HDG83" s="34"/>
      <c r="HDI83" s="34"/>
      <c r="HDK83" s="34"/>
      <c r="HDM83" s="34"/>
      <c r="HDO83" s="34"/>
      <c r="HDQ83" s="34"/>
      <c r="HDS83" s="34"/>
      <c r="HDU83" s="34"/>
      <c r="HDW83" s="34"/>
      <c r="HDY83" s="34"/>
      <c r="HEA83" s="34"/>
      <c r="HEC83" s="34"/>
      <c r="HEE83" s="34"/>
      <c r="HEG83" s="34"/>
      <c r="HEI83" s="34"/>
      <c r="HEK83" s="34"/>
      <c r="HEM83" s="34"/>
      <c r="HEO83" s="34"/>
      <c r="HEQ83" s="34"/>
      <c r="HES83" s="34"/>
      <c r="HEU83" s="34"/>
      <c r="HEW83" s="34"/>
      <c r="HEY83" s="34"/>
      <c r="HFA83" s="34"/>
      <c r="HFC83" s="34"/>
      <c r="HFE83" s="34"/>
      <c r="HFG83" s="34"/>
      <c r="HFI83" s="34"/>
      <c r="HFK83" s="34"/>
      <c r="HFM83" s="34"/>
      <c r="HFO83" s="34"/>
      <c r="HFQ83" s="34"/>
      <c r="HFS83" s="34"/>
      <c r="HFU83" s="34"/>
      <c r="HFW83" s="34"/>
      <c r="HFY83" s="34"/>
      <c r="HGA83" s="34"/>
      <c r="HGC83" s="34"/>
      <c r="HGE83" s="34"/>
      <c r="HGG83" s="34"/>
      <c r="HGI83" s="34"/>
      <c r="HGK83" s="34"/>
      <c r="HGM83" s="34"/>
      <c r="HGO83" s="34"/>
      <c r="HGQ83" s="34"/>
      <c r="HGS83" s="34"/>
      <c r="HGU83" s="34"/>
      <c r="HGW83" s="34"/>
      <c r="HGY83" s="34"/>
      <c r="HHA83" s="34"/>
      <c r="HHC83" s="34"/>
      <c r="HHE83" s="34"/>
      <c r="HHG83" s="34"/>
      <c r="HHI83" s="34"/>
      <c r="HHK83" s="34"/>
      <c r="HHM83" s="34"/>
      <c r="HHO83" s="34"/>
      <c r="HHQ83" s="34"/>
      <c r="HHS83" s="34"/>
      <c r="HHU83" s="34"/>
      <c r="HHW83" s="34"/>
      <c r="HHY83" s="34"/>
      <c r="HIA83" s="34"/>
      <c r="HIC83" s="34"/>
      <c r="HIE83" s="34"/>
      <c r="HIG83" s="34"/>
      <c r="HII83" s="34"/>
      <c r="HIK83" s="34"/>
      <c r="HIM83" s="34"/>
      <c r="HIO83" s="34"/>
      <c r="HIQ83" s="34"/>
      <c r="HIS83" s="34"/>
      <c r="HIU83" s="34"/>
      <c r="HIW83" s="34"/>
      <c r="HIY83" s="34"/>
      <c r="HJA83" s="34"/>
      <c r="HJC83" s="34"/>
      <c r="HJE83" s="34"/>
      <c r="HJG83" s="34"/>
      <c r="HJI83" s="34"/>
      <c r="HJK83" s="34"/>
      <c r="HJM83" s="34"/>
      <c r="HJO83" s="34"/>
      <c r="HJQ83" s="34"/>
      <c r="HJS83" s="34"/>
      <c r="HJU83" s="34"/>
      <c r="HJW83" s="34"/>
      <c r="HJY83" s="34"/>
      <c r="HKA83" s="34"/>
      <c r="HKC83" s="34"/>
      <c r="HKE83" s="34"/>
      <c r="HKG83" s="34"/>
      <c r="HKI83" s="34"/>
      <c r="HKK83" s="34"/>
      <c r="HKM83" s="34"/>
      <c r="HKO83" s="34"/>
      <c r="HKQ83" s="34"/>
      <c r="HKS83" s="34"/>
      <c r="HKU83" s="34"/>
      <c r="HKW83" s="34"/>
      <c r="HKY83" s="34"/>
      <c r="HLA83" s="34"/>
      <c r="HLC83" s="34"/>
      <c r="HLE83" s="34"/>
      <c r="HLG83" s="34"/>
      <c r="HLI83" s="34"/>
      <c r="HLK83" s="34"/>
      <c r="HLM83" s="34"/>
      <c r="HLO83" s="34"/>
      <c r="HLQ83" s="34"/>
      <c r="HLS83" s="34"/>
      <c r="HLU83" s="34"/>
      <c r="HLW83" s="34"/>
      <c r="HLY83" s="34"/>
      <c r="HMA83" s="34"/>
      <c r="HMC83" s="34"/>
      <c r="HME83" s="34"/>
      <c r="HMG83" s="34"/>
      <c r="HMI83" s="34"/>
      <c r="HMK83" s="34"/>
      <c r="HMM83" s="34"/>
      <c r="HMO83" s="34"/>
      <c r="HMQ83" s="34"/>
      <c r="HMS83" s="34"/>
      <c r="HMU83" s="34"/>
      <c r="HMW83" s="34"/>
      <c r="HMY83" s="34"/>
      <c r="HNA83" s="34"/>
      <c r="HNC83" s="34"/>
      <c r="HNE83" s="34"/>
      <c r="HNG83" s="34"/>
      <c r="HNI83" s="34"/>
      <c r="HNK83" s="34"/>
      <c r="HNM83" s="34"/>
      <c r="HNO83" s="34"/>
      <c r="HNQ83" s="34"/>
      <c r="HNS83" s="34"/>
      <c r="HNU83" s="34"/>
      <c r="HNW83" s="34"/>
      <c r="HNY83" s="34"/>
      <c r="HOA83" s="34"/>
      <c r="HOC83" s="34"/>
      <c r="HOE83" s="34"/>
      <c r="HOG83" s="34"/>
      <c r="HOI83" s="34"/>
      <c r="HOK83" s="34"/>
      <c r="HOM83" s="34"/>
      <c r="HOO83" s="34"/>
      <c r="HOQ83" s="34"/>
      <c r="HOS83" s="34"/>
      <c r="HOU83" s="34"/>
      <c r="HOW83" s="34"/>
      <c r="HOY83" s="34"/>
      <c r="HPA83" s="34"/>
      <c r="HPC83" s="34"/>
      <c r="HPE83" s="34"/>
      <c r="HPG83" s="34"/>
      <c r="HPI83" s="34"/>
      <c r="HPK83" s="34"/>
      <c r="HPM83" s="34"/>
      <c r="HPO83" s="34"/>
      <c r="HPQ83" s="34"/>
      <c r="HPS83" s="34"/>
      <c r="HPU83" s="34"/>
      <c r="HPW83" s="34"/>
      <c r="HPY83" s="34"/>
      <c r="HQA83" s="34"/>
      <c r="HQC83" s="34"/>
      <c r="HQE83" s="34"/>
      <c r="HQG83" s="34"/>
      <c r="HQI83" s="34"/>
      <c r="HQK83" s="34"/>
      <c r="HQM83" s="34"/>
      <c r="HQO83" s="34"/>
      <c r="HQQ83" s="34"/>
      <c r="HQS83" s="34"/>
      <c r="HQU83" s="34"/>
      <c r="HQW83" s="34"/>
      <c r="HQY83" s="34"/>
      <c r="HRA83" s="34"/>
      <c r="HRC83" s="34"/>
      <c r="HRE83" s="34"/>
      <c r="HRG83" s="34"/>
      <c r="HRI83" s="34"/>
      <c r="HRK83" s="34"/>
      <c r="HRM83" s="34"/>
      <c r="HRO83" s="34"/>
      <c r="HRQ83" s="34"/>
      <c r="HRS83" s="34"/>
      <c r="HRU83" s="34"/>
      <c r="HRW83" s="34"/>
      <c r="HRY83" s="34"/>
      <c r="HSA83" s="34"/>
      <c r="HSC83" s="34"/>
      <c r="HSE83" s="34"/>
      <c r="HSG83" s="34"/>
      <c r="HSI83" s="34"/>
      <c r="HSK83" s="34"/>
      <c r="HSM83" s="34"/>
      <c r="HSO83" s="34"/>
      <c r="HSQ83" s="34"/>
      <c r="HSS83" s="34"/>
      <c r="HSU83" s="34"/>
      <c r="HSW83" s="34"/>
      <c r="HSY83" s="34"/>
      <c r="HTA83" s="34"/>
      <c r="HTC83" s="34"/>
      <c r="HTE83" s="34"/>
      <c r="HTG83" s="34"/>
      <c r="HTI83" s="34"/>
      <c r="HTK83" s="34"/>
      <c r="HTM83" s="34"/>
      <c r="HTO83" s="34"/>
      <c r="HTQ83" s="34"/>
      <c r="HTS83" s="34"/>
      <c r="HTU83" s="34"/>
      <c r="HTW83" s="34"/>
      <c r="HTY83" s="34"/>
      <c r="HUA83" s="34"/>
      <c r="HUC83" s="34"/>
      <c r="HUE83" s="34"/>
      <c r="HUG83" s="34"/>
      <c r="HUI83" s="34"/>
      <c r="HUK83" s="34"/>
      <c r="HUM83" s="34"/>
      <c r="HUO83" s="34"/>
      <c r="HUQ83" s="34"/>
      <c r="HUS83" s="34"/>
      <c r="HUU83" s="34"/>
      <c r="HUW83" s="34"/>
      <c r="HUY83" s="34"/>
      <c r="HVA83" s="34"/>
      <c r="HVC83" s="34"/>
      <c r="HVE83" s="34"/>
      <c r="HVG83" s="34"/>
      <c r="HVI83" s="34"/>
      <c r="HVK83" s="34"/>
      <c r="HVM83" s="34"/>
      <c r="HVO83" s="34"/>
      <c r="HVQ83" s="34"/>
      <c r="HVS83" s="34"/>
      <c r="HVU83" s="34"/>
      <c r="HVW83" s="34"/>
      <c r="HVY83" s="34"/>
      <c r="HWA83" s="34"/>
      <c r="HWC83" s="34"/>
      <c r="HWE83" s="34"/>
      <c r="HWG83" s="34"/>
      <c r="HWI83" s="34"/>
      <c r="HWK83" s="34"/>
      <c r="HWM83" s="34"/>
      <c r="HWO83" s="34"/>
      <c r="HWQ83" s="34"/>
      <c r="HWS83" s="34"/>
      <c r="HWU83" s="34"/>
      <c r="HWW83" s="34"/>
      <c r="HWY83" s="34"/>
      <c r="HXA83" s="34"/>
      <c r="HXC83" s="34"/>
      <c r="HXE83" s="34"/>
      <c r="HXG83" s="34"/>
      <c r="HXI83" s="34"/>
      <c r="HXK83" s="34"/>
      <c r="HXM83" s="34"/>
      <c r="HXO83" s="34"/>
      <c r="HXQ83" s="34"/>
      <c r="HXS83" s="34"/>
      <c r="HXU83" s="34"/>
      <c r="HXW83" s="34"/>
      <c r="HXY83" s="34"/>
      <c r="HYA83" s="34"/>
      <c r="HYC83" s="34"/>
      <c r="HYE83" s="34"/>
      <c r="HYG83" s="34"/>
      <c r="HYI83" s="34"/>
      <c r="HYK83" s="34"/>
      <c r="HYM83" s="34"/>
      <c r="HYO83" s="34"/>
      <c r="HYQ83" s="34"/>
      <c r="HYS83" s="34"/>
      <c r="HYU83" s="34"/>
      <c r="HYW83" s="34"/>
      <c r="HYY83" s="34"/>
      <c r="HZA83" s="34"/>
      <c r="HZC83" s="34"/>
      <c r="HZE83" s="34"/>
      <c r="HZG83" s="34"/>
      <c r="HZI83" s="34"/>
      <c r="HZK83" s="34"/>
      <c r="HZM83" s="34"/>
      <c r="HZO83" s="34"/>
      <c r="HZQ83" s="34"/>
      <c r="HZS83" s="34"/>
      <c r="HZU83" s="34"/>
      <c r="HZW83" s="34"/>
      <c r="HZY83" s="34"/>
      <c r="IAA83" s="34"/>
      <c r="IAC83" s="34"/>
      <c r="IAE83" s="34"/>
      <c r="IAG83" s="34"/>
      <c r="IAI83" s="34"/>
      <c r="IAK83" s="34"/>
      <c r="IAM83" s="34"/>
      <c r="IAO83" s="34"/>
      <c r="IAQ83" s="34"/>
      <c r="IAS83" s="34"/>
      <c r="IAU83" s="34"/>
      <c r="IAW83" s="34"/>
      <c r="IAY83" s="34"/>
      <c r="IBA83" s="34"/>
      <c r="IBC83" s="34"/>
      <c r="IBE83" s="34"/>
      <c r="IBG83" s="34"/>
      <c r="IBI83" s="34"/>
      <c r="IBK83" s="34"/>
      <c r="IBM83" s="34"/>
      <c r="IBO83" s="34"/>
      <c r="IBQ83" s="34"/>
      <c r="IBS83" s="34"/>
      <c r="IBU83" s="34"/>
      <c r="IBW83" s="34"/>
      <c r="IBY83" s="34"/>
      <c r="ICA83" s="34"/>
      <c r="ICC83" s="34"/>
      <c r="ICE83" s="34"/>
      <c r="ICG83" s="34"/>
      <c r="ICI83" s="34"/>
      <c r="ICK83" s="34"/>
      <c r="ICM83" s="34"/>
      <c r="ICO83" s="34"/>
      <c r="ICQ83" s="34"/>
      <c r="ICS83" s="34"/>
      <c r="ICU83" s="34"/>
      <c r="ICW83" s="34"/>
      <c r="ICY83" s="34"/>
      <c r="IDA83" s="34"/>
      <c r="IDC83" s="34"/>
      <c r="IDE83" s="34"/>
      <c r="IDG83" s="34"/>
      <c r="IDI83" s="34"/>
      <c r="IDK83" s="34"/>
      <c r="IDM83" s="34"/>
      <c r="IDO83" s="34"/>
      <c r="IDQ83" s="34"/>
      <c r="IDS83" s="34"/>
      <c r="IDU83" s="34"/>
      <c r="IDW83" s="34"/>
      <c r="IDY83" s="34"/>
      <c r="IEA83" s="34"/>
      <c r="IEC83" s="34"/>
      <c r="IEE83" s="34"/>
      <c r="IEG83" s="34"/>
      <c r="IEI83" s="34"/>
      <c r="IEK83" s="34"/>
      <c r="IEM83" s="34"/>
      <c r="IEO83" s="34"/>
      <c r="IEQ83" s="34"/>
      <c r="IES83" s="34"/>
      <c r="IEU83" s="34"/>
      <c r="IEW83" s="34"/>
      <c r="IEY83" s="34"/>
      <c r="IFA83" s="34"/>
      <c r="IFC83" s="34"/>
      <c r="IFE83" s="34"/>
      <c r="IFG83" s="34"/>
      <c r="IFI83" s="34"/>
      <c r="IFK83" s="34"/>
      <c r="IFM83" s="34"/>
      <c r="IFO83" s="34"/>
      <c r="IFQ83" s="34"/>
      <c r="IFS83" s="34"/>
      <c r="IFU83" s="34"/>
      <c r="IFW83" s="34"/>
      <c r="IFY83" s="34"/>
      <c r="IGA83" s="34"/>
      <c r="IGC83" s="34"/>
      <c r="IGE83" s="34"/>
      <c r="IGG83" s="34"/>
      <c r="IGI83" s="34"/>
      <c r="IGK83" s="34"/>
      <c r="IGM83" s="34"/>
      <c r="IGO83" s="34"/>
      <c r="IGQ83" s="34"/>
      <c r="IGS83" s="34"/>
      <c r="IGU83" s="34"/>
      <c r="IGW83" s="34"/>
      <c r="IGY83" s="34"/>
      <c r="IHA83" s="34"/>
      <c r="IHC83" s="34"/>
      <c r="IHE83" s="34"/>
      <c r="IHG83" s="34"/>
      <c r="IHI83" s="34"/>
      <c r="IHK83" s="34"/>
      <c r="IHM83" s="34"/>
      <c r="IHO83" s="34"/>
      <c r="IHQ83" s="34"/>
      <c r="IHS83" s="34"/>
      <c r="IHU83" s="34"/>
      <c r="IHW83" s="34"/>
      <c r="IHY83" s="34"/>
      <c r="IIA83" s="34"/>
      <c r="IIC83" s="34"/>
      <c r="IIE83" s="34"/>
      <c r="IIG83" s="34"/>
      <c r="III83" s="34"/>
      <c r="IIK83" s="34"/>
      <c r="IIM83" s="34"/>
      <c r="IIO83" s="34"/>
      <c r="IIQ83" s="34"/>
      <c r="IIS83" s="34"/>
      <c r="IIU83" s="34"/>
      <c r="IIW83" s="34"/>
      <c r="IIY83" s="34"/>
      <c r="IJA83" s="34"/>
      <c r="IJC83" s="34"/>
      <c r="IJE83" s="34"/>
      <c r="IJG83" s="34"/>
      <c r="IJI83" s="34"/>
      <c r="IJK83" s="34"/>
      <c r="IJM83" s="34"/>
      <c r="IJO83" s="34"/>
      <c r="IJQ83" s="34"/>
      <c r="IJS83" s="34"/>
      <c r="IJU83" s="34"/>
      <c r="IJW83" s="34"/>
      <c r="IJY83" s="34"/>
      <c r="IKA83" s="34"/>
      <c r="IKC83" s="34"/>
      <c r="IKE83" s="34"/>
      <c r="IKG83" s="34"/>
      <c r="IKI83" s="34"/>
      <c r="IKK83" s="34"/>
      <c r="IKM83" s="34"/>
      <c r="IKO83" s="34"/>
      <c r="IKQ83" s="34"/>
      <c r="IKS83" s="34"/>
      <c r="IKU83" s="34"/>
      <c r="IKW83" s="34"/>
      <c r="IKY83" s="34"/>
      <c r="ILA83" s="34"/>
      <c r="ILC83" s="34"/>
      <c r="ILE83" s="34"/>
      <c r="ILG83" s="34"/>
      <c r="ILI83" s="34"/>
      <c r="ILK83" s="34"/>
      <c r="ILM83" s="34"/>
      <c r="ILO83" s="34"/>
      <c r="ILQ83" s="34"/>
      <c r="ILS83" s="34"/>
      <c r="ILU83" s="34"/>
      <c r="ILW83" s="34"/>
      <c r="ILY83" s="34"/>
      <c r="IMA83" s="34"/>
      <c r="IMC83" s="34"/>
      <c r="IME83" s="34"/>
      <c r="IMG83" s="34"/>
      <c r="IMI83" s="34"/>
      <c r="IMK83" s="34"/>
      <c r="IMM83" s="34"/>
      <c r="IMO83" s="34"/>
      <c r="IMQ83" s="34"/>
      <c r="IMS83" s="34"/>
      <c r="IMU83" s="34"/>
      <c r="IMW83" s="34"/>
      <c r="IMY83" s="34"/>
      <c r="INA83" s="34"/>
      <c r="INC83" s="34"/>
      <c r="INE83" s="34"/>
      <c r="ING83" s="34"/>
      <c r="INI83" s="34"/>
      <c r="INK83" s="34"/>
      <c r="INM83" s="34"/>
      <c r="INO83" s="34"/>
      <c r="INQ83" s="34"/>
      <c r="INS83" s="34"/>
      <c r="INU83" s="34"/>
      <c r="INW83" s="34"/>
      <c r="INY83" s="34"/>
      <c r="IOA83" s="34"/>
      <c r="IOC83" s="34"/>
      <c r="IOE83" s="34"/>
      <c r="IOG83" s="34"/>
      <c r="IOI83" s="34"/>
      <c r="IOK83" s="34"/>
      <c r="IOM83" s="34"/>
      <c r="IOO83" s="34"/>
      <c r="IOQ83" s="34"/>
      <c r="IOS83" s="34"/>
      <c r="IOU83" s="34"/>
      <c r="IOW83" s="34"/>
      <c r="IOY83" s="34"/>
      <c r="IPA83" s="34"/>
      <c r="IPC83" s="34"/>
      <c r="IPE83" s="34"/>
      <c r="IPG83" s="34"/>
      <c r="IPI83" s="34"/>
      <c r="IPK83" s="34"/>
      <c r="IPM83" s="34"/>
      <c r="IPO83" s="34"/>
      <c r="IPQ83" s="34"/>
      <c r="IPS83" s="34"/>
      <c r="IPU83" s="34"/>
      <c r="IPW83" s="34"/>
      <c r="IPY83" s="34"/>
      <c r="IQA83" s="34"/>
      <c r="IQC83" s="34"/>
      <c r="IQE83" s="34"/>
      <c r="IQG83" s="34"/>
      <c r="IQI83" s="34"/>
      <c r="IQK83" s="34"/>
      <c r="IQM83" s="34"/>
      <c r="IQO83" s="34"/>
      <c r="IQQ83" s="34"/>
      <c r="IQS83" s="34"/>
      <c r="IQU83" s="34"/>
      <c r="IQW83" s="34"/>
      <c r="IQY83" s="34"/>
      <c r="IRA83" s="34"/>
      <c r="IRC83" s="34"/>
      <c r="IRE83" s="34"/>
      <c r="IRG83" s="34"/>
      <c r="IRI83" s="34"/>
      <c r="IRK83" s="34"/>
      <c r="IRM83" s="34"/>
      <c r="IRO83" s="34"/>
      <c r="IRQ83" s="34"/>
      <c r="IRS83" s="34"/>
      <c r="IRU83" s="34"/>
      <c r="IRW83" s="34"/>
      <c r="IRY83" s="34"/>
      <c r="ISA83" s="34"/>
      <c r="ISC83" s="34"/>
      <c r="ISE83" s="34"/>
      <c r="ISG83" s="34"/>
      <c r="ISI83" s="34"/>
      <c r="ISK83" s="34"/>
      <c r="ISM83" s="34"/>
      <c r="ISO83" s="34"/>
      <c r="ISQ83" s="34"/>
      <c r="ISS83" s="34"/>
      <c r="ISU83" s="34"/>
      <c r="ISW83" s="34"/>
      <c r="ISY83" s="34"/>
      <c r="ITA83" s="34"/>
      <c r="ITC83" s="34"/>
      <c r="ITE83" s="34"/>
      <c r="ITG83" s="34"/>
      <c r="ITI83" s="34"/>
      <c r="ITK83" s="34"/>
      <c r="ITM83" s="34"/>
      <c r="ITO83" s="34"/>
      <c r="ITQ83" s="34"/>
      <c r="ITS83" s="34"/>
      <c r="ITU83" s="34"/>
      <c r="ITW83" s="34"/>
      <c r="ITY83" s="34"/>
      <c r="IUA83" s="34"/>
      <c r="IUC83" s="34"/>
      <c r="IUE83" s="34"/>
      <c r="IUG83" s="34"/>
      <c r="IUI83" s="34"/>
      <c r="IUK83" s="34"/>
      <c r="IUM83" s="34"/>
      <c r="IUO83" s="34"/>
      <c r="IUQ83" s="34"/>
      <c r="IUS83" s="34"/>
      <c r="IUU83" s="34"/>
      <c r="IUW83" s="34"/>
      <c r="IUY83" s="34"/>
      <c r="IVA83" s="34"/>
      <c r="IVC83" s="34"/>
      <c r="IVE83" s="34"/>
      <c r="IVG83" s="34"/>
      <c r="IVI83" s="34"/>
      <c r="IVK83" s="34"/>
      <c r="IVM83" s="34"/>
      <c r="IVO83" s="34"/>
      <c r="IVQ83" s="34"/>
      <c r="IVS83" s="34"/>
      <c r="IVU83" s="34"/>
      <c r="IVW83" s="34"/>
      <c r="IVY83" s="34"/>
      <c r="IWA83" s="34"/>
      <c r="IWC83" s="34"/>
      <c r="IWE83" s="34"/>
      <c r="IWG83" s="34"/>
      <c r="IWI83" s="34"/>
      <c r="IWK83" s="34"/>
      <c r="IWM83" s="34"/>
      <c r="IWO83" s="34"/>
      <c r="IWQ83" s="34"/>
      <c r="IWS83" s="34"/>
      <c r="IWU83" s="34"/>
      <c r="IWW83" s="34"/>
      <c r="IWY83" s="34"/>
      <c r="IXA83" s="34"/>
      <c r="IXC83" s="34"/>
      <c r="IXE83" s="34"/>
      <c r="IXG83" s="34"/>
      <c r="IXI83" s="34"/>
      <c r="IXK83" s="34"/>
      <c r="IXM83" s="34"/>
      <c r="IXO83" s="34"/>
      <c r="IXQ83" s="34"/>
      <c r="IXS83" s="34"/>
      <c r="IXU83" s="34"/>
      <c r="IXW83" s="34"/>
      <c r="IXY83" s="34"/>
      <c r="IYA83" s="34"/>
      <c r="IYC83" s="34"/>
      <c r="IYE83" s="34"/>
      <c r="IYG83" s="34"/>
      <c r="IYI83" s="34"/>
      <c r="IYK83" s="34"/>
      <c r="IYM83" s="34"/>
      <c r="IYO83" s="34"/>
      <c r="IYQ83" s="34"/>
      <c r="IYS83" s="34"/>
      <c r="IYU83" s="34"/>
      <c r="IYW83" s="34"/>
      <c r="IYY83" s="34"/>
      <c r="IZA83" s="34"/>
      <c r="IZC83" s="34"/>
      <c r="IZE83" s="34"/>
      <c r="IZG83" s="34"/>
      <c r="IZI83" s="34"/>
      <c r="IZK83" s="34"/>
      <c r="IZM83" s="34"/>
      <c r="IZO83" s="34"/>
      <c r="IZQ83" s="34"/>
      <c r="IZS83" s="34"/>
      <c r="IZU83" s="34"/>
      <c r="IZW83" s="34"/>
      <c r="IZY83" s="34"/>
      <c r="JAA83" s="34"/>
      <c r="JAC83" s="34"/>
      <c r="JAE83" s="34"/>
      <c r="JAG83" s="34"/>
      <c r="JAI83" s="34"/>
      <c r="JAK83" s="34"/>
      <c r="JAM83" s="34"/>
      <c r="JAO83" s="34"/>
      <c r="JAQ83" s="34"/>
      <c r="JAS83" s="34"/>
      <c r="JAU83" s="34"/>
      <c r="JAW83" s="34"/>
      <c r="JAY83" s="34"/>
      <c r="JBA83" s="34"/>
      <c r="JBC83" s="34"/>
      <c r="JBE83" s="34"/>
      <c r="JBG83" s="34"/>
      <c r="JBI83" s="34"/>
      <c r="JBK83" s="34"/>
      <c r="JBM83" s="34"/>
      <c r="JBO83" s="34"/>
      <c r="JBQ83" s="34"/>
      <c r="JBS83" s="34"/>
      <c r="JBU83" s="34"/>
      <c r="JBW83" s="34"/>
      <c r="JBY83" s="34"/>
      <c r="JCA83" s="34"/>
      <c r="JCC83" s="34"/>
      <c r="JCE83" s="34"/>
      <c r="JCG83" s="34"/>
      <c r="JCI83" s="34"/>
      <c r="JCK83" s="34"/>
      <c r="JCM83" s="34"/>
      <c r="JCO83" s="34"/>
      <c r="JCQ83" s="34"/>
      <c r="JCS83" s="34"/>
      <c r="JCU83" s="34"/>
      <c r="JCW83" s="34"/>
      <c r="JCY83" s="34"/>
      <c r="JDA83" s="34"/>
      <c r="JDC83" s="34"/>
      <c r="JDE83" s="34"/>
      <c r="JDG83" s="34"/>
      <c r="JDI83" s="34"/>
      <c r="JDK83" s="34"/>
      <c r="JDM83" s="34"/>
      <c r="JDO83" s="34"/>
      <c r="JDQ83" s="34"/>
      <c r="JDS83" s="34"/>
      <c r="JDU83" s="34"/>
      <c r="JDW83" s="34"/>
      <c r="JDY83" s="34"/>
      <c r="JEA83" s="34"/>
      <c r="JEC83" s="34"/>
      <c r="JEE83" s="34"/>
      <c r="JEG83" s="34"/>
      <c r="JEI83" s="34"/>
      <c r="JEK83" s="34"/>
      <c r="JEM83" s="34"/>
      <c r="JEO83" s="34"/>
      <c r="JEQ83" s="34"/>
      <c r="JES83" s="34"/>
      <c r="JEU83" s="34"/>
      <c r="JEW83" s="34"/>
      <c r="JEY83" s="34"/>
      <c r="JFA83" s="34"/>
      <c r="JFC83" s="34"/>
      <c r="JFE83" s="34"/>
      <c r="JFG83" s="34"/>
      <c r="JFI83" s="34"/>
      <c r="JFK83" s="34"/>
      <c r="JFM83" s="34"/>
      <c r="JFO83" s="34"/>
      <c r="JFQ83" s="34"/>
      <c r="JFS83" s="34"/>
      <c r="JFU83" s="34"/>
      <c r="JFW83" s="34"/>
      <c r="JFY83" s="34"/>
      <c r="JGA83" s="34"/>
      <c r="JGC83" s="34"/>
      <c r="JGE83" s="34"/>
      <c r="JGG83" s="34"/>
      <c r="JGI83" s="34"/>
      <c r="JGK83" s="34"/>
      <c r="JGM83" s="34"/>
      <c r="JGO83" s="34"/>
      <c r="JGQ83" s="34"/>
      <c r="JGS83" s="34"/>
      <c r="JGU83" s="34"/>
      <c r="JGW83" s="34"/>
      <c r="JGY83" s="34"/>
      <c r="JHA83" s="34"/>
      <c r="JHC83" s="34"/>
      <c r="JHE83" s="34"/>
      <c r="JHG83" s="34"/>
      <c r="JHI83" s="34"/>
      <c r="JHK83" s="34"/>
      <c r="JHM83" s="34"/>
      <c r="JHO83" s="34"/>
      <c r="JHQ83" s="34"/>
      <c r="JHS83" s="34"/>
      <c r="JHU83" s="34"/>
      <c r="JHW83" s="34"/>
      <c r="JHY83" s="34"/>
      <c r="JIA83" s="34"/>
      <c r="JIC83" s="34"/>
      <c r="JIE83" s="34"/>
      <c r="JIG83" s="34"/>
      <c r="JII83" s="34"/>
      <c r="JIK83" s="34"/>
      <c r="JIM83" s="34"/>
      <c r="JIO83" s="34"/>
      <c r="JIQ83" s="34"/>
      <c r="JIS83" s="34"/>
      <c r="JIU83" s="34"/>
      <c r="JIW83" s="34"/>
      <c r="JIY83" s="34"/>
      <c r="JJA83" s="34"/>
      <c r="JJC83" s="34"/>
      <c r="JJE83" s="34"/>
      <c r="JJG83" s="34"/>
      <c r="JJI83" s="34"/>
      <c r="JJK83" s="34"/>
      <c r="JJM83" s="34"/>
      <c r="JJO83" s="34"/>
      <c r="JJQ83" s="34"/>
      <c r="JJS83" s="34"/>
      <c r="JJU83" s="34"/>
      <c r="JJW83" s="34"/>
      <c r="JJY83" s="34"/>
      <c r="JKA83" s="34"/>
      <c r="JKC83" s="34"/>
      <c r="JKE83" s="34"/>
      <c r="JKG83" s="34"/>
      <c r="JKI83" s="34"/>
      <c r="JKK83" s="34"/>
      <c r="JKM83" s="34"/>
      <c r="JKO83" s="34"/>
      <c r="JKQ83" s="34"/>
      <c r="JKS83" s="34"/>
      <c r="JKU83" s="34"/>
      <c r="JKW83" s="34"/>
      <c r="JKY83" s="34"/>
      <c r="JLA83" s="34"/>
      <c r="JLC83" s="34"/>
      <c r="JLE83" s="34"/>
      <c r="JLG83" s="34"/>
      <c r="JLI83" s="34"/>
      <c r="JLK83" s="34"/>
      <c r="JLM83" s="34"/>
      <c r="JLO83" s="34"/>
      <c r="JLQ83" s="34"/>
      <c r="JLS83" s="34"/>
      <c r="JLU83" s="34"/>
      <c r="JLW83" s="34"/>
      <c r="JLY83" s="34"/>
      <c r="JMA83" s="34"/>
      <c r="JMC83" s="34"/>
      <c r="JME83" s="34"/>
      <c r="JMG83" s="34"/>
      <c r="JMI83" s="34"/>
      <c r="JMK83" s="34"/>
      <c r="JMM83" s="34"/>
      <c r="JMO83" s="34"/>
      <c r="JMQ83" s="34"/>
      <c r="JMS83" s="34"/>
      <c r="JMU83" s="34"/>
      <c r="JMW83" s="34"/>
      <c r="JMY83" s="34"/>
      <c r="JNA83" s="34"/>
      <c r="JNC83" s="34"/>
      <c r="JNE83" s="34"/>
      <c r="JNG83" s="34"/>
      <c r="JNI83" s="34"/>
      <c r="JNK83" s="34"/>
      <c r="JNM83" s="34"/>
      <c r="JNO83" s="34"/>
      <c r="JNQ83" s="34"/>
      <c r="JNS83" s="34"/>
      <c r="JNU83" s="34"/>
      <c r="JNW83" s="34"/>
      <c r="JNY83" s="34"/>
      <c r="JOA83" s="34"/>
      <c r="JOC83" s="34"/>
      <c r="JOE83" s="34"/>
      <c r="JOG83" s="34"/>
      <c r="JOI83" s="34"/>
      <c r="JOK83" s="34"/>
      <c r="JOM83" s="34"/>
      <c r="JOO83" s="34"/>
      <c r="JOQ83" s="34"/>
      <c r="JOS83" s="34"/>
      <c r="JOU83" s="34"/>
      <c r="JOW83" s="34"/>
      <c r="JOY83" s="34"/>
      <c r="JPA83" s="34"/>
      <c r="JPC83" s="34"/>
      <c r="JPE83" s="34"/>
      <c r="JPG83" s="34"/>
      <c r="JPI83" s="34"/>
      <c r="JPK83" s="34"/>
      <c r="JPM83" s="34"/>
      <c r="JPO83" s="34"/>
      <c r="JPQ83" s="34"/>
      <c r="JPS83" s="34"/>
      <c r="JPU83" s="34"/>
      <c r="JPW83" s="34"/>
      <c r="JPY83" s="34"/>
      <c r="JQA83" s="34"/>
      <c r="JQC83" s="34"/>
      <c r="JQE83" s="34"/>
      <c r="JQG83" s="34"/>
      <c r="JQI83" s="34"/>
      <c r="JQK83" s="34"/>
      <c r="JQM83" s="34"/>
      <c r="JQO83" s="34"/>
      <c r="JQQ83" s="34"/>
      <c r="JQS83" s="34"/>
      <c r="JQU83" s="34"/>
      <c r="JQW83" s="34"/>
      <c r="JQY83" s="34"/>
      <c r="JRA83" s="34"/>
      <c r="JRC83" s="34"/>
      <c r="JRE83" s="34"/>
      <c r="JRG83" s="34"/>
      <c r="JRI83" s="34"/>
      <c r="JRK83" s="34"/>
      <c r="JRM83" s="34"/>
      <c r="JRO83" s="34"/>
      <c r="JRQ83" s="34"/>
      <c r="JRS83" s="34"/>
      <c r="JRU83" s="34"/>
      <c r="JRW83" s="34"/>
      <c r="JRY83" s="34"/>
      <c r="JSA83" s="34"/>
      <c r="JSC83" s="34"/>
      <c r="JSE83" s="34"/>
      <c r="JSG83" s="34"/>
      <c r="JSI83" s="34"/>
      <c r="JSK83" s="34"/>
      <c r="JSM83" s="34"/>
      <c r="JSO83" s="34"/>
      <c r="JSQ83" s="34"/>
      <c r="JSS83" s="34"/>
      <c r="JSU83" s="34"/>
      <c r="JSW83" s="34"/>
      <c r="JSY83" s="34"/>
      <c r="JTA83" s="34"/>
      <c r="JTC83" s="34"/>
      <c r="JTE83" s="34"/>
      <c r="JTG83" s="34"/>
      <c r="JTI83" s="34"/>
      <c r="JTK83" s="34"/>
      <c r="JTM83" s="34"/>
      <c r="JTO83" s="34"/>
      <c r="JTQ83" s="34"/>
      <c r="JTS83" s="34"/>
      <c r="JTU83" s="34"/>
      <c r="JTW83" s="34"/>
      <c r="JTY83" s="34"/>
      <c r="JUA83" s="34"/>
      <c r="JUC83" s="34"/>
      <c r="JUE83" s="34"/>
      <c r="JUG83" s="34"/>
      <c r="JUI83" s="34"/>
      <c r="JUK83" s="34"/>
      <c r="JUM83" s="34"/>
      <c r="JUO83" s="34"/>
      <c r="JUQ83" s="34"/>
      <c r="JUS83" s="34"/>
      <c r="JUU83" s="34"/>
      <c r="JUW83" s="34"/>
      <c r="JUY83" s="34"/>
      <c r="JVA83" s="34"/>
      <c r="JVC83" s="34"/>
      <c r="JVE83" s="34"/>
      <c r="JVG83" s="34"/>
      <c r="JVI83" s="34"/>
      <c r="JVK83" s="34"/>
      <c r="JVM83" s="34"/>
      <c r="JVO83" s="34"/>
      <c r="JVQ83" s="34"/>
      <c r="JVS83" s="34"/>
      <c r="JVU83" s="34"/>
      <c r="JVW83" s="34"/>
      <c r="JVY83" s="34"/>
      <c r="JWA83" s="34"/>
      <c r="JWC83" s="34"/>
      <c r="JWE83" s="34"/>
      <c r="JWG83" s="34"/>
      <c r="JWI83" s="34"/>
      <c r="JWK83" s="34"/>
      <c r="JWM83" s="34"/>
      <c r="JWO83" s="34"/>
      <c r="JWQ83" s="34"/>
      <c r="JWS83" s="34"/>
      <c r="JWU83" s="34"/>
      <c r="JWW83" s="34"/>
      <c r="JWY83" s="34"/>
      <c r="JXA83" s="34"/>
      <c r="JXC83" s="34"/>
      <c r="JXE83" s="34"/>
      <c r="JXG83" s="34"/>
      <c r="JXI83" s="34"/>
      <c r="JXK83" s="34"/>
      <c r="JXM83" s="34"/>
      <c r="JXO83" s="34"/>
      <c r="JXQ83" s="34"/>
      <c r="JXS83" s="34"/>
      <c r="JXU83" s="34"/>
      <c r="JXW83" s="34"/>
      <c r="JXY83" s="34"/>
      <c r="JYA83" s="34"/>
      <c r="JYC83" s="34"/>
      <c r="JYE83" s="34"/>
      <c r="JYG83" s="34"/>
      <c r="JYI83" s="34"/>
      <c r="JYK83" s="34"/>
      <c r="JYM83" s="34"/>
      <c r="JYO83" s="34"/>
      <c r="JYQ83" s="34"/>
      <c r="JYS83" s="34"/>
      <c r="JYU83" s="34"/>
      <c r="JYW83" s="34"/>
      <c r="JYY83" s="34"/>
      <c r="JZA83" s="34"/>
      <c r="JZC83" s="34"/>
      <c r="JZE83" s="34"/>
      <c r="JZG83" s="34"/>
      <c r="JZI83" s="34"/>
      <c r="JZK83" s="34"/>
      <c r="JZM83" s="34"/>
      <c r="JZO83" s="34"/>
      <c r="JZQ83" s="34"/>
      <c r="JZS83" s="34"/>
      <c r="JZU83" s="34"/>
      <c r="JZW83" s="34"/>
      <c r="JZY83" s="34"/>
      <c r="KAA83" s="34"/>
      <c r="KAC83" s="34"/>
      <c r="KAE83" s="34"/>
      <c r="KAG83" s="34"/>
      <c r="KAI83" s="34"/>
      <c r="KAK83" s="34"/>
      <c r="KAM83" s="34"/>
      <c r="KAO83" s="34"/>
      <c r="KAQ83" s="34"/>
      <c r="KAS83" s="34"/>
      <c r="KAU83" s="34"/>
      <c r="KAW83" s="34"/>
      <c r="KAY83" s="34"/>
      <c r="KBA83" s="34"/>
      <c r="KBC83" s="34"/>
      <c r="KBE83" s="34"/>
      <c r="KBG83" s="34"/>
      <c r="KBI83" s="34"/>
      <c r="KBK83" s="34"/>
      <c r="KBM83" s="34"/>
      <c r="KBO83" s="34"/>
      <c r="KBQ83" s="34"/>
      <c r="KBS83" s="34"/>
      <c r="KBU83" s="34"/>
      <c r="KBW83" s="34"/>
      <c r="KBY83" s="34"/>
      <c r="KCA83" s="34"/>
      <c r="KCC83" s="34"/>
      <c r="KCE83" s="34"/>
      <c r="KCG83" s="34"/>
      <c r="KCI83" s="34"/>
      <c r="KCK83" s="34"/>
      <c r="KCM83" s="34"/>
      <c r="KCO83" s="34"/>
      <c r="KCQ83" s="34"/>
      <c r="KCS83" s="34"/>
      <c r="KCU83" s="34"/>
      <c r="KCW83" s="34"/>
      <c r="KCY83" s="34"/>
      <c r="KDA83" s="34"/>
      <c r="KDC83" s="34"/>
      <c r="KDE83" s="34"/>
      <c r="KDG83" s="34"/>
      <c r="KDI83" s="34"/>
      <c r="KDK83" s="34"/>
      <c r="KDM83" s="34"/>
      <c r="KDO83" s="34"/>
      <c r="KDQ83" s="34"/>
      <c r="KDS83" s="34"/>
      <c r="KDU83" s="34"/>
      <c r="KDW83" s="34"/>
      <c r="KDY83" s="34"/>
      <c r="KEA83" s="34"/>
      <c r="KEC83" s="34"/>
      <c r="KEE83" s="34"/>
      <c r="KEG83" s="34"/>
      <c r="KEI83" s="34"/>
      <c r="KEK83" s="34"/>
      <c r="KEM83" s="34"/>
      <c r="KEO83" s="34"/>
      <c r="KEQ83" s="34"/>
      <c r="KES83" s="34"/>
      <c r="KEU83" s="34"/>
      <c r="KEW83" s="34"/>
      <c r="KEY83" s="34"/>
      <c r="KFA83" s="34"/>
      <c r="KFC83" s="34"/>
      <c r="KFE83" s="34"/>
      <c r="KFG83" s="34"/>
      <c r="KFI83" s="34"/>
      <c r="KFK83" s="34"/>
      <c r="KFM83" s="34"/>
      <c r="KFO83" s="34"/>
      <c r="KFQ83" s="34"/>
      <c r="KFS83" s="34"/>
      <c r="KFU83" s="34"/>
      <c r="KFW83" s="34"/>
      <c r="KFY83" s="34"/>
      <c r="KGA83" s="34"/>
      <c r="KGC83" s="34"/>
      <c r="KGE83" s="34"/>
      <c r="KGG83" s="34"/>
      <c r="KGI83" s="34"/>
      <c r="KGK83" s="34"/>
      <c r="KGM83" s="34"/>
      <c r="KGO83" s="34"/>
      <c r="KGQ83" s="34"/>
      <c r="KGS83" s="34"/>
      <c r="KGU83" s="34"/>
      <c r="KGW83" s="34"/>
      <c r="KGY83" s="34"/>
      <c r="KHA83" s="34"/>
      <c r="KHC83" s="34"/>
      <c r="KHE83" s="34"/>
      <c r="KHG83" s="34"/>
      <c r="KHI83" s="34"/>
      <c r="KHK83" s="34"/>
      <c r="KHM83" s="34"/>
      <c r="KHO83" s="34"/>
      <c r="KHQ83" s="34"/>
      <c r="KHS83" s="34"/>
      <c r="KHU83" s="34"/>
      <c r="KHW83" s="34"/>
      <c r="KHY83" s="34"/>
      <c r="KIA83" s="34"/>
      <c r="KIC83" s="34"/>
      <c r="KIE83" s="34"/>
      <c r="KIG83" s="34"/>
      <c r="KII83" s="34"/>
      <c r="KIK83" s="34"/>
      <c r="KIM83" s="34"/>
      <c r="KIO83" s="34"/>
      <c r="KIQ83" s="34"/>
      <c r="KIS83" s="34"/>
      <c r="KIU83" s="34"/>
      <c r="KIW83" s="34"/>
      <c r="KIY83" s="34"/>
      <c r="KJA83" s="34"/>
      <c r="KJC83" s="34"/>
      <c r="KJE83" s="34"/>
      <c r="KJG83" s="34"/>
      <c r="KJI83" s="34"/>
      <c r="KJK83" s="34"/>
      <c r="KJM83" s="34"/>
      <c r="KJO83" s="34"/>
      <c r="KJQ83" s="34"/>
      <c r="KJS83" s="34"/>
      <c r="KJU83" s="34"/>
      <c r="KJW83" s="34"/>
      <c r="KJY83" s="34"/>
      <c r="KKA83" s="34"/>
      <c r="KKC83" s="34"/>
      <c r="KKE83" s="34"/>
      <c r="KKG83" s="34"/>
      <c r="KKI83" s="34"/>
      <c r="KKK83" s="34"/>
      <c r="KKM83" s="34"/>
      <c r="KKO83" s="34"/>
      <c r="KKQ83" s="34"/>
      <c r="KKS83" s="34"/>
      <c r="KKU83" s="34"/>
      <c r="KKW83" s="34"/>
      <c r="KKY83" s="34"/>
      <c r="KLA83" s="34"/>
      <c r="KLC83" s="34"/>
      <c r="KLE83" s="34"/>
      <c r="KLG83" s="34"/>
      <c r="KLI83" s="34"/>
      <c r="KLK83" s="34"/>
      <c r="KLM83" s="34"/>
      <c r="KLO83" s="34"/>
      <c r="KLQ83" s="34"/>
      <c r="KLS83" s="34"/>
      <c r="KLU83" s="34"/>
      <c r="KLW83" s="34"/>
      <c r="KLY83" s="34"/>
      <c r="KMA83" s="34"/>
      <c r="KMC83" s="34"/>
      <c r="KME83" s="34"/>
      <c r="KMG83" s="34"/>
      <c r="KMI83" s="34"/>
      <c r="KMK83" s="34"/>
      <c r="KMM83" s="34"/>
      <c r="KMO83" s="34"/>
      <c r="KMQ83" s="34"/>
      <c r="KMS83" s="34"/>
      <c r="KMU83" s="34"/>
      <c r="KMW83" s="34"/>
      <c r="KMY83" s="34"/>
      <c r="KNA83" s="34"/>
      <c r="KNC83" s="34"/>
      <c r="KNE83" s="34"/>
      <c r="KNG83" s="34"/>
      <c r="KNI83" s="34"/>
      <c r="KNK83" s="34"/>
      <c r="KNM83" s="34"/>
      <c r="KNO83" s="34"/>
      <c r="KNQ83" s="34"/>
      <c r="KNS83" s="34"/>
      <c r="KNU83" s="34"/>
      <c r="KNW83" s="34"/>
      <c r="KNY83" s="34"/>
      <c r="KOA83" s="34"/>
      <c r="KOC83" s="34"/>
      <c r="KOE83" s="34"/>
      <c r="KOG83" s="34"/>
      <c r="KOI83" s="34"/>
      <c r="KOK83" s="34"/>
      <c r="KOM83" s="34"/>
      <c r="KOO83" s="34"/>
      <c r="KOQ83" s="34"/>
      <c r="KOS83" s="34"/>
      <c r="KOU83" s="34"/>
      <c r="KOW83" s="34"/>
      <c r="KOY83" s="34"/>
      <c r="KPA83" s="34"/>
      <c r="KPC83" s="34"/>
      <c r="KPE83" s="34"/>
      <c r="KPG83" s="34"/>
      <c r="KPI83" s="34"/>
      <c r="KPK83" s="34"/>
      <c r="KPM83" s="34"/>
      <c r="KPO83" s="34"/>
      <c r="KPQ83" s="34"/>
      <c r="KPS83" s="34"/>
      <c r="KPU83" s="34"/>
      <c r="KPW83" s="34"/>
      <c r="KPY83" s="34"/>
      <c r="KQA83" s="34"/>
      <c r="KQC83" s="34"/>
      <c r="KQE83" s="34"/>
      <c r="KQG83" s="34"/>
      <c r="KQI83" s="34"/>
      <c r="KQK83" s="34"/>
      <c r="KQM83" s="34"/>
      <c r="KQO83" s="34"/>
      <c r="KQQ83" s="34"/>
      <c r="KQS83" s="34"/>
      <c r="KQU83" s="34"/>
      <c r="KQW83" s="34"/>
      <c r="KQY83" s="34"/>
      <c r="KRA83" s="34"/>
      <c r="KRC83" s="34"/>
      <c r="KRE83" s="34"/>
      <c r="KRG83" s="34"/>
      <c r="KRI83" s="34"/>
      <c r="KRK83" s="34"/>
      <c r="KRM83" s="34"/>
      <c r="KRO83" s="34"/>
      <c r="KRQ83" s="34"/>
      <c r="KRS83" s="34"/>
      <c r="KRU83" s="34"/>
      <c r="KRW83" s="34"/>
      <c r="KRY83" s="34"/>
      <c r="KSA83" s="34"/>
      <c r="KSC83" s="34"/>
      <c r="KSE83" s="34"/>
      <c r="KSG83" s="34"/>
      <c r="KSI83" s="34"/>
      <c r="KSK83" s="34"/>
      <c r="KSM83" s="34"/>
      <c r="KSO83" s="34"/>
      <c r="KSQ83" s="34"/>
      <c r="KSS83" s="34"/>
      <c r="KSU83" s="34"/>
      <c r="KSW83" s="34"/>
      <c r="KSY83" s="34"/>
      <c r="KTA83" s="34"/>
      <c r="KTC83" s="34"/>
      <c r="KTE83" s="34"/>
      <c r="KTG83" s="34"/>
      <c r="KTI83" s="34"/>
      <c r="KTK83" s="34"/>
      <c r="KTM83" s="34"/>
      <c r="KTO83" s="34"/>
      <c r="KTQ83" s="34"/>
      <c r="KTS83" s="34"/>
      <c r="KTU83" s="34"/>
      <c r="KTW83" s="34"/>
      <c r="KTY83" s="34"/>
      <c r="KUA83" s="34"/>
      <c r="KUC83" s="34"/>
      <c r="KUE83" s="34"/>
      <c r="KUG83" s="34"/>
      <c r="KUI83" s="34"/>
      <c r="KUK83" s="34"/>
      <c r="KUM83" s="34"/>
      <c r="KUO83" s="34"/>
      <c r="KUQ83" s="34"/>
      <c r="KUS83" s="34"/>
      <c r="KUU83" s="34"/>
      <c r="KUW83" s="34"/>
      <c r="KUY83" s="34"/>
      <c r="KVA83" s="34"/>
      <c r="KVC83" s="34"/>
      <c r="KVE83" s="34"/>
      <c r="KVG83" s="34"/>
      <c r="KVI83" s="34"/>
      <c r="KVK83" s="34"/>
      <c r="KVM83" s="34"/>
      <c r="KVO83" s="34"/>
      <c r="KVQ83" s="34"/>
      <c r="KVS83" s="34"/>
      <c r="KVU83" s="34"/>
      <c r="KVW83" s="34"/>
      <c r="KVY83" s="34"/>
      <c r="KWA83" s="34"/>
      <c r="KWC83" s="34"/>
      <c r="KWE83" s="34"/>
      <c r="KWG83" s="34"/>
      <c r="KWI83" s="34"/>
      <c r="KWK83" s="34"/>
      <c r="KWM83" s="34"/>
      <c r="KWO83" s="34"/>
      <c r="KWQ83" s="34"/>
      <c r="KWS83" s="34"/>
      <c r="KWU83" s="34"/>
      <c r="KWW83" s="34"/>
      <c r="KWY83" s="34"/>
      <c r="KXA83" s="34"/>
      <c r="KXC83" s="34"/>
      <c r="KXE83" s="34"/>
      <c r="KXG83" s="34"/>
      <c r="KXI83" s="34"/>
      <c r="KXK83" s="34"/>
      <c r="KXM83" s="34"/>
      <c r="KXO83" s="34"/>
      <c r="KXQ83" s="34"/>
      <c r="KXS83" s="34"/>
      <c r="KXU83" s="34"/>
      <c r="KXW83" s="34"/>
      <c r="KXY83" s="34"/>
      <c r="KYA83" s="34"/>
      <c r="KYC83" s="34"/>
      <c r="KYE83" s="34"/>
      <c r="KYG83" s="34"/>
      <c r="KYI83" s="34"/>
      <c r="KYK83" s="34"/>
      <c r="KYM83" s="34"/>
      <c r="KYO83" s="34"/>
      <c r="KYQ83" s="34"/>
      <c r="KYS83" s="34"/>
      <c r="KYU83" s="34"/>
      <c r="KYW83" s="34"/>
      <c r="KYY83" s="34"/>
      <c r="KZA83" s="34"/>
      <c r="KZC83" s="34"/>
      <c r="KZE83" s="34"/>
      <c r="KZG83" s="34"/>
      <c r="KZI83" s="34"/>
      <c r="KZK83" s="34"/>
      <c r="KZM83" s="34"/>
      <c r="KZO83" s="34"/>
      <c r="KZQ83" s="34"/>
      <c r="KZS83" s="34"/>
      <c r="KZU83" s="34"/>
      <c r="KZW83" s="34"/>
      <c r="KZY83" s="34"/>
      <c r="LAA83" s="34"/>
      <c r="LAC83" s="34"/>
      <c r="LAE83" s="34"/>
      <c r="LAG83" s="34"/>
      <c r="LAI83" s="34"/>
      <c r="LAK83" s="34"/>
      <c r="LAM83" s="34"/>
      <c r="LAO83" s="34"/>
      <c r="LAQ83" s="34"/>
      <c r="LAS83" s="34"/>
      <c r="LAU83" s="34"/>
      <c r="LAW83" s="34"/>
      <c r="LAY83" s="34"/>
      <c r="LBA83" s="34"/>
      <c r="LBC83" s="34"/>
      <c r="LBE83" s="34"/>
      <c r="LBG83" s="34"/>
      <c r="LBI83" s="34"/>
      <c r="LBK83" s="34"/>
      <c r="LBM83" s="34"/>
      <c r="LBO83" s="34"/>
      <c r="LBQ83" s="34"/>
      <c r="LBS83" s="34"/>
      <c r="LBU83" s="34"/>
      <c r="LBW83" s="34"/>
      <c r="LBY83" s="34"/>
      <c r="LCA83" s="34"/>
      <c r="LCC83" s="34"/>
      <c r="LCE83" s="34"/>
      <c r="LCG83" s="34"/>
      <c r="LCI83" s="34"/>
      <c r="LCK83" s="34"/>
      <c r="LCM83" s="34"/>
      <c r="LCO83" s="34"/>
      <c r="LCQ83" s="34"/>
      <c r="LCS83" s="34"/>
      <c r="LCU83" s="34"/>
      <c r="LCW83" s="34"/>
      <c r="LCY83" s="34"/>
      <c r="LDA83" s="34"/>
      <c r="LDC83" s="34"/>
      <c r="LDE83" s="34"/>
      <c r="LDG83" s="34"/>
      <c r="LDI83" s="34"/>
      <c r="LDK83" s="34"/>
      <c r="LDM83" s="34"/>
      <c r="LDO83" s="34"/>
      <c r="LDQ83" s="34"/>
      <c r="LDS83" s="34"/>
      <c r="LDU83" s="34"/>
      <c r="LDW83" s="34"/>
      <c r="LDY83" s="34"/>
      <c r="LEA83" s="34"/>
      <c r="LEC83" s="34"/>
      <c r="LEE83" s="34"/>
      <c r="LEG83" s="34"/>
      <c r="LEI83" s="34"/>
      <c r="LEK83" s="34"/>
      <c r="LEM83" s="34"/>
      <c r="LEO83" s="34"/>
      <c r="LEQ83" s="34"/>
      <c r="LES83" s="34"/>
      <c r="LEU83" s="34"/>
      <c r="LEW83" s="34"/>
      <c r="LEY83" s="34"/>
      <c r="LFA83" s="34"/>
      <c r="LFC83" s="34"/>
      <c r="LFE83" s="34"/>
      <c r="LFG83" s="34"/>
      <c r="LFI83" s="34"/>
      <c r="LFK83" s="34"/>
      <c r="LFM83" s="34"/>
      <c r="LFO83" s="34"/>
      <c r="LFQ83" s="34"/>
      <c r="LFS83" s="34"/>
      <c r="LFU83" s="34"/>
      <c r="LFW83" s="34"/>
      <c r="LFY83" s="34"/>
      <c r="LGA83" s="34"/>
      <c r="LGC83" s="34"/>
      <c r="LGE83" s="34"/>
      <c r="LGG83" s="34"/>
      <c r="LGI83" s="34"/>
      <c r="LGK83" s="34"/>
      <c r="LGM83" s="34"/>
      <c r="LGO83" s="34"/>
      <c r="LGQ83" s="34"/>
      <c r="LGS83" s="34"/>
      <c r="LGU83" s="34"/>
      <c r="LGW83" s="34"/>
      <c r="LGY83" s="34"/>
      <c r="LHA83" s="34"/>
      <c r="LHC83" s="34"/>
      <c r="LHE83" s="34"/>
      <c r="LHG83" s="34"/>
      <c r="LHI83" s="34"/>
      <c r="LHK83" s="34"/>
      <c r="LHM83" s="34"/>
      <c r="LHO83" s="34"/>
      <c r="LHQ83" s="34"/>
      <c r="LHS83" s="34"/>
      <c r="LHU83" s="34"/>
      <c r="LHW83" s="34"/>
      <c r="LHY83" s="34"/>
      <c r="LIA83" s="34"/>
      <c r="LIC83" s="34"/>
      <c r="LIE83" s="34"/>
      <c r="LIG83" s="34"/>
      <c r="LII83" s="34"/>
      <c r="LIK83" s="34"/>
      <c r="LIM83" s="34"/>
      <c r="LIO83" s="34"/>
      <c r="LIQ83" s="34"/>
      <c r="LIS83" s="34"/>
      <c r="LIU83" s="34"/>
      <c r="LIW83" s="34"/>
      <c r="LIY83" s="34"/>
      <c r="LJA83" s="34"/>
      <c r="LJC83" s="34"/>
      <c r="LJE83" s="34"/>
      <c r="LJG83" s="34"/>
      <c r="LJI83" s="34"/>
      <c r="LJK83" s="34"/>
      <c r="LJM83" s="34"/>
      <c r="LJO83" s="34"/>
      <c r="LJQ83" s="34"/>
      <c r="LJS83" s="34"/>
      <c r="LJU83" s="34"/>
      <c r="LJW83" s="34"/>
      <c r="LJY83" s="34"/>
      <c r="LKA83" s="34"/>
      <c r="LKC83" s="34"/>
      <c r="LKE83" s="34"/>
      <c r="LKG83" s="34"/>
      <c r="LKI83" s="34"/>
      <c r="LKK83" s="34"/>
      <c r="LKM83" s="34"/>
      <c r="LKO83" s="34"/>
      <c r="LKQ83" s="34"/>
      <c r="LKS83" s="34"/>
      <c r="LKU83" s="34"/>
      <c r="LKW83" s="34"/>
      <c r="LKY83" s="34"/>
      <c r="LLA83" s="34"/>
      <c r="LLC83" s="34"/>
      <c r="LLE83" s="34"/>
      <c r="LLG83" s="34"/>
      <c r="LLI83" s="34"/>
      <c r="LLK83" s="34"/>
      <c r="LLM83" s="34"/>
      <c r="LLO83" s="34"/>
      <c r="LLQ83" s="34"/>
      <c r="LLS83" s="34"/>
      <c r="LLU83" s="34"/>
      <c r="LLW83" s="34"/>
      <c r="LLY83" s="34"/>
      <c r="LMA83" s="34"/>
      <c r="LMC83" s="34"/>
      <c r="LME83" s="34"/>
      <c r="LMG83" s="34"/>
      <c r="LMI83" s="34"/>
      <c r="LMK83" s="34"/>
      <c r="LMM83" s="34"/>
      <c r="LMO83" s="34"/>
      <c r="LMQ83" s="34"/>
      <c r="LMS83" s="34"/>
      <c r="LMU83" s="34"/>
      <c r="LMW83" s="34"/>
      <c r="LMY83" s="34"/>
      <c r="LNA83" s="34"/>
      <c r="LNC83" s="34"/>
      <c r="LNE83" s="34"/>
      <c r="LNG83" s="34"/>
      <c r="LNI83" s="34"/>
      <c r="LNK83" s="34"/>
      <c r="LNM83" s="34"/>
      <c r="LNO83" s="34"/>
      <c r="LNQ83" s="34"/>
      <c r="LNS83" s="34"/>
      <c r="LNU83" s="34"/>
      <c r="LNW83" s="34"/>
      <c r="LNY83" s="34"/>
      <c r="LOA83" s="34"/>
      <c r="LOC83" s="34"/>
      <c r="LOE83" s="34"/>
      <c r="LOG83" s="34"/>
      <c r="LOI83" s="34"/>
      <c r="LOK83" s="34"/>
      <c r="LOM83" s="34"/>
      <c r="LOO83" s="34"/>
      <c r="LOQ83" s="34"/>
      <c r="LOS83" s="34"/>
      <c r="LOU83" s="34"/>
      <c r="LOW83" s="34"/>
      <c r="LOY83" s="34"/>
      <c r="LPA83" s="34"/>
      <c r="LPC83" s="34"/>
      <c r="LPE83" s="34"/>
      <c r="LPG83" s="34"/>
      <c r="LPI83" s="34"/>
      <c r="LPK83" s="34"/>
      <c r="LPM83" s="34"/>
      <c r="LPO83" s="34"/>
      <c r="LPQ83" s="34"/>
      <c r="LPS83" s="34"/>
      <c r="LPU83" s="34"/>
      <c r="LPW83" s="34"/>
      <c r="LPY83" s="34"/>
      <c r="LQA83" s="34"/>
      <c r="LQC83" s="34"/>
      <c r="LQE83" s="34"/>
      <c r="LQG83" s="34"/>
      <c r="LQI83" s="34"/>
      <c r="LQK83" s="34"/>
      <c r="LQM83" s="34"/>
      <c r="LQO83" s="34"/>
      <c r="LQQ83" s="34"/>
      <c r="LQS83" s="34"/>
      <c r="LQU83" s="34"/>
      <c r="LQW83" s="34"/>
      <c r="LQY83" s="34"/>
      <c r="LRA83" s="34"/>
      <c r="LRC83" s="34"/>
      <c r="LRE83" s="34"/>
      <c r="LRG83" s="34"/>
      <c r="LRI83" s="34"/>
      <c r="LRK83" s="34"/>
      <c r="LRM83" s="34"/>
      <c r="LRO83" s="34"/>
      <c r="LRQ83" s="34"/>
      <c r="LRS83" s="34"/>
      <c r="LRU83" s="34"/>
      <c r="LRW83" s="34"/>
      <c r="LRY83" s="34"/>
      <c r="LSA83" s="34"/>
      <c r="LSC83" s="34"/>
      <c r="LSE83" s="34"/>
      <c r="LSG83" s="34"/>
      <c r="LSI83" s="34"/>
      <c r="LSK83" s="34"/>
      <c r="LSM83" s="34"/>
      <c r="LSO83" s="34"/>
      <c r="LSQ83" s="34"/>
      <c r="LSS83" s="34"/>
      <c r="LSU83" s="34"/>
      <c r="LSW83" s="34"/>
      <c r="LSY83" s="34"/>
      <c r="LTA83" s="34"/>
      <c r="LTC83" s="34"/>
      <c r="LTE83" s="34"/>
      <c r="LTG83" s="34"/>
      <c r="LTI83" s="34"/>
      <c r="LTK83" s="34"/>
      <c r="LTM83" s="34"/>
      <c r="LTO83" s="34"/>
      <c r="LTQ83" s="34"/>
      <c r="LTS83" s="34"/>
      <c r="LTU83" s="34"/>
      <c r="LTW83" s="34"/>
      <c r="LTY83" s="34"/>
      <c r="LUA83" s="34"/>
      <c r="LUC83" s="34"/>
      <c r="LUE83" s="34"/>
      <c r="LUG83" s="34"/>
      <c r="LUI83" s="34"/>
      <c r="LUK83" s="34"/>
      <c r="LUM83" s="34"/>
      <c r="LUO83" s="34"/>
      <c r="LUQ83" s="34"/>
      <c r="LUS83" s="34"/>
      <c r="LUU83" s="34"/>
      <c r="LUW83" s="34"/>
      <c r="LUY83" s="34"/>
      <c r="LVA83" s="34"/>
      <c r="LVC83" s="34"/>
      <c r="LVE83" s="34"/>
      <c r="LVG83" s="34"/>
      <c r="LVI83" s="34"/>
      <c r="LVK83" s="34"/>
      <c r="LVM83" s="34"/>
      <c r="LVO83" s="34"/>
      <c r="LVQ83" s="34"/>
      <c r="LVS83" s="34"/>
      <c r="LVU83" s="34"/>
      <c r="LVW83" s="34"/>
      <c r="LVY83" s="34"/>
      <c r="LWA83" s="34"/>
      <c r="LWC83" s="34"/>
      <c r="LWE83" s="34"/>
      <c r="LWG83" s="34"/>
      <c r="LWI83" s="34"/>
      <c r="LWK83" s="34"/>
      <c r="LWM83" s="34"/>
      <c r="LWO83" s="34"/>
      <c r="LWQ83" s="34"/>
      <c r="LWS83" s="34"/>
      <c r="LWU83" s="34"/>
      <c r="LWW83" s="34"/>
      <c r="LWY83" s="34"/>
      <c r="LXA83" s="34"/>
      <c r="LXC83" s="34"/>
      <c r="LXE83" s="34"/>
      <c r="LXG83" s="34"/>
      <c r="LXI83" s="34"/>
      <c r="LXK83" s="34"/>
      <c r="LXM83" s="34"/>
      <c r="LXO83" s="34"/>
      <c r="LXQ83" s="34"/>
      <c r="LXS83" s="34"/>
      <c r="LXU83" s="34"/>
      <c r="LXW83" s="34"/>
      <c r="LXY83" s="34"/>
      <c r="LYA83" s="34"/>
      <c r="LYC83" s="34"/>
      <c r="LYE83" s="34"/>
      <c r="LYG83" s="34"/>
      <c r="LYI83" s="34"/>
      <c r="LYK83" s="34"/>
      <c r="LYM83" s="34"/>
      <c r="LYO83" s="34"/>
      <c r="LYQ83" s="34"/>
      <c r="LYS83" s="34"/>
      <c r="LYU83" s="34"/>
      <c r="LYW83" s="34"/>
      <c r="LYY83" s="34"/>
      <c r="LZA83" s="34"/>
      <c r="LZC83" s="34"/>
      <c r="LZE83" s="34"/>
      <c r="LZG83" s="34"/>
      <c r="LZI83" s="34"/>
      <c r="LZK83" s="34"/>
      <c r="LZM83" s="34"/>
      <c r="LZO83" s="34"/>
      <c r="LZQ83" s="34"/>
      <c r="LZS83" s="34"/>
      <c r="LZU83" s="34"/>
      <c r="LZW83" s="34"/>
      <c r="LZY83" s="34"/>
      <c r="MAA83" s="34"/>
      <c r="MAC83" s="34"/>
      <c r="MAE83" s="34"/>
      <c r="MAG83" s="34"/>
      <c r="MAI83" s="34"/>
      <c r="MAK83" s="34"/>
      <c r="MAM83" s="34"/>
      <c r="MAO83" s="34"/>
      <c r="MAQ83" s="34"/>
      <c r="MAS83" s="34"/>
      <c r="MAU83" s="34"/>
      <c r="MAW83" s="34"/>
      <c r="MAY83" s="34"/>
      <c r="MBA83" s="34"/>
      <c r="MBC83" s="34"/>
      <c r="MBE83" s="34"/>
      <c r="MBG83" s="34"/>
      <c r="MBI83" s="34"/>
      <c r="MBK83" s="34"/>
      <c r="MBM83" s="34"/>
      <c r="MBO83" s="34"/>
      <c r="MBQ83" s="34"/>
      <c r="MBS83" s="34"/>
      <c r="MBU83" s="34"/>
      <c r="MBW83" s="34"/>
      <c r="MBY83" s="34"/>
      <c r="MCA83" s="34"/>
      <c r="MCC83" s="34"/>
      <c r="MCE83" s="34"/>
      <c r="MCG83" s="34"/>
      <c r="MCI83" s="34"/>
      <c r="MCK83" s="34"/>
      <c r="MCM83" s="34"/>
      <c r="MCO83" s="34"/>
      <c r="MCQ83" s="34"/>
      <c r="MCS83" s="34"/>
      <c r="MCU83" s="34"/>
      <c r="MCW83" s="34"/>
      <c r="MCY83" s="34"/>
      <c r="MDA83" s="34"/>
      <c r="MDC83" s="34"/>
      <c r="MDE83" s="34"/>
      <c r="MDG83" s="34"/>
      <c r="MDI83" s="34"/>
      <c r="MDK83" s="34"/>
      <c r="MDM83" s="34"/>
      <c r="MDO83" s="34"/>
      <c r="MDQ83" s="34"/>
      <c r="MDS83" s="34"/>
      <c r="MDU83" s="34"/>
      <c r="MDW83" s="34"/>
      <c r="MDY83" s="34"/>
      <c r="MEA83" s="34"/>
      <c r="MEC83" s="34"/>
      <c r="MEE83" s="34"/>
      <c r="MEG83" s="34"/>
      <c r="MEI83" s="34"/>
      <c r="MEK83" s="34"/>
      <c r="MEM83" s="34"/>
      <c r="MEO83" s="34"/>
      <c r="MEQ83" s="34"/>
      <c r="MES83" s="34"/>
      <c r="MEU83" s="34"/>
      <c r="MEW83" s="34"/>
      <c r="MEY83" s="34"/>
      <c r="MFA83" s="34"/>
      <c r="MFC83" s="34"/>
      <c r="MFE83" s="34"/>
      <c r="MFG83" s="34"/>
      <c r="MFI83" s="34"/>
      <c r="MFK83" s="34"/>
      <c r="MFM83" s="34"/>
      <c r="MFO83" s="34"/>
      <c r="MFQ83" s="34"/>
      <c r="MFS83" s="34"/>
      <c r="MFU83" s="34"/>
      <c r="MFW83" s="34"/>
      <c r="MFY83" s="34"/>
      <c r="MGA83" s="34"/>
      <c r="MGC83" s="34"/>
      <c r="MGE83" s="34"/>
      <c r="MGG83" s="34"/>
      <c r="MGI83" s="34"/>
      <c r="MGK83" s="34"/>
      <c r="MGM83" s="34"/>
      <c r="MGO83" s="34"/>
      <c r="MGQ83" s="34"/>
      <c r="MGS83" s="34"/>
      <c r="MGU83" s="34"/>
      <c r="MGW83" s="34"/>
      <c r="MGY83" s="34"/>
      <c r="MHA83" s="34"/>
      <c r="MHC83" s="34"/>
      <c r="MHE83" s="34"/>
      <c r="MHG83" s="34"/>
      <c r="MHI83" s="34"/>
      <c r="MHK83" s="34"/>
      <c r="MHM83" s="34"/>
      <c r="MHO83" s="34"/>
      <c r="MHQ83" s="34"/>
      <c r="MHS83" s="34"/>
      <c r="MHU83" s="34"/>
      <c r="MHW83" s="34"/>
      <c r="MHY83" s="34"/>
      <c r="MIA83" s="34"/>
      <c r="MIC83" s="34"/>
      <c r="MIE83" s="34"/>
      <c r="MIG83" s="34"/>
      <c r="MII83" s="34"/>
      <c r="MIK83" s="34"/>
      <c r="MIM83" s="34"/>
      <c r="MIO83" s="34"/>
      <c r="MIQ83" s="34"/>
      <c r="MIS83" s="34"/>
      <c r="MIU83" s="34"/>
      <c r="MIW83" s="34"/>
      <c r="MIY83" s="34"/>
      <c r="MJA83" s="34"/>
      <c r="MJC83" s="34"/>
      <c r="MJE83" s="34"/>
      <c r="MJG83" s="34"/>
      <c r="MJI83" s="34"/>
      <c r="MJK83" s="34"/>
      <c r="MJM83" s="34"/>
      <c r="MJO83" s="34"/>
      <c r="MJQ83" s="34"/>
      <c r="MJS83" s="34"/>
      <c r="MJU83" s="34"/>
      <c r="MJW83" s="34"/>
      <c r="MJY83" s="34"/>
      <c r="MKA83" s="34"/>
      <c r="MKC83" s="34"/>
      <c r="MKE83" s="34"/>
      <c r="MKG83" s="34"/>
      <c r="MKI83" s="34"/>
      <c r="MKK83" s="34"/>
      <c r="MKM83" s="34"/>
      <c r="MKO83" s="34"/>
      <c r="MKQ83" s="34"/>
      <c r="MKS83" s="34"/>
      <c r="MKU83" s="34"/>
      <c r="MKW83" s="34"/>
      <c r="MKY83" s="34"/>
      <c r="MLA83" s="34"/>
      <c r="MLC83" s="34"/>
      <c r="MLE83" s="34"/>
      <c r="MLG83" s="34"/>
      <c r="MLI83" s="34"/>
      <c r="MLK83" s="34"/>
      <c r="MLM83" s="34"/>
      <c r="MLO83" s="34"/>
      <c r="MLQ83" s="34"/>
      <c r="MLS83" s="34"/>
      <c r="MLU83" s="34"/>
      <c r="MLW83" s="34"/>
      <c r="MLY83" s="34"/>
      <c r="MMA83" s="34"/>
      <c r="MMC83" s="34"/>
      <c r="MME83" s="34"/>
      <c r="MMG83" s="34"/>
      <c r="MMI83" s="34"/>
      <c r="MMK83" s="34"/>
      <c r="MMM83" s="34"/>
      <c r="MMO83" s="34"/>
      <c r="MMQ83" s="34"/>
      <c r="MMS83" s="34"/>
      <c r="MMU83" s="34"/>
      <c r="MMW83" s="34"/>
      <c r="MMY83" s="34"/>
      <c r="MNA83" s="34"/>
      <c r="MNC83" s="34"/>
      <c r="MNE83" s="34"/>
      <c r="MNG83" s="34"/>
      <c r="MNI83" s="34"/>
      <c r="MNK83" s="34"/>
      <c r="MNM83" s="34"/>
      <c r="MNO83" s="34"/>
      <c r="MNQ83" s="34"/>
      <c r="MNS83" s="34"/>
      <c r="MNU83" s="34"/>
      <c r="MNW83" s="34"/>
      <c r="MNY83" s="34"/>
      <c r="MOA83" s="34"/>
      <c r="MOC83" s="34"/>
      <c r="MOE83" s="34"/>
      <c r="MOG83" s="34"/>
      <c r="MOI83" s="34"/>
      <c r="MOK83" s="34"/>
      <c r="MOM83" s="34"/>
      <c r="MOO83" s="34"/>
      <c r="MOQ83" s="34"/>
      <c r="MOS83" s="34"/>
      <c r="MOU83" s="34"/>
      <c r="MOW83" s="34"/>
      <c r="MOY83" s="34"/>
      <c r="MPA83" s="34"/>
      <c r="MPC83" s="34"/>
      <c r="MPE83" s="34"/>
      <c r="MPG83" s="34"/>
      <c r="MPI83" s="34"/>
      <c r="MPK83" s="34"/>
      <c r="MPM83" s="34"/>
      <c r="MPO83" s="34"/>
      <c r="MPQ83" s="34"/>
      <c r="MPS83" s="34"/>
      <c r="MPU83" s="34"/>
      <c r="MPW83" s="34"/>
      <c r="MPY83" s="34"/>
      <c r="MQA83" s="34"/>
      <c r="MQC83" s="34"/>
      <c r="MQE83" s="34"/>
      <c r="MQG83" s="34"/>
      <c r="MQI83" s="34"/>
      <c r="MQK83" s="34"/>
      <c r="MQM83" s="34"/>
      <c r="MQO83" s="34"/>
      <c r="MQQ83" s="34"/>
      <c r="MQS83" s="34"/>
      <c r="MQU83" s="34"/>
      <c r="MQW83" s="34"/>
      <c r="MQY83" s="34"/>
      <c r="MRA83" s="34"/>
      <c r="MRC83" s="34"/>
      <c r="MRE83" s="34"/>
      <c r="MRG83" s="34"/>
      <c r="MRI83" s="34"/>
      <c r="MRK83" s="34"/>
      <c r="MRM83" s="34"/>
      <c r="MRO83" s="34"/>
      <c r="MRQ83" s="34"/>
      <c r="MRS83" s="34"/>
      <c r="MRU83" s="34"/>
      <c r="MRW83" s="34"/>
      <c r="MRY83" s="34"/>
      <c r="MSA83" s="34"/>
      <c r="MSC83" s="34"/>
      <c r="MSE83" s="34"/>
      <c r="MSG83" s="34"/>
      <c r="MSI83" s="34"/>
      <c r="MSK83" s="34"/>
      <c r="MSM83" s="34"/>
      <c r="MSO83" s="34"/>
      <c r="MSQ83" s="34"/>
      <c r="MSS83" s="34"/>
      <c r="MSU83" s="34"/>
      <c r="MSW83" s="34"/>
      <c r="MSY83" s="34"/>
      <c r="MTA83" s="34"/>
      <c r="MTC83" s="34"/>
      <c r="MTE83" s="34"/>
      <c r="MTG83" s="34"/>
      <c r="MTI83" s="34"/>
      <c r="MTK83" s="34"/>
      <c r="MTM83" s="34"/>
      <c r="MTO83" s="34"/>
      <c r="MTQ83" s="34"/>
      <c r="MTS83" s="34"/>
      <c r="MTU83" s="34"/>
      <c r="MTW83" s="34"/>
      <c r="MTY83" s="34"/>
      <c r="MUA83" s="34"/>
      <c r="MUC83" s="34"/>
      <c r="MUE83" s="34"/>
      <c r="MUG83" s="34"/>
      <c r="MUI83" s="34"/>
      <c r="MUK83" s="34"/>
      <c r="MUM83" s="34"/>
      <c r="MUO83" s="34"/>
      <c r="MUQ83" s="34"/>
      <c r="MUS83" s="34"/>
      <c r="MUU83" s="34"/>
      <c r="MUW83" s="34"/>
      <c r="MUY83" s="34"/>
      <c r="MVA83" s="34"/>
      <c r="MVC83" s="34"/>
      <c r="MVE83" s="34"/>
      <c r="MVG83" s="34"/>
      <c r="MVI83" s="34"/>
      <c r="MVK83" s="34"/>
      <c r="MVM83" s="34"/>
      <c r="MVO83" s="34"/>
      <c r="MVQ83" s="34"/>
      <c r="MVS83" s="34"/>
      <c r="MVU83" s="34"/>
      <c r="MVW83" s="34"/>
      <c r="MVY83" s="34"/>
      <c r="MWA83" s="34"/>
      <c r="MWC83" s="34"/>
      <c r="MWE83" s="34"/>
      <c r="MWG83" s="34"/>
      <c r="MWI83" s="34"/>
      <c r="MWK83" s="34"/>
      <c r="MWM83" s="34"/>
      <c r="MWO83" s="34"/>
      <c r="MWQ83" s="34"/>
      <c r="MWS83" s="34"/>
      <c r="MWU83" s="34"/>
      <c r="MWW83" s="34"/>
      <c r="MWY83" s="34"/>
      <c r="MXA83" s="34"/>
      <c r="MXC83" s="34"/>
      <c r="MXE83" s="34"/>
      <c r="MXG83" s="34"/>
      <c r="MXI83" s="34"/>
      <c r="MXK83" s="34"/>
      <c r="MXM83" s="34"/>
      <c r="MXO83" s="34"/>
      <c r="MXQ83" s="34"/>
      <c r="MXS83" s="34"/>
      <c r="MXU83" s="34"/>
      <c r="MXW83" s="34"/>
      <c r="MXY83" s="34"/>
      <c r="MYA83" s="34"/>
      <c r="MYC83" s="34"/>
      <c r="MYE83" s="34"/>
      <c r="MYG83" s="34"/>
      <c r="MYI83" s="34"/>
      <c r="MYK83" s="34"/>
      <c r="MYM83" s="34"/>
      <c r="MYO83" s="34"/>
      <c r="MYQ83" s="34"/>
      <c r="MYS83" s="34"/>
      <c r="MYU83" s="34"/>
      <c r="MYW83" s="34"/>
      <c r="MYY83" s="34"/>
      <c r="MZA83" s="34"/>
      <c r="MZC83" s="34"/>
      <c r="MZE83" s="34"/>
      <c r="MZG83" s="34"/>
      <c r="MZI83" s="34"/>
      <c r="MZK83" s="34"/>
      <c r="MZM83" s="34"/>
      <c r="MZO83" s="34"/>
      <c r="MZQ83" s="34"/>
      <c r="MZS83" s="34"/>
      <c r="MZU83" s="34"/>
      <c r="MZW83" s="34"/>
      <c r="MZY83" s="34"/>
      <c r="NAA83" s="34"/>
      <c r="NAC83" s="34"/>
      <c r="NAE83" s="34"/>
      <c r="NAG83" s="34"/>
      <c r="NAI83" s="34"/>
      <c r="NAK83" s="34"/>
      <c r="NAM83" s="34"/>
      <c r="NAO83" s="34"/>
      <c r="NAQ83" s="34"/>
      <c r="NAS83" s="34"/>
      <c r="NAU83" s="34"/>
      <c r="NAW83" s="34"/>
      <c r="NAY83" s="34"/>
      <c r="NBA83" s="34"/>
      <c r="NBC83" s="34"/>
      <c r="NBE83" s="34"/>
      <c r="NBG83" s="34"/>
      <c r="NBI83" s="34"/>
      <c r="NBK83" s="34"/>
      <c r="NBM83" s="34"/>
      <c r="NBO83" s="34"/>
      <c r="NBQ83" s="34"/>
      <c r="NBS83" s="34"/>
      <c r="NBU83" s="34"/>
      <c r="NBW83" s="34"/>
      <c r="NBY83" s="34"/>
      <c r="NCA83" s="34"/>
      <c r="NCC83" s="34"/>
      <c r="NCE83" s="34"/>
      <c r="NCG83" s="34"/>
      <c r="NCI83" s="34"/>
      <c r="NCK83" s="34"/>
      <c r="NCM83" s="34"/>
      <c r="NCO83" s="34"/>
      <c r="NCQ83" s="34"/>
      <c r="NCS83" s="34"/>
      <c r="NCU83" s="34"/>
      <c r="NCW83" s="34"/>
      <c r="NCY83" s="34"/>
      <c r="NDA83" s="34"/>
      <c r="NDC83" s="34"/>
      <c r="NDE83" s="34"/>
      <c r="NDG83" s="34"/>
      <c r="NDI83" s="34"/>
      <c r="NDK83" s="34"/>
      <c r="NDM83" s="34"/>
      <c r="NDO83" s="34"/>
      <c r="NDQ83" s="34"/>
      <c r="NDS83" s="34"/>
      <c r="NDU83" s="34"/>
      <c r="NDW83" s="34"/>
      <c r="NDY83" s="34"/>
      <c r="NEA83" s="34"/>
      <c r="NEC83" s="34"/>
      <c r="NEE83" s="34"/>
      <c r="NEG83" s="34"/>
      <c r="NEI83" s="34"/>
      <c r="NEK83" s="34"/>
      <c r="NEM83" s="34"/>
      <c r="NEO83" s="34"/>
      <c r="NEQ83" s="34"/>
      <c r="NES83" s="34"/>
      <c r="NEU83" s="34"/>
      <c r="NEW83" s="34"/>
      <c r="NEY83" s="34"/>
      <c r="NFA83" s="34"/>
      <c r="NFC83" s="34"/>
      <c r="NFE83" s="34"/>
      <c r="NFG83" s="34"/>
      <c r="NFI83" s="34"/>
      <c r="NFK83" s="34"/>
      <c r="NFM83" s="34"/>
      <c r="NFO83" s="34"/>
      <c r="NFQ83" s="34"/>
      <c r="NFS83" s="34"/>
      <c r="NFU83" s="34"/>
      <c r="NFW83" s="34"/>
      <c r="NFY83" s="34"/>
      <c r="NGA83" s="34"/>
      <c r="NGC83" s="34"/>
      <c r="NGE83" s="34"/>
      <c r="NGG83" s="34"/>
      <c r="NGI83" s="34"/>
      <c r="NGK83" s="34"/>
      <c r="NGM83" s="34"/>
      <c r="NGO83" s="34"/>
      <c r="NGQ83" s="34"/>
      <c r="NGS83" s="34"/>
      <c r="NGU83" s="34"/>
      <c r="NGW83" s="34"/>
      <c r="NGY83" s="34"/>
      <c r="NHA83" s="34"/>
      <c r="NHC83" s="34"/>
      <c r="NHE83" s="34"/>
      <c r="NHG83" s="34"/>
      <c r="NHI83" s="34"/>
      <c r="NHK83" s="34"/>
      <c r="NHM83" s="34"/>
      <c r="NHO83" s="34"/>
      <c r="NHQ83" s="34"/>
      <c r="NHS83" s="34"/>
      <c r="NHU83" s="34"/>
      <c r="NHW83" s="34"/>
      <c r="NHY83" s="34"/>
      <c r="NIA83" s="34"/>
      <c r="NIC83" s="34"/>
      <c r="NIE83" s="34"/>
      <c r="NIG83" s="34"/>
      <c r="NII83" s="34"/>
      <c r="NIK83" s="34"/>
      <c r="NIM83" s="34"/>
      <c r="NIO83" s="34"/>
      <c r="NIQ83" s="34"/>
      <c r="NIS83" s="34"/>
      <c r="NIU83" s="34"/>
      <c r="NIW83" s="34"/>
      <c r="NIY83" s="34"/>
      <c r="NJA83" s="34"/>
      <c r="NJC83" s="34"/>
      <c r="NJE83" s="34"/>
      <c r="NJG83" s="34"/>
      <c r="NJI83" s="34"/>
      <c r="NJK83" s="34"/>
      <c r="NJM83" s="34"/>
      <c r="NJO83" s="34"/>
      <c r="NJQ83" s="34"/>
      <c r="NJS83" s="34"/>
      <c r="NJU83" s="34"/>
      <c r="NJW83" s="34"/>
      <c r="NJY83" s="34"/>
      <c r="NKA83" s="34"/>
      <c r="NKC83" s="34"/>
      <c r="NKE83" s="34"/>
      <c r="NKG83" s="34"/>
      <c r="NKI83" s="34"/>
      <c r="NKK83" s="34"/>
      <c r="NKM83" s="34"/>
      <c r="NKO83" s="34"/>
      <c r="NKQ83" s="34"/>
      <c r="NKS83" s="34"/>
      <c r="NKU83" s="34"/>
      <c r="NKW83" s="34"/>
      <c r="NKY83" s="34"/>
      <c r="NLA83" s="34"/>
      <c r="NLC83" s="34"/>
      <c r="NLE83" s="34"/>
      <c r="NLG83" s="34"/>
      <c r="NLI83" s="34"/>
      <c r="NLK83" s="34"/>
      <c r="NLM83" s="34"/>
      <c r="NLO83" s="34"/>
      <c r="NLQ83" s="34"/>
      <c r="NLS83" s="34"/>
      <c r="NLU83" s="34"/>
      <c r="NLW83" s="34"/>
      <c r="NLY83" s="34"/>
      <c r="NMA83" s="34"/>
      <c r="NMC83" s="34"/>
      <c r="NME83" s="34"/>
      <c r="NMG83" s="34"/>
      <c r="NMI83" s="34"/>
      <c r="NMK83" s="34"/>
      <c r="NMM83" s="34"/>
      <c r="NMO83" s="34"/>
      <c r="NMQ83" s="34"/>
      <c r="NMS83" s="34"/>
      <c r="NMU83" s="34"/>
      <c r="NMW83" s="34"/>
      <c r="NMY83" s="34"/>
      <c r="NNA83" s="34"/>
      <c r="NNC83" s="34"/>
      <c r="NNE83" s="34"/>
      <c r="NNG83" s="34"/>
      <c r="NNI83" s="34"/>
      <c r="NNK83" s="34"/>
      <c r="NNM83" s="34"/>
      <c r="NNO83" s="34"/>
      <c r="NNQ83" s="34"/>
      <c r="NNS83" s="34"/>
      <c r="NNU83" s="34"/>
      <c r="NNW83" s="34"/>
      <c r="NNY83" s="34"/>
      <c r="NOA83" s="34"/>
      <c r="NOC83" s="34"/>
      <c r="NOE83" s="34"/>
      <c r="NOG83" s="34"/>
      <c r="NOI83" s="34"/>
      <c r="NOK83" s="34"/>
      <c r="NOM83" s="34"/>
      <c r="NOO83" s="34"/>
      <c r="NOQ83" s="34"/>
      <c r="NOS83" s="34"/>
      <c r="NOU83" s="34"/>
      <c r="NOW83" s="34"/>
      <c r="NOY83" s="34"/>
      <c r="NPA83" s="34"/>
      <c r="NPC83" s="34"/>
      <c r="NPE83" s="34"/>
      <c r="NPG83" s="34"/>
      <c r="NPI83" s="34"/>
      <c r="NPK83" s="34"/>
      <c r="NPM83" s="34"/>
      <c r="NPO83" s="34"/>
      <c r="NPQ83" s="34"/>
      <c r="NPS83" s="34"/>
      <c r="NPU83" s="34"/>
      <c r="NPW83" s="34"/>
      <c r="NPY83" s="34"/>
      <c r="NQA83" s="34"/>
      <c r="NQC83" s="34"/>
      <c r="NQE83" s="34"/>
      <c r="NQG83" s="34"/>
      <c r="NQI83" s="34"/>
      <c r="NQK83" s="34"/>
      <c r="NQM83" s="34"/>
      <c r="NQO83" s="34"/>
      <c r="NQQ83" s="34"/>
      <c r="NQS83" s="34"/>
      <c r="NQU83" s="34"/>
      <c r="NQW83" s="34"/>
      <c r="NQY83" s="34"/>
      <c r="NRA83" s="34"/>
      <c r="NRC83" s="34"/>
      <c r="NRE83" s="34"/>
      <c r="NRG83" s="34"/>
      <c r="NRI83" s="34"/>
      <c r="NRK83" s="34"/>
      <c r="NRM83" s="34"/>
      <c r="NRO83" s="34"/>
      <c r="NRQ83" s="34"/>
      <c r="NRS83" s="34"/>
      <c r="NRU83" s="34"/>
      <c r="NRW83" s="34"/>
      <c r="NRY83" s="34"/>
      <c r="NSA83" s="34"/>
      <c r="NSC83" s="34"/>
      <c r="NSE83" s="34"/>
      <c r="NSG83" s="34"/>
      <c r="NSI83" s="34"/>
      <c r="NSK83" s="34"/>
      <c r="NSM83" s="34"/>
      <c r="NSO83" s="34"/>
      <c r="NSQ83" s="34"/>
      <c r="NSS83" s="34"/>
      <c r="NSU83" s="34"/>
      <c r="NSW83" s="34"/>
      <c r="NSY83" s="34"/>
      <c r="NTA83" s="34"/>
      <c r="NTC83" s="34"/>
      <c r="NTE83" s="34"/>
      <c r="NTG83" s="34"/>
      <c r="NTI83" s="34"/>
      <c r="NTK83" s="34"/>
      <c r="NTM83" s="34"/>
      <c r="NTO83" s="34"/>
      <c r="NTQ83" s="34"/>
      <c r="NTS83" s="34"/>
      <c r="NTU83" s="34"/>
      <c r="NTW83" s="34"/>
      <c r="NTY83" s="34"/>
      <c r="NUA83" s="34"/>
      <c r="NUC83" s="34"/>
      <c r="NUE83" s="34"/>
      <c r="NUG83" s="34"/>
      <c r="NUI83" s="34"/>
      <c r="NUK83" s="34"/>
      <c r="NUM83" s="34"/>
      <c r="NUO83" s="34"/>
      <c r="NUQ83" s="34"/>
      <c r="NUS83" s="34"/>
      <c r="NUU83" s="34"/>
      <c r="NUW83" s="34"/>
      <c r="NUY83" s="34"/>
      <c r="NVA83" s="34"/>
      <c r="NVC83" s="34"/>
      <c r="NVE83" s="34"/>
      <c r="NVG83" s="34"/>
      <c r="NVI83" s="34"/>
      <c r="NVK83" s="34"/>
      <c r="NVM83" s="34"/>
      <c r="NVO83" s="34"/>
      <c r="NVQ83" s="34"/>
      <c r="NVS83" s="34"/>
      <c r="NVU83" s="34"/>
      <c r="NVW83" s="34"/>
      <c r="NVY83" s="34"/>
      <c r="NWA83" s="34"/>
      <c r="NWC83" s="34"/>
      <c r="NWE83" s="34"/>
      <c r="NWG83" s="34"/>
      <c r="NWI83" s="34"/>
      <c r="NWK83" s="34"/>
      <c r="NWM83" s="34"/>
      <c r="NWO83" s="34"/>
      <c r="NWQ83" s="34"/>
      <c r="NWS83" s="34"/>
      <c r="NWU83" s="34"/>
      <c r="NWW83" s="34"/>
      <c r="NWY83" s="34"/>
      <c r="NXA83" s="34"/>
      <c r="NXC83" s="34"/>
      <c r="NXE83" s="34"/>
      <c r="NXG83" s="34"/>
      <c r="NXI83" s="34"/>
      <c r="NXK83" s="34"/>
      <c r="NXM83" s="34"/>
      <c r="NXO83" s="34"/>
      <c r="NXQ83" s="34"/>
      <c r="NXS83" s="34"/>
      <c r="NXU83" s="34"/>
      <c r="NXW83" s="34"/>
      <c r="NXY83" s="34"/>
      <c r="NYA83" s="34"/>
      <c r="NYC83" s="34"/>
      <c r="NYE83" s="34"/>
      <c r="NYG83" s="34"/>
      <c r="NYI83" s="34"/>
      <c r="NYK83" s="34"/>
      <c r="NYM83" s="34"/>
      <c r="NYO83" s="34"/>
      <c r="NYQ83" s="34"/>
      <c r="NYS83" s="34"/>
      <c r="NYU83" s="34"/>
      <c r="NYW83" s="34"/>
      <c r="NYY83" s="34"/>
      <c r="NZA83" s="34"/>
      <c r="NZC83" s="34"/>
      <c r="NZE83" s="34"/>
      <c r="NZG83" s="34"/>
      <c r="NZI83" s="34"/>
      <c r="NZK83" s="34"/>
      <c r="NZM83" s="34"/>
      <c r="NZO83" s="34"/>
      <c r="NZQ83" s="34"/>
      <c r="NZS83" s="34"/>
      <c r="NZU83" s="34"/>
      <c r="NZW83" s="34"/>
      <c r="NZY83" s="34"/>
      <c r="OAA83" s="34"/>
      <c r="OAC83" s="34"/>
      <c r="OAE83" s="34"/>
      <c r="OAG83" s="34"/>
      <c r="OAI83" s="34"/>
      <c r="OAK83" s="34"/>
      <c r="OAM83" s="34"/>
      <c r="OAO83" s="34"/>
      <c r="OAQ83" s="34"/>
      <c r="OAS83" s="34"/>
      <c r="OAU83" s="34"/>
      <c r="OAW83" s="34"/>
      <c r="OAY83" s="34"/>
      <c r="OBA83" s="34"/>
      <c r="OBC83" s="34"/>
      <c r="OBE83" s="34"/>
      <c r="OBG83" s="34"/>
      <c r="OBI83" s="34"/>
      <c r="OBK83" s="34"/>
      <c r="OBM83" s="34"/>
      <c r="OBO83" s="34"/>
      <c r="OBQ83" s="34"/>
      <c r="OBS83" s="34"/>
      <c r="OBU83" s="34"/>
      <c r="OBW83" s="34"/>
      <c r="OBY83" s="34"/>
      <c r="OCA83" s="34"/>
      <c r="OCC83" s="34"/>
      <c r="OCE83" s="34"/>
      <c r="OCG83" s="34"/>
      <c r="OCI83" s="34"/>
      <c r="OCK83" s="34"/>
      <c r="OCM83" s="34"/>
      <c r="OCO83" s="34"/>
      <c r="OCQ83" s="34"/>
      <c r="OCS83" s="34"/>
      <c r="OCU83" s="34"/>
      <c r="OCW83" s="34"/>
      <c r="OCY83" s="34"/>
      <c r="ODA83" s="34"/>
      <c r="ODC83" s="34"/>
      <c r="ODE83" s="34"/>
      <c r="ODG83" s="34"/>
      <c r="ODI83" s="34"/>
      <c r="ODK83" s="34"/>
      <c r="ODM83" s="34"/>
      <c r="ODO83" s="34"/>
      <c r="ODQ83" s="34"/>
      <c r="ODS83" s="34"/>
      <c r="ODU83" s="34"/>
      <c r="ODW83" s="34"/>
      <c r="ODY83" s="34"/>
      <c r="OEA83" s="34"/>
      <c r="OEC83" s="34"/>
      <c r="OEE83" s="34"/>
      <c r="OEG83" s="34"/>
      <c r="OEI83" s="34"/>
      <c r="OEK83" s="34"/>
      <c r="OEM83" s="34"/>
      <c r="OEO83" s="34"/>
      <c r="OEQ83" s="34"/>
      <c r="OES83" s="34"/>
      <c r="OEU83" s="34"/>
      <c r="OEW83" s="34"/>
      <c r="OEY83" s="34"/>
      <c r="OFA83" s="34"/>
      <c r="OFC83" s="34"/>
      <c r="OFE83" s="34"/>
      <c r="OFG83" s="34"/>
      <c r="OFI83" s="34"/>
      <c r="OFK83" s="34"/>
      <c r="OFM83" s="34"/>
      <c r="OFO83" s="34"/>
      <c r="OFQ83" s="34"/>
      <c r="OFS83" s="34"/>
      <c r="OFU83" s="34"/>
      <c r="OFW83" s="34"/>
      <c r="OFY83" s="34"/>
      <c r="OGA83" s="34"/>
      <c r="OGC83" s="34"/>
      <c r="OGE83" s="34"/>
      <c r="OGG83" s="34"/>
      <c r="OGI83" s="34"/>
      <c r="OGK83" s="34"/>
      <c r="OGM83" s="34"/>
      <c r="OGO83" s="34"/>
      <c r="OGQ83" s="34"/>
      <c r="OGS83" s="34"/>
      <c r="OGU83" s="34"/>
      <c r="OGW83" s="34"/>
      <c r="OGY83" s="34"/>
      <c r="OHA83" s="34"/>
      <c r="OHC83" s="34"/>
      <c r="OHE83" s="34"/>
      <c r="OHG83" s="34"/>
      <c r="OHI83" s="34"/>
      <c r="OHK83" s="34"/>
      <c r="OHM83" s="34"/>
      <c r="OHO83" s="34"/>
      <c r="OHQ83" s="34"/>
      <c r="OHS83" s="34"/>
      <c r="OHU83" s="34"/>
      <c r="OHW83" s="34"/>
      <c r="OHY83" s="34"/>
      <c r="OIA83" s="34"/>
      <c r="OIC83" s="34"/>
      <c r="OIE83" s="34"/>
      <c r="OIG83" s="34"/>
      <c r="OII83" s="34"/>
      <c r="OIK83" s="34"/>
      <c r="OIM83" s="34"/>
      <c r="OIO83" s="34"/>
      <c r="OIQ83" s="34"/>
      <c r="OIS83" s="34"/>
      <c r="OIU83" s="34"/>
      <c r="OIW83" s="34"/>
      <c r="OIY83" s="34"/>
      <c r="OJA83" s="34"/>
      <c r="OJC83" s="34"/>
      <c r="OJE83" s="34"/>
      <c r="OJG83" s="34"/>
      <c r="OJI83" s="34"/>
      <c r="OJK83" s="34"/>
      <c r="OJM83" s="34"/>
      <c r="OJO83" s="34"/>
      <c r="OJQ83" s="34"/>
      <c r="OJS83" s="34"/>
      <c r="OJU83" s="34"/>
      <c r="OJW83" s="34"/>
      <c r="OJY83" s="34"/>
      <c r="OKA83" s="34"/>
      <c r="OKC83" s="34"/>
      <c r="OKE83" s="34"/>
      <c r="OKG83" s="34"/>
      <c r="OKI83" s="34"/>
      <c r="OKK83" s="34"/>
      <c r="OKM83" s="34"/>
      <c r="OKO83" s="34"/>
      <c r="OKQ83" s="34"/>
      <c r="OKS83" s="34"/>
      <c r="OKU83" s="34"/>
      <c r="OKW83" s="34"/>
      <c r="OKY83" s="34"/>
      <c r="OLA83" s="34"/>
      <c r="OLC83" s="34"/>
      <c r="OLE83" s="34"/>
      <c r="OLG83" s="34"/>
      <c r="OLI83" s="34"/>
      <c r="OLK83" s="34"/>
      <c r="OLM83" s="34"/>
      <c r="OLO83" s="34"/>
      <c r="OLQ83" s="34"/>
      <c r="OLS83" s="34"/>
      <c r="OLU83" s="34"/>
      <c r="OLW83" s="34"/>
      <c r="OLY83" s="34"/>
      <c r="OMA83" s="34"/>
      <c r="OMC83" s="34"/>
      <c r="OME83" s="34"/>
      <c r="OMG83" s="34"/>
      <c r="OMI83" s="34"/>
      <c r="OMK83" s="34"/>
      <c r="OMM83" s="34"/>
      <c r="OMO83" s="34"/>
      <c r="OMQ83" s="34"/>
      <c r="OMS83" s="34"/>
      <c r="OMU83" s="34"/>
      <c r="OMW83" s="34"/>
      <c r="OMY83" s="34"/>
      <c r="ONA83" s="34"/>
      <c r="ONC83" s="34"/>
      <c r="ONE83" s="34"/>
      <c r="ONG83" s="34"/>
      <c r="ONI83" s="34"/>
      <c r="ONK83" s="34"/>
      <c r="ONM83" s="34"/>
      <c r="ONO83" s="34"/>
      <c r="ONQ83" s="34"/>
      <c r="ONS83" s="34"/>
      <c r="ONU83" s="34"/>
      <c r="ONW83" s="34"/>
      <c r="ONY83" s="34"/>
      <c r="OOA83" s="34"/>
      <c r="OOC83" s="34"/>
      <c r="OOE83" s="34"/>
      <c r="OOG83" s="34"/>
      <c r="OOI83" s="34"/>
      <c r="OOK83" s="34"/>
      <c r="OOM83" s="34"/>
      <c r="OOO83" s="34"/>
      <c r="OOQ83" s="34"/>
      <c r="OOS83" s="34"/>
      <c r="OOU83" s="34"/>
      <c r="OOW83" s="34"/>
      <c r="OOY83" s="34"/>
      <c r="OPA83" s="34"/>
      <c r="OPC83" s="34"/>
      <c r="OPE83" s="34"/>
      <c r="OPG83" s="34"/>
      <c r="OPI83" s="34"/>
      <c r="OPK83" s="34"/>
      <c r="OPM83" s="34"/>
      <c r="OPO83" s="34"/>
      <c r="OPQ83" s="34"/>
      <c r="OPS83" s="34"/>
      <c r="OPU83" s="34"/>
      <c r="OPW83" s="34"/>
      <c r="OPY83" s="34"/>
      <c r="OQA83" s="34"/>
      <c r="OQC83" s="34"/>
      <c r="OQE83" s="34"/>
      <c r="OQG83" s="34"/>
      <c r="OQI83" s="34"/>
      <c r="OQK83" s="34"/>
      <c r="OQM83" s="34"/>
      <c r="OQO83" s="34"/>
      <c r="OQQ83" s="34"/>
      <c r="OQS83" s="34"/>
      <c r="OQU83" s="34"/>
      <c r="OQW83" s="34"/>
      <c r="OQY83" s="34"/>
      <c r="ORA83" s="34"/>
      <c r="ORC83" s="34"/>
      <c r="ORE83" s="34"/>
      <c r="ORG83" s="34"/>
      <c r="ORI83" s="34"/>
      <c r="ORK83" s="34"/>
      <c r="ORM83" s="34"/>
      <c r="ORO83" s="34"/>
      <c r="ORQ83" s="34"/>
      <c r="ORS83" s="34"/>
      <c r="ORU83" s="34"/>
      <c r="ORW83" s="34"/>
      <c r="ORY83" s="34"/>
      <c r="OSA83" s="34"/>
      <c r="OSC83" s="34"/>
      <c r="OSE83" s="34"/>
      <c r="OSG83" s="34"/>
      <c r="OSI83" s="34"/>
      <c r="OSK83" s="34"/>
      <c r="OSM83" s="34"/>
      <c r="OSO83" s="34"/>
      <c r="OSQ83" s="34"/>
      <c r="OSS83" s="34"/>
      <c r="OSU83" s="34"/>
      <c r="OSW83" s="34"/>
      <c r="OSY83" s="34"/>
      <c r="OTA83" s="34"/>
      <c r="OTC83" s="34"/>
      <c r="OTE83" s="34"/>
      <c r="OTG83" s="34"/>
      <c r="OTI83" s="34"/>
      <c r="OTK83" s="34"/>
      <c r="OTM83" s="34"/>
      <c r="OTO83" s="34"/>
      <c r="OTQ83" s="34"/>
      <c r="OTS83" s="34"/>
      <c r="OTU83" s="34"/>
      <c r="OTW83" s="34"/>
      <c r="OTY83" s="34"/>
      <c r="OUA83" s="34"/>
      <c r="OUC83" s="34"/>
      <c r="OUE83" s="34"/>
      <c r="OUG83" s="34"/>
      <c r="OUI83" s="34"/>
      <c r="OUK83" s="34"/>
      <c r="OUM83" s="34"/>
      <c r="OUO83" s="34"/>
      <c r="OUQ83" s="34"/>
      <c r="OUS83" s="34"/>
      <c r="OUU83" s="34"/>
      <c r="OUW83" s="34"/>
      <c r="OUY83" s="34"/>
      <c r="OVA83" s="34"/>
      <c r="OVC83" s="34"/>
      <c r="OVE83" s="34"/>
      <c r="OVG83" s="34"/>
      <c r="OVI83" s="34"/>
      <c r="OVK83" s="34"/>
      <c r="OVM83" s="34"/>
      <c r="OVO83" s="34"/>
      <c r="OVQ83" s="34"/>
      <c r="OVS83" s="34"/>
      <c r="OVU83" s="34"/>
      <c r="OVW83" s="34"/>
      <c r="OVY83" s="34"/>
      <c r="OWA83" s="34"/>
      <c r="OWC83" s="34"/>
      <c r="OWE83" s="34"/>
      <c r="OWG83" s="34"/>
      <c r="OWI83" s="34"/>
      <c r="OWK83" s="34"/>
      <c r="OWM83" s="34"/>
      <c r="OWO83" s="34"/>
      <c r="OWQ83" s="34"/>
      <c r="OWS83" s="34"/>
      <c r="OWU83" s="34"/>
      <c r="OWW83" s="34"/>
      <c r="OWY83" s="34"/>
      <c r="OXA83" s="34"/>
      <c r="OXC83" s="34"/>
      <c r="OXE83" s="34"/>
      <c r="OXG83" s="34"/>
      <c r="OXI83" s="34"/>
      <c r="OXK83" s="34"/>
      <c r="OXM83" s="34"/>
      <c r="OXO83" s="34"/>
      <c r="OXQ83" s="34"/>
      <c r="OXS83" s="34"/>
      <c r="OXU83" s="34"/>
      <c r="OXW83" s="34"/>
      <c r="OXY83" s="34"/>
      <c r="OYA83" s="34"/>
      <c r="OYC83" s="34"/>
      <c r="OYE83" s="34"/>
      <c r="OYG83" s="34"/>
      <c r="OYI83" s="34"/>
      <c r="OYK83" s="34"/>
      <c r="OYM83" s="34"/>
      <c r="OYO83" s="34"/>
      <c r="OYQ83" s="34"/>
      <c r="OYS83" s="34"/>
      <c r="OYU83" s="34"/>
      <c r="OYW83" s="34"/>
      <c r="OYY83" s="34"/>
      <c r="OZA83" s="34"/>
      <c r="OZC83" s="34"/>
      <c r="OZE83" s="34"/>
      <c r="OZG83" s="34"/>
      <c r="OZI83" s="34"/>
      <c r="OZK83" s="34"/>
      <c r="OZM83" s="34"/>
      <c r="OZO83" s="34"/>
      <c r="OZQ83" s="34"/>
      <c r="OZS83" s="34"/>
      <c r="OZU83" s="34"/>
      <c r="OZW83" s="34"/>
      <c r="OZY83" s="34"/>
      <c r="PAA83" s="34"/>
      <c r="PAC83" s="34"/>
      <c r="PAE83" s="34"/>
      <c r="PAG83" s="34"/>
      <c r="PAI83" s="34"/>
      <c r="PAK83" s="34"/>
      <c r="PAM83" s="34"/>
      <c r="PAO83" s="34"/>
      <c r="PAQ83" s="34"/>
      <c r="PAS83" s="34"/>
      <c r="PAU83" s="34"/>
      <c r="PAW83" s="34"/>
      <c r="PAY83" s="34"/>
      <c r="PBA83" s="34"/>
      <c r="PBC83" s="34"/>
      <c r="PBE83" s="34"/>
      <c r="PBG83" s="34"/>
      <c r="PBI83" s="34"/>
      <c r="PBK83" s="34"/>
      <c r="PBM83" s="34"/>
      <c r="PBO83" s="34"/>
      <c r="PBQ83" s="34"/>
      <c r="PBS83" s="34"/>
      <c r="PBU83" s="34"/>
      <c r="PBW83" s="34"/>
      <c r="PBY83" s="34"/>
      <c r="PCA83" s="34"/>
      <c r="PCC83" s="34"/>
      <c r="PCE83" s="34"/>
      <c r="PCG83" s="34"/>
      <c r="PCI83" s="34"/>
      <c r="PCK83" s="34"/>
      <c r="PCM83" s="34"/>
      <c r="PCO83" s="34"/>
      <c r="PCQ83" s="34"/>
      <c r="PCS83" s="34"/>
      <c r="PCU83" s="34"/>
      <c r="PCW83" s="34"/>
      <c r="PCY83" s="34"/>
      <c r="PDA83" s="34"/>
      <c r="PDC83" s="34"/>
      <c r="PDE83" s="34"/>
      <c r="PDG83" s="34"/>
      <c r="PDI83" s="34"/>
      <c r="PDK83" s="34"/>
      <c r="PDM83" s="34"/>
      <c r="PDO83" s="34"/>
      <c r="PDQ83" s="34"/>
      <c r="PDS83" s="34"/>
      <c r="PDU83" s="34"/>
      <c r="PDW83" s="34"/>
      <c r="PDY83" s="34"/>
      <c r="PEA83" s="34"/>
      <c r="PEC83" s="34"/>
      <c r="PEE83" s="34"/>
      <c r="PEG83" s="34"/>
      <c r="PEI83" s="34"/>
      <c r="PEK83" s="34"/>
      <c r="PEM83" s="34"/>
      <c r="PEO83" s="34"/>
      <c r="PEQ83" s="34"/>
      <c r="PES83" s="34"/>
      <c r="PEU83" s="34"/>
      <c r="PEW83" s="34"/>
      <c r="PEY83" s="34"/>
      <c r="PFA83" s="34"/>
      <c r="PFC83" s="34"/>
      <c r="PFE83" s="34"/>
      <c r="PFG83" s="34"/>
      <c r="PFI83" s="34"/>
      <c r="PFK83" s="34"/>
      <c r="PFM83" s="34"/>
      <c r="PFO83" s="34"/>
      <c r="PFQ83" s="34"/>
      <c r="PFS83" s="34"/>
      <c r="PFU83" s="34"/>
      <c r="PFW83" s="34"/>
      <c r="PFY83" s="34"/>
      <c r="PGA83" s="34"/>
      <c r="PGC83" s="34"/>
      <c r="PGE83" s="34"/>
      <c r="PGG83" s="34"/>
      <c r="PGI83" s="34"/>
      <c r="PGK83" s="34"/>
      <c r="PGM83" s="34"/>
      <c r="PGO83" s="34"/>
      <c r="PGQ83" s="34"/>
      <c r="PGS83" s="34"/>
      <c r="PGU83" s="34"/>
      <c r="PGW83" s="34"/>
      <c r="PGY83" s="34"/>
      <c r="PHA83" s="34"/>
      <c r="PHC83" s="34"/>
      <c r="PHE83" s="34"/>
      <c r="PHG83" s="34"/>
      <c r="PHI83" s="34"/>
      <c r="PHK83" s="34"/>
      <c r="PHM83" s="34"/>
      <c r="PHO83" s="34"/>
      <c r="PHQ83" s="34"/>
      <c r="PHS83" s="34"/>
      <c r="PHU83" s="34"/>
      <c r="PHW83" s="34"/>
      <c r="PHY83" s="34"/>
      <c r="PIA83" s="34"/>
      <c r="PIC83" s="34"/>
      <c r="PIE83" s="34"/>
      <c r="PIG83" s="34"/>
      <c r="PII83" s="34"/>
      <c r="PIK83" s="34"/>
      <c r="PIM83" s="34"/>
      <c r="PIO83" s="34"/>
      <c r="PIQ83" s="34"/>
      <c r="PIS83" s="34"/>
      <c r="PIU83" s="34"/>
      <c r="PIW83" s="34"/>
      <c r="PIY83" s="34"/>
      <c r="PJA83" s="34"/>
      <c r="PJC83" s="34"/>
      <c r="PJE83" s="34"/>
      <c r="PJG83" s="34"/>
      <c r="PJI83" s="34"/>
      <c r="PJK83" s="34"/>
      <c r="PJM83" s="34"/>
      <c r="PJO83" s="34"/>
      <c r="PJQ83" s="34"/>
      <c r="PJS83" s="34"/>
      <c r="PJU83" s="34"/>
      <c r="PJW83" s="34"/>
      <c r="PJY83" s="34"/>
      <c r="PKA83" s="34"/>
      <c r="PKC83" s="34"/>
      <c r="PKE83" s="34"/>
      <c r="PKG83" s="34"/>
      <c r="PKI83" s="34"/>
      <c r="PKK83" s="34"/>
      <c r="PKM83" s="34"/>
      <c r="PKO83" s="34"/>
      <c r="PKQ83" s="34"/>
      <c r="PKS83" s="34"/>
      <c r="PKU83" s="34"/>
      <c r="PKW83" s="34"/>
      <c r="PKY83" s="34"/>
      <c r="PLA83" s="34"/>
      <c r="PLC83" s="34"/>
      <c r="PLE83" s="34"/>
      <c r="PLG83" s="34"/>
      <c r="PLI83" s="34"/>
      <c r="PLK83" s="34"/>
      <c r="PLM83" s="34"/>
      <c r="PLO83" s="34"/>
      <c r="PLQ83" s="34"/>
      <c r="PLS83" s="34"/>
      <c r="PLU83" s="34"/>
      <c r="PLW83" s="34"/>
      <c r="PLY83" s="34"/>
      <c r="PMA83" s="34"/>
      <c r="PMC83" s="34"/>
      <c r="PME83" s="34"/>
      <c r="PMG83" s="34"/>
      <c r="PMI83" s="34"/>
      <c r="PMK83" s="34"/>
      <c r="PMM83" s="34"/>
      <c r="PMO83" s="34"/>
      <c r="PMQ83" s="34"/>
      <c r="PMS83" s="34"/>
      <c r="PMU83" s="34"/>
      <c r="PMW83" s="34"/>
      <c r="PMY83" s="34"/>
      <c r="PNA83" s="34"/>
      <c r="PNC83" s="34"/>
      <c r="PNE83" s="34"/>
      <c r="PNG83" s="34"/>
      <c r="PNI83" s="34"/>
      <c r="PNK83" s="34"/>
      <c r="PNM83" s="34"/>
      <c r="PNO83" s="34"/>
      <c r="PNQ83" s="34"/>
      <c r="PNS83" s="34"/>
      <c r="PNU83" s="34"/>
      <c r="PNW83" s="34"/>
      <c r="PNY83" s="34"/>
      <c r="POA83" s="34"/>
      <c r="POC83" s="34"/>
      <c r="POE83" s="34"/>
      <c r="POG83" s="34"/>
      <c r="POI83" s="34"/>
      <c r="POK83" s="34"/>
      <c r="POM83" s="34"/>
      <c r="POO83" s="34"/>
      <c r="POQ83" s="34"/>
      <c r="POS83" s="34"/>
      <c r="POU83" s="34"/>
      <c r="POW83" s="34"/>
      <c r="POY83" s="34"/>
      <c r="PPA83" s="34"/>
      <c r="PPC83" s="34"/>
      <c r="PPE83" s="34"/>
      <c r="PPG83" s="34"/>
      <c r="PPI83" s="34"/>
      <c r="PPK83" s="34"/>
      <c r="PPM83" s="34"/>
      <c r="PPO83" s="34"/>
      <c r="PPQ83" s="34"/>
      <c r="PPS83" s="34"/>
      <c r="PPU83" s="34"/>
      <c r="PPW83" s="34"/>
      <c r="PPY83" s="34"/>
      <c r="PQA83" s="34"/>
      <c r="PQC83" s="34"/>
      <c r="PQE83" s="34"/>
      <c r="PQG83" s="34"/>
      <c r="PQI83" s="34"/>
      <c r="PQK83" s="34"/>
      <c r="PQM83" s="34"/>
      <c r="PQO83" s="34"/>
      <c r="PQQ83" s="34"/>
      <c r="PQS83" s="34"/>
      <c r="PQU83" s="34"/>
      <c r="PQW83" s="34"/>
      <c r="PQY83" s="34"/>
      <c r="PRA83" s="34"/>
      <c r="PRC83" s="34"/>
      <c r="PRE83" s="34"/>
      <c r="PRG83" s="34"/>
      <c r="PRI83" s="34"/>
      <c r="PRK83" s="34"/>
      <c r="PRM83" s="34"/>
      <c r="PRO83" s="34"/>
      <c r="PRQ83" s="34"/>
      <c r="PRS83" s="34"/>
      <c r="PRU83" s="34"/>
      <c r="PRW83" s="34"/>
      <c r="PRY83" s="34"/>
      <c r="PSA83" s="34"/>
      <c r="PSC83" s="34"/>
      <c r="PSE83" s="34"/>
      <c r="PSG83" s="34"/>
      <c r="PSI83" s="34"/>
      <c r="PSK83" s="34"/>
      <c r="PSM83" s="34"/>
      <c r="PSO83" s="34"/>
      <c r="PSQ83" s="34"/>
      <c r="PSS83" s="34"/>
      <c r="PSU83" s="34"/>
      <c r="PSW83" s="34"/>
      <c r="PSY83" s="34"/>
      <c r="PTA83" s="34"/>
      <c r="PTC83" s="34"/>
      <c r="PTE83" s="34"/>
      <c r="PTG83" s="34"/>
      <c r="PTI83" s="34"/>
      <c r="PTK83" s="34"/>
      <c r="PTM83" s="34"/>
      <c r="PTO83" s="34"/>
      <c r="PTQ83" s="34"/>
      <c r="PTS83" s="34"/>
      <c r="PTU83" s="34"/>
      <c r="PTW83" s="34"/>
      <c r="PTY83" s="34"/>
      <c r="PUA83" s="34"/>
      <c r="PUC83" s="34"/>
      <c r="PUE83" s="34"/>
      <c r="PUG83" s="34"/>
      <c r="PUI83" s="34"/>
      <c r="PUK83" s="34"/>
      <c r="PUM83" s="34"/>
      <c r="PUO83" s="34"/>
      <c r="PUQ83" s="34"/>
      <c r="PUS83" s="34"/>
      <c r="PUU83" s="34"/>
      <c r="PUW83" s="34"/>
      <c r="PUY83" s="34"/>
      <c r="PVA83" s="34"/>
      <c r="PVC83" s="34"/>
      <c r="PVE83" s="34"/>
      <c r="PVG83" s="34"/>
      <c r="PVI83" s="34"/>
      <c r="PVK83" s="34"/>
      <c r="PVM83" s="34"/>
      <c r="PVO83" s="34"/>
      <c r="PVQ83" s="34"/>
      <c r="PVS83" s="34"/>
      <c r="PVU83" s="34"/>
      <c r="PVW83" s="34"/>
      <c r="PVY83" s="34"/>
      <c r="PWA83" s="34"/>
      <c r="PWC83" s="34"/>
      <c r="PWE83" s="34"/>
      <c r="PWG83" s="34"/>
      <c r="PWI83" s="34"/>
      <c r="PWK83" s="34"/>
      <c r="PWM83" s="34"/>
      <c r="PWO83" s="34"/>
      <c r="PWQ83" s="34"/>
      <c r="PWS83" s="34"/>
      <c r="PWU83" s="34"/>
      <c r="PWW83" s="34"/>
      <c r="PWY83" s="34"/>
      <c r="PXA83" s="34"/>
      <c r="PXC83" s="34"/>
      <c r="PXE83" s="34"/>
      <c r="PXG83" s="34"/>
      <c r="PXI83" s="34"/>
      <c r="PXK83" s="34"/>
      <c r="PXM83" s="34"/>
      <c r="PXO83" s="34"/>
      <c r="PXQ83" s="34"/>
      <c r="PXS83" s="34"/>
      <c r="PXU83" s="34"/>
      <c r="PXW83" s="34"/>
      <c r="PXY83" s="34"/>
      <c r="PYA83" s="34"/>
      <c r="PYC83" s="34"/>
      <c r="PYE83" s="34"/>
      <c r="PYG83" s="34"/>
      <c r="PYI83" s="34"/>
      <c r="PYK83" s="34"/>
      <c r="PYM83" s="34"/>
      <c r="PYO83" s="34"/>
      <c r="PYQ83" s="34"/>
      <c r="PYS83" s="34"/>
      <c r="PYU83" s="34"/>
      <c r="PYW83" s="34"/>
      <c r="PYY83" s="34"/>
      <c r="PZA83" s="34"/>
      <c r="PZC83" s="34"/>
      <c r="PZE83" s="34"/>
      <c r="PZG83" s="34"/>
      <c r="PZI83" s="34"/>
      <c r="PZK83" s="34"/>
      <c r="PZM83" s="34"/>
      <c r="PZO83" s="34"/>
      <c r="PZQ83" s="34"/>
      <c r="PZS83" s="34"/>
      <c r="PZU83" s="34"/>
      <c r="PZW83" s="34"/>
      <c r="PZY83" s="34"/>
      <c r="QAA83" s="34"/>
      <c r="QAC83" s="34"/>
      <c r="QAE83" s="34"/>
      <c r="QAG83" s="34"/>
      <c r="QAI83" s="34"/>
      <c r="QAK83" s="34"/>
      <c r="QAM83" s="34"/>
      <c r="QAO83" s="34"/>
      <c r="QAQ83" s="34"/>
      <c r="QAS83" s="34"/>
      <c r="QAU83" s="34"/>
      <c r="QAW83" s="34"/>
      <c r="QAY83" s="34"/>
      <c r="QBA83" s="34"/>
      <c r="QBC83" s="34"/>
      <c r="QBE83" s="34"/>
      <c r="QBG83" s="34"/>
      <c r="QBI83" s="34"/>
      <c r="QBK83" s="34"/>
      <c r="QBM83" s="34"/>
      <c r="QBO83" s="34"/>
      <c r="QBQ83" s="34"/>
      <c r="QBS83" s="34"/>
      <c r="QBU83" s="34"/>
      <c r="QBW83" s="34"/>
      <c r="QBY83" s="34"/>
      <c r="QCA83" s="34"/>
      <c r="QCC83" s="34"/>
      <c r="QCE83" s="34"/>
      <c r="QCG83" s="34"/>
      <c r="QCI83" s="34"/>
      <c r="QCK83" s="34"/>
      <c r="QCM83" s="34"/>
      <c r="QCO83" s="34"/>
      <c r="QCQ83" s="34"/>
      <c r="QCS83" s="34"/>
      <c r="QCU83" s="34"/>
      <c r="QCW83" s="34"/>
      <c r="QCY83" s="34"/>
      <c r="QDA83" s="34"/>
      <c r="QDC83" s="34"/>
      <c r="QDE83" s="34"/>
      <c r="QDG83" s="34"/>
      <c r="QDI83" s="34"/>
      <c r="QDK83" s="34"/>
      <c r="QDM83" s="34"/>
      <c r="QDO83" s="34"/>
      <c r="QDQ83" s="34"/>
      <c r="QDS83" s="34"/>
      <c r="QDU83" s="34"/>
      <c r="QDW83" s="34"/>
      <c r="QDY83" s="34"/>
      <c r="QEA83" s="34"/>
      <c r="QEC83" s="34"/>
      <c r="QEE83" s="34"/>
      <c r="QEG83" s="34"/>
      <c r="QEI83" s="34"/>
      <c r="QEK83" s="34"/>
      <c r="QEM83" s="34"/>
      <c r="QEO83" s="34"/>
      <c r="QEQ83" s="34"/>
      <c r="QES83" s="34"/>
      <c r="QEU83" s="34"/>
      <c r="QEW83" s="34"/>
      <c r="QEY83" s="34"/>
      <c r="QFA83" s="34"/>
      <c r="QFC83" s="34"/>
      <c r="QFE83" s="34"/>
      <c r="QFG83" s="34"/>
      <c r="QFI83" s="34"/>
      <c r="QFK83" s="34"/>
      <c r="QFM83" s="34"/>
      <c r="QFO83" s="34"/>
      <c r="QFQ83" s="34"/>
      <c r="QFS83" s="34"/>
      <c r="QFU83" s="34"/>
      <c r="QFW83" s="34"/>
      <c r="QFY83" s="34"/>
      <c r="QGA83" s="34"/>
      <c r="QGC83" s="34"/>
      <c r="QGE83" s="34"/>
      <c r="QGG83" s="34"/>
      <c r="QGI83" s="34"/>
      <c r="QGK83" s="34"/>
      <c r="QGM83" s="34"/>
      <c r="QGO83" s="34"/>
      <c r="QGQ83" s="34"/>
      <c r="QGS83" s="34"/>
      <c r="QGU83" s="34"/>
      <c r="QGW83" s="34"/>
      <c r="QGY83" s="34"/>
      <c r="QHA83" s="34"/>
      <c r="QHC83" s="34"/>
      <c r="QHE83" s="34"/>
      <c r="QHG83" s="34"/>
      <c r="QHI83" s="34"/>
      <c r="QHK83" s="34"/>
      <c r="QHM83" s="34"/>
      <c r="QHO83" s="34"/>
      <c r="QHQ83" s="34"/>
      <c r="QHS83" s="34"/>
      <c r="QHU83" s="34"/>
      <c r="QHW83" s="34"/>
      <c r="QHY83" s="34"/>
      <c r="QIA83" s="34"/>
      <c r="QIC83" s="34"/>
      <c r="QIE83" s="34"/>
      <c r="QIG83" s="34"/>
      <c r="QII83" s="34"/>
      <c r="QIK83" s="34"/>
      <c r="QIM83" s="34"/>
      <c r="QIO83" s="34"/>
      <c r="QIQ83" s="34"/>
      <c r="QIS83" s="34"/>
      <c r="QIU83" s="34"/>
      <c r="QIW83" s="34"/>
      <c r="QIY83" s="34"/>
      <c r="QJA83" s="34"/>
      <c r="QJC83" s="34"/>
      <c r="QJE83" s="34"/>
      <c r="QJG83" s="34"/>
      <c r="QJI83" s="34"/>
      <c r="QJK83" s="34"/>
      <c r="QJM83" s="34"/>
      <c r="QJO83" s="34"/>
      <c r="QJQ83" s="34"/>
      <c r="QJS83" s="34"/>
      <c r="QJU83" s="34"/>
      <c r="QJW83" s="34"/>
      <c r="QJY83" s="34"/>
      <c r="QKA83" s="34"/>
      <c r="QKC83" s="34"/>
      <c r="QKE83" s="34"/>
      <c r="QKG83" s="34"/>
      <c r="QKI83" s="34"/>
      <c r="QKK83" s="34"/>
      <c r="QKM83" s="34"/>
      <c r="QKO83" s="34"/>
      <c r="QKQ83" s="34"/>
      <c r="QKS83" s="34"/>
      <c r="QKU83" s="34"/>
      <c r="QKW83" s="34"/>
      <c r="QKY83" s="34"/>
      <c r="QLA83" s="34"/>
      <c r="QLC83" s="34"/>
      <c r="QLE83" s="34"/>
      <c r="QLG83" s="34"/>
      <c r="QLI83" s="34"/>
      <c r="QLK83" s="34"/>
      <c r="QLM83" s="34"/>
      <c r="QLO83" s="34"/>
      <c r="QLQ83" s="34"/>
      <c r="QLS83" s="34"/>
      <c r="QLU83" s="34"/>
      <c r="QLW83" s="34"/>
      <c r="QLY83" s="34"/>
      <c r="QMA83" s="34"/>
      <c r="QMC83" s="34"/>
      <c r="QME83" s="34"/>
      <c r="QMG83" s="34"/>
      <c r="QMI83" s="34"/>
      <c r="QMK83" s="34"/>
      <c r="QMM83" s="34"/>
      <c r="QMO83" s="34"/>
      <c r="QMQ83" s="34"/>
      <c r="QMS83" s="34"/>
      <c r="QMU83" s="34"/>
      <c r="QMW83" s="34"/>
      <c r="QMY83" s="34"/>
      <c r="QNA83" s="34"/>
      <c r="QNC83" s="34"/>
      <c r="QNE83" s="34"/>
      <c r="QNG83" s="34"/>
      <c r="QNI83" s="34"/>
      <c r="QNK83" s="34"/>
      <c r="QNM83" s="34"/>
      <c r="QNO83" s="34"/>
      <c r="QNQ83" s="34"/>
      <c r="QNS83" s="34"/>
      <c r="QNU83" s="34"/>
      <c r="QNW83" s="34"/>
      <c r="QNY83" s="34"/>
      <c r="QOA83" s="34"/>
      <c r="QOC83" s="34"/>
      <c r="QOE83" s="34"/>
      <c r="QOG83" s="34"/>
      <c r="QOI83" s="34"/>
      <c r="QOK83" s="34"/>
      <c r="QOM83" s="34"/>
      <c r="QOO83" s="34"/>
      <c r="QOQ83" s="34"/>
      <c r="QOS83" s="34"/>
      <c r="QOU83" s="34"/>
      <c r="QOW83" s="34"/>
      <c r="QOY83" s="34"/>
      <c r="QPA83" s="34"/>
      <c r="QPC83" s="34"/>
      <c r="QPE83" s="34"/>
      <c r="QPG83" s="34"/>
      <c r="QPI83" s="34"/>
      <c r="QPK83" s="34"/>
      <c r="QPM83" s="34"/>
      <c r="QPO83" s="34"/>
      <c r="QPQ83" s="34"/>
      <c r="QPS83" s="34"/>
      <c r="QPU83" s="34"/>
      <c r="QPW83" s="34"/>
      <c r="QPY83" s="34"/>
      <c r="QQA83" s="34"/>
      <c r="QQC83" s="34"/>
      <c r="QQE83" s="34"/>
      <c r="QQG83" s="34"/>
      <c r="QQI83" s="34"/>
      <c r="QQK83" s="34"/>
      <c r="QQM83" s="34"/>
      <c r="QQO83" s="34"/>
      <c r="QQQ83" s="34"/>
      <c r="QQS83" s="34"/>
      <c r="QQU83" s="34"/>
      <c r="QQW83" s="34"/>
      <c r="QQY83" s="34"/>
      <c r="QRA83" s="34"/>
      <c r="QRC83" s="34"/>
      <c r="QRE83" s="34"/>
      <c r="QRG83" s="34"/>
      <c r="QRI83" s="34"/>
      <c r="QRK83" s="34"/>
      <c r="QRM83" s="34"/>
      <c r="QRO83" s="34"/>
      <c r="QRQ83" s="34"/>
      <c r="QRS83" s="34"/>
      <c r="QRU83" s="34"/>
      <c r="QRW83" s="34"/>
      <c r="QRY83" s="34"/>
      <c r="QSA83" s="34"/>
      <c r="QSC83" s="34"/>
      <c r="QSE83" s="34"/>
      <c r="QSG83" s="34"/>
      <c r="QSI83" s="34"/>
      <c r="QSK83" s="34"/>
      <c r="QSM83" s="34"/>
      <c r="QSO83" s="34"/>
      <c r="QSQ83" s="34"/>
      <c r="QSS83" s="34"/>
      <c r="QSU83" s="34"/>
      <c r="QSW83" s="34"/>
      <c r="QSY83" s="34"/>
      <c r="QTA83" s="34"/>
      <c r="QTC83" s="34"/>
      <c r="QTE83" s="34"/>
      <c r="QTG83" s="34"/>
      <c r="QTI83" s="34"/>
      <c r="QTK83" s="34"/>
      <c r="QTM83" s="34"/>
      <c r="QTO83" s="34"/>
      <c r="QTQ83" s="34"/>
      <c r="QTS83" s="34"/>
      <c r="QTU83" s="34"/>
      <c r="QTW83" s="34"/>
      <c r="QTY83" s="34"/>
      <c r="QUA83" s="34"/>
      <c r="QUC83" s="34"/>
      <c r="QUE83" s="34"/>
      <c r="QUG83" s="34"/>
      <c r="QUI83" s="34"/>
      <c r="QUK83" s="34"/>
      <c r="QUM83" s="34"/>
      <c r="QUO83" s="34"/>
      <c r="QUQ83" s="34"/>
      <c r="QUS83" s="34"/>
      <c r="QUU83" s="34"/>
      <c r="QUW83" s="34"/>
      <c r="QUY83" s="34"/>
      <c r="QVA83" s="34"/>
      <c r="QVC83" s="34"/>
      <c r="QVE83" s="34"/>
      <c r="QVG83" s="34"/>
      <c r="QVI83" s="34"/>
      <c r="QVK83" s="34"/>
      <c r="QVM83" s="34"/>
      <c r="QVO83" s="34"/>
      <c r="QVQ83" s="34"/>
      <c r="QVS83" s="34"/>
      <c r="QVU83" s="34"/>
      <c r="QVW83" s="34"/>
      <c r="QVY83" s="34"/>
      <c r="QWA83" s="34"/>
      <c r="QWC83" s="34"/>
      <c r="QWE83" s="34"/>
      <c r="QWG83" s="34"/>
      <c r="QWI83" s="34"/>
      <c r="QWK83" s="34"/>
      <c r="QWM83" s="34"/>
      <c r="QWO83" s="34"/>
      <c r="QWQ83" s="34"/>
      <c r="QWS83" s="34"/>
      <c r="QWU83" s="34"/>
      <c r="QWW83" s="34"/>
      <c r="QWY83" s="34"/>
      <c r="QXA83" s="34"/>
      <c r="QXC83" s="34"/>
      <c r="QXE83" s="34"/>
      <c r="QXG83" s="34"/>
      <c r="QXI83" s="34"/>
      <c r="QXK83" s="34"/>
      <c r="QXM83" s="34"/>
      <c r="QXO83" s="34"/>
      <c r="QXQ83" s="34"/>
      <c r="QXS83" s="34"/>
      <c r="QXU83" s="34"/>
      <c r="QXW83" s="34"/>
      <c r="QXY83" s="34"/>
      <c r="QYA83" s="34"/>
      <c r="QYC83" s="34"/>
      <c r="QYE83" s="34"/>
      <c r="QYG83" s="34"/>
      <c r="QYI83" s="34"/>
      <c r="QYK83" s="34"/>
      <c r="QYM83" s="34"/>
      <c r="QYO83" s="34"/>
      <c r="QYQ83" s="34"/>
      <c r="QYS83" s="34"/>
      <c r="QYU83" s="34"/>
      <c r="QYW83" s="34"/>
      <c r="QYY83" s="34"/>
      <c r="QZA83" s="34"/>
      <c r="QZC83" s="34"/>
      <c r="QZE83" s="34"/>
      <c r="QZG83" s="34"/>
      <c r="QZI83" s="34"/>
      <c r="QZK83" s="34"/>
      <c r="QZM83" s="34"/>
      <c r="QZO83" s="34"/>
      <c r="QZQ83" s="34"/>
      <c r="QZS83" s="34"/>
      <c r="QZU83" s="34"/>
      <c r="QZW83" s="34"/>
      <c r="QZY83" s="34"/>
      <c r="RAA83" s="34"/>
      <c r="RAC83" s="34"/>
      <c r="RAE83" s="34"/>
      <c r="RAG83" s="34"/>
      <c r="RAI83" s="34"/>
      <c r="RAK83" s="34"/>
      <c r="RAM83" s="34"/>
      <c r="RAO83" s="34"/>
      <c r="RAQ83" s="34"/>
      <c r="RAS83" s="34"/>
      <c r="RAU83" s="34"/>
      <c r="RAW83" s="34"/>
      <c r="RAY83" s="34"/>
      <c r="RBA83" s="34"/>
      <c r="RBC83" s="34"/>
      <c r="RBE83" s="34"/>
      <c r="RBG83" s="34"/>
      <c r="RBI83" s="34"/>
      <c r="RBK83" s="34"/>
      <c r="RBM83" s="34"/>
      <c r="RBO83" s="34"/>
      <c r="RBQ83" s="34"/>
      <c r="RBS83" s="34"/>
      <c r="RBU83" s="34"/>
      <c r="RBW83" s="34"/>
      <c r="RBY83" s="34"/>
      <c r="RCA83" s="34"/>
      <c r="RCC83" s="34"/>
      <c r="RCE83" s="34"/>
      <c r="RCG83" s="34"/>
      <c r="RCI83" s="34"/>
      <c r="RCK83" s="34"/>
      <c r="RCM83" s="34"/>
      <c r="RCO83" s="34"/>
      <c r="RCQ83" s="34"/>
      <c r="RCS83" s="34"/>
      <c r="RCU83" s="34"/>
      <c r="RCW83" s="34"/>
      <c r="RCY83" s="34"/>
      <c r="RDA83" s="34"/>
      <c r="RDC83" s="34"/>
      <c r="RDE83" s="34"/>
      <c r="RDG83" s="34"/>
      <c r="RDI83" s="34"/>
      <c r="RDK83" s="34"/>
      <c r="RDM83" s="34"/>
      <c r="RDO83" s="34"/>
      <c r="RDQ83" s="34"/>
      <c r="RDS83" s="34"/>
      <c r="RDU83" s="34"/>
      <c r="RDW83" s="34"/>
      <c r="RDY83" s="34"/>
      <c r="REA83" s="34"/>
      <c r="REC83" s="34"/>
      <c r="REE83" s="34"/>
      <c r="REG83" s="34"/>
      <c r="REI83" s="34"/>
      <c r="REK83" s="34"/>
      <c r="REM83" s="34"/>
      <c r="REO83" s="34"/>
      <c r="REQ83" s="34"/>
      <c r="RES83" s="34"/>
      <c r="REU83" s="34"/>
      <c r="REW83" s="34"/>
      <c r="REY83" s="34"/>
      <c r="RFA83" s="34"/>
      <c r="RFC83" s="34"/>
      <c r="RFE83" s="34"/>
      <c r="RFG83" s="34"/>
      <c r="RFI83" s="34"/>
      <c r="RFK83" s="34"/>
      <c r="RFM83" s="34"/>
      <c r="RFO83" s="34"/>
      <c r="RFQ83" s="34"/>
      <c r="RFS83" s="34"/>
      <c r="RFU83" s="34"/>
      <c r="RFW83" s="34"/>
      <c r="RFY83" s="34"/>
      <c r="RGA83" s="34"/>
      <c r="RGC83" s="34"/>
      <c r="RGE83" s="34"/>
      <c r="RGG83" s="34"/>
      <c r="RGI83" s="34"/>
      <c r="RGK83" s="34"/>
      <c r="RGM83" s="34"/>
      <c r="RGO83" s="34"/>
      <c r="RGQ83" s="34"/>
      <c r="RGS83" s="34"/>
      <c r="RGU83" s="34"/>
      <c r="RGW83" s="34"/>
      <c r="RGY83" s="34"/>
      <c r="RHA83" s="34"/>
      <c r="RHC83" s="34"/>
      <c r="RHE83" s="34"/>
      <c r="RHG83" s="34"/>
      <c r="RHI83" s="34"/>
      <c r="RHK83" s="34"/>
      <c r="RHM83" s="34"/>
      <c r="RHO83" s="34"/>
      <c r="RHQ83" s="34"/>
      <c r="RHS83" s="34"/>
      <c r="RHU83" s="34"/>
      <c r="RHW83" s="34"/>
      <c r="RHY83" s="34"/>
      <c r="RIA83" s="34"/>
      <c r="RIC83" s="34"/>
      <c r="RIE83" s="34"/>
      <c r="RIG83" s="34"/>
      <c r="RII83" s="34"/>
      <c r="RIK83" s="34"/>
      <c r="RIM83" s="34"/>
      <c r="RIO83" s="34"/>
      <c r="RIQ83" s="34"/>
      <c r="RIS83" s="34"/>
      <c r="RIU83" s="34"/>
      <c r="RIW83" s="34"/>
      <c r="RIY83" s="34"/>
      <c r="RJA83" s="34"/>
      <c r="RJC83" s="34"/>
      <c r="RJE83" s="34"/>
      <c r="RJG83" s="34"/>
      <c r="RJI83" s="34"/>
      <c r="RJK83" s="34"/>
      <c r="RJM83" s="34"/>
      <c r="RJO83" s="34"/>
      <c r="RJQ83" s="34"/>
      <c r="RJS83" s="34"/>
      <c r="RJU83" s="34"/>
      <c r="RJW83" s="34"/>
      <c r="RJY83" s="34"/>
      <c r="RKA83" s="34"/>
      <c r="RKC83" s="34"/>
      <c r="RKE83" s="34"/>
      <c r="RKG83" s="34"/>
      <c r="RKI83" s="34"/>
      <c r="RKK83" s="34"/>
      <c r="RKM83" s="34"/>
      <c r="RKO83" s="34"/>
      <c r="RKQ83" s="34"/>
      <c r="RKS83" s="34"/>
      <c r="RKU83" s="34"/>
      <c r="RKW83" s="34"/>
      <c r="RKY83" s="34"/>
      <c r="RLA83" s="34"/>
      <c r="RLC83" s="34"/>
      <c r="RLE83" s="34"/>
      <c r="RLG83" s="34"/>
      <c r="RLI83" s="34"/>
      <c r="RLK83" s="34"/>
      <c r="RLM83" s="34"/>
      <c r="RLO83" s="34"/>
      <c r="RLQ83" s="34"/>
      <c r="RLS83" s="34"/>
      <c r="RLU83" s="34"/>
      <c r="RLW83" s="34"/>
      <c r="RLY83" s="34"/>
      <c r="RMA83" s="34"/>
      <c r="RMC83" s="34"/>
      <c r="RME83" s="34"/>
      <c r="RMG83" s="34"/>
      <c r="RMI83" s="34"/>
      <c r="RMK83" s="34"/>
      <c r="RMM83" s="34"/>
      <c r="RMO83" s="34"/>
      <c r="RMQ83" s="34"/>
      <c r="RMS83" s="34"/>
      <c r="RMU83" s="34"/>
      <c r="RMW83" s="34"/>
      <c r="RMY83" s="34"/>
      <c r="RNA83" s="34"/>
      <c r="RNC83" s="34"/>
      <c r="RNE83" s="34"/>
      <c r="RNG83" s="34"/>
      <c r="RNI83" s="34"/>
      <c r="RNK83" s="34"/>
      <c r="RNM83" s="34"/>
      <c r="RNO83" s="34"/>
      <c r="RNQ83" s="34"/>
      <c r="RNS83" s="34"/>
      <c r="RNU83" s="34"/>
      <c r="RNW83" s="34"/>
      <c r="RNY83" s="34"/>
      <c r="ROA83" s="34"/>
      <c r="ROC83" s="34"/>
      <c r="ROE83" s="34"/>
      <c r="ROG83" s="34"/>
      <c r="ROI83" s="34"/>
      <c r="ROK83" s="34"/>
      <c r="ROM83" s="34"/>
      <c r="ROO83" s="34"/>
      <c r="ROQ83" s="34"/>
      <c r="ROS83" s="34"/>
      <c r="ROU83" s="34"/>
      <c r="ROW83" s="34"/>
      <c r="ROY83" s="34"/>
      <c r="RPA83" s="34"/>
      <c r="RPC83" s="34"/>
      <c r="RPE83" s="34"/>
      <c r="RPG83" s="34"/>
      <c r="RPI83" s="34"/>
      <c r="RPK83" s="34"/>
      <c r="RPM83" s="34"/>
      <c r="RPO83" s="34"/>
      <c r="RPQ83" s="34"/>
      <c r="RPS83" s="34"/>
      <c r="RPU83" s="34"/>
      <c r="RPW83" s="34"/>
      <c r="RPY83" s="34"/>
      <c r="RQA83" s="34"/>
      <c r="RQC83" s="34"/>
      <c r="RQE83" s="34"/>
      <c r="RQG83" s="34"/>
      <c r="RQI83" s="34"/>
      <c r="RQK83" s="34"/>
      <c r="RQM83" s="34"/>
      <c r="RQO83" s="34"/>
      <c r="RQQ83" s="34"/>
      <c r="RQS83" s="34"/>
      <c r="RQU83" s="34"/>
      <c r="RQW83" s="34"/>
      <c r="RQY83" s="34"/>
      <c r="RRA83" s="34"/>
      <c r="RRC83" s="34"/>
      <c r="RRE83" s="34"/>
      <c r="RRG83" s="34"/>
      <c r="RRI83" s="34"/>
      <c r="RRK83" s="34"/>
      <c r="RRM83" s="34"/>
      <c r="RRO83" s="34"/>
      <c r="RRQ83" s="34"/>
      <c r="RRS83" s="34"/>
      <c r="RRU83" s="34"/>
      <c r="RRW83" s="34"/>
      <c r="RRY83" s="34"/>
      <c r="RSA83" s="34"/>
      <c r="RSC83" s="34"/>
      <c r="RSE83" s="34"/>
      <c r="RSG83" s="34"/>
      <c r="RSI83" s="34"/>
      <c r="RSK83" s="34"/>
      <c r="RSM83" s="34"/>
      <c r="RSO83" s="34"/>
      <c r="RSQ83" s="34"/>
      <c r="RSS83" s="34"/>
      <c r="RSU83" s="34"/>
      <c r="RSW83" s="34"/>
      <c r="RSY83" s="34"/>
      <c r="RTA83" s="34"/>
      <c r="RTC83" s="34"/>
      <c r="RTE83" s="34"/>
      <c r="RTG83" s="34"/>
      <c r="RTI83" s="34"/>
      <c r="RTK83" s="34"/>
      <c r="RTM83" s="34"/>
      <c r="RTO83" s="34"/>
      <c r="RTQ83" s="34"/>
      <c r="RTS83" s="34"/>
      <c r="RTU83" s="34"/>
      <c r="RTW83" s="34"/>
      <c r="RTY83" s="34"/>
      <c r="RUA83" s="34"/>
      <c r="RUC83" s="34"/>
      <c r="RUE83" s="34"/>
      <c r="RUG83" s="34"/>
      <c r="RUI83" s="34"/>
      <c r="RUK83" s="34"/>
      <c r="RUM83" s="34"/>
      <c r="RUO83" s="34"/>
      <c r="RUQ83" s="34"/>
      <c r="RUS83" s="34"/>
      <c r="RUU83" s="34"/>
      <c r="RUW83" s="34"/>
      <c r="RUY83" s="34"/>
      <c r="RVA83" s="34"/>
      <c r="RVC83" s="34"/>
      <c r="RVE83" s="34"/>
      <c r="RVG83" s="34"/>
      <c r="RVI83" s="34"/>
      <c r="RVK83" s="34"/>
      <c r="RVM83" s="34"/>
      <c r="RVO83" s="34"/>
      <c r="RVQ83" s="34"/>
      <c r="RVS83" s="34"/>
      <c r="RVU83" s="34"/>
      <c r="RVW83" s="34"/>
      <c r="RVY83" s="34"/>
      <c r="RWA83" s="34"/>
      <c r="RWC83" s="34"/>
      <c r="RWE83" s="34"/>
      <c r="RWG83" s="34"/>
      <c r="RWI83" s="34"/>
      <c r="RWK83" s="34"/>
      <c r="RWM83" s="34"/>
      <c r="RWO83" s="34"/>
      <c r="RWQ83" s="34"/>
      <c r="RWS83" s="34"/>
      <c r="RWU83" s="34"/>
      <c r="RWW83" s="34"/>
      <c r="RWY83" s="34"/>
      <c r="RXA83" s="34"/>
      <c r="RXC83" s="34"/>
      <c r="RXE83" s="34"/>
      <c r="RXG83" s="34"/>
      <c r="RXI83" s="34"/>
      <c r="RXK83" s="34"/>
      <c r="RXM83" s="34"/>
      <c r="RXO83" s="34"/>
      <c r="RXQ83" s="34"/>
      <c r="RXS83" s="34"/>
      <c r="RXU83" s="34"/>
      <c r="RXW83" s="34"/>
      <c r="RXY83" s="34"/>
      <c r="RYA83" s="34"/>
      <c r="RYC83" s="34"/>
      <c r="RYE83" s="34"/>
      <c r="RYG83" s="34"/>
      <c r="RYI83" s="34"/>
      <c r="RYK83" s="34"/>
      <c r="RYM83" s="34"/>
      <c r="RYO83" s="34"/>
      <c r="RYQ83" s="34"/>
      <c r="RYS83" s="34"/>
      <c r="RYU83" s="34"/>
      <c r="RYW83" s="34"/>
      <c r="RYY83" s="34"/>
      <c r="RZA83" s="34"/>
      <c r="RZC83" s="34"/>
      <c r="RZE83" s="34"/>
      <c r="RZG83" s="34"/>
      <c r="RZI83" s="34"/>
      <c r="RZK83" s="34"/>
      <c r="RZM83" s="34"/>
      <c r="RZO83" s="34"/>
      <c r="RZQ83" s="34"/>
      <c r="RZS83" s="34"/>
      <c r="RZU83" s="34"/>
      <c r="RZW83" s="34"/>
      <c r="RZY83" s="34"/>
      <c r="SAA83" s="34"/>
      <c r="SAC83" s="34"/>
      <c r="SAE83" s="34"/>
      <c r="SAG83" s="34"/>
      <c r="SAI83" s="34"/>
      <c r="SAK83" s="34"/>
      <c r="SAM83" s="34"/>
      <c r="SAO83" s="34"/>
      <c r="SAQ83" s="34"/>
      <c r="SAS83" s="34"/>
      <c r="SAU83" s="34"/>
      <c r="SAW83" s="34"/>
      <c r="SAY83" s="34"/>
      <c r="SBA83" s="34"/>
      <c r="SBC83" s="34"/>
      <c r="SBE83" s="34"/>
      <c r="SBG83" s="34"/>
      <c r="SBI83" s="34"/>
      <c r="SBK83" s="34"/>
      <c r="SBM83" s="34"/>
      <c r="SBO83" s="34"/>
      <c r="SBQ83" s="34"/>
      <c r="SBS83" s="34"/>
      <c r="SBU83" s="34"/>
      <c r="SBW83" s="34"/>
      <c r="SBY83" s="34"/>
      <c r="SCA83" s="34"/>
      <c r="SCC83" s="34"/>
      <c r="SCE83" s="34"/>
      <c r="SCG83" s="34"/>
      <c r="SCI83" s="34"/>
      <c r="SCK83" s="34"/>
      <c r="SCM83" s="34"/>
      <c r="SCO83" s="34"/>
      <c r="SCQ83" s="34"/>
      <c r="SCS83" s="34"/>
      <c r="SCU83" s="34"/>
      <c r="SCW83" s="34"/>
      <c r="SCY83" s="34"/>
      <c r="SDA83" s="34"/>
      <c r="SDC83" s="34"/>
      <c r="SDE83" s="34"/>
      <c r="SDG83" s="34"/>
      <c r="SDI83" s="34"/>
      <c r="SDK83" s="34"/>
      <c r="SDM83" s="34"/>
      <c r="SDO83" s="34"/>
      <c r="SDQ83" s="34"/>
      <c r="SDS83" s="34"/>
      <c r="SDU83" s="34"/>
      <c r="SDW83" s="34"/>
      <c r="SDY83" s="34"/>
      <c r="SEA83" s="34"/>
      <c r="SEC83" s="34"/>
      <c r="SEE83" s="34"/>
      <c r="SEG83" s="34"/>
      <c r="SEI83" s="34"/>
      <c r="SEK83" s="34"/>
      <c r="SEM83" s="34"/>
      <c r="SEO83" s="34"/>
      <c r="SEQ83" s="34"/>
      <c r="SES83" s="34"/>
      <c r="SEU83" s="34"/>
      <c r="SEW83" s="34"/>
      <c r="SEY83" s="34"/>
      <c r="SFA83" s="34"/>
      <c r="SFC83" s="34"/>
      <c r="SFE83" s="34"/>
      <c r="SFG83" s="34"/>
      <c r="SFI83" s="34"/>
      <c r="SFK83" s="34"/>
      <c r="SFM83" s="34"/>
      <c r="SFO83" s="34"/>
      <c r="SFQ83" s="34"/>
      <c r="SFS83" s="34"/>
      <c r="SFU83" s="34"/>
      <c r="SFW83" s="34"/>
      <c r="SFY83" s="34"/>
      <c r="SGA83" s="34"/>
      <c r="SGC83" s="34"/>
      <c r="SGE83" s="34"/>
      <c r="SGG83" s="34"/>
      <c r="SGI83" s="34"/>
      <c r="SGK83" s="34"/>
      <c r="SGM83" s="34"/>
      <c r="SGO83" s="34"/>
      <c r="SGQ83" s="34"/>
      <c r="SGS83" s="34"/>
      <c r="SGU83" s="34"/>
      <c r="SGW83" s="34"/>
      <c r="SGY83" s="34"/>
      <c r="SHA83" s="34"/>
      <c r="SHC83" s="34"/>
      <c r="SHE83" s="34"/>
      <c r="SHG83" s="34"/>
      <c r="SHI83" s="34"/>
      <c r="SHK83" s="34"/>
      <c r="SHM83" s="34"/>
      <c r="SHO83" s="34"/>
      <c r="SHQ83" s="34"/>
      <c r="SHS83" s="34"/>
      <c r="SHU83" s="34"/>
      <c r="SHW83" s="34"/>
      <c r="SHY83" s="34"/>
      <c r="SIA83" s="34"/>
      <c r="SIC83" s="34"/>
      <c r="SIE83" s="34"/>
      <c r="SIG83" s="34"/>
      <c r="SII83" s="34"/>
      <c r="SIK83" s="34"/>
      <c r="SIM83" s="34"/>
      <c r="SIO83" s="34"/>
      <c r="SIQ83" s="34"/>
      <c r="SIS83" s="34"/>
      <c r="SIU83" s="34"/>
      <c r="SIW83" s="34"/>
      <c r="SIY83" s="34"/>
      <c r="SJA83" s="34"/>
      <c r="SJC83" s="34"/>
      <c r="SJE83" s="34"/>
      <c r="SJG83" s="34"/>
      <c r="SJI83" s="34"/>
      <c r="SJK83" s="34"/>
      <c r="SJM83" s="34"/>
      <c r="SJO83" s="34"/>
      <c r="SJQ83" s="34"/>
      <c r="SJS83" s="34"/>
      <c r="SJU83" s="34"/>
      <c r="SJW83" s="34"/>
      <c r="SJY83" s="34"/>
      <c r="SKA83" s="34"/>
      <c r="SKC83" s="34"/>
      <c r="SKE83" s="34"/>
      <c r="SKG83" s="34"/>
      <c r="SKI83" s="34"/>
      <c r="SKK83" s="34"/>
      <c r="SKM83" s="34"/>
      <c r="SKO83" s="34"/>
      <c r="SKQ83" s="34"/>
      <c r="SKS83" s="34"/>
      <c r="SKU83" s="34"/>
      <c r="SKW83" s="34"/>
      <c r="SKY83" s="34"/>
      <c r="SLA83" s="34"/>
      <c r="SLC83" s="34"/>
      <c r="SLE83" s="34"/>
      <c r="SLG83" s="34"/>
      <c r="SLI83" s="34"/>
      <c r="SLK83" s="34"/>
      <c r="SLM83" s="34"/>
      <c r="SLO83" s="34"/>
      <c r="SLQ83" s="34"/>
      <c r="SLS83" s="34"/>
      <c r="SLU83" s="34"/>
      <c r="SLW83" s="34"/>
      <c r="SLY83" s="34"/>
      <c r="SMA83" s="34"/>
      <c r="SMC83" s="34"/>
      <c r="SME83" s="34"/>
      <c r="SMG83" s="34"/>
      <c r="SMI83" s="34"/>
      <c r="SMK83" s="34"/>
      <c r="SMM83" s="34"/>
      <c r="SMO83" s="34"/>
      <c r="SMQ83" s="34"/>
      <c r="SMS83" s="34"/>
      <c r="SMU83" s="34"/>
      <c r="SMW83" s="34"/>
      <c r="SMY83" s="34"/>
      <c r="SNA83" s="34"/>
      <c r="SNC83" s="34"/>
      <c r="SNE83" s="34"/>
      <c r="SNG83" s="34"/>
      <c r="SNI83" s="34"/>
      <c r="SNK83" s="34"/>
      <c r="SNM83" s="34"/>
      <c r="SNO83" s="34"/>
      <c r="SNQ83" s="34"/>
      <c r="SNS83" s="34"/>
      <c r="SNU83" s="34"/>
      <c r="SNW83" s="34"/>
      <c r="SNY83" s="34"/>
      <c r="SOA83" s="34"/>
      <c r="SOC83" s="34"/>
      <c r="SOE83" s="34"/>
      <c r="SOG83" s="34"/>
      <c r="SOI83" s="34"/>
      <c r="SOK83" s="34"/>
      <c r="SOM83" s="34"/>
      <c r="SOO83" s="34"/>
      <c r="SOQ83" s="34"/>
      <c r="SOS83" s="34"/>
      <c r="SOU83" s="34"/>
      <c r="SOW83" s="34"/>
      <c r="SOY83" s="34"/>
      <c r="SPA83" s="34"/>
      <c r="SPC83" s="34"/>
      <c r="SPE83" s="34"/>
      <c r="SPG83" s="34"/>
      <c r="SPI83" s="34"/>
      <c r="SPK83" s="34"/>
      <c r="SPM83" s="34"/>
      <c r="SPO83" s="34"/>
      <c r="SPQ83" s="34"/>
      <c r="SPS83" s="34"/>
      <c r="SPU83" s="34"/>
      <c r="SPW83" s="34"/>
      <c r="SPY83" s="34"/>
      <c r="SQA83" s="34"/>
      <c r="SQC83" s="34"/>
      <c r="SQE83" s="34"/>
      <c r="SQG83" s="34"/>
      <c r="SQI83" s="34"/>
      <c r="SQK83" s="34"/>
      <c r="SQM83" s="34"/>
      <c r="SQO83" s="34"/>
      <c r="SQQ83" s="34"/>
      <c r="SQS83" s="34"/>
      <c r="SQU83" s="34"/>
      <c r="SQW83" s="34"/>
      <c r="SQY83" s="34"/>
      <c r="SRA83" s="34"/>
      <c r="SRC83" s="34"/>
      <c r="SRE83" s="34"/>
      <c r="SRG83" s="34"/>
      <c r="SRI83" s="34"/>
      <c r="SRK83" s="34"/>
      <c r="SRM83" s="34"/>
      <c r="SRO83" s="34"/>
      <c r="SRQ83" s="34"/>
      <c r="SRS83" s="34"/>
      <c r="SRU83" s="34"/>
      <c r="SRW83" s="34"/>
      <c r="SRY83" s="34"/>
      <c r="SSA83" s="34"/>
      <c r="SSC83" s="34"/>
      <c r="SSE83" s="34"/>
      <c r="SSG83" s="34"/>
      <c r="SSI83" s="34"/>
      <c r="SSK83" s="34"/>
      <c r="SSM83" s="34"/>
      <c r="SSO83" s="34"/>
      <c r="SSQ83" s="34"/>
      <c r="SSS83" s="34"/>
      <c r="SSU83" s="34"/>
      <c r="SSW83" s="34"/>
      <c r="SSY83" s="34"/>
      <c r="STA83" s="34"/>
      <c r="STC83" s="34"/>
      <c r="STE83" s="34"/>
      <c r="STG83" s="34"/>
      <c r="STI83" s="34"/>
      <c r="STK83" s="34"/>
      <c r="STM83" s="34"/>
      <c r="STO83" s="34"/>
      <c r="STQ83" s="34"/>
      <c r="STS83" s="34"/>
      <c r="STU83" s="34"/>
      <c r="STW83" s="34"/>
      <c r="STY83" s="34"/>
      <c r="SUA83" s="34"/>
      <c r="SUC83" s="34"/>
      <c r="SUE83" s="34"/>
      <c r="SUG83" s="34"/>
      <c r="SUI83" s="34"/>
      <c r="SUK83" s="34"/>
      <c r="SUM83" s="34"/>
      <c r="SUO83" s="34"/>
      <c r="SUQ83" s="34"/>
      <c r="SUS83" s="34"/>
      <c r="SUU83" s="34"/>
      <c r="SUW83" s="34"/>
      <c r="SUY83" s="34"/>
      <c r="SVA83" s="34"/>
      <c r="SVC83" s="34"/>
      <c r="SVE83" s="34"/>
      <c r="SVG83" s="34"/>
      <c r="SVI83" s="34"/>
      <c r="SVK83" s="34"/>
      <c r="SVM83" s="34"/>
      <c r="SVO83" s="34"/>
      <c r="SVQ83" s="34"/>
      <c r="SVS83" s="34"/>
      <c r="SVU83" s="34"/>
      <c r="SVW83" s="34"/>
      <c r="SVY83" s="34"/>
      <c r="SWA83" s="34"/>
      <c r="SWC83" s="34"/>
      <c r="SWE83" s="34"/>
      <c r="SWG83" s="34"/>
      <c r="SWI83" s="34"/>
      <c r="SWK83" s="34"/>
      <c r="SWM83" s="34"/>
      <c r="SWO83" s="34"/>
      <c r="SWQ83" s="34"/>
      <c r="SWS83" s="34"/>
      <c r="SWU83" s="34"/>
      <c r="SWW83" s="34"/>
      <c r="SWY83" s="34"/>
      <c r="SXA83" s="34"/>
      <c r="SXC83" s="34"/>
      <c r="SXE83" s="34"/>
      <c r="SXG83" s="34"/>
      <c r="SXI83" s="34"/>
      <c r="SXK83" s="34"/>
      <c r="SXM83" s="34"/>
      <c r="SXO83" s="34"/>
      <c r="SXQ83" s="34"/>
      <c r="SXS83" s="34"/>
      <c r="SXU83" s="34"/>
      <c r="SXW83" s="34"/>
      <c r="SXY83" s="34"/>
      <c r="SYA83" s="34"/>
      <c r="SYC83" s="34"/>
      <c r="SYE83" s="34"/>
      <c r="SYG83" s="34"/>
      <c r="SYI83" s="34"/>
      <c r="SYK83" s="34"/>
      <c r="SYM83" s="34"/>
      <c r="SYO83" s="34"/>
      <c r="SYQ83" s="34"/>
      <c r="SYS83" s="34"/>
      <c r="SYU83" s="34"/>
      <c r="SYW83" s="34"/>
      <c r="SYY83" s="34"/>
      <c r="SZA83" s="34"/>
      <c r="SZC83" s="34"/>
      <c r="SZE83" s="34"/>
      <c r="SZG83" s="34"/>
      <c r="SZI83" s="34"/>
      <c r="SZK83" s="34"/>
      <c r="SZM83" s="34"/>
      <c r="SZO83" s="34"/>
      <c r="SZQ83" s="34"/>
      <c r="SZS83" s="34"/>
      <c r="SZU83" s="34"/>
      <c r="SZW83" s="34"/>
      <c r="SZY83" s="34"/>
      <c r="TAA83" s="34"/>
      <c r="TAC83" s="34"/>
      <c r="TAE83" s="34"/>
      <c r="TAG83" s="34"/>
      <c r="TAI83" s="34"/>
      <c r="TAK83" s="34"/>
      <c r="TAM83" s="34"/>
      <c r="TAO83" s="34"/>
      <c r="TAQ83" s="34"/>
      <c r="TAS83" s="34"/>
      <c r="TAU83" s="34"/>
      <c r="TAW83" s="34"/>
      <c r="TAY83" s="34"/>
      <c r="TBA83" s="34"/>
      <c r="TBC83" s="34"/>
      <c r="TBE83" s="34"/>
      <c r="TBG83" s="34"/>
      <c r="TBI83" s="34"/>
      <c r="TBK83" s="34"/>
      <c r="TBM83" s="34"/>
      <c r="TBO83" s="34"/>
      <c r="TBQ83" s="34"/>
      <c r="TBS83" s="34"/>
      <c r="TBU83" s="34"/>
      <c r="TBW83" s="34"/>
      <c r="TBY83" s="34"/>
      <c r="TCA83" s="34"/>
      <c r="TCC83" s="34"/>
      <c r="TCE83" s="34"/>
      <c r="TCG83" s="34"/>
      <c r="TCI83" s="34"/>
      <c r="TCK83" s="34"/>
      <c r="TCM83" s="34"/>
      <c r="TCO83" s="34"/>
      <c r="TCQ83" s="34"/>
      <c r="TCS83" s="34"/>
      <c r="TCU83" s="34"/>
      <c r="TCW83" s="34"/>
      <c r="TCY83" s="34"/>
      <c r="TDA83" s="34"/>
      <c r="TDC83" s="34"/>
      <c r="TDE83" s="34"/>
      <c r="TDG83" s="34"/>
      <c r="TDI83" s="34"/>
      <c r="TDK83" s="34"/>
      <c r="TDM83" s="34"/>
      <c r="TDO83" s="34"/>
      <c r="TDQ83" s="34"/>
      <c r="TDS83" s="34"/>
      <c r="TDU83" s="34"/>
      <c r="TDW83" s="34"/>
      <c r="TDY83" s="34"/>
      <c r="TEA83" s="34"/>
      <c r="TEC83" s="34"/>
      <c r="TEE83" s="34"/>
      <c r="TEG83" s="34"/>
      <c r="TEI83" s="34"/>
      <c r="TEK83" s="34"/>
      <c r="TEM83" s="34"/>
      <c r="TEO83" s="34"/>
      <c r="TEQ83" s="34"/>
      <c r="TES83" s="34"/>
      <c r="TEU83" s="34"/>
      <c r="TEW83" s="34"/>
      <c r="TEY83" s="34"/>
      <c r="TFA83" s="34"/>
      <c r="TFC83" s="34"/>
      <c r="TFE83" s="34"/>
      <c r="TFG83" s="34"/>
      <c r="TFI83" s="34"/>
      <c r="TFK83" s="34"/>
      <c r="TFM83" s="34"/>
      <c r="TFO83" s="34"/>
      <c r="TFQ83" s="34"/>
      <c r="TFS83" s="34"/>
      <c r="TFU83" s="34"/>
      <c r="TFW83" s="34"/>
      <c r="TFY83" s="34"/>
      <c r="TGA83" s="34"/>
      <c r="TGC83" s="34"/>
      <c r="TGE83" s="34"/>
      <c r="TGG83" s="34"/>
      <c r="TGI83" s="34"/>
      <c r="TGK83" s="34"/>
      <c r="TGM83" s="34"/>
      <c r="TGO83" s="34"/>
      <c r="TGQ83" s="34"/>
      <c r="TGS83" s="34"/>
      <c r="TGU83" s="34"/>
      <c r="TGW83" s="34"/>
      <c r="TGY83" s="34"/>
      <c r="THA83" s="34"/>
      <c r="THC83" s="34"/>
      <c r="THE83" s="34"/>
      <c r="THG83" s="34"/>
      <c r="THI83" s="34"/>
      <c r="THK83" s="34"/>
      <c r="THM83" s="34"/>
      <c r="THO83" s="34"/>
      <c r="THQ83" s="34"/>
      <c r="THS83" s="34"/>
      <c r="THU83" s="34"/>
      <c r="THW83" s="34"/>
      <c r="THY83" s="34"/>
      <c r="TIA83" s="34"/>
      <c r="TIC83" s="34"/>
      <c r="TIE83" s="34"/>
      <c r="TIG83" s="34"/>
      <c r="TII83" s="34"/>
      <c r="TIK83" s="34"/>
      <c r="TIM83" s="34"/>
      <c r="TIO83" s="34"/>
      <c r="TIQ83" s="34"/>
      <c r="TIS83" s="34"/>
      <c r="TIU83" s="34"/>
      <c r="TIW83" s="34"/>
      <c r="TIY83" s="34"/>
      <c r="TJA83" s="34"/>
      <c r="TJC83" s="34"/>
      <c r="TJE83" s="34"/>
      <c r="TJG83" s="34"/>
      <c r="TJI83" s="34"/>
      <c r="TJK83" s="34"/>
      <c r="TJM83" s="34"/>
      <c r="TJO83" s="34"/>
      <c r="TJQ83" s="34"/>
      <c r="TJS83" s="34"/>
      <c r="TJU83" s="34"/>
      <c r="TJW83" s="34"/>
      <c r="TJY83" s="34"/>
      <c r="TKA83" s="34"/>
      <c r="TKC83" s="34"/>
      <c r="TKE83" s="34"/>
      <c r="TKG83" s="34"/>
      <c r="TKI83" s="34"/>
      <c r="TKK83" s="34"/>
      <c r="TKM83" s="34"/>
      <c r="TKO83" s="34"/>
      <c r="TKQ83" s="34"/>
      <c r="TKS83" s="34"/>
      <c r="TKU83" s="34"/>
      <c r="TKW83" s="34"/>
      <c r="TKY83" s="34"/>
      <c r="TLA83" s="34"/>
      <c r="TLC83" s="34"/>
      <c r="TLE83" s="34"/>
      <c r="TLG83" s="34"/>
      <c r="TLI83" s="34"/>
      <c r="TLK83" s="34"/>
      <c r="TLM83" s="34"/>
      <c r="TLO83" s="34"/>
      <c r="TLQ83" s="34"/>
      <c r="TLS83" s="34"/>
      <c r="TLU83" s="34"/>
      <c r="TLW83" s="34"/>
      <c r="TLY83" s="34"/>
      <c r="TMA83" s="34"/>
      <c r="TMC83" s="34"/>
      <c r="TME83" s="34"/>
      <c r="TMG83" s="34"/>
      <c r="TMI83" s="34"/>
      <c r="TMK83" s="34"/>
      <c r="TMM83" s="34"/>
      <c r="TMO83" s="34"/>
      <c r="TMQ83" s="34"/>
      <c r="TMS83" s="34"/>
      <c r="TMU83" s="34"/>
      <c r="TMW83" s="34"/>
      <c r="TMY83" s="34"/>
      <c r="TNA83" s="34"/>
      <c r="TNC83" s="34"/>
      <c r="TNE83" s="34"/>
      <c r="TNG83" s="34"/>
      <c r="TNI83" s="34"/>
      <c r="TNK83" s="34"/>
      <c r="TNM83" s="34"/>
      <c r="TNO83" s="34"/>
      <c r="TNQ83" s="34"/>
      <c r="TNS83" s="34"/>
      <c r="TNU83" s="34"/>
      <c r="TNW83" s="34"/>
      <c r="TNY83" s="34"/>
      <c r="TOA83" s="34"/>
      <c r="TOC83" s="34"/>
      <c r="TOE83" s="34"/>
      <c r="TOG83" s="34"/>
      <c r="TOI83" s="34"/>
      <c r="TOK83" s="34"/>
      <c r="TOM83" s="34"/>
      <c r="TOO83" s="34"/>
      <c r="TOQ83" s="34"/>
      <c r="TOS83" s="34"/>
      <c r="TOU83" s="34"/>
      <c r="TOW83" s="34"/>
      <c r="TOY83" s="34"/>
      <c r="TPA83" s="34"/>
      <c r="TPC83" s="34"/>
      <c r="TPE83" s="34"/>
      <c r="TPG83" s="34"/>
      <c r="TPI83" s="34"/>
      <c r="TPK83" s="34"/>
      <c r="TPM83" s="34"/>
      <c r="TPO83" s="34"/>
      <c r="TPQ83" s="34"/>
      <c r="TPS83" s="34"/>
      <c r="TPU83" s="34"/>
      <c r="TPW83" s="34"/>
      <c r="TPY83" s="34"/>
      <c r="TQA83" s="34"/>
      <c r="TQC83" s="34"/>
      <c r="TQE83" s="34"/>
      <c r="TQG83" s="34"/>
      <c r="TQI83" s="34"/>
      <c r="TQK83" s="34"/>
      <c r="TQM83" s="34"/>
      <c r="TQO83" s="34"/>
      <c r="TQQ83" s="34"/>
      <c r="TQS83" s="34"/>
      <c r="TQU83" s="34"/>
      <c r="TQW83" s="34"/>
      <c r="TQY83" s="34"/>
      <c r="TRA83" s="34"/>
      <c r="TRC83" s="34"/>
      <c r="TRE83" s="34"/>
      <c r="TRG83" s="34"/>
      <c r="TRI83" s="34"/>
      <c r="TRK83" s="34"/>
      <c r="TRM83" s="34"/>
      <c r="TRO83" s="34"/>
      <c r="TRQ83" s="34"/>
      <c r="TRS83" s="34"/>
      <c r="TRU83" s="34"/>
      <c r="TRW83" s="34"/>
      <c r="TRY83" s="34"/>
      <c r="TSA83" s="34"/>
      <c r="TSC83" s="34"/>
      <c r="TSE83" s="34"/>
      <c r="TSG83" s="34"/>
      <c r="TSI83" s="34"/>
      <c r="TSK83" s="34"/>
      <c r="TSM83" s="34"/>
      <c r="TSO83" s="34"/>
      <c r="TSQ83" s="34"/>
      <c r="TSS83" s="34"/>
      <c r="TSU83" s="34"/>
      <c r="TSW83" s="34"/>
      <c r="TSY83" s="34"/>
      <c r="TTA83" s="34"/>
      <c r="TTC83" s="34"/>
      <c r="TTE83" s="34"/>
      <c r="TTG83" s="34"/>
      <c r="TTI83" s="34"/>
      <c r="TTK83" s="34"/>
      <c r="TTM83" s="34"/>
      <c r="TTO83" s="34"/>
      <c r="TTQ83" s="34"/>
      <c r="TTS83" s="34"/>
      <c r="TTU83" s="34"/>
      <c r="TTW83" s="34"/>
      <c r="TTY83" s="34"/>
      <c r="TUA83" s="34"/>
      <c r="TUC83" s="34"/>
      <c r="TUE83" s="34"/>
      <c r="TUG83" s="34"/>
      <c r="TUI83" s="34"/>
      <c r="TUK83" s="34"/>
      <c r="TUM83" s="34"/>
      <c r="TUO83" s="34"/>
      <c r="TUQ83" s="34"/>
      <c r="TUS83" s="34"/>
      <c r="TUU83" s="34"/>
      <c r="TUW83" s="34"/>
      <c r="TUY83" s="34"/>
      <c r="TVA83" s="34"/>
      <c r="TVC83" s="34"/>
      <c r="TVE83" s="34"/>
      <c r="TVG83" s="34"/>
      <c r="TVI83" s="34"/>
      <c r="TVK83" s="34"/>
      <c r="TVM83" s="34"/>
      <c r="TVO83" s="34"/>
      <c r="TVQ83" s="34"/>
      <c r="TVS83" s="34"/>
      <c r="TVU83" s="34"/>
      <c r="TVW83" s="34"/>
      <c r="TVY83" s="34"/>
      <c r="TWA83" s="34"/>
      <c r="TWC83" s="34"/>
      <c r="TWE83" s="34"/>
      <c r="TWG83" s="34"/>
      <c r="TWI83" s="34"/>
      <c r="TWK83" s="34"/>
      <c r="TWM83" s="34"/>
      <c r="TWO83" s="34"/>
      <c r="TWQ83" s="34"/>
      <c r="TWS83" s="34"/>
      <c r="TWU83" s="34"/>
      <c r="TWW83" s="34"/>
      <c r="TWY83" s="34"/>
      <c r="TXA83" s="34"/>
      <c r="TXC83" s="34"/>
      <c r="TXE83" s="34"/>
      <c r="TXG83" s="34"/>
      <c r="TXI83" s="34"/>
      <c r="TXK83" s="34"/>
      <c r="TXM83" s="34"/>
      <c r="TXO83" s="34"/>
      <c r="TXQ83" s="34"/>
      <c r="TXS83" s="34"/>
      <c r="TXU83" s="34"/>
      <c r="TXW83" s="34"/>
      <c r="TXY83" s="34"/>
      <c r="TYA83" s="34"/>
      <c r="TYC83" s="34"/>
      <c r="TYE83" s="34"/>
      <c r="TYG83" s="34"/>
      <c r="TYI83" s="34"/>
      <c r="TYK83" s="34"/>
      <c r="TYM83" s="34"/>
      <c r="TYO83" s="34"/>
      <c r="TYQ83" s="34"/>
      <c r="TYS83" s="34"/>
      <c r="TYU83" s="34"/>
      <c r="TYW83" s="34"/>
      <c r="TYY83" s="34"/>
      <c r="TZA83" s="34"/>
      <c r="TZC83" s="34"/>
      <c r="TZE83" s="34"/>
      <c r="TZG83" s="34"/>
      <c r="TZI83" s="34"/>
      <c r="TZK83" s="34"/>
      <c r="TZM83" s="34"/>
      <c r="TZO83" s="34"/>
      <c r="TZQ83" s="34"/>
      <c r="TZS83" s="34"/>
      <c r="TZU83" s="34"/>
      <c r="TZW83" s="34"/>
      <c r="TZY83" s="34"/>
      <c r="UAA83" s="34"/>
      <c r="UAC83" s="34"/>
      <c r="UAE83" s="34"/>
      <c r="UAG83" s="34"/>
      <c r="UAI83" s="34"/>
      <c r="UAK83" s="34"/>
      <c r="UAM83" s="34"/>
      <c r="UAO83" s="34"/>
      <c r="UAQ83" s="34"/>
      <c r="UAS83" s="34"/>
      <c r="UAU83" s="34"/>
      <c r="UAW83" s="34"/>
      <c r="UAY83" s="34"/>
      <c r="UBA83" s="34"/>
      <c r="UBC83" s="34"/>
      <c r="UBE83" s="34"/>
      <c r="UBG83" s="34"/>
      <c r="UBI83" s="34"/>
      <c r="UBK83" s="34"/>
      <c r="UBM83" s="34"/>
      <c r="UBO83" s="34"/>
      <c r="UBQ83" s="34"/>
      <c r="UBS83" s="34"/>
      <c r="UBU83" s="34"/>
      <c r="UBW83" s="34"/>
      <c r="UBY83" s="34"/>
      <c r="UCA83" s="34"/>
      <c r="UCC83" s="34"/>
      <c r="UCE83" s="34"/>
      <c r="UCG83" s="34"/>
      <c r="UCI83" s="34"/>
      <c r="UCK83" s="34"/>
      <c r="UCM83" s="34"/>
      <c r="UCO83" s="34"/>
      <c r="UCQ83" s="34"/>
      <c r="UCS83" s="34"/>
      <c r="UCU83" s="34"/>
      <c r="UCW83" s="34"/>
      <c r="UCY83" s="34"/>
      <c r="UDA83" s="34"/>
      <c r="UDC83" s="34"/>
      <c r="UDE83" s="34"/>
      <c r="UDG83" s="34"/>
      <c r="UDI83" s="34"/>
      <c r="UDK83" s="34"/>
      <c r="UDM83" s="34"/>
      <c r="UDO83" s="34"/>
      <c r="UDQ83" s="34"/>
      <c r="UDS83" s="34"/>
      <c r="UDU83" s="34"/>
      <c r="UDW83" s="34"/>
      <c r="UDY83" s="34"/>
      <c r="UEA83" s="34"/>
      <c r="UEC83" s="34"/>
      <c r="UEE83" s="34"/>
      <c r="UEG83" s="34"/>
      <c r="UEI83" s="34"/>
      <c r="UEK83" s="34"/>
      <c r="UEM83" s="34"/>
      <c r="UEO83" s="34"/>
      <c r="UEQ83" s="34"/>
      <c r="UES83" s="34"/>
      <c r="UEU83" s="34"/>
      <c r="UEW83" s="34"/>
      <c r="UEY83" s="34"/>
      <c r="UFA83" s="34"/>
      <c r="UFC83" s="34"/>
      <c r="UFE83" s="34"/>
      <c r="UFG83" s="34"/>
      <c r="UFI83" s="34"/>
      <c r="UFK83" s="34"/>
      <c r="UFM83" s="34"/>
      <c r="UFO83" s="34"/>
      <c r="UFQ83" s="34"/>
      <c r="UFS83" s="34"/>
      <c r="UFU83" s="34"/>
      <c r="UFW83" s="34"/>
      <c r="UFY83" s="34"/>
      <c r="UGA83" s="34"/>
      <c r="UGC83" s="34"/>
      <c r="UGE83" s="34"/>
      <c r="UGG83" s="34"/>
      <c r="UGI83" s="34"/>
      <c r="UGK83" s="34"/>
      <c r="UGM83" s="34"/>
      <c r="UGO83" s="34"/>
      <c r="UGQ83" s="34"/>
      <c r="UGS83" s="34"/>
      <c r="UGU83" s="34"/>
      <c r="UGW83" s="34"/>
      <c r="UGY83" s="34"/>
      <c r="UHA83" s="34"/>
      <c r="UHC83" s="34"/>
      <c r="UHE83" s="34"/>
      <c r="UHG83" s="34"/>
      <c r="UHI83" s="34"/>
      <c r="UHK83" s="34"/>
      <c r="UHM83" s="34"/>
      <c r="UHO83" s="34"/>
      <c r="UHQ83" s="34"/>
      <c r="UHS83" s="34"/>
      <c r="UHU83" s="34"/>
      <c r="UHW83" s="34"/>
      <c r="UHY83" s="34"/>
      <c r="UIA83" s="34"/>
      <c r="UIC83" s="34"/>
      <c r="UIE83" s="34"/>
      <c r="UIG83" s="34"/>
      <c r="UII83" s="34"/>
      <c r="UIK83" s="34"/>
      <c r="UIM83" s="34"/>
      <c r="UIO83" s="34"/>
      <c r="UIQ83" s="34"/>
      <c r="UIS83" s="34"/>
      <c r="UIU83" s="34"/>
      <c r="UIW83" s="34"/>
      <c r="UIY83" s="34"/>
      <c r="UJA83" s="34"/>
      <c r="UJC83" s="34"/>
      <c r="UJE83" s="34"/>
      <c r="UJG83" s="34"/>
      <c r="UJI83" s="34"/>
      <c r="UJK83" s="34"/>
      <c r="UJM83" s="34"/>
      <c r="UJO83" s="34"/>
      <c r="UJQ83" s="34"/>
      <c r="UJS83" s="34"/>
      <c r="UJU83" s="34"/>
      <c r="UJW83" s="34"/>
      <c r="UJY83" s="34"/>
      <c r="UKA83" s="34"/>
      <c r="UKC83" s="34"/>
      <c r="UKE83" s="34"/>
      <c r="UKG83" s="34"/>
      <c r="UKI83" s="34"/>
      <c r="UKK83" s="34"/>
      <c r="UKM83" s="34"/>
      <c r="UKO83" s="34"/>
      <c r="UKQ83" s="34"/>
      <c r="UKS83" s="34"/>
      <c r="UKU83" s="34"/>
      <c r="UKW83" s="34"/>
      <c r="UKY83" s="34"/>
      <c r="ULA83" s="34"/>
      <c r="ULC83" s="34"/>
      <c r="ULE83" s="34"/>
      <c r="ULG83" s="34"/>
      <c r="ULI83" s="34"/>
      <c r="ULK83" s="34"/>
      <c r="ULM83" s="34"/>
      <c r="ULO83" s="34"/>
      <c r="ULQ83" s="34"/>
      <c r="ULS83" s="34"/>
      <c r="ULU83" s="34"/>
      <c r="ULW83" s="34"/>
      <c r="ULY83" s="34"/>
      <c r="UMA83" s="34"/>
      <c r="UMC83" s="34"/>
      <c r="UME83" s="34"/>
      <c r="UMG83" s="34"/>
      <c r="UMI83" s="34"/>
      <c r="UMK83" s="34"/>
      <c r="UMM83" s="34"/>
      <c r="UMO83" s="34"/>
      <c r="UMQ83" s="34"/>
      <c r="UMS83" s="34"/>
      <c r="UMU83" s="34"/>
      <c r="UMW83" s="34"/>
      <c r="UMY83" s="34"/>
      <c r="UNA83" s="34"/>
      <c r="UNC83" s="34"/>
      <c r="UNE83" s="34"/>
      <c r="UNG83" s="34"/>
      <c r="UNI83" s="34"/>
      <c r="UNK83" s="34"/>
      <c r="UNM83" s="34"/>
      <c r="UNO83" s="34"/>
      <c r="UNQ83" s="34"/>
      <c r="UNS83" s="34"/>
      <c r="UNU83" s="34"/>
      <c r="UNW83" s="34"/>
      <c r="UNY83" s="34"/>
      <c r="UOA83" s="34"/>
      <c r="UOC83" s="34"/>
      <c r="UOE83" s="34"/>
      <c r="UOG83" s="34"/>
      <c r="UOI83" s="34"/>
      <c r="UOK83" s="34"/>
      <c r="UOM83" s="34"/>
      <c r="UOO83" s="34"/>
      <c r="UOQ83" s="34"/>
      <c r="UOS83" s="34"/>
      <c r="UOU83" s="34"/>
      <c r="UOW83" s="34"/>
      <c r="UOY83" s="34"/>
      <c r="UPA83" s="34"/>
      <c r="UPC83" s="34"/>
      <c r="UPE83" s="34"/>
      <c r="UPG83" s="34"/>
      <c r="UPI83" s="34"/>
      <c r="UPK83" s="34"/>
      <c r="UPM83" s="34"/>
      <c r="UPO83" s="34"/>
      <c r="UPQ83" s="34"/>
      <c r="UPS83" s="34"/>
      <c r="UPU83" s="34"/>
      <c r="UPW83" s="34"/>
      <c r="UPY83" s="34"/>
      <c r="UQA83" s="34"/>
      <c r="UQC83" s="34"/>
      <c r="UQE83" s="34"/>
      <c r="UQG83" s="34"/>
      <c r="UQI83" s="34"/>
      <c r="UQK83" s="34"/>
      <c r="UQM83" s="34"/>
      <c r="UQO83" s="34"/>
      <c r="UQQ83" s="34"/>
      <c r="UQS83" s="34"/>
      <c r="UQU83" s="34"/>
      <c r="UQW83" s="34"/>
      <c r="UQY83" s="34"/>
      <c r="URA83" s="34"/>
      <c r="URC83" s="34"/>
      <c r="URE83" s="34"/>
      <c r="URG83" s="34"/>
      <c r="URI83" s="34"/>
      <c r="URK83" s="34"/>
      <c r="URM83" s="34"/>
      <c r="URO83" s="34"/>
      <c r="URQ83" s="34"/>
      <c r="URS83" s="34"/>
      <c r="URU83" s="34"/>
      <c r="URW83" s="34"/>
      <c r="URY83" s="34"/>
      <c r="USA83" s="34"/>
      <c r="USC83" s="34"/>
      <c r="USE83" s="34"/>
      <c r="USG83" s="34"/>
      <c r="USI83" s="34"/>
      <c r="USK83" s="34"/>
      <c r="USM83" s="34"/>
      <c r="USO83" s="34"/>
      <c r="USQ83" s="34"/>
      <c r="USS83" s="34"/>
      <c r="USU83" s="34"/>
      <c r="USW83" s="34"/>
      <c r="USY83" s="34"/>
      <c r="UTA83" s="34"/>
      <c r="UTC83" s="34"/>
      <c r="UTE83" s="34"/>
      <c r="UTG83" s="34"/>
      <c r="UTI83" s="34"/>
      <c r="UTK83" s="34"/>
      <c r="UTM83" s="34"/>
      <c r="UTO83" s="34"/>
      <c r="UTQ83" s="34"/>
      <c r="UTS83" s="34"/>
      <c r="UTU83" s="34"/>
      <c r="UTW83" s="34"/>
      <c r="UTY83" s="34"/>
      <c r="UUA83" s="34"/>
      <c r="UUC83" s="34"/>
      <c r="UUE83" s="34"/>
      <c r="UUG83" s="34"/>
      <c r="UUI83" s="34"/>
      <c r="UUK83" s="34"/>
      <c r="UUM83" s="34"/>
      <c r="UUO83" s="34"/>
      <c r="UUQ83" s="34"/>
      <c r="UUS83" s="34"/>
      <c r="UUU83" s="34"/>
      <c r="UUW83" s="34"/>
      <c r="UUY83" s="34"/>
      <c r="UVA83" s="34"/>
      <c r="UVC83" s="34"/>
      <c r="UVE83" s="34"/>
      <c r="UVG83" s="34"/>
      <c r="UVI83" s="34"/>
      <c r="UVK83" s="34"/>
      <c r="UVM83" s="34"/>
      <c r="UVO83" s="34"/>
      <c r="UVQ83" s="34"/>
      <c r="UVS83" s="34"/>
      <c r="UVU83" s="34"/>
      <c r="UVW83" s="34"/>
      <c r="UVY83" s="34"/>
      <c r="UWA83" s="34"/>
      <c r="UWC83" s="34"/>
      <c r="UWE83" s="34"/>
      <c r="UWG83" s="34"/>
      <c r="UWI83" s="34"/>
      <c r="UWK83" s="34"/>
      <c r="UWM83" s="34"/>
      <c r="UWO83" s="34"/>
      <c r="UWQ83" s="34"/>
      <c r="UWS83" s="34"/>
      <c r="UWU83" s="34"/>
      <c r="UWW83" s="34"/>
      <c r="UWY83" s="34"/>
      <c r="UXA83" s="34"/>
      <c r="UXC83" s="34"/>
      <c r="UXE83" s="34"/>
      <c r="UXG83" s="34"/>
      <c r="UXI83" s="34"/>
      <c r="UXK83" s="34"/>
      <c r="UXM83" s="34"/>
      <c r="UXO83" s="34"/>
      <c r="UXQ83" s="34"/>
      <c r="UXS83" s="34"/>
      <c r="UXU83" s="34"/>
      <c r="UXW83" s="34"/>
      <c r="UXY83" s="34"/>
      <c r="UYA83" s="34"/>
      <c r="UYC83" s="34"/>
      <c r="UYE83" s="34"/>
      <c r="UYG83" s="34"/>
      <c r="UYI83" s="34"/>
      <c r="UYK83" s="34"/>
      <c r="UYM83" s="34"/>
      <c r="UYO83" s="34"/>
      <c r="UYQ83" s="34"/>
      <c r="UYS83" s="34"/>
      <c r="UYU83" s="34"/>
      <c r="UYW83" s="34"/>
      <c r="UYY83" s="34"/>
      <c r="UZA83" s="34"/>
      <c r="UZC83" s="34"/>
      <c r="UZE83" s="34"/>
      <c r="UZG83" s="34"/>
      <c r="UZI83" s="34"/>
      <c r="UZK83" s="34"/>
      <c r="UZM83" s="34"/>
      <c r="UZO83" s="34"/>
      <c r="UZQ83" s="34"/>
      <c r="UZS83" s="34"/>
      <c r="UZU83" s="34"/>
      <c r="UZW83" s="34"/>
      <c r="UZY83" s="34"/>
      <c r="VAA83" s="34"/>
      <c r="VAC83" s="34"/>
      <c r="VAE83" s="34"/>
      <c r="VAG83" s="34"/>
      <c r="VAI83" s="34"/>
      <c r="VAK83" s="34"/>
      <c r="VAM83" s="34"/>
      <c r="VAO83" s="34"/>
      <c r="VAQ83" s="34"/>
      <c r="VAS83" s="34"/>
      <c r="VAU83" s="34"/>
      <c r="VAW83" s="34"/>
      <c r="VAY83" s="34"/>
      <c r="VBA83" s="34"/>
      <c r="VBC83" s="34"/>
      <c r="VBE83" s="34"/>
      <c r="VBG83" s="34"/>
      <c r="VBI83" s="34"/>
      <c r="VBK83" s="34"/>
      <c r="VBM83" s="34"/>
      <c r="VBO83" s="34"/>
      <c r="VBQ83" s="34"/>
      <c r="VBS83" s="34"/>
      <c r="VBU83" s="34"/>
      <c r="VBW83" s="34"/>
      <c r="VBY83" s="34"/>
      <c r="VCA83" s="34"/>
      <c r="VCC83" s="34"/>
      <c r="VCE83" s="34"/>
      <c r="VCG83" s="34"/>
      <c r="VCI83" s="34"/>
      <c r="VCK83" s="34"/>
      <c r="VCM83" s="34"/>
      <c r="VCO83" s="34"/>
      <c r="VCQ83" s="34"/>
      <c r="VCS83" s="34"/>
      <c r="VCU83" s="34"/>
      <c r="VCW83" s="34"/>
      <c r="VCY83" s="34"/>
      <c r="VDA83" s="34"/>
      <c r="VDC83" s="34"/>
      <c r="VDE83" s="34"/>
      <c r="VDG83" s="34"/>
      <c r="VDI83" s="34"/>
      <c r="VDK83" s="34"/>
      <c r="VDM83" s="34"/>
      <c r="VDO83" s="34"/>
      <c r="VDQ83" s="34"/>
      <c r="VDS83" s="34"/>
      <c r="VDU83" s="34"/>
      <c r="VDW83" s="34"/>
      <c r="VDY83" s="34"/>
      <c r="VEA83" s="34"/>
      <c r="VEC83" s="34"/>
      <c r="VEE83" s="34"/>
      <c r="VEG83" s="34"/>
      <c r="VEI83" s="34"/>
      <c r="VEK83" s="34"/>
      <c r="VEM83" s="34"/>
      <c r="VEO83" s="34"/>
      <c r="VEQ83" s="34"/>
      <c r="VES83" s="34"/>
      <c r="VEU83" s="34"/>
      <c r="VEW83" s="34"/>
      <c r="VEY83" s="34"/>
      <c r="VFA83" s="34"/>
      <c r="VFC83" s="34"/>
      <c r="VFE83" s="34"/>
      <c r="VFG83" s="34"/>
      <c r="VFI83" s="34"/>
      <c r="VFK83" s="34"/>
      <c r="VFM83" s="34"/>
      <c r="VFO83" s="34"/>
      <c r="VFQ83" s="34"/>
      <c r="VFS83" s="34"/>
      <c r="VFU83" s="34"/>
      <c r="VFW83" s="34"/>
      <c r="VFY83" s="34"/>
      <c r="VGA83" s="34"/>
      <c r="VGC83" s="34"/>
      <c r="VGE83" s="34"/>
      <c r="VGG83" s="34"/>
      <c r="VGI83" s="34"/>
      <c r="VGK83" s="34"/>
      <c r="VGM83" s="34"/>
      <c r="VGO83" s="34"/>
      <c r="VGQ83" s="34"/>
      <c r="VGS83" s="34"/>
      <c r="VGU83" s="34"/>
      <c r="VGW83" s="34"/>
      <c r="VGY83" s="34"/>
      <c r="VHA83" s="34"/>
      <c r="VHC83" s="34"/>
      <c r="VHE83" s="34"/>
      <c r="VHG83" s="34"/>
      <c r="VHI83" s="34"/>
      <c r="VHK83" s="34"/>
      <c r="VHM83" s="34"/>
      <c r="VHO83" s="34"/>
      <c r="VHQ83" s="34"/>
      <c r="VHS83" s="34"/>
      <c r="VHU83" s="34"/>
      <c r="VHW83" s="34"/>
      <c r="VHY83" s="34"/>
      <c r="VIA83" s="34"/>
      <c r="VIC83" s="34"/>
      <c r="VIE83" s="34"/>
      <c r="VIG83" s="34"/>
      <c r="VII83" s="34"/>
      <c r="VIK83" s="34"/>
      <c r="VIM83" s="34"/>
      <c r="VIO83" s="34"/>
      <c r="VIQ83" s="34"/>
      <c r="VIS83" s="34"/>
      <c r="VIU83" s="34"/>
      <c r="VIW83" s="34"/>
      <c r="VIY83" s="34"/>
      <c r="VJA83" s="34"/>
      <c r="VJC83" s="34"/>
      <c r="VJE83" s="34"/>
      <c r="VJG83" s="34"/>
      <c r="VJI83" s="34"/>
      <c r="VJK83" s="34"/>
      <c r="VJM83" s="34"/>
      <c r="VJO83" s="34"/>
      <c r="VJQ83" s="34"/>
      <c r="VJS83" s="34"/>
      <c r="VJU83" s="34"/>
      <c r="VJW83" s="34"/>
      <c r="VJY83" s="34"/>
      <c r="VKA83" s="34"/>
      <c r="VKC83" s="34"/>
      <c r="VKE83" s="34"/>
      <c r="VKG83" s="34"/>
      <c r="VKI83" s="34"/>
      <c r="VKK83" s="34"/>
      <c r="VKM83" s="34"/>
      <c r="VKO83" s="34"/>
      <c r="VKQ83" s="34"/>
      <c r="VKS83" s="34"/>
      <c r="VKU83" s="34"/>
      <c r="VKW83" s="34"/>
      <c r="VKY83" s="34"/>
      <c r="VLA83" s="34"/>
      <c r="VLC83" s="34"/>
      <c r="VLE83" s="34"/>
      <c r="VLG83" s="34"/>
      <c r="VLI83" s="34"/>
      <c r="VLK83" s="34"/>
      <c r="VLM83" s="34"/>
      <c r="VLO83" s="34"/>
      <c r="VLQ83" s="34"/>
      <c r="VLS83" s="34"/>
      <c r="VLU83" s="34"/>
      <c r="VLW83" s="34"/>
      <c r="VLY83" s="34"/>
      <c r="VMA83" s="34"/>
      <c r="VMC83" s="34"/>
      <c r="VME83" s="34"/>
      <c r="VMG83" s="34"/>
      <c r="VMI83" s="34"/>
      <c r="VMK83" s="34"/>
      <c r="VMM83" s="34"/>
      <c r="VMO83" s="34"/>
      <c r="VMQ83" s="34"/>
      <c r="VMS83" s="34"/>
      <c r="VMU83" s="34"/>
      <c r="VMW83" s="34"/>
      <c r="VMY83" s="34"/>
      <c r="VNA83" s="34"/>
      <c r="VNC83" s="34"/>
      <c r="VNE83" s="34"/>
      <c r="VNG83" s="34"/>
      <c r="VNI83" s="34"/>
      <c r="VNK83" s="34"/>
      <c r="VNM83" s="34"/>
      <c r="VNO83" s="34"/>
      <c r="VNQ83" s="34"/>
      <c r="VNS83" s="34"/>
      <c r="VNU83" s="34"/>
      <c r="VNW83" s="34"/>
      <c r="VNY83" s="34"/>
      <c r="VOA83" s="34"/>
      <c r="VOC83" s="34"/>
      <c r="VOE83" s="34"/>
      <c r="VOG83" s="34"/>
      <c r="VOI83" s="34"/>
      <c r="VOK83" s="34"/>
      <c r="VOM83" s="34"/>
      <c r="VOO83" s="34"/>
      <c r="VOQ83" s="34"/>
      <c r="VOS83" s="34"/>
      <c r="VOU83" s="34"/>
      <c r="VOW83" s="34"/>
      <c r="VOY83" s="34"/>
      <c r="VPA83" s="34"/>
      <c r="VPC83" s="34"/>
      <c r="VPE83" s="34"/>
      <c r="VPG83" s="34"/>
      <c r="VPI83" s="34"/>
      <c r="VPK83" s="34"/>
      <c r="VPM83" s="34"/>
      <c r="VPO83" s="34"/>
      <c r="VPQ83" s="34"/>
      <c r="VPS83" s="34"/>
      <c r="VPU83" s="34"/>
      <c r="VPW83" s="34"/>
      <c r="VPY83" s="34"/>
      <c r="VQA83" s="34"/>
      <c r="VQC83" s="34"/>
      <c r="VQE83" s="34"/>
      <c r="VQG83" s="34"/>
      <c r="VQI83" s="34"/>
      <c r="VQK83" s="34"/>
      <c r="VQM83" s="34"/>
      <c r="VQO83" s="34"/>
      <c r="VQQ83" s="34"/>
      <c r="VQS83" s="34"/>
      <c r="VQU83" s="34"/>
      <c r="VQW83" s="34"/>
      <c r="VQY83" s="34"/>
      <c r="VRA83" s="34"/>
      <c r="VRC83" s="34"/>
      <c r="VRE83" s="34"/>
      <c r="VRG83" s="34"/>
      <c r="VRI83" s="34"/>
      <c r="VRK83" s="34"/>
      <c r="VRM83" s="34"/>
      <c r="VRO83" s="34"/>
      <c r="VRQ83" s="34"/>
      <c r="VRS83" s="34"/>
      <c r="VRU83" s="34"/>
      <c r="VRW83" s="34"/>
      <c r="VRY83" s="34"/>
      <c r="VSA83" s="34"/>
      <c r="VSC83" s="34"/>
      <c r="VSE83" s="34"/>
      <c r="VSG83" s="34"/>
      <c r="VSI83" s="34"/>
      <c r="VSK83" s="34"/>
      <c r="VSM83" s="34"/>
      <c r="VSO83" s="34"/>
      <c r="VSQ83" s="34"/>
      <c r="VSS83" s="34"/>
      <c r="VSU83" s="34"/>
      <c r="VSW83" s="34"/>
      <c r="VSY83" s="34"/>
      <c r="VTA83" s="34"/>
      <c r="VTC83" s="34"/>
      <c r="VTE83" s="34"/>
      <c r="VTG83" s="34"/>
      <c r="VTI83" s="34"/>
      <c r="VTK83" s="34"/>
      <c r="VTM83" s="34"/>
      <c r="VTO83" s="34"/>
      <c r="VTQ83" s="34"/>
      <c r="VTS83" s="34"/>
      <c r="VTU83" s="34"/>
      <c r="VTW83" s="34"/>
      <c r="VTY83" s="34"/>
      <c r="VUA83" s="34"/>
      <c r="VUC83" s="34"/>
      <c r="VUE83" s="34"/>
      <c r="VUG83" s="34"/>
      <c r="VUI83" s="34"/>
      <c r="VUK83" s="34"/>
      <c r="VUM83" s="34"/>
      <c r="VUO83" s="34"/>
      <c r="VUQ83" s="34"/>
      <c r="VUS83" s="34"/>
      <c r="VUU83" s="34"/>
      <c r="VUW83" s="34"/>
      <c r="VUY83" s="34"/>
      <c r="VVA83" s="34"/>
      <c r="VVC83" s="34"/>
      <c r="VVE83" s="34"/>
      <c r="VVG83" s="34"/>
      <c r="VVI83" s="34"/>
      <c r="VVK83" s="34"/>
      <c r="VVM83" s="34"/>
      <c r="VVO83" s="34"/>
      <c r="VVQ83" s="34"/>
      <c r="VVS83" s="34"/>
      <c r="VVU83" s="34"/>
      <c r="VVW83" s="34"/>
      <c r="VVY83" s="34"/>
      <c r="VWA83" s="34"/>
      <c r="VWC83" s="34"/>
      <c r="VWE83" s="34"/>
      <c r="VWG83" s="34"/>
      <c r="VWI83" s="34"/>
      <c r="VWK83" s="34"/>
      <c r="VWM83" s="34"/>
      <c r="VWO83" s="34"/>
      <c r="VWQ83" s="34"/>
      <c r="VWS83" s="34"/>
      <c r="VWU83" s="34"/>
      <c r="VWW83" s="34"/>
      <c r="VWY83" s="34"/>
      <c r="VXA83" s="34"/>
      <c r="VXC83" s="34"/>
      <c r="VXE83" s="34"/>
      <c r="VXG83" s="34"/>
      <c r="VXI83" s="34"/>
      <c r="VXK83" s="34"/>
      <c r="VXM83" s="34"/>
      <c r="VXO83" s="34"/>
      <c r="VXQ83" s="34"/>
      <c r="VXS83" s="34"/>
      <c r="VXU83" s="34"/>
      <c r="VXW83" s="34"/>
      <c r="VXY83" s="34"/>
      <c r="VYA83" s="34"/>
      <c r="VYC83" s="34"/>
      <c r="VYE83" s="34"/>
      <c r="VYG83" s="34"/>
      <c r="VYI83" s="34"/>
      <c r="VYK83" s="34"/>
      <c r="VYM83" s="34"/>
      <c r="VYO83" s="34"/>
      <c r="VYQ83" s="34"/>
      <c r="VYS83" s="34"/>
      <c r="VYU83" s="34"/>
      <c r="VYW83" s="34"/>
      <c r="VYY83" s="34"/>
      <c r="VZA83" s="34"/>
      <c r="VZC83" s="34"/>
      <c r="VZE83" s="34"/>
      <c r="VZG83" s="34"/>
      <c r="VZI83" s="34"/>
      <c r="VZK83" s="34"/>
      <c r="VZM83" s="34"/>
      <c r="VZO83" s="34"/>
      <c r="VZQ83" s="34"/>
      <c r="VZS83" s="34"/>
      <c r="VZU83" s="34"/>
      <c r="VZW83" s="34"/>
      <c r="VZY83" s="34"/>
      <c r="WAA83" s="34"/>
      <c r="WAC83" s="34"/>
      <c r="WAE83" s="34"/>
      <c r="WAG83" s="34"/>
      <c r="WAI83" s="34"/>
      <c r="WAK83" s="34"/>
      <c r="WAM83" s="34"/>
      <c r="WAO83" s="34"/>
      <c r="WAQ83" s="34"/>
      <c r="WAS83" s="34"/>
      <c r="WAU83" s="34"/>
      <c r="WAW83" s="34"/>
      <c r="WAY83" s="34"/>
      <c r="WBA83" s="34"/>
      <c r="WBC83" s="34"/>
      <c r="WBE83" s="34"/>
      <c r="WBG83" s="34"/>
      <c r="WBI83" s="34"/>
      <c r="WBK83" s="34"/>
      <c r="WBM83" s="34"/>
      <c r="WBO83" s="34"/>
      <c r="WBQ83" s="34"/>
      <c r="WBS83" s="34"/>
      <c r="WBU83" s="34"/>
      <c r="WBW83" s="34"/>
      <c r="WBY83" s="34"/>
      <c r="WCA83" s="34"/>
      <c r="WCC83" s="34"/>
      <c r="WCE83" s="34"/>
      <c r="WCG83" s="34"/>
      <c r="WCI83" s="34"/>
      <c r="WCK83" s="34"/>
      <c r="WCM83" s="34"/>
      <c r="WCO83" s="34"/>
      <c r="WCQ83" s="34"/>
      <c r="WCS83" s="34"/>
      <c r="WCU83" s="34"/>
      <c r="WCW83" s="34"/>
      <c r="WCY83" s="34"/>
      <c r="WDA83" s="34"/>
      <c r="WDC83" s="34"/>
      <c r="WDE83" s="34"/>
      <c r="WDG83" s="34"/>
      <c r="WDI83" s="34"/>
      <c r="WDK83" s="34"/>
      <c r="WDM83" s="34"/>
      <c r="WDO83" s="34"/>
      <c r="WDQ83" s="34"/>
      <c r="WDS83" s="34"/>
      <c r="WDU83" s="34"/>
      <c r="WDW83" s="34"/>
      <c r="WDY83" s="34"/>
      <c r="WEA83" s="34"/>
      <c r="WEC83" s="34"/>
      <c r="WEE83" s="34"/>
      <c r="WEG83" s="34"/>
      <c r="WEI83" s="34"/>
      <c r="WEK83" s="34"/>
      <c r="WEM83" s="34"/>
      <c r="WEO83" s="34"/>
      <c r="WEQ83" s="34"/>
      <c r="WES83" s="34"/>
      <c r="WEU83" s="34"/>
      <c r="WEW83" s="34"/>
      <c r="WEY83" s="34"/>
      <c r="WFA83" s="34"/>
      <c r="WFC83" s="34"/>
      <c r="WFE83" s="34"/>
      <c r="WFG83" s="34"/>
      <c r="WFI83" s="34"/>
      <c r="WFK83" s="34"/>
      <c r="WFM83" s="34"/>
      <c r="WFO83" s="34"/>
      <c r="WFQ83" s="34"/>
      <c r="WFS83" s="34"/>
      <c r="WFU83" s="34"/>
      <c r="WFW83" s="34"/>
      <c r="WFY83" s="34"/>
      <c r="WGA83" s="34"/>
      <c r="WGC83" s="34"/>
      <c r="WGE83" s="34"/>
      <c r="WGG83" s="34"/>
      <c r="WGI83" s="34"/>
      <c r="WGK83" s="34"/>
      <c r="WGM83" s="34"/>
      <c r="WGO83" s="34"/>
      <c r="WGQ83" s="34"/>
      <c r="WGS83" s="34"/>
      <c r="WGU83" s="34"/>
      <c r="WGW83" s="34"/>
      <c r="WGY83" s="34"/>
      <c r="WHA83" s="34"/>
      <c r="WHC83" s="34"/>
      <c r="WHE83" s="34"/>
      <c r="WHG83" s="34"/>
      <c r="WHI83" s="34"/>
      <c r="WHK83" s="34"/>
      <c r="WHM83" s="34"/>
      <c r="WHO83" s="34"/>
      <c r="WHQ83" s="34"/>
      <c r="WHS83" s="34"/>
      <c r="WHU83" s="34"/>
      <c r="WHW83" s="34"/>
      <c r="WHY83" s="34"/>
      <c r="WIA83" s="34"/>
      <c r="WIC83" s="34"/>
      <c r="WIE83" s="34"/>
      <c r="WIG83" s="34"/>
      <c r="WII83" s="34"/>
      <c r="WIK83" s="34"/>
      <c r="WIM83" s="34"/>
      <c r="WIO83" s="34"/>
      <c r="WIQ83" s="34"/>
      <c r="WIS83" s="34"/>
      <c r="WIU83" s="34"/>
      <c r="WIW83" s="34"/>
      <c r="WIY83" s="34"/>
      <c r="WJA83" s="34"/>
      <c r="WJC83" s="34"/>
      <c r="WJE83" s="34"/>
      <c r="WJG83" s="34"/>
      <c r="WJI83" s="34"/>
      <c r="WJK83" s="34"/>
      <c r="WJM83" s="34"/>
      <c r="WJO83" s="34"/>
      <c r="WJQ83" s="34"/>
      <c r="WJS83" s="34"/>
      <c r="WJU83" s="34"/>
      <c r="WJW83" s="34"/>
      <c r="WJY83" s="34"/>
      <c r="WKA83" s="34"/>
      <c r="WKC83" s="34"/>
      <c r="WKE83" s="34"/>
      <c r="WKG83" s="34"/>
      <c r="WKI83" s="34"/>
      <c r="WKK83" s="34"/>
      <c r="WKM83" s="34"/>
      <c r="WKO83" s="34"/>
      <c r="WKQ83" s="34"/>
      <c r="WKS83" s="34"/>
      <c r="WKU83" s="34"/>
      <c r="WKW83" s="34"/>
      <c r="WKY83" s="34"/>
      <c r="WLA83" s="34"/>
      <c r="WLC83" s="34"/>
      <c r="WLE83" s="34"/>
      <c r="WLG83" s="34"/>
      <c r="WLI83" s="34"/>
      <c r="WLK83" s="34"/>
      <c r="WLM83" s="34"/>
      <c r="WLO83" s="34"/>
      <c r="WLQ83" s="34"/>
      <c r="WLS83" s="34"/>
      <c r="WLU83" s="34"/>
      <c r="WLW83" s="34"/>
      <c r="WLY83" s="34"/>
      <c r="WMA83" s="34"/>
      <c r="WMC83" s="34"/>
      <c r="WME83" s="34"/>
      <c r="WMG83" s="34"/>
      <c r="WMI83" s="34"/>
      <c r="WMK83" s="34"/>
      <c r="WMM83" s="34"/>
      <c r="WMO83" s="34"/>
      <c r="WMQ83" s="34"/>
      <c r="WMS83" s="34"/>
      <c r="WMU83" s="34"/>
      <c r="WMW83" s="34"/>
      <c r="WMY83" s="34"/>
      <c r="WNA83" s="34"/>
      <c r="WNC83" s="34"/>
      <c r="WNE83" s="34"/>
      <c r="WNG83" s="34"/>
      <c r="WNI83" s="34"/>
      <c r="WNK83" s="34"/>
      <c r="WNM83" s="34"/>
      <c r="WNO83" s="34"/>
      <c r="WNQ83" s="34"/>
      <c r="WNS83" s="34"/>
      <c r="WNU83" s="34"/>
      <c r="WNW83" s="34"/>
      <c r="WNY83" s="34"/>
      <c r="WOA83" s="34"/>
      <c r="WOC83" s="34"/>
      <c r="WOE83" s="34"/>
      <c r="WOG83" s="34"/>
      <c r="WOI83" s="34"/>
      <c r="WOK83" s="34"/>
      <c r="WOM83" s="34"/>
      <c r="WOO83" s="34"/>
      <c r="WOQ83" s="34"/>
      <c r="WOS83" s="34"/>
      <c r="WOU83" s="34"/>
      <c r="WOW83" s="34"/>
      <c r="WOY83" s="34"/>
      <c r="WPA83" s="34"/>
      <c r="WPC83" s="34"/>
      <c r="WPE83" s="34"/>
      <c r="WPG83" s="34"/>
      <c r="WPI83" s="34"/>
      <c r="WPK83" s="34"/>
      <c r="WPM83" s="34"/>
      <c r="WPO83" s="34"/>
      <c r="WPQ83" s="34"/>
      <c r="WPS83" s="34"/>
      <c r="WPU83" s="34"/>
      <c r="WPW83" s="34"/>
      <c r="WPY83" s="34"/>
      <c r="WQA83" s="34"/>
      <c r="WQC83" s="34"/>
      <c r="WQE83" s="34"/>
      <c r="WQG83" s="34"/>
      <c r="WQI83" s="34"/>
      <c r="WQK83" s="34"/>
      <c r="WQM83" s="34"/>
      <c r="WQO83" s="34"/>
      <c r="WQQ83" s="34"/>
      <c r="WQS83" s="34"/>
      <c r="WQU83" s="34"/>
      <c r="WQW83" s="34"/>
      <c r="WQY83" s="34"/>
      <c r="WRA83" s="34"/>
      <c r="WRC83" s="34"/>
      <c r="WRE83" s="34"/>
      <c r="WRG83" s="34"/>
      <c r="WRI83" s="34"/>
      <c r="WRK83" s="34"/>
      <c r="WRM83" s="34"/>
      <c r="WRO83" s="34"/>
      <c r="WRQ83" s="34"/>
      <c r="WRS83" s="34"/>
      <c r="WRU83" s="34"/>
      <c r="WRW83" s="34"/>
      <c r="WRY83" s="34"/>
      <c r="WSA83" s="34"/>
      <c r="WSC83" s="34"/>
      <c r="WSE83" s="34"/>
      <c r="WSG83" s="34"/>
      <c r="WSI83" s="34"/>
      <c r="WSK83" s="34"/>
      <c r="WSM83" s="34"/>
      <c r="WSO83" s="34"/>
      <c r="WSQ83" s="34"/>
      <c r="WSS83" s="34"/>
      <c r="WSU83" s="34"/>
      <c r="WSW83" s="34"/>
      <c r="WSY83" s="34"/>
      <c r="WTA83" s="34"/>
      <c r="WTC83" s="34"/>
      <c r="WTE83" s="34"/>
      <c r="WTG83" s="34"/>
      <c r="WTI83" s="34"/>
      <c r="WTK83" s="34"/>
      <c r="WTM83" s="34"/>
      <c r="WTO83" s="34"/>
      <c r="WTQ83" s="34"/>
      <c r="WTS83" s="34"/>
      <c r="WTU83" s="34"/>
      <c r="WTW83" s="34"/>
      <c r="WTY83" s="34"/>
      <c r="WUA83" s="34"/>
      <c r="WUC83" s="34"/>
      <c r="WUE83" s="34"/>
      <c r="WUG83" s="34"/>
      <c r="WUI83" s="34"/>
      <c r="WUK83" s="34"/>
      <c r="WUM83" s="34"/>
      <c r="WUO83" s="34"/>
      <c r="WUQ83" s="34"/>
      <c r="WUS83" s="34"/>
      <c r="WUU83" s="34"/>
      <c r="WUW83" s="34"/>
      <c r="WUY83" s="34"/>
      <c r="WVA83" s="34"/>
      <c r="WVC83" s="34"/>
      <c r="WVE83" s="34"/>
      <c r="WVG83" s="34"/>
      <c r="WVI83" s="34"/>
      <c r="WVK83" s="34"/>
      <c r="WVM83" s="34"/>
      <c r="WVO83" s="34"/>
      <c r="WVQ83" s="34"/>
      <c r="WVS83" s="34"/>
      <c r="WVU83" s="34"/>
      <c r="WVW83" s="34"/>
      <c r="WVY83" s="34"/>
      <c r="WWA83" s="34"/>
      <c r="WWC83" s="34"/>
      <c r="WWE83" s="34"/>
      <c r="WWG83" s="34"/>
      <c r="WWI83" s="34"/>
      <c r="WWK83" s="34"/>
      <c r="WWM83" s="34"/>
      <c r="WWO83" s="34"/>
      <c r="WWQ83" s="34"/>
      <c r="WWS83" s="34"/>
      <c r="WWU83" s="34"/>
      <c r="WWW83" s="34"/>
      <c r="WWY83" s="34"/>
      <c r="WXA83" s="34"/>
      <c r="WXC83" s="34"/>
      <c r="WXE83" s="34"/>
      <c r="WXG83" s="34"/>
      <c r="WXI83" s="34"/>
      <c r="WXK83" s="34"/>
      <c r="WXM83" s="34"/>
      <c r="WXO83" s="34"/>
      <c r="WXQ83" s="34"/>
      <c r="WXS83" s="34"/>
      <c r="WXU83" s="34"/>
      <c r="WXW83" s="34"/>
      <c r="WXY83" s="34"/>
      <c r="WYA83" s="34"/>
      <c r="WYC83" s="34"/>
      <c r="WYE83" s="34"/>
      <c r="WYG83" s="34"/>
      <c r="WYI83" s="34"/>
      <c r="WYK83" s="34"/>
      <c r="WYM83" s="34"/>
      <c r="WYO83" s="34"/>
      <c r="WYQ83" s="34"/>
      <c r="WYS83" s="34"/>
      <c r="WYU83" s="34"/>
      <c r="WYW83" s="34"/>
      <c r="WYY83" s="34"/>
      <c r="WZA83" s="34"/>
      <c r="WZC83" s="34"/>
      <c r="WZE83" s="34"/>
      <c r="WZG83" s="34"/>
      <c r="WZI83" s="34"/>
      <c r="WZK83" s="34"/>
      <c r="WZM83" s="34"/>
      <c r="WZO83" s="34"/>
      <c r="WZQ83" s="34"/>
      <c r="WZS83" s="34"/>
      <c r="WZU83" s="34"/>
      <c r="WZW83" s="34"/>
      <c r="WZY83" s="34"/>
      <c r="XAA83" s="34"/>
      <c r="XAC83" s="34"/>
      <c r="XAE83" s="34"/>
      <c r="XAG83" s="34"/>
      <c r="XAI83" s="34"/>
      <c r="XAK83" s="34"/>
      <c r="XAM83" s="34"/>
      <c r="XAO83" s="34"/>
      <c r="XAQ83" s="34"/>
      <c r="XAS83" s="34"/>
      <c r="XAU83" s="34"/>
      <c r="XAW83" s="34"/>
      <c r="XAY83" s="34"/>
      <c r="XBA83" s="34"/>
      <c r="XBC83" s="34"/>
      <c r="XBE83" s="34"/>
      <c r="XBG83" s="34"/>
      <c r="XBI83" s="34"/>
      <c r="XBK83" s="34"/>
      <c r="XBM83" s="34"/>
      <c r="XBO83" s="34"/>
      <c r="XBQ83" s="34"/>
      <c r="XBS83" s="34"/>
      <c r="XBU83" s="34"/>
      <c r="XBW83" s="34"/>
      <c r="XBY83" s="34"/>
      <c r="XCA83" s="34"/>
      <c r="XCC83" s="34"/>
      <c r="XCE83" s="34"/>
      <c r="XCG83" s="34"/>
      <c r="XCI83" s="34"/>
      <c r="XCK83" s="34"/>
      <c r="XCM83" s="34"/>
      <c r="XCO83" s="34"/>
      <c r="XCQ83" s="34"/>
      <c r="XCS83" s="34"/>
      <c r="XCU83" s="34"/>
      <c r="XCW83" s="34"/>
      <c r="XCY83" s="34"/>
      <c r="XDA83" s="34"/>
      <c r="XDC83" s="34"/>
      <c r="XDE83" s="34"/>
      <c r="XDG83" s="34"/>
      <c r="XDI83" s="34"/>
      <c r="XDK83" s="34"/>
      <c r="XDM83" s="34"/>
      <c r="XDO83" s="34"/>
      <c r="XDQ83" s="34"/>
      <c r="XDS83" s="34"/>
      <c r="XDU83" s="34"/>
      <c r="XDW83" s="34"/>
      <c r="XDY83" s="34"/>
      <c r="XEA83" s="34"/>
      <c r="XEC83" s="34"/>
      <c r="XEE83" s="34"/>
      <c r="XEG83" s="34"/>
      <c r="XEI83" s="34"/>
      <c r="XEK83" s="34"/>
      <c r="XEM83" s="34"/>
      <c r="XEO83" s="34"/>
      <c r="XEQ83" s="34"/>
      <c r="XES83" s="34"/>
      <c r="XEU83" s="34"/>
      <c r="XEW83" s="34"/>
      <c r="XEY83" s="34"/>
      <c r="XFA83" s="34"/>
      <c r="XFC83" s="34"/>
    </row>
    <row r="84" spans="1:1023 1025:2047 2049:3071 3073:4095 4097:5119 5121:6143 6145:7167 7169:8191 8193:9215 9217:10239 10241:11263 11265:12287 12289:13311 13313:14335 14337:15359 15361:16383">
      <c r="A84" t="s">
        <v>386</v>
      </c>
      <c r="B84" t="s">
        <v>915</v>
      </c>
      <c r="C84" s="34">
        <f t="shared" ref="C84:AH84" si="72">C78-C77</f>
        <v>0.69080294672789933</v>
      </c>
      <c r="D84" s="34">
        <f t="shared" si="72"/>
        <v>0.92037347974201111</v>
      </c>
      <c r="E84" s="34">
        <f t="shared" si="72"/>
        <v>-0.74443852588871096</v>
      </c>
      <c r="F84" s="34">
        <f t="shared" si="72"/>
        <v>6.3906659433996538E-3</v>
      </c>
      <c r="G84" s="34">
        <f t="shared" si="72"/>
        <v>0.75768814093019898</v>
      </c>
      <c r="H84" s="34">
        <f t="shared" si="72"/>
        <v>3.4544900725606453E-2</v>
      </c>
      <c r="I84" s="34">
        <f t="shared" si="72"/>
        <v>-8.7192188370501356E-2</v>
      </c>
      <c r="J84" s="34">
        <f t="shared" si="72"/>
        <v>0.41253454001000023</v>
      </c>
      <c r="K84" s="34">
        <f t="shared" si="72"/>
        <v>0.44456828966649198</v>
      </c>
      <c r="L84" s="34">
        <f t="shared" si="72"/>
        <v>-0.16200490819259983</v>
      </c>
      <c r="M84" s="34">
        <f t="shared" si="72"/>
        <v>-1.0645122009524925</v>
      </c>
      <c r="N84" s="34">
        <f t="shared" si="72"/>
        <v>0.36663041074250202</v>
      </c>
      <c r="O84" s="34">
        <f t="shared" si="72"/>
        <v>0.2361261868311999</v>
      </c>
      <c r="P84" s="34">
        <f t="shared" si="72"/>
        <v>0.88450898533250211</v>
      </c>
      <c r="Q84" s="34">
        <f t="shared" si="72"/>
        <v>-0.51440858083880414</v>
      </c>
      <c r="R84" s="34">
        <f t="shared" si="72"/>
        <v>0.4259966092093066</v>
      </c>
      <c r="S84" s="34">
        <f t="shared" si="72"/>
        <v>4.5591768972002455E-2</v>
      </c>
      <c r="T84" s="34">
        <f t="shared" si="72"/>
        <v>-0.23156407924589928</v>
      </c>
      <c r="U84" s="34">
        <f t="shared" si="72"/>
        <v>-0.47359117022820385</v>
      </c>
      <c r="V84" s="34">
        <f t="shared" si="72"/>
        <v>0.1429912745281996</v>
      </c>
      <c r="W84" s="34">
        <f t="shared" si="72"/>
        <v>-0.17698305092200428</v>
      </c>
      <c r="X84" s="34">
        <f t="shared" si="72"/>
        <v>-0.74986790309129958</v>
      </c>
      <c r="Y84" s="34">
        <f t="shared" si="72"/>
        <v>-0.64500676349889829</v>
      </c>
      <c r="Z84" s="34">
        <f t="shared" si="72"/>
        <v>0.93952869784580173</v>
      </c>
      <c r="AA84" s="34">
        <f t="shared" si="72"/>
        <v>-0.31067394083619604</v>
      </c>
      <c r="AB84" s="34">
        <f t="shared" si="72"/>
        <v>-0.35905838024280001</v>
      </c>
      <c r="AC84" s="34">
        <f t="shared" si="72"/>
        <v>1.0442600026497999</v>
      </c>
      <c r="AD84" s="34">
        <f t="shared" si="72"/>
        <v>-0.58588698511310611</v>
      </c>
      <c r="AE84" s="34">
        <f t="shared" si="72"/>
        <v>0.11713176180700202</v>
      </c>
      <c r="AF84" s="34">
        <f t="shared" si="72"/>
        <v>0.58046489289890246</v>
      </c>
      <c r="AG84" s="34">
        <f t="shared" si="72"/>
        <v>0.18173823129180278</v>
      </c>
      <c r="AH84" s="34">
        <f t="shared" si="72"/>
        <v>-8.5557442977801657E-2</v>
      </c>
      <c r="AI84" s="34">
        <f t="shared" ref="AI84:BN84" si="73">AI78-AI77</f>
        <v>0.66189544165409586</v>
      </c>
      <c r="AJ84" s="34">
        <f t="shared" si="73"/>
        <v>-3.6267300989791806E-2</v>
      </c>
      <c r="AK84" s="34">
        <f t="shared" si="73"/>
        <v>0.33717541768299952</v>
      </c>
      <c r="AL84" s="34">
        <f t="shared" si="73"/>
        <v>-0.16726713458409392</v>
      </c>
      <c r="AM84" s="34">
        <f t="shared" si="73"/>
        <v>-0.21375508191549386</v>
      </c>
      <c r="AN84" s="34">
        <f t="shared" si="73"/>
        <v>0.24871977738780515</v>
      </c>
      <c r="AO84" s="34">
        <f t="shared" si="73"/>
        <v>0.11012041652439564</v>
      </c>
      <c r="AP84" s="34">
        <f t="shared" si="73"/>
        <v>0.44301497454850391</v>
      </c>
      <c r="AQ84" s="34">
        <f t="shared" si="73"/>
        <v>-0.56203782367730071</v>
      </c>
      <c r="AR84" s="34">
        <f t="shared" si="73"/>
        <v>-0.32326029031030146</v>
      </c>
      <c r="AS84" s="34">
        <f t="shared" si="73"/>
        <v>0.53191162568519701</v>
      </c>
      <c r="AT84" s="34">
        <f t="shared" si="73"/>
        <v>-0.50497546873499743</v>
      </c>
      <c r="AU84" s="34">
        <f t="shared" si="73"/>
        <v>-0.74531821548869459</v>
      </c>
      <c r="AV84" s="34">
        <f t="shared" si="73"/>
        <v>0.81866200946780054</v>
      </c>
      <c r="AW84" s="34">
        <f t="shared" si="73"/>
        <v>-0.57373372141449863</v>
      </c>
      <c r="AX84" s="34">
        <f t="shared" si="73"/>
        <v>0.81601782695580027</v>
      </c>
      <c r="AY84" s="34">
        <f t="shared" si="73"/>
        <v>0.19711507711210174</v>
      </c>
      <c r="AZ84" s="34">
        <f t="shared" si="73"/>
        <v>1.7193906591501218E-2</v>
      </c>
      <c r="BA84" s="34">
        <f t="shared" si="73"/>
        <v>0.59014226596229946</v>
      </c>
      <c r="BB84" s="34">
        <f t="shared" si="73"/>
        <v>-0.63716899975089802</v>
      </c>
      <c r="BC84" s="34">
        <f t="shared" si="73"/>
        <v>0.7308124495416024</v>
      </c>
      <c r="BD84" s="34">
        <f t="shared" si="73"/>
        <v>0.42848704916960401</v>
      </c>
      <c r="BE84" s="34">
        <f t="shared" si="73"/>
        <v>-0.80864031280459869</v>
      </c>
      <c r="BF84" s="34">
        <f t="shared" si="73"/>
        <v>0.34660836690080998</v>
      </c>
      <c r="BG84" s="34">
        <f t="shared" si="73"/>
        <v>0.71434007260079824</v>
      </c>
      <c r="BH84" s="34">
        <f t="shared" si="73"/>
        <v>-0.14153691419180348</v>
      </c>
      <c r="BI84" s="34">
        <f t="shared" si="73"/>
        <v>0.26495513231880352</v>
      </c>
      <c r="BJ84" s="34">
        <f t="shared" si="73"/>
        <v>0.80570199961489664</v>
      </c>
      <c r="BK84" s="34">
        <f t="shared" si="73"/>
        <v>0.41229772358320815</v>
      </c>
      <c r="BL84" s="34">
        <f t="shared" si="73"/>
        <v>-0.40800802891499899</v>
      </c>
      <c r="BM84" s="34">
        <f t="shared" si="73"/>
        <v>-0.56985789416560806</v>
      </c>
      <c r="BN84" s="34">
        <f t="shared" si="73"/>
        <v>0.26407072547829102</v>
      </c>
      <c r="BO84" s="34">
        <f t="shared" ref="BO84:CX84" si="74">BO78-BO77</f>
        <v>0.31983967453369644</v>
      </c>
      <c r="BP84" s="34">
        <f t="shared" si="74"/>
        <v>-0.63017928682769764</v>
      </c>
      <c r="BQ84" s="34">
        <f t="shared" si="74"/>
        <v>0.4678639110958045</v>
      </c>
      <c r="BR84" s="34">
        <f t="shared" si="74"/>
        <v>0.63986480115789846</v>
      </c>
      <c r="BS84" s="34">
        <f t="shared" si="74"/>
        <v>0.3262285604696018</v>
      </c>
      <c r="BT84" s="34">
        <f t="shared" si="74"/>
        <v>-1.3689163522101921E-2</v>
      </c>
      <c r="BU84" s="34">
        <f t="shared" si="74"/>
        <v>0.89402121982969618</v>
      </c>
      <c r="BV84" s="34">
        <f t="shared" si="74"/>
        <v>6.2562111740092519E-2</v>
      </c>
      <c r="BW84" s="34">
        <f t="shared" si="74"/>
        <v>0.10610780685830434</v>
      </c>
      <c r="BX84" s="34">
        <f t="shared" si="74"/>
        <v>-0.8835890334120009</v>
      </c>
      <c r="BY84" s="34">
        <f t="shared" si="74"/>
        <v>7.1381924688196818E-2</v>
      </c>
      <c r="BZ84" s="34">
        <f t="shared" si="74"/>
        <v>0.23080821254369965</v>
      </c>
      <c r="CA84" s="34">
        <f t="shared" si="74"/>
        <v>-0.65219513000739937</v>
      </c>
      <c r="CB84" s="34">
        <f t="shared" si="74"/>
        <v>1.1038248461857023</v>
      </c>
      <c r="CC84" s="34">
        <f t="shared" si="74"/>
        <v>-0.36723023795099152</v>
      </c>
      <c r="CD84" s="34">
        <f t="shared" si="74"/>
        <v>-0.99250023460980685</v>
      </c>
      <c r="CE84" s="34">
        <f t="shared" si="74"/>
        <v>0.28610291154319611</v>
      </c>
      <c r="CF84" s="34">
        <f t="shared" si="74"/>
        <v>-0.20488049336339031</v>
      </c>
      <c r="CG84" s="34">
        <f t="shared" si="74"/>
        <v>0.30632561669941083</v>
      </c>
      <c r="CH84" s="34">
        <f t="shared" si="74"/>
        <v>1.133051966517499</v>
      </c>
      <c r="CI84" s="34">
        <f t="shared" si="74"/>
        <v>0.55003576019579725</v>
      </c>
      <c r="CJ84" s="34">
        <f t="shared" si="74"/>
        <v>-0.91582366757839395</v>
      </c>
      <c r="CK84" s="34">
        <f t="shared" si="74"/>
        <v>-0.19900077934489957</v>
      </c>
      <c r="CL84" s="34">
        <f t="shared" si="74"/>
        <v>0.1044633670844064</v>
      </c>
      <c r="CM84" s="34">
        <f t="shared" si="74"/>
        <v>0.35307691045539968</v>
      </c>
      <c r="CN84" s="34">
        <f t="shared" si="74"/>
        <v>0.34432967050160812</v>
      </c>
      <c r="CO84" s="34">
        <f t="shared" si="74"/>
        <v>5.8238463372603633E-2</v>
      </c>
      <c r="CP84" s="34">
        <f t="shared" si="74"/>
        <v>-0.26906727006790732</v>
      </c>
      <c r="CQ84" s="34">
        <f t="shared" si="74"/>
        <v>1.6260858170899013</v>
      </c>
      <c r="CR84" s="34">
        <f t="shared" si="74"/>
        <v>0.16959132974569968</v>
      </c>
      <c r="CS84" s="34">
        <f t="shared" si="74"/>
        <v>1.3220868809597164E-2</v>
      </c>
      <c r="CT84" s="34">
        <f t="shared" si="74"/>
        <v>-0.33029173011060209</v>
      </c>
      <c r="CU84" s="34">
        <f t="shared" si="74"/>
        <v>0.26091960008170645</v>
      </c>
      <c r="CV84" s="34">
        <f t="shared" si="74"/>
        <v>0.62316768272940237</v>
      </c>
      <c r="CW84" s="34">
        <f t="shared" si="74"/>
        <v>1.0197022057035952</v>
      </c>
      <c r="CX84" s="34">
        <f t="shared" si="74"/>
        <v>-0.72140937076460432</v>
      </c>
      <c r="CY84">
        <f t="shared" si="70"/>
        <v>9.9794995793654667E-2</v>
      </c>
      <c r="CZ84">
        <f t="shared" si="71"/>
        <v>0.55467639399512281</v>
      </c>
      <c r="DA84" s="34"/>
      <c r="DC84" s="34"/>
      <c r="DE84" s="34"/>
      <c r="DG84" s="34"/>
      <c r="DI84" s="34"/>
      <c r="DK84" s="34"/>
      <c r="DM84" s="34"/>
      <c r="DO84" s="34"/>
      <c r="DQ84" s="34"/>
      <c r="DS84" s="34"/>
      <c r="DU84" s="34"/>
      <c r="DW84" s="34"/>
      <c r="DY84" s="34"/>
      <c r="EA84" s="34"/>
      <c r="EC84" s="34"/>
      <c r="EE84" s="34"/>
      <c r="EG84" s="34"/>
      <c r="EI84" s="34"/>
      <c r="EK84" s="34"/>
      <c r="EM84" s="34"/>
      <c r="EO84" s="34"/>
      <c r="EQ84" s="34"/>
      <c r="ES84" s="34"/>
      <c r="EU84" s="34"/>
      <c r="EW84" s="34"/>
      <c r="EY84" s="34"/>
      <c r="FA84" s="34"/>
      <c r="FC84" s="34"/>
      <c r="FE84" s="34"/>
      <c r="FG84" s="34"/>
      <c r="FI84" s="34"/>
      <c r="FK84" s="34"/>
      <c r="FM84" s="34"/>
      <c r="FO84" s="34"/>
      <c r="FQ84" s="34"/>
      <c r="FS84" s="34"/>
      <c r="FU84" s="34"/>
      <c r="FW84" s="34"/>
      <c r="FY84" s="34"/>
      <c r="GA84" s="34"/>
      <c r="GC84" s="34"/>
      <c r="GE84" s="34"/>
      <c r="GG84" s="34"/>
      <c r="GI84" s="34"/>
      <c r="GK84" s="34"/>
      <c r="GM84" s="34"/>
      <c r="GO84" s="34"/>
      <c r="GQ84" s="34"/>
      <c r="GS84" s="34"/>
      <c r="GU84" s="34"/>
      <c r="GW84" s="34"/>
      <c r="GY84" s="34"/>
      <c r="HA84" s="34"/>
      <c r="HC84" s="34"/>
      <c r="HE84" s="34"/>
      <c r="HG84" s="34"/>
      <c r="HI84" s="34"/>
      <c r="HK84" s="34"/>
      <c r="HM84" s="34"/>
      <c r="HO84" s="34"/>
      <c r="HQ84" s="34"/>
      <c r="HS84" s="34"/>
      <c r="HU84" s="34"/>
      <c r="HW84" s="34"/>
      <c r="HY84" s="34"/>
      <c r="IA84" s="34"/>
      <c r="IC84" s="34"/>
      <c r="IE84" s="34"/>
      <c r="IG84" s="34"/>
      <c r="II84" s="34"/>
      <c r="IK84" s="34"/>
      <c r="IM84" s="34"/>
      <c r="IO84" s="34"/>
      <c r="IQ84" s="34"/>
      <c r="IS84" s="34"/>
      <c r="IU84" s="34"/>
      <c r="IW84" s="34"/>
      <c r="IY84" s="34"/>
      <c r="JA84" s="34"/>
      <c r="JC84" s="34"/>
      <c r="JE84" s="34"/>
      <c r="JG84" s="34"/>
      <c r="JI84" s="34"/>
      <c r="JK84" s="34"/>
      <c r="JM84" s="34"/>
      <c r="JO84" s="34"/>
      <c r="JQ84" s="34"/>
      <c r="JS84" s="34"/>
      <c r="JU84" s="34"/>
      <c r="JW84" s="34"/>
      <c r="JY84" s="34"/>
      <c r="KA84" s="34"/>
      <c r="KC84" s="34"/>
      <c r="KE84" s="34"/>
      <c r="KG84" s="34"/>
      <c r="KI84" s="34"/>
      <c r="KK84" s="34"/>
      <c r="KM84" s="34"/>
      <c r="KO84" s="34"/>
      <c r="KQ84" s="34"/>
      <c r="KS84" s="34"/>
      <c r="KU84" s="34"/>
      <c r="KW84" s="34"/>
      <c r="KY84" s="34"/>
      <c r="LA84" s="34"/>
      <c r="LC84" s="34"/>
      <c r="LE84" s="34"/>
      <c r="LG84" s="34"/>
      <c r="LI84" s="34"/>
      <c r="LK84" s="34"/>
      <c r="LM84" s="34"/>
      <c r="LO84" s="34"/>
      <c r="LQ84" s="34"/>
      <c r="LS84" s="34"/>
      <c r="LU84" s="34"/>
      <c r="LW84" s="34"/>
      <c r="LY84" s="34"/>
      <c r="MA84" s="34"/>
      <c r="MC84" s="34"/>
      <c r="ME84" s="34"/>
      <c r="MG84" s="34"/>
      <c r="MI84" s="34"/>
      <c r="MK84" s="34"/>
      <c r="MM84" s="34"/>
      <c r="MO84" s="34"/>
      <c r="MQ84" s="34"/>
      <c r="MS84" s="34"/>
      <c r="MU84" s="34"/>
      <c r="MW84" s="34"/>
      <c r="MY84" s="34"/>
      <c r="NA84" s="34"/>
      <c r="NC84" s="34"/>
      <c r="NE84" s="34"/>
      <c r="NG84" s="34"/>
      <c r="NI84" s="34"/>
      <c r="NK84" s="34"/>
      <c r="NM84" s="34"/>
      <c r="NO84" s="34"/>
      <c r="NQ84" s="34"/>
      <c r="NS84" s="34"/>
      <c r="NU84" s="34"/>
      <c r="NW84" s="34"/>
      <c r="NY84" s="34"/>
      <c r="OA84" s="34"/>
      <c r="OC84" s="34"/>
      <c r="OE84" s="34"/>
      <c r="OG84" s="34"/>
      <c r="OI84" s="34"/>
      <c r="OK84" s="34"/>
      <c r="OM84" s="34"/>
      <c r="OO84" s="34"/>
      <c r="OQ84" s="34"/>
      <c r="OS84" s="34"/>
      <c r="OU84" s="34"/>
      <c r="OW84" s="34"/>
      <c r="OY84" s="34"/>
      <c r="PA84" s="34"/>
      <c r="PC84" s="34"/>
      <c r="PE84" s="34"/>
      <c r="PG84" s="34"/>
      <c r="PI84" s="34"/>
      <c r="PK84" s="34"/>
      <c r="PM84" s="34"/>
      <c r="PO84" s="34"/>
      <c r="PQ84" s="34"/>
      <c r="PS84" s="34"/>
      <c r="PU84" s="34"/>
      <c r="PW84" s="34"/>
      <c r="PY84" s="34"/>
      <c r="QA84" s="34"/>
      <c r="QC84" s="34"/>
      <c r="QE84" s="34"/>
      <c r="QG84" s="34"/>
      <c r="QI84" s="34"/>
      <c r="QK84" s="34"/>
      <c r="QM84" s="34"/>
      <c r="QO84" s="34"/>
      <c r="QQ84" s="34"/>
      <c r="QS84" s="34"/>
      <c r="QU84" s="34"/>
      <c r="QW84" s="34"/>
      <c r="QY84" s="34"/>
      <c r="RA84" s="34"/>
      <c r="RC84" s="34"/>
      <c r="RE84" s="34"/>
      <c r="RG84" s="34"/>
      <c r="RI84" s="34"/>
      <c r="RK84" s="34"/>
      <c r="RM84" s="34"/>
      <c r="RO84" s="34"/>
      <c r="RQ84" s="34"/>
      <c r="RS84" s="34"/>
      <c r="RU84" s="34"/>
      <c r="RW84" s="34"/>
      <c r="RY84" s="34"/>
      <c r="SA84" s="34"/>
      <c r="SC84" s="34"/>
      <c r="SE84" s="34"/>
      <c r="SG84" s="34"/>
      <c r="SI84" s="34"/>
      <c r="SK84" s="34"/>
      <c r="SM84" s="34"/>
      <c r="SO84" s="34"/>
      <c r="SQ84" s="34"/>
      <c r="SS84" s="34"/>
      <c r="SU84" s="34"/>
      <c r="SW84" s="34"/>
      <c r="SY84" s="34"/>
      <c r="TA84" s="34"/>
      <c r="TC84" s="34"/>
      <c r="TE84" s="34"/>
      <c r="TG84" s="34"/>
      <c r="TI84" s="34"/>
      <c r="TK84" s="34"/>
      <c r="TM84" s="34"/>
      <c r="TO84" s="34"/>
      <c r="TQ84" s="34"/>
      <c r="TS84" s="34"/>
      <c r="TU84" s="34"/>
      <c r="TW84" s="34"/>
      <c r="TY84" s="34"/>
      <c r="UA84" s="34"/>
      <c r="UC84" s="34"/>
      <c r="UE84" s="34"/>
      <c r="UG84" s="34"/>
      <c r="UI84" s="34"/>
      <c r="UK84" s="34"/>
      <c r="UM84" s="34"/>
      <c r="UO84" s="34"/>
      <c r="UQ84" s="34"/>
      <c r="US84" s="34"/>
      <c r="UU84" s="34"/>
      <c r="UW84" s="34"/>
      <c r="UY84" s="34"/>
      <c r="VA84" s="34"/>
      <c r="VC84" s="34"/>
      <c r="VE84" s="34"/>
      <c r="VG84" s="34"/>
      <c r="VI84" s="34"/>
      <c r="VK84" s="34"/>
      <c r="VM84" s="34"/>
      <c r="VO84" s="34"/>
      <c r="VQ84" s="34"/>
      <c r="VS84" s="34"/>
      <c r="VU84" s="34"/>
      <c r="VW84" s="34"/>
      <c r="VY84" s="34"/>
      <c r="WA84" s="34"/>
      <c r="WC84" s="34"/>
      <c r="WE84" s="34"/>
      <c r="WG84" s="34"/>
      <c r="WI84" s="34"/>
      <c r="WK84" s="34"/>
      <c r="WM84" s="34"/>
      <c r="WO84" s="34"/>
      <c r="WQ84" s="34"/>
      <c r="WS84" s="34"/>
      <c r="WU84" s="34"/>
      <c r="WW84" s="34"/>
      <c r="WY84" s="34"/>
      <c r="XA84" s="34"/>
      <c r="XC84" s="34"/>
      <c r="XE84" s="34"/>
      <c r="XG84" s="34"/>
      <c r="XI84" s="34"/>
      <c r="XK84" s="34"/>
      <c r="XM84" s="34"/>
      <c r="XO84" s="34"/>
      <c r="XQ84" s="34"/>
      <c r="XS84" s="34"/>
      <c r="XU84" s="34"/>
      <c r="XW84" s="34"/>
      <c r="XY84" s="34"/>
      <c r="YA84" s="34"/>
      <c r="YC84" s="34"/>
      <c r="YE84" s="34"/>
      <c r="YG84" s="34"/>
      <c r="YI84" s="34"/>
      <c r="YK84" s="34"/>
      <c r="YM84" s="34"/>
      <c r="YO84" s="34"/>
      <c r="YQ84" s="34"/>
      <c r="YS84" s="34"/>
      <c r="YU84" s="34"/>
      <c r="YW84" s="34"/>
      <c r="YY84" s="34"/>
      <c r="ZA84" s="34"/>
      <c r="ZC84" s="34"/>
      <c r="ZE84" s="34"/>
      <c r="ZG84" s="34"/>
      <c r="ZI84" s="34"/>
      <c r="ZK84" s="34"/>
      <c r="ZM84" s="34"/>
      <c r="ZO84" s="34"/>
      <c r="ZQ84" s="34"/>
      <c r="ZS84" s="34"/>
      <c r="ZU84" s="34"/>
      <c r="ZW84" s="34"/>
      <c r="ZY84" s="34"/>
      <c r="AAA84" s="34"/>
      <c r="AAC84" s="34"/>
      <c r="AAE84" s="34"/>
      <c r="AAG84" s="34"/>
      <c r="AAI84" s="34"/>
      <c r="AAK84" s="34"/>
      <c r="AAM84" s="34"/>
      <c r="AAO84" s="34"/>
      <c r="AAQ84" s="34"/>
      <c r="AAS84" s="34"/>
      <c r="AAU84" s="34"/>
      <c r="AAW84" s="34"/>
      <c r="AAY84" s="34"/>
      <c r="ABA84" s="34"/>
      <c r="ABC84" s="34"/>
      <c r="ABE84" s="34"/>
      <c r="ABG84" s="34"/>
      <c r="ABI84" s="34"/>
      <c r="ABK84" s="34"/>
      <c r="ABM84" s="34"/>
      <c r="ABO84" s="34"/>
      <c r="ABQ84" s="34"/>
      <c r="ABS84" s="34"/>
      <c r="ABU84" s="34"/>
      <c r="ABW84" s="34"/>
      <c r="ABY84" s="34"/>
      <c r="ACA84" s="34"/>
      <c r="ACC84" s="34"/>
      <c r="ACE84" s="34"/>
      <c r="ACG84" s="34"/>
      <c r="ACI84" s="34"/>
      <c r="ACK84" s="34"/>
      <c r="ACM84" s="34"/>
      <c r="ACO84" s="34"/>
      <c r="ACQ84" s="34"/>
      <c r="ACS84" s="34"/>
      <c r="ACU84" s="34"/>
      <c r="ACW84" s="34"/>
      <c r="ACY84" s="34"/>
      <c r="ADA84" s="34"/>
      <c r="ADC84" s="34"/>
      <c r="ADE84" s="34"/>
      <c r="ADG84" s="34"/>
      <c r="ADI84" s="34"/>
      <c r="ADK84" s="34"/>
      <c r="ADM84" s="34"/>
      <c r="ADO84" s="34"/>
      <c r="ADQ84" s="34"/>
      <c r="ADS84" s="34"/>
      <c r="ADU84" s="34"/>
      <c r="ADW84" s="34"/>
      <c r="ADY84" s="34"/>
      <c r="AEA84" s="34"/>
      <c r="AEC84" s="34"/>
      <c r="AEE84" s="34"/>
      <c r="AEG84" s="34"/>
      <c r="AEI84" s="34"/>
      <c r="AEK84" s="34"/>
      <c r="AEM84" s="34"/>
      <c r="AEO84" s="34"/>
      <c r="AEQ84" s="34"/>
      <c r="AES84" s="34"/>
      <c r="AEU84" s="34"/>
      <c r="AEW84" s="34"/>
      <c r="AEY84" s="34"/>
      <c r="AFA84" s="34"/>
      <c r="AFC84" s="34"/>
      <c r="AFE84" s="34"/>
      <c r="AFG84" s="34"/>
      <c r="AFI84" s="34"/>
      <c r="AFK84" s="34"/>
      <c r="AFM84" s="34"/>
      <c r="AFO84" s="34"/>
      <c r="AFQ84" s="34"/>
      <c r="AFS84" s="34"/>
      <c r="AFU84" s="34"/>
      <c r="AFW84" s="34"/>
      <c r="AFY84" s="34"/>
      <c r="AGA84" s="34"/>
      <c r="AGC84" s="34"/>
      <c r="AGE84" s="34"/>
      <c r="AGG84" s="34"/>
      <c r="AGI84" s="34"/>
      <c r="AGK84" s="34"/>
      <c r="AGM84" s="34"/>
      <c r="AGO84" s="34"/>
      <c r="AGQ84" s="34"/>
      <c r="AGS84" s="34"/>
      <c r="AGU84" s="34"/>
      <c r="AGW84" s="34"/>
      <c r="AGY84" s="34"/>
      <c r="AHA84" s="34"/>
      <c r="AHC84" s="34"/>
      <c r="AHE84" s="34"/>
      <c r="AHG84" s="34"/>
      <c r="AHI84" s="34"/>
      <c r="AHK84" s="34"/>
      <c r="AHM84" s="34"/>
      <c r="AHO84" s="34"/>
      <c r="AHQ84" s="34"/>
      <c r="AHS84" s="34"/>
      <c r="AHU84" s="34"/>
      <c r="AHW84" s="34"/>
      <c r="AHY84" s="34"/>
      <c r="AIA84" s="34"/>
      <c r="AIC84" s="34"/>
      <c r="AIE84" s="34"/>
      <c r="AIG84" s="34"/>
      <c r="AII84" s="34"/>
      <c r="AIK84" s="34"/>
      <c r="AIM84" s="34"/>
      <c r="AIO84" s="34"/>
      <c r="AIQ84" s="34"/>
      <c r="AIS84" s="34"/>
      <c r="AIU84" s="34"/>
      <c r="AIW84" s="34"/>
      <c r="AIY84" s="34"/>
      <c r="AJA84" s="34"/>
      <c r="AJC84" s="34"/>
      <c r="AJE84" s="34"/>
      <c r="AJG84" s="34"/>
      <c r="AJI84" s="34"/>
      <c r="AJK84" s="34"/>
      <c r="AJM84" s="34"/>
      <c r="AJO84" s="34"/>
      <c r="AJQ84" s="34"/>
      <c r="AJS84" s="34"/>
      <c r="AJU84" s="34"/>
      <c r="AJW84" s="34"/>
      <c r="AJY84" s="34"/>
      <c r="AKA84" s="34"/>
      <c r="AKC84" s="34"/>
      <c r="AKE84" s="34"/>
      <c r="AKG84" s="34"/>
      <c r="AKI84" s="34"/>
      <c r="AKK84" s="34"/>
      <c r="AKM84" s="34"/>
      <c r="AKO84" s="34"/>
      <c r="AKQ84" s="34"/>
      <c r="AKS84" s="34"/>
      <c r="AKU84" s="34"/>
      <c r="AKW84" s="34"/>
      <c r="AKY84" s="34"/>
      <c r="ALA84" s="34"/>
      <c r="ALC84" s="34"/>
      <c r="ALE84" s="34"/>
      <c r="ALG84" s="34"/>
      <c r="ALI84" s="34"/>
      <c r="ALK84" s="34"/>
      <c r="ALM84" s="34"/>
      <c r="ALO84" s="34"/>
      <c r="ALQ84" s="34"/>
      <c r="ALS84" s="34"/>
      <c r="ALU84" s="34"/>
      <c r="ALW84" s="34"/>
      <c r="ALY84" s="34"/>
      <c r="AMA84" s="34"/>
      <c r="AMC84" s="34"/>
      <c r="AME84" s="34"/>
      <c r="AMG84" s="34"/>
      <c r="AMI84" s="34"/>
      <c r="AMK84" s="34"/>
      <c r="AMM84" s="34"/>
      <c r="AMO84" s="34"/>
      <c r="AMQ84" s="34"/>
      <c r="AMS84" s="34"/>
      <c r="AMU84" s="34"/>
      <c r="AMW84" s="34"/>
      <c r="AMY84" s="34"/>
      <c r="ANA84" s="34"/>
      <c r="ANC84" s="34"/>
      <c r="ANE84" s="34"/>
      <c r="ANG84" s="34"/>
      <c r="ANI84" s="34"/>
      <c r="ANK84" s="34"/>
      <c r="ANM84" s="34"/>
      <c r="ANO84" s="34"/>
      <c r="ANQ84" s="34"/>
      <c r="ANS84" s="34"/>
      <c r="ANU84" s="34"/>
      <c r="ANW84" s="34"/>
      <c r="ANY84" s="34"/>
      <c r="AOA84" s="34"/>
      <c r="AOC84" s="34"/>
      <c r="AOE84" s="34"/>
      <c r="AOG84" s="34"/>
      <c r="AOI84" s="34"/>
      <c r="AOK84" s="34"/>
      <c r="AOM84" s="34"/>
      <c r="AOO84" s="34"/>
      <c r="AOQ84" s="34"/>
      <c r="AOS84" s="34"/>
      <c r="AOU84" s="34"/>
      <c r="AOW84" s="34"/>
      <c r="AOY84" s="34"/>
      <c r="APA84" s="34"/>
      <c r="APC84" s="34"/>
      <c r="APE84" s="34"/>
      <c r="APG84" s="34"/>
      <c r="API84" s="34"/>
      <c r="APK84" s="34"/>
      <c r="APM84" s="34"/>
      <c r="APO84" s="34"/>
      <c r="APQ84" s="34"/>
      <c r="APS84" s="34"/>
      <c r="APU84" s="34"/>
      <c r="APW84" s="34"/>
      <c r="APY84" s="34"/>
      <c r="AQA84" s="34"/>
      <c r="AQC84" s="34"/>
      <c r="AQE84" s="34"/>
      <c r="AQG84" s="34"/>
      <c r="AQI84" s="34"/>
      <c r="AQK84" s="34"/>
      <c r="AQM84" s="34"/>
      <c r="AQO84" s="34"/>
      <c r="AQQ84" s="34"/>
      <c r="AQS84" s="34"/>
      <c r="AQU84" s="34"/>
      <c r="AQW84" s="34"/>
      <c r="AQY84" s="34"/>
      <c r="ARA84" s="34"/>
      <c r="ARC84" s="34"/>
      <c r="ARE84" s="34"/>
      <c r="ARG84" s="34"/>
      <c r="ARI84" s="34"/>
      <c r="ARK84" s="34"/>
      <c r="ARM84" s="34"/>
      <c r="ARO84" s="34"/>
      <c r="ARQ84" s="34"/>
      <c r="ARS84" s="34"/>
      <c r="ARU84" s="34"/>
      <c r="ARW84" s="34"/>
      <c r="ARY84" s="34"/>
      <c r="ASA84" s="34"/>
      <c r="ASC84" s="34"/>
      <c r="ASE84" s="34"/>
      <c r="ASG84" s="34"/>
      <c r="ASI84" s="34"/>
      <c r="ASK84" s="34"/>
      <c r="ASM84" s="34"/>
      <c r="ASO84" s="34"/>
      <c r="ASQ84" s="34"/>
      <c r="ASS84" s="34"/>
      <c r="ASU84" s="34"/>
      <c r="ASW84" s="34"/>
      <c r="ASY84" s="34"/>
      <c r="ATA84" s="34"/>
      <c r="ATC84" s="34"/>
      <c r="ATE84" s="34"/>
      <c r="ATG84" s="34"/>
      <c r="ATI84" s="34"/>
      <c r="ATK84" s="34"/>
      <c r="ATM84" s="34"/>
      <c r="ATO84" s="34"/>
      <c r="ATQ84" s="34"/>
      <c r="ATS84" s="34"/>
      <c r="ATU84" s="34"/>
      <c r="ATW84" s="34"/>
      <c r="ATY84" s="34"/>
      <c r="AUA84" s="34"/>
      <c r="AUC84" s="34"/>
      <c r="AUE84" s="34"/>
      <c r="AUG84" s="34"/>
      <c r="AUI84" s="34"/>
      <c r="AUK84" s="34"/>
      <c r="AUM84" s="34"/>
      <c r="AUO84" s="34"/>
      <c r="AUQ84" s="34"/>
      <c r="AUS84" s="34"/>
      <c r="AUU84" s="34"/>
      <c r="AUW84" s="34"/>
      <c r="AUY84" s="34"/>
      <c r="AVA84" s="34"/>
      <c r="AVC84" s="34"/>
      <c r="AVE84" s="34"/>
      <c r="AVG84" s="34"/>
      <c r="AVI84" s="34"/>
      <c r="AVK84" s="34"/>
      <c r="AVM84" s="34"/>
      <c r="AVO84" s="34"/>
      <c r="AVQ84" s="34"/>
      <c r="AVS84" s="34"/>
      <c r="AVU84" s="34"/>
      <c r="AVW84" s="34"/>
      <c r="AVY84" s="34"/>
      <c r="AWA84" s="34"/>
      <c r="AWC84" s="34"/>
      <c r="AWE84" s="34"/>
      <c r="AWG84" s="34"/>
      <c r="AWI84" s="34"/>
      <c r="AWK84" s="34"/>
      <c r="AWM84" s="34"/>
      <c r="AWO84" s="34"/>
      <c r="AWQ84" s="34"/>
      <c r="AWS84" s="34"/>
      <c r="AWU84" s="34"/>
      <c r="AWW84" s="34"/>
      <c r="AWY84" s="34"/>
      <c r="AXA84" s="34"/>
      <c r="AXC84" s="34"/>
      <c r="AXE84" s="34"/>
      <c r="AXG84" s="34"/>
      <c r="AXI84" s="34"/>
      <c r="AXK84" s="34"/>
      <c r="AXM84" s="34"/>
      <c r="AXO84" s="34"/>
      <c r="AXQ84" s="34"/>
      <c r="AXS84" s="34"/>
      <c r="AXU84" s="34"/>
      <c r="AXW84" s="34"/>
      <c r="AXY84" s="34"/>
      <c r="AYA84" s="34"/>
      <c r="AYC84" s="34"/>
      <c r="AYE84" s="34"/>
      <c r="AYG84" s="34"/>
      <c r="AYI84" s="34"/>
      <c r="AYK84" s="34"/>
      <c r="AYM84" s="34"/>
      <c r="AYO84" s="34"/>
      <c r="AYQ84" s="34"/>
      <c r="AYS84" s="34"/>
      <c r="AYU84" s="34"/>
      <c r="AYW84" s="34"/>
      <c r="AYY84" s="34"/>
      <c r="AZA84" s="34"/>
      <c r="AZC84" s="34"/>
      <c r="AZE84" s="34"/>
      <c r="AZG84" s="34"/>
      <c r="AZI84" s="34"/>
      <c r="AZK84" s="34"/>
      <c r="AZM84" s="34"/>
      <c r="AZO84" s="34"/>
      <c r="AZQ84" s="34"/>
      <c r="AZS84" s="34"/>
      <c r="AZU84" s="34"/>
      <c r="AZW84" s="34"/>
      <c r="AZY84" s="34"/>
      <c r="BAA84" s="34"/>
      <c r="BAC84" s="34"/>
      <c r="BAE84" s="34"/>
      <c r="BAG84" s="34"/>
      <c r="BAI84" s="34"/>
      <c r="BAK84" s="34"/>
      <c r="BAM84" s="34"/>
      <c r="BAO84" s="34"/>
      <c r="BAQ84" s="34"/>
      <c r="BAS84" s="34"/>
      <c r="BAU84" s="34"/>
      <c r="BAW84" s="34"/>
      <c r="BAY84" s="34"/>
      <c r="BBA84" s="34"/>
      <c r="BBC84" s="34"/>
      <c r="BBE84" s="34"/>
      <c r="BBG84" s="34"/>
      <c r="BBI84" s="34"/>
      <c r="BBK84" s="34"/>
      <c r="BBM84" s="34"/>
      <c r="BBO84" s="34"/>
      <c r="BBQ84" s="34"/>
      <c r="BBS84" s="34"/>
      <c r="BBU84" s="34"/>
      <c r="BBW84" s="34"/>
      <c r="BBY84" s="34"/>
      <c r="BCA84" s="34"/>
      <c r="BCC84" s="34"/>
      <c r="BCE84" s="34"/>
      <c r="BCG84" s="34"/>
      <c r="BCI84" s="34"/>
      <c r="BCK84" s="34"/>
      <c r="BCM84" s="34"/>
      <c r="BCO84" s="34"/>
      <c r="BCQ84" s="34"/>
      <c r="BCS84" s="34"/>
      <c r="BCU84" s="34"/>
      <c r="BCW84" s="34"/>
      <c r="BCY84" s="34"/>
      <c r="BDA84" s="34"/>
      <c r="BDC84" s="34"/>
      <c r="BDE84" s="34"/>
      <c r="BDG84" s="34"/>
      <c r="BDI84" s="34"/>
      <c r="BDK84" s="34"/>
      <c r="BDM84" s="34"/>
      <c r="BDO84" s="34"/>
      <c r="BDQ84" s="34"/>
      <c r="BDS84" s="34"/>
      <c r="BDU84" s="34"/>
      <c r="BDW84" s="34"/>
      <c r="BDY84" s="34"/>
      <c r="BEA84" s="34"/>
      <c r="BEC84" s="34"/>
      <c r="BEE84" s="34"/>
      <c r="BEG84" s="34"/>
      <c r="BEI84" s="34"/>
      <c r="BEK84" s="34"/>
      <c r="BEM84" s="34"/>
      <c r="BEO84" s="34"/>
      <c r="BEQ84" s="34"/>
      <c r="BES84" s="34"/>
      <c r="BEU84" s="34"/>
      <c r="BEW84" s="34"/>
      <c r="BEY84" s="34"/>
      <c r="BFA84" s="34"/>
      <c r="BFC84" s="34"/>
      <c r="BFE84" s="34"/>
      <c r="BFG84" s="34"/>
      <c r="BFI84" s="34"/>
      <c r="BFK84" s="34"/>
      <c r="BFM84" s="34"/>
      <c r="BFO84" s="34"/>
      <c r="BFQ84" s="34"/>
      <c r="BFS84" s="34"/>
      <c r="BFU84" s="34"/>
      <c r="BFW84" s="34"/>
      <c r="BFY84" s="34"/>
      <c r="BGA84" s="34"/>
      <c r="BGC84" s="34"/>
      <c r="BGE84" s="34"/>
      <c r="BGG84" s="34"/>
      <c r="BGI84" s="34"/>
      <c r="BGK84" s="34"/>
      <c r="BGM84" s="34"/>
      <c r="BGO84" s="34"/>
      <c r="BGQ84" s="34"/>
      <c r="BGS84" s="34"/>
      <c r="BGU84" s="34"/>
      <c r="BGW84" s="34"/>
      <c r="BGY84" s="34"/>
      <c r="BHA84" s="34"/>
      <c r="BHC84" s="34"/>
      <c r="BHE84" s="34"/>
      <c r="BHG84" s="34"/>
      <c r="BHI84" s="34"/>
      <c r="BHK84" s="34"/>
      <c r="BHM84" s="34"/>
      <c r="BHO84" s="34"/>
      <c r="BHQ84" s="34"/>
      <c r="BHS84" s="34"/>
      <c r="BHU84" s="34"/>
      <c r="BHW84" s="34"/>
      <c r="BHY84" s="34"/>
      <c r="BIA84" s="34"/>
      <c r="BIC84" s="34"/>
      <c r="BIE84" s="34"/>
      <c r="BIG84" s="34"/>
      <c r="BII84" s="34"/>
      <c r="BIK84" s="34"/>
      <c r="BIM84" s="34"/>
      <c r="BIO84" s="34"/>
      <c r="BIQ84" s="34"/>
      <c r="BIS84" s="34"/>
      <c r="BIU84" s="34"/>
      <c r="BIW84" s="34"/>
      <c r="BIY84" s="34"/>
      <c r="BJA84" s="34"/>
      <c r="BJC84" s="34"/>
      <c r="BJE84" s="34"/>
      <c r="BJG84" s="34"/>
      <c r="BJI84" s="34"/>
      <c r="BJK84" s="34"/>
      <c r="BJM84" s="34"/>
      <c r="BJO84" s="34"/>
      <c r="BJQ84" s="34"/>
      <c r="BJS84" s="34"/>
      <c r="BJU84" s="34"/>
      <c r="BJW84" s="34"/>
      <c r="BJY84" s="34"/>
      <c r="BKA84" s="34"/>
      <c r="BKC84" s="34"/>
      <c r="BKE84" s="34"/>
      <c r="BKG84" s="34"/>
      <c r="BKI84" s="34"/>
      <c r="BKK84" s="34"/>
      <c r="BKM84" s="34"/>
      <c r="BKO84" s="34"/>
      <c r="BKQ84" s="34"/>
      <c r="BKS84" s="34"/>
      <c r="BKU84" s="34"/>
      <c r="BKW84" s="34"/>
      <c r="BKY84" s="34"/>
      <c r="BLA84" s="34"/>
      <c r="BLC84" s="34"/>
      <c r="BLE84" s="34"/>
      <c r="BLG84" s="34"/>
      <c r="BLI84" s="34"/>
      <c r="BLK84" s="34"/>
      <c r="BLM84" s="34"/>
      <c r="BLO84" s="34"/>
      <c r="BLQ84" s="34"/>
      <c r="BLS84" s="34"/>
      <c r="BLU84" s="34"/>
      <c r="BLW84" s="34"/>
      <c r="BLY84" s="34"/>
      <c r="BMA84" s="34"/>
      <c r="BMC84" s="34"/>
      <c r="BME84" s="34"/>
      <c r="BMG84" s="34"/>
      <c r="BMI84" s="34"/>
      <c r="BMK84" s="34"/>
      <c r="BMM84" s="34"/>
      <c r="BMO84" s="34"/>
      <c r="BMQ84" s="34"/>
      <c r="BMS84" s="34"/>
      <c r="BMU84" s="34"/>
      <c r="BMW84" s="34"/>
      <c r="BMY84" s="34"/>
      <c r="BNA84" s="34"/>
      <c r="BNC84" s="34"/>
      <c r="BNE84" s="34"/>
      <c r="BNG84" s="34"/>
      <c r="BNI84" s="34"/>
      <c r="BNK84" s="34"/>
      <c r="BNM84" s="34"/>
      <c r="BNO84" s="34"/>
      <c r="BNQ84" s="34"/>
      <c r="BNS84" s="34"/>
      <c r="BNU84" s="34"/>
      <c r="BNW84" s="34"/>
      <c r="BNY84" s="34"/>
      <c r="BOA84" s="34"/>
      <c r="BOC84" s="34"/>
      <c r="BOE84" s="34"/>
      <c r="BOG84" s="34"/>
      <c r="BOI84" s="34"/>
      <c r="BOK84" s="34"/>
      <c r="BOM84" s="34"/>
      <c r="BOO84" s="34"/>
      <c r="BOQ84" s="34"/>
      <c r="BOS84" s="34"/>
      <c r="BOU84" s="34"/>
      <c r="BOW84" s="34"/>
      <c r="BOY84" s="34"/>
      <c r="BPA84" s="34"/>
      <c r="BPC84" s="34"/>
      <c r="BPE84" s="34"/>
      <c r="BPG84" s="34"/>
      <c r="BPI84" s="34"/>
      <c r="BPK84" s="34"/>
      <c r="BPM84" s="34"/>
      <c r="BPO84" s="34"/>
      <c r="BPQ84" s="34"/>
      <c r="BPS84" s="34"/>
      <c r="BPU84" s="34"/>
      <c r="BPW84" s="34"/>
      <c r="BPY84" s="34"/>
      <c r="BQA84" s="34"/>
      <c r="BQC84" s="34"/>
      <c r="BQE84" s="34"/>
      <c r="BQG84" s="34"/>
      <c r="BQI84" s="34"/>
      <c r="BQK84" s="34"/>
      <c r="BQM84" s="34"/>
      <c r="BQO84" s="34"/>
      <c r="BQQ84" s="34"/>
      <c r="BQS84" s="34"/>
      <c r="BQU84" s="34"/>
      <c r="BQW84" s="34"/>
      <c r="BQY84" s="34"/>
      <c r="BRA84" s="34"/>
      <c r="BRC84" s="34"/>
      <c r="BRE84" s="34"/>
      <c r="BRG84" s="34"/>
      <c r="BRI84" s="34"/>
      <c r="BRK84" s="34"/>
      <c r="BRM84" s="34"/>
      <c r="BRO84" s="34"/>
      <c r="BRQ84" s="34"/>
      <c r="BRS84" s="34"/>
      <c r="BRU84" s="34"/>
      <c r="BRW84" s="34"/>
      <c r="BRY84" s="34"/>
      <c r="BSA84" s="34"/>
      <c r="BSC84" s="34"/>
      <c r="BSE84" s="34"/>
      <c r="BSG84" s="34"/>
      <c r="BSI84" s="34"/>
      <c r="BSK84" s="34"/>
      <c r="BSM84" s="34"/>
      <c r="BSO84" s="34"/>
      <c r="BSQ84" s="34"/>
      <c r="BSS84" s="34"/>
      <c r="BSU84" s="34"/>
      <c r="BSW84" s="34"/>
      <c r="BSY84" s="34"/>
      <c r="BTA84" s="34"/>
      <c r="BTC84" s="34"/>
      <c r="BTE84" s="34"/>
      <c r="BTG84" s="34"/>
      <c r="BTI84" s="34"/>
      <c r="BTK84" s="34"/>
      <c r="BTM84" s="34"/>
      <c r="BTO84" s="34"/>
      <c r="BTQ84" s="34"/>
      <c r="BTS84" s="34"/>
      <c r="BTU84" s="34"/>
      <c r="BTW84" s="34"/>
      <c r="BTY84" s="34"/>
      <c r="BUA84" s="34"/>
      <c r="BUC84" s="34"/>
      <c r="BUE84" s="34"/>
      <c r="BUG84" s="34"/>
      <c r="BUI84" s="34"/>
      <c r="BUK84" s="34"/>
      <c r="BUM84" s="34"/>
      <c r="BUO84" s="34"/>
      <c r="BUQ84" s="34"/>
      <c r="BUS84" s="34"/>
      <c r="BUU84" s="34"/>
      <c r="BUW84" s="34"/>
      <c r="BUY84" s="34"/>
      <c r="BVA84" s="34"/>
      <c r="BVC84" s="34"/>
      <c r="BVE84" s="34"/>
      <c r="BVG84" s="34"/>
      <c r="BVI84" s="34"/>
      <c r="BVK84" s="34"/>
      <c r="BVM84" s="34"/>
      <c r="BVO84" s="34"/>
      <c r="BVQ84" s="34"/>
      <c r="BVS84" s="34"/>
      <c r="BVU84" s="34"/>
      <c r="BVW84" s="34"/>
      <c r="BVY84" s="34"/>
      <c r="BWA84" s="34"/>
      <c r="BWC84" s="34"/>
      <c r="BWE84" s="34"/>
      <c r="BWG84" s="34"/>
      <c r="BWI84" s="34"/>
      <c r="BWK84" s="34"/>
      <c r="BWM84" s="34"/>
      <c r="BWO84" s="34"/>
      <c r="BWQ84" s="34"/>
      <c r="BWS84" s="34"/>
      <c r="BWU84" s="34"/>
      <c r="BWW84" s="34"/>
      <c r="BWY84" s="34"/>
      <c r="BXA84" s="34"/>
      <c r="BXC84" s="34"/>
      <c r="BXE84" s="34"/>
      <c r="BXG84" s="34"/>
      <c r="BXI84" s="34"/>
      <c r="BXK84" s="34"/>
      <c r="BXM84" s="34"/>
      <c r="BXO84" s="34"/>
      <c r="BXQ84" s="34"/>
      <c r="BXS84" s="34"/>
      <c r="BXU84" s="34"/>
      <c r="BXW84" s="34"/>
      <c r="BXY84" s="34"/>
      <c r="BYA84" s="34"/>
      <c r="BYC84" s="34"/>
      <c r="BYE84" s="34"/>
      <c r="BYG84" s="34"/>
      <c r="BYI84" s="34"/>
      <c r="BYK84" s="34"/>
      <c r="BYM84" s="34"/>
      <c r="BYO84" s="34"/>
      <c r="BYQ84" s="34"/>
      <c r="BYS84" s="34"/>
      <c r="BYU84" s="34"/>
      <c r="BYW84" s="34"/>
      <c r="BYY84" s="34"/>
      <c r="BZA84" s="34"/>
      <c r="BZC84" s="34"/>
      <c r="BZE84" s="34"/>
      <c r="BZG84" s="34"/>
      <c r="BZI84" s="34"/>
      <c r="BZK84" s="34"/>
      <c r="BZM84" s="34"/>
      <c r="BZO84" s="34"/>
      <c r="BZQ84" s="34"/>
      <c r="BZS84" s="34"/>
      <c r="BZU84" s="34"/>
      <c r="BZW84" s="34"/>
      <c r="BZY84" s="34"/>
      <c r="CAA84" s="34"/>
      <c r="CAC84" s="34"/>
      <c r="CAE84" s="34"/>
      <c r="CAG84" s="34"/>
      <c r="CAI84" s="34"/>
      <c r="CAK84" s="34"/>
      <c r="CAM84" s="34"/>
      <c r="CAO84" s="34"/>
      <c r="CAQ84" s="34"/>
      <c r="CAS84" s="34"/>
      <c r="CAU84" s="34"/>
      <c r="CAW84" s="34"/>
      <c r="CAY84" s="34"/>
      <c r="CBA84" s="34"/>
      <c r="CBC84" s="34"/>
      <c r="CBE84" s="34"/>
      <c r="CBG84" s="34"/>
      <c r="CBI84" s="34"/>
      <c r="CBK84" s="34"/>
      <c r="CBM84" s="34"/>
      <c r="CBO84" s="34"/>
      <c r="CBQ84" s="34"/>
      <c r="CBS84" s="34"/>
      <c r="CBU84" s="34"/>
      <c r="CBW84" s="34"/>
      <c r="CBY84" s="34"/>
      <c r="CCA84" s="34"/>
      <c r="CCC84" s="34"/>
      <c r="CCE84" s="34"/>
      <c r="CCG84" s="34"/>
      <c r="CCI84" s="34"/>
      <c r="CCK84" s="34"/>
      <c r="CCM84" s="34"/>
      <c r="CCO84" s="34"/>
      <c r="CCQ84" s="34"/>
      <c r="CCS84" s="34"/>
      <c r="CCU84" s="34"/>
      <c r="CCW84" s="34"/>
      <c r="CCY84" s="34"/>
      <c r="CDA84" s="34"/>
      <c r="CDC84" s="34"/>
      <c r="CDE84" s="34"/>
      <c r="CDG84" s="34"/>
      <c r="CDI84" s="34"/>
      <c r="CDK84" s="34"/>
      <c r="CDM84" s="34"/>
      <c r="CDO84" s="34"/>
      <c r="CDQ84" s="34"/>
      <c r="CDS84" s="34"/>
      <c r="CDU84" s="34"/>
      <c r="CDW84" s="34"/>
      <c r="CDY84" s="34"/>
      <c r="CEA84" s="34"/>
      <c r="CEC84" s="34"/>
      <c r="CEE84" s="34"/>
      <c r="CEG84" s="34"/>
      <c r="CEI84" s="34"/>
      <c r="CEK84" s="34"/>
      <c r="CEM84" s="34"/>
      <c r="CEO84" s="34"/>
      <c r="CEQ84" s="34"/>
      <c r="CES84" s="34"/>
      <c r="CEU84" s="34"/>
      <c r="CEW84" s="34"/>
      <c r="CEY84" s="34"/>
      <c r="CFA84" s="34"/>
      <c r="CFC84" s="34"/>
      <c r="CFE84" s="34"/>
      <c r="CFG84" s="34"/>
      <c r="CFI84" s="34"/>
      <c r="CFK84" s="34"/>
      <c r="CFM84" s="34"/>
      <c r="CFO84" s="34"/>
      <c r="CFQ84" s="34"/>
      <c r="CFS84" s="34"/>
      <c r="CFU84" s="34"/>
      <c r="CFW84" s="34"/>
      <c r="CFY84" s="34"/>
      <c r="CGA84" s="34"/>
      <c r="CGC84" s="34"/>
      <c r="CGE84" s="34"/>
      <c r="CGG84" s="34"/>
      <c r="CGI84" s="34"/>
      <c r="CGK84" s="34"/>
      <c r="CGM84" s="34"/>
      <c r="CGO84" s="34"/>
      <c r="CGQ84" s="34"/>
      <c r="CGS84" s="34"/>
      <c r="CGU84" s="34"/>
      <c r="CGW84" s="34"/>
      <c r="CGY84" s="34"/>
      <c r="CHA84" s="34"/>
      <c r="CHC84" s="34"/>
      <c r="CHE84" s="34"/>
      <c r="CHG84" s="34"/>
      <c r="CHI84" s="34"/>
      <c r="CHK84" s="34"/>
      <c r="CHM84" s="34"/>
      <c r="CHO84" s="34"/>
      <c r="CHQ84" s="34"/>
      <c r="CHS84" s="34"/>
      <c r="CHU84" s="34"/>
      <c r="CHW84" s="34"/>
      <c r="CHY84" s="34"/>
      <c r="CIA84" s="34"/>
      <c r="CIC84" s="34"/>
      <c r="CIE84" s="34"/>
      <c r="CIG84" s="34"/>
      <c r="CII84" s="34"/>
      <c r="CIK84" s="34"/>
      <c r="CIM84" s="34"/>
      <c r="CIO84" s="34"/>
      <c r="CIQ84" s="34"/>
      <c r="CIS84" s="34"/>
      <c r="CIU84" s="34"/>
      <c r="CIW84" s="34"/>
      <c r="CIY84" s="34"/>
      <c r="CJA84" s="34"/>
      <c r="CJC84" s="34"/>
      <c r="CJE84" s="34"/>
      <c r="CJG84" s="34"/>
      <c r="CJI84" s="34"/>
      <c r="CJK84" s="34"/>
      <c r="CJM84" s="34"/>
      <c r="CJO84" s="34"/>
      <c r="CJQ84" s="34"/>
      <c r="CJS84" s="34"/>
      <c r="CJU84" s="34"/>
      <c r="CJW84" s="34"/>
      <c r="CJY84" s="34"/>
      <c r="CKA84" s="34"/>
      <c r="CKC84" s="34"/>
      <c r="CKE84" s="34"/>
      <c r="CKG84" s="34"/>
      <c r="CKI84" s="34"/>
      <c r="CKK84" s="34"/>
      <c r="CKM84" s="34"/>
      <c r="CKO84" s="34"/>
      <c r="CKQ84" s="34"/>
      <c r="CKS84" s="34"/>
      <c r="CKU84" s="34"/>
      <c r="CKW84" s="34"/>
      <c r="CKY84" s="34"/>
      <c r="CLA84" s="34"/>
      <c r="CLC84" s="34"/>
      <c r="CLE84" s="34"/>
      <c r="CLG84" s="34"/>
      <c r="CLI84" s="34"/>
      <c r="CLK84" s="34"/>
      <c r="CLM84" s="34"/>
      <c r="CLO84" s="34"/>
      <c r="CLQ84" s="34"/>
      <c r="CLS84" s="34"/>
      <c r="CLU84" s="34"/>
      <c r="CLW84" s="34"/>
      <c r="CLY84" s="34"/>
      <c r="CMA84" s="34"/>
      <c r="CMC84" s="34"/>
      <c r="CME84" s="34"/>
      <c r="CMG84" s="34"/>
      <c r="CMI84" s="34"/>
      <c r="CMK84" s="34"/>
      <c r="CMM84" s="34"/>
      <c r="CMO84" s="34"/>
      <c r="CMQ84" s="34"/>
      <c r="CMS84" s="34"/>
      <c r="CMU84" s="34"/>
      <c r="CMW84" s="34"/>
      <c r="CMY84" s="34"/>
      <c r="CNA84" s="34"/>
      <c r="CNC84" s="34"/>
      <c r="CNE84" s="34"/>
      <c r="CNG84" s="34"/>
      <c r="CNI84" s="34"/>
      <c r="CNK84" s="34"/>
      <c r="CNM84" s="34"/>
      <c r="CNO84" s="34"/>
      <c r="CNQ84" s="34"/>
      <c r="CNS84" s="34"/>
      <c r="CNU84" s="34"/>
      <c r="CNW84" s="34"/>
      <c r="CNY84" s="34"/>
      <c r="COA84" s="34"/>
      <c r="COC84" s="34"/>
      <c r="COE84" s="34"/>
      <c r="COG84" s="34"/>
      <c r="COI84" s="34"/>
      <c r="COK84" s="34"/>
      <c r="COM84" s="34"/>
      <c r="COO84" s="34"/>
      <c r="COQ84" s="34"/>
      <c r="COS84" s="34"/>
      <c r="COU84" s="34"/>
      <c r="COW84" s="34"/>
      <c r="COY84" s="34"/>
      <c r="CPA84" s="34"/>
      <c r="CPC84" s="34"/>
      <c r="CPE84" s="34"/>
      <c r="CPG84" s="34"/>
      <c r="CPI84" s="34"/>
      <c r="CPK84" s="34"/>
      <c r="CPM84" s="34"/>
      <c r="CPO84" s="34"/>
      <c r="CPQ84" s="34"/>
      <c r="CPS84" s="34"/>
      <c r="CPU84" s="34"/>
      <c r="CPW84" s="34"/>
      <c r="CPY84" s="34"/>
      <c r="CQA84" s="34"/>
      <c r="CQC84" s="34"/>
      <c r="CQE84" s="34"/>
      <c r="CQG84" s="34"/>
      <c r="CQI84" s="34"/>
      <c r="CQK84" s="34"/>
      <c r="CQM84" s="34"/>
      <c r="CQO84" s="34"/>
      <c r="CQQ84" s="34"/>
      <c r="CQS84" s="34"/>
      <c r="CQU84" s="34"/>
      <c r="CQW84" s="34"/>
      <c r="CQY84" s="34"/>
      <c r="CRA84" s="34"/>
      <c r="CRC84" s="34"/>
      <c r="CRE84" s="34"/>
      <c r="CRG84" s="34"/>
      <c r="CRI84" s="34"/>
      <c r="CRK84" s="34"/>
      <c r="CRM84" s="34"/>
      <c r="CRO84" s="34"/>
      <c r="CRQ84" s="34"/>
      <c r="CRS84" s="34"/>
      <c r="CRU84" s="34"/>
      <c r="CRW84" s="34"/>
      <c r="CRY84" s="34"/>
      <c r="CSA84" s="34"/>
      <c r="CSC84" s="34"/>
      <c r="CSE84" s="34"/>
      <c r="CSG84" s="34"/>
      <c r="CSI84" s="34"/>
      <c r="CSK84" s="34"/>
      <c r="CSM84" s="34"/>
      <c r="CSO84" s="34"/>
      <c r="CSQ84" s="34"/>
      <c r="CSS84" s="34"/>
      <c r="CSU84" s="34"/>
      <c r="CSW84" s="34"/>
      <c r="CSY84" s="34"/>
      <c r="CTA84" s="34"/>
      <c r="CTC84" s="34"/>
      <c r="CTE84" s="34"/>
      <c r="CTG84" s="34"/>
      <c r="CTI84" s="34"/>
      <c r="CTK84" s="34"/>
      <c r="CTM84" s="34"/>
      <c r="CTO84" s="34"/>
      <c r="CTQ84" s="34"/>
      <c r="CTS84" s="34"/>
      <c r="CTU84" s="34"/>
      <c r="CTW84" s="34"/>
      <c r="CTY84" s="34"/>
      <c r="CUA84" s="34"/>
      <c r="CUC84" s="34"/>
      <c r="CUE84" s="34"/>
      <c r="CUG84" s="34"/>
      <c r="CUI84" s="34"/>
      <c r="CUK84" s="34"/>
      <c r="CUM84" s="34"/>
      <c r="CUO84" s="34"/>
      <c r="CUQ84" s="34"/>
      <c r="CUS84" s="34"/>
      <c r="CUU84" s="34"/>
      <c r="CUW84" s="34"/>
      <c r="CUY84" s="34"/>
      <c r="CVA84" s="34"/>
      <c r="CVC84" s="34"/>
      <c r="CVE84" s="34"/>
      <c r="CVG84" s="34"/>
      <c r="CVI84" s="34"/>
      <c r="CVK84" s="34"/>
      <c r="CVM84" s="34"/>
      <c r="CVO84" s="34"/>
      <c r="CVQ84" s="34"/>
      <c r="CVS84" s="34"/>
      <c r="CVU84" s="34"/>
      <c r="CVW84" s="34"/>
      <c r="CVY84" s="34"/>
      <c r="CWA84" s="34"/>
      <c r="CWC84" s="34"/>
      <c r="CWE84" s="34"/>
      <c r="CWG84" s="34"/>
      <c r="CWI84" s="34"/>
      <c r="CWK84" s="34"/>
      <c r="CWM84" s="34"/>
      <c r="CWO84" s="34"/>
      <c r="CWQ84" s="34"/>
      <c r="CWS84" s="34"/>
      <c r="CWU84" s="34"/>
      <c r="CWW84" s="34"/>
      <c r="CWY84" s="34"/>
      <c r="CXA84" s="34"/>
      <c r="CXC84" s="34"/>
      <c r="CXE84" s="34"/>
      <c r="CXG84" s="34"/>
      <c r="CXI84" s="34"/>
      <c r="CXK84" s="34"/>
      <c r="CXM84" s="34"/>
      <c r="CXO84" s="34"/>
      <c r="CXQ84" s="34"/>
      <c r="CXS84" s="34"/>
      <c r="CXU84" s="34"/>
      <c r="CXW84" s="34"/>
      <c r="CXY84" s="34"/>
      <c r="CYA84" s="34"/>
      <c r="CYC84" s="34"/>
      <c r="CYE84" s="34"/>
      <c r="CYG84" s="34"/>
      <c r="CYI84" s="34"/>
      <c r="CYK84" s="34"/>
      <c r="CYM84" s="34"/>
      <c r="CYO84" s="34"/>
      <c r="CYQ84" s="34"/>
      <c r="CYS84" s="34"/>
      <c r="CYU84" s="34"/>
      <c r="CYW84" s="34"/>
      <c r="CYY84" s="34"/>
      <c r="CZA84" s="34"/>
      <c r="CZC84" s="34"/>
      <c r="CZE84" s="34"/>
      <c r="CZG84" s="34"/>
      <c r="CZI84" s="34"/>
      <c r="CZK84" s="34"/>
      <c r="CZM84" s="34"/>
      <c r="CZO84" s="34"/>
      <c r="CZQ84" s="34"/>
      <c r="CZS84" s="34"/>
      <c r="CZU84" s="34"/>
      <c r="CZW84" s="34"/>
      <c r="CZY84" s="34"/>
      <c r="DAA84" s="34"/>
      <c r="DAC84" s="34"/>
      <c r="DAE84" s="34"/>
      <c r="DAG84" s="34"/>
      <c r="DAI84" s="34"/>
      <c r="DAK84" s="34"/>
      <c r="DAM84" s="34"/>
      <c r="DAO84" s="34"/>
      <c r="DAQ84" s="34"/>
      <c r="DAS84" s="34"/>
      <c r="DAU84" s="34"/>
      <c r="DAW84" s="34"/>
      <c r="DAY84" s="34"/>
      <c r="DBA84" s="34"/>
      <c r="DBC84" s="34"/>
      <c r="DBE84" s="34"/>
      <c r="DBG84" s="34"/>
      <c r="DBI84" s="34"/>
      <c r="DBK84" s="34"/>
      <c r="DBM84" s="34"/>
      <c r="DBO84" s="34"/>
      <c r="DBQ84" s="34"/>
      <c r="DBS84" s="34"/>
      <c r="DBU84" s="34"/>
      <c r="DBW84" s="34"/>
      <c r="DBY84" s="34"/>
      <c r="DCA84" s="34"/>
      <c r="DCC84" s="34"/>
      <c r="DCE84" s="34"/>
      <c r="DCG84" s="34"/>
      <c r="DCI84" s="34"/>
      <c r="DCK84" s="34"/>
      <c r="DCM84" s="34"/>
      <c r="DCO84" s="34"/>
      <c r="DCQ84" s="34"/>
      <c r="DCS84" s="34"/>
      <c r="DCU84" s="34"/>
      <c r="DCW84" s="34"/>
      <c r="DCY84" s="34"/>
      <c r="DDA84" s="34"/>
      <c r="DDC84" s="34"/>
      <c r="DDE84" s="34"/>
      <c r="DDG84" s="34"/>
      <c r="DDI84" s="34"/>
      <c r="DDK84" s="34"/>
      <c r="DDM84" s="34"/>
      <c r="DDO84" s="34"/>
      <c r="DDQ84" s="34"/>
      <c r="DDS84" s="34"/>
      <c r="DDU84" s="34"/>
      <c r="DDW84" s="34"/>
      <c r="DDY84" s="34"/>
      <c r="DEA84" s="34"/>
      <c r="DEC84" s="34"/>
      <c r="DEE84" s="34"/>
      <c r="DEG84" s="34"/>
      <c r="DEI84" s="34"/>
      <c r="DEK84" s="34"/>
      <c r="DEM84" s="34"/>
      <c r="DEO84" s="34"/>
      <c r="DEQ84" s="34"/>
      <c r="DES84" s="34"/>
      <c r="DEU84" s="34"/>
      <c r="DEW84" s="34"/>
      <c r="DEY84" s="34"/>
      <c r="DFA84" s="34"/>
      <c r="DFC84" s="34"/>
      <c r="DFE84" s="34"/>
      <c r="DFG84" s="34"/>
      <c r="DFI84" s="34"/>
      <c r="DFK84" s="34"/>
      <c r="DFM84" s="34"/>
      <c r="DFO84" s="34"/>
      <c r="DFQ84" s="34"/>
      <c r="DFS84" s="34"/>
      <c r="DFU84" s="34"/>
      <c r="DFW84" s="34"/>
      <c r="DFY84" s="34"/>
      <c r="DGA84" s="34"/>
      <c r="DGC84" s="34"/>
      <c r="DGE84" s="34"/>
      <c r="DGG84" s="34"/>
      <c r="DGI84" s="34"/>
      <c r="DGK84" s="34"/>
      <c r="DGM84" s="34"/>
      <c r="DGO84" s="34"/>
      <c r="DGQ84" s="34"/>
      <c r="DGS84" s="34"/>
      <c r="DGU84" s="34"/>
      <c r="DGW84" s="34"/>
      <c r="DGY84" s="34"/>
      <c r="DHA84" s="34"/>
      <c r="DHC84" s="34"/>
      <c r="DHE84" s="34"/>
      <c r="DHG84" s="34"/>
      <c r="DHI84" s="34"/>
      <c r="DHK84" s="34"/>
      <c r="DHM84" s="34"/>
      <c r="DHO84" s="34"/>
      <c r="DHQ84" s="34"/>
      <c r="DHS84" s="34"/>
      <c r="DHU84" s="34"/>
      <c r="DHW84" s="34"/>
      <c r="DHY84" s="34"/>
      <c r="DIA84" s="34"/>
      <c r="DIC84" s="34"/>
      <c r="DIE84" s="34"/>
      <c r="DIG84" s="34"/>
      <c r="DII84" s="34"/>
      <c r="DIK84" s="34"/>
      <c r="DIM84" s="34"/>
      <c r="DIO84" s="34"/>
      <c r="DIQ84" s="34"/>
      <c r="DIS84" s="34"/>
      <c r="DIU84" s="34"/>
      <c r="DIW84" s="34"/>
      <c r="DIY84" s="34"/>
      <c r="DJA84" s="34"/>
      <c r="DJC84" s="34"/>
      <c r="DJE84" s="34"/>
      <c r="DJG84" s="34"/>
      <c r="DJI84" s="34"/>
      <c r="DJK84" s="34"/>
      <c r="DJM84" s="34"/>
      <c r="DJO84" s="34"/>
      <c r="DJQ84" s="34"/>
      <c r="DJS84" s="34"/>
      <c r="DJU84" s="34"/>
      <c r="DJW84" s="34"/>
      <c r="DJY84" s="34"/>
      <c r="DKA84" s="34"/>
      <c r="DKC84" s="34"/>
      <c r="DKE84" s="34"/>
      <c r="DKG84" s="34"/>
      <c r="DKI84" s="34"/>
      <c r="DKK84" s="34"/>
      <c r="DKM84" s="34"/>
      <c r="DKO84" s="34"/>
      <c r="DKQ84" s="34"/>
      <c r="DKS84" s="34"/>
      <c r="DKU84" s="34"/>
      <c r="DKW84" s="34"/>
      <c r="DKY84" s="34"/>
      <c r="DLA84" s="34"/>
      <c r="DLC84" s="34"/>
      <c r="DLE84" s="34"/>
      <c r="DLG84" s="34"/>
      <c r="DLI84" s="34"/>
      <c r="DLK84" s="34"/>
      <c r="DLM84" s="34"/>
      <c r="DLO84" s="34"/>
      <c r="DLQ84" s="34"/>
      <c r="DLS84" s="34"/>
      <c r="DLU84" s="34"/>
      <c r="DLW84" s="34"/>
      <c r="DLY84" s="34"/>
      <c r="DMA84" s="34"/>
      <c r="DMC84" s="34"/>
      <c r="DME84" s="34"/>
      <c r="DMG84" s="34"/>
      <c r="DMI84" s="34"/>
      <c r="DMK84" s="34"/>
      <c r="DMM84" s="34"/>
      <c r="DMO84" s="34"/>
      <c r="DMQ84" s="34"/>
      <c r="DMS84" s="34"/>
      <c r="DMU84" s="34"/>
      <c r="DMW84" s="34"/>
      <c r="DMY84" s="34"/>
      <c r="DNA84" s="34"/>
      <c r="DNC84" s="34"/>
      <c r="DNE84" s="34"/>
      <c r="DNG84" s="34"/>
      <c r="DNI84" s="34"/>
      <c r="DNK84" s="34"/>
      <c r="DNM84" s="34"/>
      <c r="DNO84" s="34"/>
      <c r="DNQ84" s="34"/>
      <c r="DNS84" s="34"/>
      <c r="DNU84" s="34"/>
      <c r="DNW84" s="34"/>
      <c r="DNY84" s="34"/>
      <c r="DOA84" s="34"/>
      <c r="DOC84" s="34"/>
      <c r="DOE84" s="34"/>
      <c r="DOG84" s="34"/>
      <c r="DOI84" s="34"/>
      <c r="DOK84" s="34"/>
      <c r="DOM84" s="34"/>
      <c r="DOO84" s="34"/>
      <c r="DOQ84" s="34"/>
      <c r="DOS84" s="34"/>
      <c r="DOU84" s="34"/>
      <c r="DOW84" s="34"/>
      <c r="DOY84" s="34"/>
      <c r="DPA84" s="34"/>
      <c r="DPC84" s="34"/>
      <c r="DPE84" s="34"/>
      <c r="DPG84" s="34"/>
      <c r="DPI84" s="34"/>
      <c r="DPK84" s="34"/>
      <c r="DPM84" s="34"/>
      <c r="DPO84" s="34"/>
      <c r="DPQ84" s="34"/>
      <c r="DPS84" s="34"/>
      <c r="DPU84" s="34"/>
      <c r="DPW84" s="34"/>
      <c r="DPY84" s="34"/>
      <c r="DQA84" s="34"/>
      <c r="DQC84" s="34"/>
      <c r="DQE84" s="34"/>
      <c r="DQG84" s="34"/>
      <c r="DQI84" s="34"/>
      <c r="DQK84" s="34"/>
      <c r="DQM84" s="34"/>
      <c r="DQO84" s="34"/>
      <c r="DQQ84" s="34"/>
      <c r="DQS84" s="34"/>
      <c r="DQU84" s="34"/>
      <c r="DQW84" s="34"/>
      <c r="DQY84" s="34"/>
      <c r="DRA84" s="34"/>
      <c r="DRC84" s="34"/>
      <c r="DRE84" s="34"/>
      <c r="DRG84" s="34"/>
      <c r="DRI84" s="34"/>
      <c r="DRK84" s="34"/>
      <c r="DRM84" s="34"/>
      <c r="DRO84" s="34"/>
      <c r="DRQ84" s="34"/>
      <c r="DRS84" s="34"/>
      <c r="DRU84" s="34"/>
      <c r="DRW84" s="34"/>
      <c r="DRY84" s="34"/>
      <c r="DSA84" s="34"/>
      <c r="DSC84" s="34"/>
      <c r="DSE84" s="34"/>
      <c r="DSG84" s="34"/>
      <c r="DSI84" s="34"/>
      <c r="DSK84" s="34"/>
      <c r="DSM84" s="34"/>
      <c r="DSO84" s="34"/>
      <c r="DSQ84" s="34"/>
      <c r="DSS84" s="34"/>
      <c r="DSU84" s="34"/>
      <c r="DSW84" s="34"/>
      <c r="DSY84" s="34"/>
      <c r="DTA84" s="34"/>
      <c r="DTC84" s="34"/>
      <c r="DTE84" s="34"/>
      <c r="DTG84" s="34"/>
      <c r="DTI84" s="34"/>
      <c r="DTK84" s="34"/>
      <c r="DTM84" s="34"/>
      <c r="DTO84" s="34"/>
      <c r="DTQ84" s="34"/>
      <c r="DTS84" s="34"/>
      <c r="DTU84" s="34"/>
      <c r="DTW84" s="34"/>
      <c r="DTY84" s="34"/>
      <c r="DUA84" s="34"/>
      <c r="DUC84" s="34"/>
      <c r="DUE84" s="34"/>
      <c r="DUG84" s="34"/>
      <c r="DUI84" s="34"/>
      <c r="DUK84" s="34"/>
      <c r="DUM84" s="34"/>
      <c r="DUO84" s="34"/>
      <c r="DUQ84" s="34"/>
      <c r="DUS84" s="34"/>
      <c r="DUU84" s="34"/>
      <c r="DUW84" s="34"/>
      <c r="DUY84" s="34"/>
      <c r="DVA84" s="34"/>
      <c r="DVC84" s="34"/>
      <c r="DVE84" s="34"/>
      <c r="DVG84" s="34"/>
      <c r="DVI84" s="34"/>
      <c r="DVK84" s="34"/>
      <c r="DVM84" s="34"/>
      <c r="DVO84" s="34"/>
      <c r="DVQ84" s="34"/>
      <c r="DVS84" s="34"/>
      <c r="DVU84" s="34"/>
      <c r="DVW84" s="34"/>
      <c r="DVY84" s="34"/>
      <c r="DWA84" s="34"/>
      <c r="DWC84" s="34"/>
      <c r="DWE84" s="34"/>
      <c r="DWG84" s="34"/>
      <c r="DWI84" s="34"/>
      <c r="DWK84" s="34"/>
      <c r="DWM84" s="34"/>
      <c r="DWO84" s="34"/>
      <c r="DWQ84" s="34"/>
      <c r="DWS84" s="34"/>
      <c r="DWU84" s="34"/>
      <c r="DWW84" s="34"/>
      <c r="DWY84" s="34"/>
      <c r="DXA84" s="34"/>
      <c r="DXC84" s="34"/>
      <c r="DXE84" s="34"/>
      <c r="DXG84" s="34"/>
      <c r="DXI84" s="34"/>
      <c r="DXK84" s="34"/>
      <c r="DXM84" s="34"/>
      <c r="DXO84" s="34"/>
      <c r="DXQ84" s="34"/>
      <c r="DXS84" s="34"/>
      <c r="DXU84" s="34"/>
      <c r="DXW84" s="34"/>
      <c r="DXY84" s="34"/>
      <c r="DYA84" s="34"/>
      <c r="DYC84" s="34"/>
      <c r="DYE84" s="34"/>
      <c r="DYG84" s="34"/>
      <c r="DYI84" s="34"/>
      <c r="DYK84" s="34"/>
      <c r="DYM84" s="34"/>
      <c r="DYO84" s="34"/>
      <c r="DYQ84" s="34"/>
      <c r="DYS84" s="34"/>
      <c r="DYU84" s="34"/>
      <c r="DYW84" s="34"/>
      <c r="DYY84" s="34"/>
      <c r="DZA84" s="34"/>
      <c r="DZC84" s="34"/>
      <c r="DZE84" s="34"/>
      <c r="DZG84" s="34"/>
      <c r="DZI84" s="34"/>
      <c r="DZK84" s="34"/>
      <c r="DZM84" s="34"/>
      <c r="DZO84" s="34"/>
      <c r="DZQ84" s="34"/>
      <c r="DZS84" s="34"/>
      <c r="DZU84" s="34"/>
      <c r="DZW84" s="34"/>
      <c r="DZY84" s="34"/>
      <c r="EAA84" s="34"/>
      <c r="EAC84" s="34"/>
      <c r="EAE84" s="34"/>
      <c r="EAG84" s="34"/>
      <c r="EAI84" s="34"/>
      <c r="EAK84" s="34"/>
      <c r="EAM84" s="34"/>
      <c r="EAO84" s="34"/>
      <c r="EAQ84" s="34"/>
      <c r="EAS84" s="34"/>
      <c r="EAU84" s="34"/>
      <c r="EAW84" s="34"/>
      <c r="EAY84" s="34"/>
      <c r="EBA84" s="34"/>
      <c r="EBC84" s="34"/>
      <c r="EBE84" s="34"/>
      <c r="EBG84" s="34"/>
      <c r="EBI84" s="34"/>
      <c r="EBK84" s="34"/>
      <c r="EBM84" s="34"/>
      <c r="EBO84" s="34"/>
      <c r="EBQ84" s="34"/>
      <c r="EBS84" s="34"/>
      <c r="EBU84" s="34"/>
      <c r="EBW84" s="34"/>
      <c r="EBY84" s="34"/>
      <c r="ECA84" s="34"/>
      <c r="ECC84" s="34"/>
      <c r="ECE84" s="34"/>
      <c r="ECG84" s="34"/>
      <c r="ECI84" s="34"/>
      <c r="ECK84" s="34"/>
      <c r="ECM84" s="34"/>
      <c r="ECO84" s="34"/>
      <c r="ECQ84" s="34"/>
      <c r="ECS84" s="34"/>
      <c r="ECU84" s="34"/>
      <c r="ECW84" s="34"/>
      <c r="ECY84" s="34"/>
      <c r="EDA84" s="34"/>
      <c r="EDC84" s="34"/>
      <c r="EDE84" s="34"/>
      <c r="EDG84" s="34"/>
      <c r="EDI84" s="34"/>
      <c r="EDK84" s="34"/>
      <c r="EDM84" s="34"/>
      <c r="EDO84" s="34"/>
      <c r="EDQ84" s="34"/>
      <c r="EDS84" s="34"/>
      <c r="EDU84" s="34"/>
      <c r="EDW84" s="34"/>
      <c r="EDY84" s="34"/>
      <c r="EEA84" s="34"/>
      <c r="EEC84" s="34"/>
      <c r="EEE84" s="34"/>
      <c r="EEG84" s="34"/>
      <c r="EEI84" s="34"/>
      <c r="EEK84" s="34"/>
      <c r="EEM84" s="34"/>
      <c r="EEO84" s="34"/>
      <c r="EEQ84" s="34"/>
      <c r="EES84" s="34"/>
      <c r="EEU84" s="34"/>
      <c r="EEW84" s="34"/>
      <c r="EEY84" s="34"/>
      <c r="EFA84" s="34"/>
      <c r="EFC84" s="34"/>
      <c r="EFE84" s="34"/>
      <c r="EFG84" s="34"/>
      <c r="EFI84" s="34"/>
      <c r="EFK84" s="34"/>
      <c r="EFM84" s="34"/>
      <c r="EFO84" s="34"/>
      <c r="EFQ84" s="34"/>
      <c r="EFS84" s="34"/>
      <c r="EFU84" s="34"/>
      <c r="EFW84" s="34"/>
      <c r="EFY84" s="34"/>
      <c r="EGA84" s="34"/>
      <c r="EGC84" s="34"/>
      <c r="EGE84" s="34"/>
      <c r="EGG84" s="34"/>
      <c r="EGI84" s="34"/>
      <c r="EGK84" s="34"/>
      <c r="EGM84" s="34"/>
      <c r="EGO84" s="34"/>
      <c r="EGQ84" s="34"/>
      <c r="EGS84" s="34"/>
      <c r="EGU84" s="34"/>
      <c r="EGW84" s="34"/>
      <c r="EGY84" s="34"/>
      <c r="EHA84" s="34"/>
      <c r="EHC84" s="34"/>
      <c r="EHE84" s="34"/>
      <c r="EHG84" s="34"/>
      <c r="EHI84" s="34"/>
      <c r="EHK84" s="34"/>
      <c r="EHM84" s="34"/>
      <c r="EHO84" s="34"/>
      <c r="EHQ84" s="34"/>
      <c r="EHS84" s="34"/>
      <c r="EHU84" s="34"/>
      <c r="EHW84" s="34"/>
      <c r="EHY84" s="34"/>
      <c r="EIA84" s="34"/>
      <c r="EIC84" s="34"/>
      <c r="EIE84" s="34"/>
      <c r="EIG84" s="34"/>
      <c r="EII84" s="34"/>
      <c r="EIK84" s="34"/>
      <c r="EIM84" s="34"/>
      <c r="EIO84" s="34"/>
      <c r="EIQ84" s="34"/>
      <c r="EIS84" s="34"/>
      <c r="EIU84" s="34"/>
      <c r="EIW84" s="34"/>
      <c r="EIY84" s="34"/>
      <c r="EJA84" s="34"/>
      <c r="EJC84" s="34"/>
      <c r="EJE84" s="34"/>
      <c r="EJG84" s="34"/>
      <c r="EJI84" s="34"/>
      <c r="EJK84" s="34"/>
      <c r="EJM84" s="34"/>
      <c r="EJO84" s="34"/>
      <c r="EJQ84" s="34"/>
      <c r="EJS84" s="34"/>
      <c r="EJU84" s="34"/>
      <c r="EJW84" s="34"/>
      <c r="EJY84" s="34"/>
      <c r="EKA84" s="34"/>
      <c r="EKC84" s="34"/>
      <c r="EKE84" s="34"/>
      <c r="EKG84" s="34"/>
      <c r="EKI84" s="34"/>
      <c r="EKK84" s="34"/>
      <c r="EKM84" s="34"/>
      <c r="EKO84" s="34"/>
      <c r="EKQ84" s="34"/>
      <c r="EKS84" s="34"/>
      <c r="EKU84" s="34"/>
      <c r="EKW84" s="34"/>
      <c r="EKY84" s="34"/>
      <c r="ELA84" s="34"/>
      <c r="ELC84" s="34"/>
      <c r="ELE84" s="34"/>
      <c r="ELG84" s="34"/>
      <c r="ELI84" s="34"/>
      <c r="ELK84" s="34"/>
      <c r="ELM84" s="34"/>
      <c r="ELO84" s="34"/>
      <c r="ELQ84" s="34"/>
      <c r="ELS84" s="34"/>
      <c r="ELU84" s="34"/>
      <c r="ELW84" s="34"/>
      <c r="ELY84" s="34"/>
      <c r="EMA84" s="34"/>
      <c r="EMC84" s="34"/>
      <c r="EME84" s="34"/>
      <c r="EMG84" s="34"/>
      <c r="EMI84" s="34"/>
      <c r="EMK84" s="34"/>
      <c r="EMM84" s="34"/>
      <c r="EMO84" s="34"/>
      <c r="EMQ84" s="34"/>
      <c r="EMS84" s="34"/>
      <c r="EMU84" s="34"/>
      <c r="EMW84" s="34"/>
      <c r="EMY84" s="34"/>
      <c r="ENA84" s="34"/>
      <c r="ENC84" s="34"/>
      <c r="ENE84" s="34"/>
      <c r="ENG84" s="34"/>
      <c r="ENI84" s="34"/>
      <c r="ENK84" s="34"/>
      <c r="ENM84" s="34"/>
      <c r="ENO84" s="34"/>
      <c r="ENQ84" s="34"/>
      <c r="ENS84" s="34"/>
      <c r="ENU84" s="34"/>
      <c r="ENW84" s="34"/>
      <c r="ENY84" s="34"/>
      <c r="EOA84" s="34"/>
      <c r="EOC84" s="34"/>
      <c r="EOE84" s="34"/>
      <c r="EOG84" s="34"/>
      <c r="EOI84" s="34"/>
      <c r="EOK84" s="34"/>
      <c r="EOM84" s="34"/>
      <c r="EOO84" s="34"/>
      <c r="EOQ84" s="34"/>
      <c r="EOS84" s="34"/>
      <c r="EOU84" s="34"/>
      <c r="EOW84" s="34"/>
      <c r="EOY84" s="34"/>
      <c r="EPA84" s="34"/>
      <c r="EPC84" s="34"/>
      <c r="EPE84" s="34"/>
      <c r="EPG84" s="34"/>
      <c r="EPI84" s="34"/>
      <c r="EPK84" s="34"/>
      <c r="EPM84" s="34"/>
      <c r="EPO84" s="34"/>
      <c r="EPQ84" s="34"/>
      <c r="EPS84" s="34"/>
      <c r="EPU84" s="34"/>
      <c r="EPW84" s="34"/>
      <c r="EPY84" s="34"/>
      <c r="EQA84" s="34"/>
      <c r="EQC84" s="34"/>
      <c r="EQE84" s="34"/>
      <c r="EQG84" s="34"/>
      <c r="EQI84" s="34"/>
      <c r="EQK84" s="34"/>
      <c r="EQM84" s="34"/>
      <c r="EQO84" s="34"/>
      <c r="EQQ84" s="34"/>
      <c r="EQS84" s="34"/>
      <c r="EQU84" s="34"/>
      <c r="EQW84" s="34"/>
      <c r="EQY84" s="34"/>
      <c r="ERA84" s="34"/>
      <c r="ERC84" s="34"/>
      <c r="ERE84" s="34"/>
      <c r="ERG84" s="34"/>
      <c r="ERI84" s="34"/>
      <c r="ERK84" s="34"/>
      <c r="ERM84" s="34"/>
      <c r="ERO84" s="34"/>
      <c r="ERQ84" s="34"/>
      <c r="ERS84" s="34"/>
      <c r="ERU84" s="34"/>
      <c r="ERW84" s="34"/>
      <c r="ERY84" s="34"/>
      <c r="ESA84" s="34"/>
      <c r="ESC84" s="34"/>
      <c r="ESE84" s="34"/>
      <c r="ESG84" s="34"/>
      <c r="ESI84" s="34"/>
      <c r="ESK84" s="34"/>
      <c r="ESM84" s="34"/>
      <c r="ESO84" s="34"/>
      <c r="ESQ84" s="34"/>
      <c r="ESS84" s="34"/>
      <c r="ESU84" s="34"/>
      <c r="ESW84" s="34"/>
      <c r="ESY84" s="34"/>
      <c r="ETA84" s="34"/>
      <c r="ETC84" s="34"/>
      <c r="ETE84" s="34"/>
      <c r="ETG84" s="34"/>
      <c r="ETI84" s="34"/>
      <c r="ETK84" s="34"/>
      <c r="ETM84" s="34"/>
      <c r="ETO84" s="34"/>
      <c r="ETQ84" s="34"/>
      <c r="ETS84" s="34"/>
      <c r="ETU84" s="34"/>
      <c r="ETW84" s="34"/>
      <c r="ETY84" s="34"/>
      <c r="EUA84" s="34"/>
      <c r="EUC84" s="34"/>
      <c r="EUE84" s="34"/>
      <c r="EUG84" s="34"/>
      <c r="EUI84" s="34"/>
      <c r="EUK84" s="34"/>
      <c r="EUM84" s="34"/>
      <c r="EUO84" s="34"/>
      <c r="EUQ84" s="34"/>
      <c r="EUS84" s="34"/>
      <c r="EUU84" s="34"/>
      <c r="EUW84" s="34"/>
      <c r="EUY84" s="34"/>
      <c r="EVA84" s="34"/>
      <c r="EVC84" s="34"/>
      <c r="EVE84" s="34"/>
      <c r="EVG84" s="34"/>
      <c r="EVI84" s="34"/>
      <c r="EVK84" s="34"/>
      <c r="EVM84" s="34"/>
      <c r="EVO84" s="34"/>
      <c r="EVQ84" s="34"/>
      <c r="EVS84" s="34"/>
      <c r="EVU84" s="34"/>
      <c r="EVW84" s="34"/>
      <c r="EVY84" s="34"/>
      <c r="EWA84" s="34"/>
      <c r="EWC84" s="34"/>
      <c r="EWE84" s="34"/>
      <c r="EWG84" s="34"/>
      <c r="EWI84" s="34"/>
      <c r="EWK84" s="34"/>
      <c r="EWM84" s="34"/>
      <c r="EWO84" s="34"/>
      <c r="EWQ84" s="34"/>
      <c r="EWS84" s="34"/>
      <c r="EWU84" s="34"/>
      <c r="EWW84" s="34"/>
      <c r="EWY84" s="34"/>
      <c r="EXA84" s="34"/>
      <c r="EXC84" s="34"/>
      <c r="EXE84" s="34"/>
      <c r="EXG84" s="34"/>
      <c r="EXI84" s="34"/>
      <c r="EXK84" s="34"/>
      <c r="EXM84" s="34"/>
      <c r="EXO84" s="34"/>
      <c r="EXQ84" s="34"/>
      <c r="EXS84" s="34"/>
      <c r="EXU84" s="34"/>
      <c r="EXW84" s="34"/>
      <c r="EXY84" s="34"/>
      <c r="EYA84" s="34"/>
      <c r="EYC84" s="34"/>
      <c r="EYE84" s="34"/>
      <c r="EYG84" s="34"/>
      <c r="EYI84" s="34"/>
      <c r="EYK84" s="34"/>
      <c r="EYM84" s="34"/>
      <c r="EYO84" s="34"/>
      <c r="EYQ84" s="34"/>
      <c r="EYS84" s="34"/>
      <c r="EYU84" s="34"/>
      <c r="EYW84" s="34"/>
      <c r="EYY84" s="34"/>
      <c r="EZA84" s="34"/>
      <c r="EZC84" s="34"/>
      <c r="EZE84" s="34"/>
      <c r="EZG84" s="34"/>
      <c r="EZI84" s="34"/>
      <c r="EZK84" s="34"/>
      <c r="EZM84" s="34"/>
      <c r="EZO84" s="34"/>
      <c r="EZQ84" s="34"/>
      <c r="EZS84" s="34"/>
      <c r="EZU84" s="34"/>
      <c r="EZW84" s="34"/>
      <c r="EZY84" s="34"/>
      <c r="FAA84" s="34"/>
      <c r="FAC84" s="34"/>
      <c r="FAE84" s="34"/>
      <c r="FAG84" s="34"/>
      <c r="FAI84" s="34"/>
      <c r="FAK84" s="34"/>
      <c r="FAM84" s="34"/>
      <c r="FAO84" s="34"/>
      <c r="FAQ84" s="34"/>
      <c r="FAS84" s="34"/>
      <c r="FAU84" s="34"/>
      <c r="FAW84" s="34"/>
      <c r="FAY84" s="34"/>
      <c r="FBA84" s="34"/>
      <c r="FBC84" s="34"/>
      <c r="FBE84" s="34"/>
      <c r="FBG84" s="34"/>
      <c r="FBI84" s="34"/>
      <c r="FBK84" s="34"/>
      <c r="FBM84" s="34"/>
      <c r="FBO84" s="34"/>
      <c r="FBQ84" s="34"/>
      <c r="FBS84" s="34"/>
      <c r="FBU84" s="34"/>
      <c r="FBW84" s="34"/>
      <c r="FBY84" s="34"/>
      <c r="FCA84" s="34"/>
      <c r="FCC84" s="34"/>
      <c r="FCE84" s="34"/>
      <c r="FCG84" s="34"/>
      <c r="FCI84" s="34"/>
      <c r="FCK84" s="34"/>
      <c r="FCM84" s="34"/>
      <c r="FCO84" s="34"/>
      <c r="FCQ84" s="34"/>
      <c r="FCS84" s="34"/>
      <c r="FCU84" s="34"/>
      <c r="FCW84" s="34"/>
      <c r="FCY84" s="34"/>
      <c r="FDA84" s="34"/>
      <c r="FDC84" s="34"/>
      <c r="FDE84" s="34"/>
      <c r="FDG84" s="34"/>
      <c r="FDI84" s="34"/>
      <c r="FDK84" s="34"/>
      <c r="FDM84" s="34"/>
      <c r="FDO84" s="34"/>
      <c r="FDQ84" s="34"/>
      <c r="FDS84" s="34"/>
      <c r="FDU84" s="34"/>
      <c r="FDW84" s="34"/>
      <c r="FDY84" s="34"/>
      <c r="FEA84" s="34"/>
      <c r="FEC84" s="34"/>
      <c r="FEE84" s="34"/>
      <c r="FEG84" s="34"/>
      <c r="FEI84" s="34"/>
      <c r="FEK84" s="34"/>
      <c r="FEM84" s="34"/>
      <c r="FEO84" s="34"/>
      <c r="FEQ84" s="34"/>
      <c r="FES84" s="34"/>
      <c r="FEU84" s="34"/>
      <c r="FEW84" s="34"/>
      <c r="FEY84" s="34"/>
      <c r="FFA84" s="34"/>
      <c r="FFC84" s="34"/>
      <c r="FFE84" s="34"/>
      <c r="FFG84" s="34"/>
      <c r="FFI84" s="34"/>
      <c r="FFK84" s="34"/>
      <c r="FFM84" s="34"/>
      <c r="FFO84" s="34"/>
      <c r="FFQ84" s="34"/>
      <c r="FFS84" s="34"/>
      <c r="FFU84" s="34"/>
      <c r="FFW84" s="34"/>
      <c r="FFY84" s="34"/>
      <c r="FGA84" s="34"/>
      <c r="FGC84" s="34"/>
      <c r="FGE84" s="34"/>
      <c r="FGG84" s="34"/>
      <c r="FGI84" s="34"/>
      <c r="FGK84" s="34"/>
      <c r="FGM84" s="34"/>
      <c r="FGO84" s="34"/>
      <c r="FGQ84" s="34"/>
      <c r="FGS84" s="34"/>
      <c r="FGU84" s="34"/>
      <c r="FGW84" s="34"/>
      <c r="FGY84" s="34"/>
      <c r="FHA84" s="34"/>
      <c r="FHC84" s="34"/>
      <c r="FHE84" s="34"/>
      <c r="FHG84" s="34"/>
      <c r="FHI84" s="34"/>
      <c r="FHK84" s="34"/>
      <c r="FHM84" s="34"/>
      <c r="FHO84" s="34"/>
      <c r="FHQ84" s="34"/>
      <c r="FHS84" s="34"/>
      <c r="FHU84" s="34"/>
      <c r="FHW84" s="34"/>
      <c r="FHY84" s="34"/>
      <c r="FIA84" s="34"/>
      <c r="FIC84" s="34"/>
      <c r="FIE84" s="34"/>
      <c r="FIG84" s="34"/>
      <c r="FII84" s="34"/>
      <c r="FIK84" s="34"/>
      <c r="FIM84" s="34"/>
      <c r="FIO84" s="34"/>
      <c r="FIQ84" s="34"/>
      <c r="FIS84" s="34"/>
      <c r="FIU84" s="34"/>
      <c r="FIW84" s="34"/>
      <c r="FIY84" s="34"/>
      <c r="FJA84" s="34"/>
      <c r="FJC84" s="34"/>
      <c r="FJE84" s="34"/>
      <c r="FJG84" s="34"/>
      <c r="FJI84" s="34"/>
      <c r="FJK84" s="34"/>
      <c r="FJM84" s="34"/>
      <c r="FJO84" s="34"/>
      <c r="FJQ84" s="34"/>
      <c r="FJS84" s="34"/>
      <c r="FJU84" s="34"/>
      <c r="FJW84" s="34"/>
      <c r="FJY84" s="34"/>
      <c r="FKA84" s="34"/>
      <c r="FKC84" s="34"/>
      <c r="FKE84" s="34"/>
      <c r="FKG84" s="34"/>
      <c r="FKI84" s="34"/>
      <c r="FKK84" s="34"/>
      <c r="FKM84" s="34"/>
      <c r="FKO84" s="34"/>
      <c r="FKQ84" s="34"/>
      <c r="FKS84" s="34"/>
      <c r="FKU84" s="34"/>
      <c r="FKW84" s="34"/>
      <c r="FKY84" s="34"/>
      <c r="FLA84" s="34"/>
      <c r="FLC84" s="34"/>
      <c r="FLE84" s="34"/>
      <c r="FLG84" s="34"/>
      <c r="FLI84" s="34"/>
      <c r="FLK84" s="34"/>
      <c r="FLM84" s="34"/>
      <c r="FLO84" s="34"/>
      <c r="FLQ84" s="34"/>
      <c r="FLS84" s="34"/>
      <c r="FLU84" s="34"/>
      <c r="FLW84" s="34"/>
      <c r="FLY84" s="34"/>
      <c r="FMA84" s="34"/>
      <c r="FMC84" s="34"/>
      <c r="FME84" s="34"/>
      <c r="FMG84" s="34"/>
      <c r="FMI84" s="34"/>
      <c r="FMK84" s="34"/>
      <c r="FMM84" s="34"/>
      <c r="FMO84" s="34"/>
      <c r="FMQ84" s="34"/>
      <c r="FMS84" s="34"/>
      <c r="FMU84" s="34"/>
      <c r="FMW84" s="34"/>
      <c r="FMY84" s="34"/>
      <c r="FNA84" s="34"/>
      <c r="FNC84" s="34"/>
      <c r="FNE84" s="34"/>
      <c r="FNG84" s="34"/>
      <c r="FNI84" s="34"/>
      <c r="FNK84" s="34"/>
      <c r="FNM84" s="34"/>
      <c r="FNO84" s="34"/>
      <c r="FNQ84" s="34"/>
      <c r="FNS84" s="34"/>
      <c r="FNU84" s="34"/>
      <c r="FNW84" s="34"/>
      <c r="FNY84" s="34"/>
      <c r="FOA84" s="34"/>
      <c r="FOC84" s="34"/>
      <c r="FOE84" s="34"/>
      <c r="FOG84" s="34"/>
      <c r="FOI84" s="34"/>
      <c r="FOK84" s="34"/>
      <c r="FOM84" s="34"/>
      <c r="FOO84" s="34"/>
      <c r="FOQ84" s="34"/>
      <c r="FOS84" s="34"/>
      <c r="FOU84" s="34"/>
      <c r="FOW84" s="34"/>
      <c r="FOY84" s="34"/>
      <c r="FPA84" s="34"/>
      <c r="FPC84" s="34"/>
      <c r="FPE84" s="34"/>
      <c r="FPG84" s="34"/>
      <c r="FPI84" s="34"/>
      <c r="FPK84" s="34"/>
      <c r="FPM84" s="34"/>
      <c r="FPO84" s="34"/>
      <c r="FPQ84" s="34"/>
      <c r="FPS84" s="34"/>
      <c r="FPU84" s="34"/>
      <c r="FPW84" s="34"/>
      <c r="FPY84" s="34"/>
      <c r="FQA84" s="34"/>
      <c r="FQC84" s="34"/>
      <c r="FQE84" s="34"/>
      <c r="FQG84" s="34"/>
      <c r="FQI84" s="34"/>
      <c r="FQK84" s="34"/>
      <c r="FQM84" s="34"/>
      <c r="FQO84" s="34"/>
      <c r="FQQ84" s="34"/>
      <c r="FQS84" s="34"/>
      <c r="FQU84" s="34"/>
      <c r="FQW84" s="34"/>
      <c r="FQY84" s="34"/>
      <c r="FRA84" s="34"/>
      <c r="FRC84" s="34"/>
      <c r="FRE84" s="34"/>
      <c r="FRG84" s="34"/>
      <c r="FRI84" s="34"/>
      <c r="FRK84" s="34"/>
      <c r="FRM84" s="34"/>
      <c r="FRO84" s="34"/>
      <c r="FRQ84" s="34"/>
      <c r="FRS84" s="34"/>
      <c r="FRU84" s="34"/>
      <c r="FRW84" s="34"/>
      <c r="FRY84" s="34"/>
      <c r="FSA84" s="34"/>
      <c r="FSC84" s="34"/>
      <c r="FSE84" s="34"/>
      <c r="FSG84" s="34"/>
      <c r="FSI84" s="34"/>
      <c r="FSK84" s="34"/>
      <c r="FSM84" s="34"/>
      <c r="FSO84" s="34"/>
      <c r="FSQ84" s="34"/>
      <c r="FSS84" s="34"/>
      <c r="FSU84" s="34"/>
      <c r="FSW84" s="34"/>
      <c r="FSY84" s="34"/>
      <c r="FTA84" s="34"/>
      <c r="FTC84" s="34"/>
      <c r="FTE84" s="34"/>
      <c r="FTG84" s="34"/>
      <c r="FTI84" s="34"/>
      <c r="FTK84" s="34"/>
      <c r="FTM84" s="34"/>
      <c r="FTO84" s="34"/>
      <c r="FTQ84" s="34"/>
      <c r="FTS84" s="34"/>
      <c r="FTU84" s="34"/>
      <c r="FTW84" s="34"/>
      <c r="FTY84" s="34"/>
      <c r="FUA84" s="34"/>
      <c r="FUC84" s="34"/>
      <c r="FUE84" s="34"/>
      <c r="FUG84" s="34"/>
      <c r="FUI84" s="34"/>
      <c r="FUK84" s="34"/>
      <c r="FUM84" s="34"/>
      <c r="FUO84" s="34"/>
      <c r="FUQ84" s="34"/>
      <c r="FUS84" s="34"/>
      <c r="FUU84" s="34"/>
      <c r="FUW84" s="34"/>
      <c r="FUY84" s="34"/>
      <c r="FVA84" s="34"/>
      <c r="FVC84" s="34"/>
      <c r="FVE84" s="34"/>
      <c r="FVG84" s="34"/>
      <c r="FVI84" s="34"/>
      <c r="FVK84" s="34"/>
      <c r="FVM84" s="34"/>
      <c r="FVO84" s="34"/>
      <c r="FVQ84" s="34"/>
      <c r="FVS84" s="34"/>
      <c r="FVU84" s="34"/>
      <c r="FVW84" s="34"/>
      <c r="FVY84" s="34"/>
      <c r="FWA84" s="34"/>
      <c r="FWC84" s="34"/>
      <c r="FWE84" s="34"/>
      <c r="FWG84" s="34"/>
      <c r="FWI84" s="34"/>
      <c r="FWK84" s="34"/>
      <c r="FWM84" s="34"/>
      <c r="FWO84" s="34"/>
      <c r="FWQ84" s="34"/>
      <c r="FWS84" s="34"/>
      <c r="FWU84" s="34"/>
      <c r="FWW84" s="34"/>
      <c r="FWY84" s="34"/>
      <c r="FXA84" s="34"/>
      <c r="FXC84" s="34"/>
      <c r="FXE84" s="34"/>
      <c r="FXG84" s="34"/>
      <c r="FXI84" s="34"/>
      <c r="FXK84" s="34"/>
      <c r="FXM84" s="34"/>
      <c r="FXO84" s="34"/>
      <c r="FXQ84" s="34"/>
      <c r="FXS84" s="34"/>
      <c r="FXU84" s="34"/>
      <c r="FXW84" s="34"/>
      <c r="FXY84" s="34"/>
      <c r="FYA84" s="34"/>
      <c r="FYC84" s="34"/>
      <c r="FYE84" s="34"/>
      <c r="FYG84" s="34"/>
      <c r="FYI84" s="34"/>
      <c r="FYK84" s="34"/>
      <c r="FYM84" s="34"/>
      <c r="FYO84" s="34"/>
      <c r="FYQ84" s="34"/>
      <c r="FYS84" s="34"/>
      <c r="FYU84" s="34"/>
      <c r="FYW84" s="34"/>
      <c r="FYY84" s="34"/>
      <c r="FZA84" s="34"/>
      <c r="FZC84" s="34"/>
      <c r="FZE84" s="34"/>
      <c r="FZG84" s="34"/>
      <c r="FZI84" s="34"/>
      <c r="FZK84" s="34"/>
      <c r="FZM84" s="34"/>
      <c r="FZO84" s="34"/>
      <c r="FZQ84" s="34"/>
      <c r="FZS84" s="34"/>
      <c r="FZU84" s="34"/>
      <c r="FZW84" s="34"/>
      <c r="FZY84" s="34"/>
      <c r="GAA84" s="34"/>
      <c r="GAC84" s="34"/>
      <c r="GAE84" s="34"/>
      <c r="GAG84" s="34"/>
      <c r="GAI84" s="34"/>
      <c r="GAK84" s="34"/>
      <c r="GAM84" s="34"/>
      <c r="GAO84" s="34"/>
      <c r="GAQ84" s="34"/>
      <c r="GAS84" s="34"/>
      <c r="GAU84" s="34"/>
      <c r="GAW84" s="34"/>
      <c r="GAY84" s="34"/>
      <c r="GBA84" s="34"/>
      <c r="GBC84" s="34"/>
      <c r="GBE84" s="34"/>
      <c r="GBG84" s="34"/>
      <c r="GBI84" s="34"/>
      <c r="GBK84" s="34"/>
      <c r="GBM84" s="34"/>
      <c r="GBO84" s="34"/>
      <c r="GBQ84" s="34"/>
      <c r="GBS84" s="34"/>
      <c r="GBU84" s="34"/>
      <c r="GBW84" s="34"/>
      <c r="GBY84" s="34"/>
      <c r="GCA84" s="34"/>
      <c r="GCC84" s="34"/>
      <c r="GCE84" s="34"/>
      <c r="GCG84" s="34"/>
      <c r="GCI84" s="34"/>
      <c r="GCK84" s="34"/>
      <c r="GCM84" s="34"/>
      <c r="GCO84" s="34"/>
      <c r="GCQ84" s="34"/>
      <c r="GCS84" s="34"/>
      <c r="GCU84" s="34"/>
      <c r="GCW84" s="34"/>
      <c r="GCY84" s="34"/>
      <c r="GDA84" s="34"/>
      <c r="GDC84" s="34"/>
      <c r="GDE84" s="34"/>
      <c r="GDG84" s="34"/>
      <c r="GDI84" s="34"/>
      <c r="GDK84" s="34"/>
      <c r="GDM84" s="34"/>
      <c r="GDO84" s="34"/>
      <c r="GDQ84" s="34"/>
      <c r="GDS84" s="34"/>
      <c r="GDU84" s="34"/>
      <c r="GDW84" s="34"/>
      <c r="GDY84" s="34"/>
      <c r="GEA84" s="34"/>
      <c r="GEC84" s="34"/>
      <c r="GEE84" s="34"/>
      <c r="GEG84" s="34"/>
      <c r="GEI84" s="34"/>
      <c r="GEK84" s="34"/>
      <c r="GEM84" s="34"/>
      <c r="GEO84" s="34"/>
      <c r="GEQ84" s="34"/>
      <c r="GES84" s="34"/>
      <c r="GEU84" s="34"/>
      <c r="GEW84" s="34"/>
      <c r="GEY84" s="34"/>
      <c r="GFA84" s="34"/>
      <c r="GFC84" s="34"/>
      <c r="GFE84" s="34"/>
      <c r="GFG84" s="34"/>
      <c r="GFI84" s="34"/>
      <c r="GFK84" s="34"/>
      <c r="GFM84" s="34"/>
      <c r="GFO84" s="34"/>
      <c r="GFQ84" s="34"/>
      <c r="GFS84" s="34"/>
      <c r="GFU84" s="34"/>
      <c r="GFW84" s="34"/>
      <c r="GFY84" s="34"/>
      <c r="GGA84" s="34"/>
      <c r="GGC84" s="34"/>
      <c r="GGE84" s="34"/>
      <c r="GGG84" s="34"/>
      <c r="GGI84" s="34"/>
      <c r="GGK84" s="34"/>
      <c r="GGM84" s="34"/>
      <c r="GGO84" s="34"/>
      <c r="GGQ84" s="34"/>
      <c r="GGS84" s="34"/>
      <c r="GGU84" s="34"/>
      <c r="GGW84" s="34"/>
      <c r="GGY84" s="34"/>
      <c r="GHA84" s="34"/>
      <c r="GHC84" s="34"/>
      <c r="GHE84" s="34"/>
      <c r="GHG84" s="34"/>
      <c r="GHI84" s="34"/>
      <c r="GHK84" s="34"/>
      <c r="GHM84" s="34"/>
      <c r="GHO84" s="34"/>
      <c r="GHQ84" s="34"/>
      <c r="GHS84" s="34"/>
      <c r="GHU84" s="34"/>
      <c r="GHW84" s="34"/>
      <c r="GHY84" s="34"/>
      <c r="GIA84" s="34"/>
      <c r="GIC84" s="34"/>
      <c r="GIE84" s="34"/>
      <c r="GIG84" s="34"/>
      <c r="GII84" s="34"/>
      <c r="GIK84" s="34"/>
      <c r="GIM84" s="34"/>
      <c r="GIO84" s="34"/>
      <c r="GIQ84" s="34"/>
      <c r="GIS84" s="34"/>
      <c r="GIU84" s="34"/>
      <c r="GIW84" s="34"/>
      <c r="GIY84" s="34"/>
      <c r="GJA84" s="34"/>
      <c r="GJC84" s="34"/>
      <c r="GJE84" s="34"/>
      <c r="GJG84" s="34"/>
      <c r="GJI84" s="34"/>
      <c r="GJK84" s="34"/>
      <c r="GJM84" s="34"/>
      <c r="GJO84" s="34"/>
      <c r="GJQ84" s="34"/>
      <c r="GJS84" s="34"/>
      <c r="GJU84" s="34"/>
      <c r="GJW84" s="34"/>
      <c r="GJY84" s="34"/>
      <c r="GKA84" s="34"/>
      <c r="GKC84" s="34"/>
      <c r="GKE84" s="34"/>
      <c r="GKG84" s="34"/>
      <c r="GKI84" s="34"/>
      <c r="GKK84" s="34"/>
      <c r="GKM84" s="34"/>
      <c r="GKO84" s="34"/>
      <c r="GKQ84" s="34"/>
      <c r="GKS84" s="34"/>
      <c r="GKU84" s="34"/>
      <c r="GKW84" s="34"/>
      <c r="GKY84" s="34"/>
      <c r="GLA84" s="34"/>
      <c r="GLC84" s="34"/>
      <c r="GLE84" s="34"/>
      <c r="GLG84" s="34"/>
      <c r="GLI84" s="34"/>
      <c r="GLK84" s="34"/>
      <c r="GLM84" s="34"/>
      <c r="GLO84" s="34"/>
      <c r="GLQ84" s="34"/>
      <c r="GLS84" s="34"/>
      <c r="GLU84" s="34"/>
      <c r="GLW84" s="34"/>
      <c r="GLY84" s="34"/>
      <c r="GMA84" s="34"/>
      <c r="GMC84" s="34"/>
      <c r="GME84" s="34"/>
      <c r="GMG84" s="34"/>
      <c r="GMI84" s="34"/>
      <c r="GMK84" s="34"/>
      <c r="GMM84" s="34"/>
      <c r="GMO84" s="34"/>
      <c r="GMQ84" s="34"/>
      <c r="GMS84" s="34"/>
      <c r="GMU84" s="34"/>
      <c r="GMW84" s="34"/>
      <c r="GMY84" s="34"/>
      <c r="GNA84" s="34"/>
      <c r="GNC84" s="34"/>
      <c r="GNE84" s="34"/>
      <c r="GNG84" s="34"/>
      <c r="GNI84" s="34"/>
      <c r="GNK84" s="34"/>
      <c r="GNM84" s="34"/>
      <c r="GNO84" s="34"/>
      <c r="GNQ84" s="34"/>
      <c r="GNS84" s="34"/>
      <c r="GNU84" s="34"/>
      <c r="GNW84" s="34"/>
      <c r="GNY84" s="34"/>
      <c r="GOA84" s="34"/>
      <c r="GOC84" s="34"/>
      <c r="GOE84" s="34"/>
      <c r="GOG84" s="34"/>
      <c r="GOI84" s="34"/>
      <c r="GOK84" s="34"/>
      <c r="GOM84" s="34"/>
      <c r="GOO84" s="34"/>
      <c r="GOQ84" s="34"/>
      <c r="GOS84" s="34"/>
      <c r="GOU84" s="34"/>
      <c r="GOW84" s="34"/>
      <c r="GOY84" s="34"/>
      <c r="GPA84" s="34"/>
      <c r="GPC84" s="34"/>
      <c r="GPE84" s="34"/>
      <c r="GPG84" s="34"/>
      <c r="GPI84" s="34"/>
      <c r="GPK84" s="34"/>
      <c r="GPM84" s="34"/>
      <c r="GPO84" s="34"/>
      <c r="GPQ84" s="34"/>
      <c r="GPS84" s="34"/>
      <c r="GPU84" s="34"/>
      <c r="GPW84" s="34"/>
      <c r="GPY84" s="34"/>
      <c r="GQA84" s="34"/>
      <c r="GQC84" s="34"/>
      <c r="GQE84" s="34"/>
      <c r="GQG84" s="34"/>
      <c r="GQI84" s="34"/>
      <c r="GQK84" s="34"/>
      <c r="GQM84" s="34"/>
      <c r="GQO84" s="34"/>
      <c r="GQQ84" s="34"/>
      <c r="GQS84" s="34"/>
      <c r="GQU84" s="34"/>
      <c r="GQW84" s="34"/>
      <c r="GQY84" s="34"/>
      <c r="GRA84" s="34"/>
      <c r="GRC84" s="34"/>
      <c r="GRE84" s="34"/>
      <c r="GRG84" s="34"/>
      <c r="GRI84" s="34"/>
      <c r="GRK84" s="34"/>
      <c r="GRM84" s="34"/>
      <c r="GRO84" s="34"/>
      <c r="GRQ84" s="34"/>
      <c r="GRS84" s="34"/>
      <c r="GRU84" s="34"/>
      <c r="GRW84" s="34"/>
      <c r="GRY84" s="34"/>
      <c r="GSA84" s="34"/>
      <c r="GSC84" s="34"/>
      <c r="GSE84" s="34"/>
      <c r="GSG84" s="34"/>
      <c r="GSI84" s="34"/>
      <c r="GSK84" s="34"/>
      <c r="GSM84" s="34"/>
      <c r="GSO84" s="34"/>
      <c r="GSQ84" s="34"/>
      <c r="GSS84" s="34"/>
      <c r="GSU84" s="34"/>
      <c r="GSW84" s="34"/>
      <c r="GSY84" s="34"/>
      <c r="GTA84" s="34"/>
      <c r="GTC84" s="34"/>
      <c r="GTE84" s="34"/>
      <c r="GTG84" s="34"/>
      <c r="GTI84" s="34"/>
      <c r="GTK84" s="34"/>
      <c r="GTM84" s="34"/>
      <c r="GTO84" s="34"/>
      <c r="GTQ84" s="34"/>
      <c r="GTS84" s="34"/>
      <c r="GTU84" s="34"/>
      <c r="GTW84" s="34"/>
      <c r="GTY84" s="34"/>
      <c r="GUA84" s="34"/>
      <c r="GUC84" s="34"/>
      <c r="GUE84" s="34"/>
      <c r="GUG84" s="34"/>
      <c r="GUI84" s="34"/>
      <c r="GUK84" s="34"/>
      <c r="GUM84" s="34"/>
      <c r="GUO84" s="34"/>
      <c r="GUQ84" s="34"/>
      <c r="GUS84" s="34"/>
      <c r="GUU84" s="34"/>
      <c r="GUW84" s="34"/>
      <c r="GUY84" s="34"/>
      <c r="GVA84" s="34"/>
      <c r="GVC84" s="34"/>
      <c r="GVE84" s="34"/>
      <c r="GVG84" s="34"/>
      <c r="GVI84" s="34"/>
      <c r="GVK84" s="34"/>
      <c r="GVM84" s="34"/>
      <c r="GVO84" s="34"/>
      <c r="GVQ84" s="34"/>
      <c r="GVS84" s="34"/>
      <c r="GVU84" s="34"/>
      <c r="GVW84" s="34"/>
      <c r="GVY84" s="34"/>
      <c r="GWA84" s="34"/>
      <c r="GWC84" s="34"/>
      <c r="GWE84" s="34"/>
      <c r="GWG84" s="34"/>
      <c r="GWI84" s="34"/>
      <c r="GWK84" s="34"/>
      <c r="GWM84" s="34"/>
      <c r="GWO84" s="34"/>
      <c r="GWQ84" s="34"/>
      <c r="GWS84" s="34"/>
      <c r="GWU84" s="34"/>
      <c r="GWW84" s="34"/>
      <c r="GWY84" s="34"/>
      <c r="GXA84" s="34"/>
      <c r="GXC84" s="34"/>
      <c r="GXE84" s="34"/>
      <c r="GXG84" s="34"/>
      <c r="GXI84" s="34"/>
      <c r="GXK84" s="34"/>
      <c r="GXM84" s="34"/>
      <c r="GXO84" s="34"/>
      <c r="GXQ84" s="34"/>
      <c r="GXS84" s="34"/>
      <c r="GXU84" s="34"/>
      <c r="GXW84" s="34"/>
      <c r="GXY84" s="34"/>
      <c r="GYA84" s="34"/>
      <c r="GYC84" s="34"/>
      <c r="GYE84" s="34"/>
      <c r="GYG84" s="34"/>
      <c r="GYI84" s="34"/>
      <c r="GYK84" s="34"/>
      <c r="GYM84" s="34"/>
      <c r="GYO84" s="34"/>
      <c r="GYQ84" s="34"/>
      <c r="GYS84" s="34"/>
      <c r="GYU84" s="34"/>
      <c r="GYW84" s="34"/>
      <c r="GYY84" s="34"/>
      <c r="GZA84" s="34"/>
      <c r="GZC84" s="34"/>
      <c r="GZE84" s="34"/>
      <c r="GZG84" s="34"/>
      <c r="GZI84" s="34"/>
      <c r="GZK84" s="34"/>
      <c r="GZM84" s="34"/>
      <c r="GZO84" s="34"/>
      <c r="GZQ84" s="34"/>
      <c r="GZS84" s="34"/>
      <c r="GZU84" s="34"/>
      <c r="GZW84" s="34"/>
      <c r="GZY84" s="34"/>
      <c r="HAA84" s="34"/>
      <c r="HAC84" s="34"/>
      <c r="HAE84" s="34"/>
      <c r="HAG84" s="34"/>
      <c r="HAI84" s="34"/>
      <c r="HAK84" s="34"/>
      <c r="HAM84" s="34"/>
      <c r="HAO84" s="34"/>
      <c r="HAQ84" s="34"/>
      <c r="HAS84" s="34"/>
      <c r="HAU84" s="34"/>
      <c r="HAW84" s="34"/>
      <c r="HAY84" s="34"/>
      <c r="HBA84" s="34"/>
      <c r="HBC84" s="34"/>
      <c r="HBE84" s="34"/>
      <c r="HBG84" s="34"/>
      <c r="HBI84" s="34"/>
      <c r="HBK84" s="34"/>
      <c r="HBM84" s="34"/>
      <c r="HBO84" s="34"/>
      <c r="HBQ84" s="34"/>
      <c r="HBS84" s="34"/>
      <c r="HBU84" s="34"/>
      <c r="HBW84" s="34"/>
      <c r="HBY84" s="34"/>
      <c r="HCA84" s="34"/>
      <c r="HCC84" s="34"/>
      <c r="HCE84" s="34"/>
      <c r="HCG84" s="34"/>
      <c r="HCI84" s="34"/>
      <c r="HCK84" s="34"/>
      <c r="HCM84" s="34"/>
      <c r="HCO84" s="34"/>
      <c r="HCQ84" s="34"/>
      <c r="HCS84" s="34"/>
      <c r="HCU84" s="34"/>
      <c r="HCW84" s="34"/>
      <c r="HCY84" s="34"/>
      <c r="HDA84" s="34"/>
      <c r="HDC84" s="34"/>
      <c r="HDE84" s="34"/>
      <c r="HDG84" s="34"/>
      <c r="HDI84" s="34"/>
      <c r="HDK84" s="34"/>
      <c r="HDM84" s="34"/>
      <c r="HDO84" s="34"/>
      <c r="HDQ84" s="34"/>
      <c r="HDS84" s="34"/>
      <c r="HDU84" s="34"/>
      <c r="HDW84" s="34"/>
      <c r="HDY84" s="34"/>
      <c r="HEA84" s="34"/>
      <c r="HEC84" s="34"/>
      <c r="HEE84" s="34"/>
      <c r="HEG84" s="34"/>
      <c r="HEI84" s="34"/>
      <c r="HEK84" s="34"/>
      <c r="HEM84" s="34"/>
      <c r="HEO84" s="34"/>
      <c r="HEQ84" s="34"/>
      <c r="HES84" s="34"/>
      <c r="HEU84" s="34"/>
      <c r="HEW84" s="34"/>
      <c r="HEY84" s="34"/>
      <c r="HFA84" s="34"/>
      <c r="HFC84" s="34"/>
      <c r="HFE84" s="34"/>
      <c r="HFG84" s="34"/>
      <c r="HFI84" s="34"/>
      <c r="HFK84" s="34"/>
      <c r="HFM84" s="34"/>
      <c r="HFO84" s="34"/>
      <c r="HFQ84" s="34"/>
      <c r="HFS84" s="34"/>
      <c r="HFU84" s="34"/>
      <c r="HFW84" s="34"/>
      <c r="HFY84" s="34"/>
      <c r="HGA84" s="34"/>
      <c r="HGC84" s="34"/>
      <c r="HGE84" s="34"/>
      <c r="HGG84" s="34"/>
      <c r="HGI84" s="34"/>
      <c r="HGK84" s="34"/>
      <c r="HGM84" s="34"/>
      <c r="HGO84" s="34"/>
      <c r="HGQ84" s="34"/>
      <c r="HGS84" s="34"/>
      <c r="HGU84" s="34"/>
      <c r="HGW84" s="34"/>
      <c r="HGY84" s="34"/>
      <c r="HHA84" s="34"/>
      <c r="HHC84" s="34"/>
      <c r="HHE84" s="34"/>
      <c r="HHG84" s="34"/>
      <c r="HHI84" s="34"/>
      <c r="HHK84" s="34"/>
      <c r="HHM84" s="34"/>
      <c r="HHO84" s="34"/>
      <c r="HHQ84" s="34"/>
      <c r="HHS84" s="34"/>
      <c r="HHU84" s="34"/>
      <c r="HHW84" s="34"/>
      <c r="HHY84" s="34"/>
      <c r="HIA84" s="34"/>
      <c r="HIC84" s="34"/>
      <c r="HIE84" s="34"/>
      <c r="HIG84" s="34"/>
      <c r="HII84" s="34"/>
      <c r="HIK84" s="34"/>
      <c r="HIM84" s="34"/>
      <c r="HIO84" s="34"/>
      <c r="HIQ84" s="34"/>
      <c r="HIS84" s="34"/>
      <c r="HIU84" s="34"/>
      <c r="HIW84" s="34"/>
      <c r="HIY84" s="34"/>
      <c r="HJA84" s="34"/>
      <c r="HJC84" s="34"/>
      <c r="HJE84" s="34"/>
      <c r="HJG84" s="34"/>
      <c r="HJI84" s="34"/>
      <c r="HJK84" s="34"/>
      <c r="HJM84" s="34"/>
      <c r="HJO84" s="34"/>
      <c r="HJQ84" s="34"/>
      <c r="HJS84" s="34"/>
      <c r="HJU84" s="34"/>
      <c r="HJW84" s="34"/>
      <c r="HJY84" s="34"/>
      <c r="HKA84" s="34"/>
      <c r="HKC84" s="34"/>
      <c r="HKE84" s="34"/>
      <c r="HKG84" s="34"/>
      <c r="HKI84" s="34"/>
      <c r="HKK84" s="34"/>
      <c r="HKM84" s="34"/>
      <c r="HKO84" s="34"/>
      <c r="HKQ84" s="34"/>
      <c r="HKS84" s="34"/>
      <c r="HKU84" s="34"/>
      <c r="HKW84" s="34"/>
      <c r="HKY84" s="34"/>
      <c r="HLA84" s="34"/>
      <c r="HLC84" s="34"/>
      <c r="HLE84" s="34"/>
      <c r="HLG84" s="34"/>
      <c r="HLI84" s="34"/>
      <c r="HLK84" s="34"/>
      <c r="HLM84" s="34"/>
      <c r="HLO84" s="34"/>
      <c r="HLQ84" s="34"/>
      <c r="HLS84" s="34"/>
      <c r="HLU84" s="34"/>
      <c r="HLW84" s="34"/>
      <c r="HLY84" s="34"/>
      <c r="HMA84" s="34"/>
      <c r="HMC84" s="34"/>
      <c r="HME84" s="34"/>
      <c r="HMG84" s="34"/>
      <c r="HMI84" s="34"/>
      <c r="HMK84" s="34"/>
      <c r="HMM84" s="34"/>
      <c r="HMO84" s="34"/>
      <c r="HMQ84" s="34"/>
      <c r="HMS84" s="34"/>
      <c r="HMU84" s="34"/>
      <c r="HMW84" s="34"/>
      <c r="HMY84" s="34"/>
      <c r="HNA84" s="34"/>
      <c r="HNC84" s="34"/>
      <c r="HNE84" s="34"/>
      <c r="HNG84" s="34"/>
      <c r="HNI84" s="34"/>
      <c r="HNK84" s="34"/>
      <c r="HNM84" s="34"/>
      <c r="HNO84" s="34"/>
      <c r="HNQ84" s="34"/>
      <c r="HNS84" s="34"/>
      <c r="HNU84" s="34"/>
      <c r="HNW84" s="34"/>
      <c r="HNY84" s="34"/>
      <c r="HOA84" s="34"/>
      <c r="HOC84" s="34"/>
      <c r="HOE84" s="34"/>
      <c r="HOG84" s="34"/>
      <c r="HOI84" s="34"/>
      <c r="HOK84" s="34"/>
      <c r="HOM84" s="34"/>
      <c r="HOO84" s="34"/>
      <c r="HOQ84" s="34"/>
      <c r="HOS84" s="34"/>
      <c r="HOU84" s="34"/>
      <c r="HOW84" s="34"/>
      <c r="HOY84" s="34"/>
      <c r="HPA84" s="34"/>
      <c r="HPC84" s="34"/>
      <c r="HPE84" s="34"/>
      <c r="HPG84" s="34"/>
      <c r="HPI84" s="34"/>
      <c r="HPK84" s="34"/>
      <c r="HPM84" s="34"/>
      <c r="HPO84" s="34"/>
      <c r="HPQ84" s="34"/>
      <c r="HPS84" s="34"/>
      <c r="HPU84" s="34"/>
      <c r="HPW84" s="34"/>
      <c r="HPY84" s="34"/>
      <c r="HQA84" s="34"/>
      <c r="HQC84" s="34"/>
      <c r="HQE84" s="34"/>
      <c r="HQG84" s="34"/>
      <c r="HQI84" s="34"/>
      <c r="HQK84" s="34"/>
      <c r="HQM84" s="34"/>
      <c r="HQO84" s="34"/>
      <c r="HQQ84" s="34"/>
      <c r="HQS84" s="34"/>
      <c r="HQU84" s="34"/>
      <c r="HQW84" s="34"/>
      <c r="HQY84" s="34"/>
      <c r="HRA84" s="34"/>
      <c r="HRC84" s="34"/>
      <c r="HRE84" s="34"/>
      <c r="HRG84" s="34"/>
      <c r="HRI84" s="34"/>
      <c r="HRK84" s="34"/>
      <c r="HRM84" s="34"/>
      <c r="HRO84" s="34"/>
      <c r="HRQ84" s="34"/>
      <c r="HRS84" s="34"/>
      <c r="HRU84" s="34"/>
      <c r="HRW84" s="34"/>
      <c r="HRY84" s="34"/>
      <c r="HSA84" s="34"/>
      <c r="HSC84" s="34"/>
      <c r="HSE84" s="34"/>
      <c r="HSG84" s="34"/>
      <c r="HSI84" s="34"/>
      <c r="HSK84" s="34"/>
      <c r="HSM84" s="34"/>
      <c r="HSO84" s="34"/>
      <c r="HSQ84" s="34"/>
      <c r="HSS84" s="34"/>
      <c r="HSU84" s="34"/>
      <c r="HSW84" s="34"/>
      <c r="HSY84" s="34"/>
      <c r="HTA84" s="34"/>
      <c r="HTC84" s="34"/>
      <c r="HTE84" s="34"/>
      <c r="HTG84" s="34"/>
      <c r="HTI84" s="34"/>
      <c r="HTK84" s="34"/>
      <c r="HTM84" s="34"/>
      <c r="HTO84" s="34"/>
      <c r="HTQ84" s="34"/>
      <c r="HTS84" s="34"/>
      <c r="HTU84" s="34"/>
      <c r="HTW84" s="34"/>
      <c r="HTY84" s="34"/>
      <c r="HUA84" s="34"/>
      <c r="HUC84" s="34"/>
      <c r="HUE84" s="34"/>
      <c r="HUG84" s="34"/>
      <c r="HUI84" s="34"/>
      <c r="HUK84" s="34"/>
      <c r="HUM84" s="34"/>
      <c r="HUO84" s="34"/>
      <c r="HUQ84" s="34"/>
      <c r="HUS84" s="34"/>
      <c r="HUU84" s="34"/>
      <c r="HUW84" s="34"/>
      <c r="HUY84" s="34"/>
      <c r="HVA84" s="34"/>
      <c r="HVC84" s="34"/>
      <c r="HVE84" s="34"/>
      <c r="HVG84" s="34"/>
      <c r="HVI84" s="34"/>
      <c r="HVK84" s="34"/>
      <c r="HVM84" s="34"/>
      <c r="HVO84" s="34"/>
      <c r="HVQ84" s="34"/>
      <c r="HVS84" s="34"/>
      <c r="HVU84" s="34"/>
      <c r="HVW84" s="34"/>
      <c r="HVY84" s="34"/>
      <c r="HWA84" s="34"/>
      <c r="HWC84" s="34"/>
      <c r="HWE84" s="34"/>
      <c r="HWG84" s="34"/>
      <c r="HWI84" s="34"/>
      <c r="HWK84" s="34"/>
      <c r="HWM84" s="34"/>
      <c r="HWO84" s="34"/>
      <c r="HWQ84" s="34"/>
      <c r="HWS84" s="34"/>
      <c r="HWU84" s="34"/>
      <c r="HWW84" s="34"/>
      <c r="HWY84" s="34"/>
      <c r="HXA84" s="34"/>
      <c r="HXC84" s="34"/>
      <c r="HXE84" s="34"/>
      <c r="HXG84" s="34"/>
      <c r="HXI84" s="34"/>
      <c r="HXK84" s="34"/>
      <c r="HXM84" s="34"/>
      <c r="HXO84" s="34"/>
      <c r="HXQ84" s="34"/>
      <c r="HXS84" s="34"/>
      <c r="HXU84" s="34"/>
      <c r="HXW84" s="34"/>
      <c r="HXY84" s="34"/>
      <c r="HYA84" s="34"/>
      <c r="HYC84" s="34"/>
      <c r="HYE84" s="34"/>
      <c r="HYG84" s="34"/>
      <c r="HYI84" s="34"/>
      <c r="HYK84" s="34"/>
      <c r="HYM84" s="34"/>
      <c r="HYO84" s="34"/>
      <c r="HYQ84" s="34"/>
      <c r="HYS84" s="34"/>
      <c r="HYU84" s="34"/>
      <c r="HYW84" s="34"/>
      <c r="HYY84" s="34"/>
      <c r="HZA84" s="34"/>
      <c r="HZC84" s="34"/>
      <c r="HZE84" s="34"/>
      <c r="HZG84" s="34"/>
      <c r="HZI84" s="34"/>
      <c r="HZK84" s="34"/>
      <c r="HZM84" s="34"/>
      <c r="HZO84" s="34"/>
      <c r="HZQ84" s="34"/>
      <c r="HZS84" s="34"/>
      <c r="HZU84" s="34"/>
      <c r="HZW84" s="34"/>
      <c r="HZY84" s="34"/>
      <c r="IAA84" s="34"/>
      <c r="IAC84" s="34"/>
      <c r="IAE84" s="34"/>
      <c r="IAG84" s="34"/>
      <c r="IAI84" s="34"/>
      <c r="IAK84" s="34"/>
      <c r="IAM84" s="34"/>
      <c r="IAO84" s="34"/>
      <c r="IAQ84" s="34"/>
      <c r="IAS84" s="34"/>
      <c r="IAU84" s="34"/>
      <c r="IAW84" s="34"/>
      <c r="IAY84" s="34"/>
      <c r="IBA84" s="34"/>
      <c r="IBC84" s="34"/>
      <c r="IBE84" s="34"/>
      <c r="IBG84" s="34"/>
      <c r="IBI84" s="34"/>
      <c r="IBK84" s="34"/>
      <c r="IBM84" s="34"/>
      <c r="IBO84" s="34"/>
      <c r="IBQ84" s="34"/>
      <c r="IBS84" s="34"/>
      <c r="IBU84" s="34"/>
      <c r="IBW84" s="34"/>
      <c r="IBY84" s="34"/>
      <c r="ICA84" s="34"/>
      <c r="ICC84" s="34"/>
      <c r="ICE84" s="34"/>
      <c r="ICG84" s="34"/>
      <c r="ICI84" s="34"/>
      <c r="ICK84" s="34"/>
      <c r="ICM84" s="34"/>
      <c r="ICO84" s="34"/>
      <c r="ICQ84" s="34"/>
      <c r="ICS84" s="34"/>
      <c r="ICU84" s="34"/>
      <c r="ICW84" s="34"/>
      <c r="ICY84" s="34"/>
      <c r="IDA84" s="34"/>
      <c r="IDC84" s="34"/>
      <c r="IDE84" s="34"/>
      <c r="IDG84" s="34"/>
      <c r="IDI84" s="34"/>
      <c r="IDK84" s="34"/>
      <c r="IDM84" s="34"/>
      <c r="IDO84" s="34"/>
      <c r="IDQ84" s="34"/>
      <c r="IDS84" s="34"/>
      <c r="IDU84" s="34"/>
      <c r="IDW84" s="34"/>
      <c r="IDY84" s="34"/>
      <c r="IEA84" s="34"/>
      <c r="IEC84" s="34"/>
      <c r="IEE84" s="34"/>
      <c r="IEG84" s="34"/>
      <c r="IEI84" s="34"/>
      <c r="IEK84" s="34"/>
      <c r="IEM84" s="34"/>
      <c r="IEO84" s="34"/>
      <c r="IEQ84" s="34"/>
      <c r="IES84" s="34"/>
      <c r="IEU84" s="34"/>
      <c r="IEW84" s="34"/>
      <c r="IEY84" s="34"/>
      <c r="IFA84" s="34"/>
      <c r="IFC84" s="34"/>
      <c r="IFE84" s="34"/>
      <c r="IFG84" s="34"/>
      <c r="IFI84" s="34"/>
      <c r="IFK84" s="34"/>
      <c r="IFM84" s="34"/>
      <c r="IFO84" s="34"/>
      <c r="IFQ84" s="34"/>
      <c r="IFS84" s="34"/>
      <c r="IFU84" s="34"/>
      <c r="IFW84" s="34"/>
      <c r="IFY84" s="34"/>
      <c r="IGA84" s="34"/>
      <c r="IGC84" s="34"/>
      <c r="IGE84" s="34"/>
      <c r="IGG84" s="34"/>
      <c r="IGI84" s="34"/>
      <c r="IGK84" s="34"/>
      <c r="IGM84" s="34"/>
      <c r="IGO84" s="34"/>
      <c r="IGQ84" s="34"/>
      <c r="IGS84" s="34"/>
      <c r="IGU84" s="34"/>
      <c r="IGW84" s="34"/>
      <c r="IGY84" s="34"/>
      <c r="IHA84" s="34"/>
      <c r="IHC84" s="34"/>
      <c r="IHE84" s="34"/>
      <c r="IHG84" s="34"/>
      <c r="IHI84" s="34"/>
      <c r="IHK84" s="34"/>
      <c r="IHM84" s="34"/>
      <c r="IHO84" s="34"/>
      <c r="IHQ84" s="34"/>
      <c r="IHS84" s="34"/>
      <c r="IHU84" s="34"/>
      <c r="IHW84" s="34"/>
      <c r="IHY84" s="34"/>
      <c r="IIA84" s="34"/>
      <c r="IIC84" s="34"/>
      <c r="IIE84" s="34"/>
      <c r="IIG84" s="34"/>
      <c r="III84" s="34"/>
      <c r="IIK84" s="34"/>
      <c r="IIM84" s="34"/>
      <c r="IIO84" s="34"/>
      <c r="IIQ84" s="34"/>
      <c r="IIS84" s="34"/>
      <c r="IIU84" s="34"/>
      <c r="IIW84" s="34"/>
      <c r="IIY84" s="34"/>
      <c r="IJA84" s="34"/>
      <c r="IJC84" s="34"/>
      <c r="IJE84" s="34"/>
      <c r="IJG84" s="34"/>
      <c r="IJI84" s="34"/>
      <c r="IJK84" s="34"/>
      <c r="IJM84" s="34"/>
      <c r="IJO84" s="34"/>
      <c r="IJQ84" s="34"/>
      <c r="IJS84" s="34"/>
      <c r="IJU84" s="34"/>
      <c r="IJW84" s="34"/>
      <c r="IJY84" s="34"/>
      <c r="IKA84" s="34"/>
      <c r="IKC84" s="34"/>
      <c r="IKE84" s="34"/>
      <c r="IKG84" s="34"/>
      <c r="IKI84" s="34"/>
      <c r="IKK84" s="34"/>
      <c r="IKM84" s="34"/>
      <c r="IKO84" s="34"/>
      <c r="IKQ84" s="34"/>
      <c r="IKS84" s="34"/>
      <c r="IKU84" s="34"/>
      <c r="IKW84" s="34"/>
      <c r="IKY84" s="34"/>
      <c r="ILA84" s="34"/>
      <c r="ILC84" s="34"/>
      <c r="ILE84" s="34"/>
      <c r="ILG84" s="34"/>
      <c r="ILI84" s="34"/>
      <c r="ILK84" s="34"/>
      <c r="ILM84" s="34"/>
      <c r="ILO84" s="34"/>
      <c r="ILQ84" s="34"/>
      <c r="ILS84" s="34"/>
      <c r="ILU84" s="34"/>
      <c r="ILW84" s="34"/>
      <c r="ILY84" s="34"/>
      <c r="IMA84" s="34"/>
      <c r="IMC84" s="34"/>
      <c r="IME84" s="34"/>
      <c r="IMG84" s="34"/>
      <c r="IMI84" s="34"/>
      <c r="IMK84" s="34"/>
      <c r="IMM84" s="34"/>
      <c r="IMO84" s="34"/>
      <c r="IMQ84" s="34"/>
      <c r="IMS84" s="34"/>
      <c r="IMU84" s="34"/>
      <c r="IMW84" s="34"/>
      <c r="IMY84" s="34"/>
      <c r="INA84" s="34"/>
      <c r="INC84" s="34"/>
      <c r="INE84" s="34"/>
      <c r="ING84" s="34"/>
      <c r="INI84" s="34"/>
      <c r="INK84" s="34"/>
      <c r="INM84" s="34"/>
      <c r="INO84" s="34"/>
      <c r="INQ84" s="34"/>
      <c r="INS84" s="34"/>
      <c r="INU84" s="34"/>
      <c r="INW84" s="34"/>
      <c r="INY84" s="34"/>
      <c r="IOA84" s="34"/>
      <c r="IOC84" s="34"/>
      <c r="IOE84" s="34"/>
      <c r="IOG84" s="34"/>
      <c r="IOI84" s="34"/>
      <c r="IOK84" s="34"/>
      <c r="IOM84" s="34"/>
      <c r="IOO84" s="34"/>
      <c r="IOQ84" s="34"/>
      <c r="IOS84" s="34"/>
      <c r="IOU84" s="34"/>
      <c r="IOW84" s="34"/>
      <c r="IOY84" s="34"/>
      <c r="IPA84" s="34"/>
      <c r="IPC84" s="34"/>
      <c r="IPE84" s="34"/>
      <c r="IPG84" s="34"/>
      <c r="IPI84" s="34"/>
      <c r="IPK84" s="34"/>
      <c r="IPM84" s="34"/>
      <c r="IPO84" s="34"/>
      <c r="IPQ84" s="34"/>
      <c r="IPS84" s="34"/>
      <c r="IPU84" s="34"/>
      <c r="IPW84" s="34"/>
      <c r="IPY84" s="34"/>
      <c r="IQA84" s="34"/>
      <c r="IQC84" s="34"/>
      <c r="IQE84" s="34"/>
      <c r="IQG84" s="34"/>
      <c r="IQI84" s="34"/>
      <c r="IQK84" s="34"/>
      <c r="IQM84" s="34"/>
      <c r="IQO84" s="34"/>
      <c r="IQQ84" s="34"/>
      <c r="IQS84" s="34"/>
      <c r="IQU84" s="34"/>
      <c r="IQW84" s="34"/>
      <c r="IQY84" s="34"/>
      <c r="IRA84" s="34"/>
      <c r="IRC84" s="34"/>
      <c r="IRE84" s="34"/>
      <c r="IRG84" s="34"/>
      <c r="IRI84" s="34"/>
      <c r="IRK84" s="34"/>
      <c r="IRM84" s="34"/>
      <c r="IRO84" s="34"/>
      <c r="IRQ84" s="34"/>
      <c r="IRS84" s="34"/>
      <c r="IRU84" s="34"/>
      <c r="IRW84" s="34"/>
      <c r="IRY84" s="34"/>
      <c r="ISA84" s="34"/>
      <c r="ISC84" s="34"/>
      <c r="ISE84" s="34"/>
      <c r="ISG84" s="34"/>
      <c r="ISI84" s="34"/>
      <c r="ISK84" s="34"/>
      <c r="ISM84" s="34"/>
      <c r="ISO84" s="34"/>
      <c r="ISQ84" s="34"/>
      <c r="ISS84" s="34"/>
      <c r="ISU84" s="34"/>
      <c r="ISW84" s="34"/>
      <c r="ISY84" s="34"/>
      <c r="ITA84" s="34"/>
      <c r="ITC84" s="34"/>
      <c r="ITE84" s="34"/>
      <c r="ITG84" s="34"/>
      <c r="ITI84" s="34"/>
      <c r="ITK84" s="34"/>
      <c r="ITM84" s="34"/>
      <c r="ITO84" s="34"/>
      <c r="ITQ84" s="34"/>
      <c r="ITS84" s="34"/>
      <c r="ITU84" s="34"/>
      <c r="ITW84" s="34"/>
      <c r="ITY84" s="34"/>
      <c r="IUA84" s="34"/>
      <c r="IUC84" s="34"/>
      <c r="IUE84" s="34"/>
      <c r="IUG84" s="34"/>
      <c r="IUI84" s="34"/>
      <c r="IUK84" s="34"/>
      <c r="IUM84" s="34"/>
      <c r="IUO84" s="34"/>
      <c r="IUQ84" s="34"/>
      <c r="IUS84" s="34"/>
      <c r="IUU84" s="34"/>
      <c r="IUW84" s="34"/>
      <c r="IUY84" s="34"/>
      <c r="IVA84" s="34"/>
      <c r="IVC84" s="34"/>
      <c r="IVE84" s="34"/>
      <c r="IVG84" s="34"/>
      <c r="IVI84" s="34"/>
      <c r="IVK84" s="34"/>
      <c r="IVM84" s="34"/>
      <c r="IVO84" s="34"/>
      <c r="IVQ84" s="34"/>
      <c r="IVS84" s="34"/>
      <c r="IVU84" s="34"/>
      <c r="IVW84" s="34"/>
      <c r="IVY84" s="34"/>
      <c r="IWA84" s="34"/>
      <c r="IWC84" s="34"/>
      <c r="IWE84" s="34"/>
      <c r="IWG84" s="34"/>
      <c r="IWI84" s="34"/>
      <c r="IWK84" s="34"/>
      <c r="IWM84" s="34"/>
      <c r="IWO84" s="34"/>
      <c r="IWQ84" s="34"/>
      <c r="IWS84" s="34"/>
      <c r="IWU84" s="34"/>
      <c r="IWW84" s="34"/>
      <c r="IWY84" s="34"/>
      <c r="IXA84" s="34"/>
      <c r="IXC84" s="34"/>
      <c r="IXE84" s="34"/>
      <c r="IXG84" s="34"/>
      <c r="IXI84" s="34"/>
      <c r="IXK84" s="34"/>
      <c r="IXM84" s="34"/>
      <c r="IXO84" s="34"/>
      <c r="IXQ84" s="34"/>
      <c r="IXS84" s="34"/>
      <c r="IXU84" s="34"/>
      <c r="IXW84" s="34"/>
      <c r="IXY84" s="34"/>
      <c r="IYA84" s="34"/>
      <c r="IYC84" s="34"/>
      <c r="IYE84" s="34"/>
      <c r="IYG84" s="34"/>
      <c r="IYI84" s="34"/>
      <c r="IYK84" s="34"/>
      <c r="IYM84" s="34"/>
      <c r="IYO84" s="34"/>
      <c r="IYQ84" s="34"/>
      <c r="IYS84" s="34"/>
      <c r="IYU84" s="34"/>
      <c r="IYW84" s="34"/>
      <c r="IYY84" s="34"/>
      <c r="IZA84" s="34"/>
      <c r="IZC84" s="34"/>
      <c r="IZE84" s="34"/>
      <c r="IZG84" s="34"/>
      <c r="IZI84" s="34"/>
      <c r="IZK84" s="34"/>
      <c r="IZM84" s="34"/>
      <c r="IZO84" s="34"/>
      <c r="IZQ84" s="34"/>
      <c r="IZS84" s="34"/>
      <c r="IZU84" s="34"/>
      <c r="IZW84" s="34"/>
      <c r="IZY84" s="34"/>
      <c r="JAA84" s="34"/>
      <c r="JAC84" s="34"/>
      <c r="JAE84" s="34"/>
      <c r="JAG84" s="34"/>
      <c r="JAI84" s="34"/>
      <c r="JAK84" s="34"/>
      <c r="JAM84" s="34"/>
      <c r="JAO84" s="34"/>
      <c r="JAQ84" s="34"/>
      <c r="JAS84" s="34"/>
      <c r="JAU84" s="34"/>
      <c r="JAW84" s="34"/>
      <c r="JAY84" s="34"/>
      <c r="JBA84" s="34"/>
      <c r="JBC84" s="34"/>
      <c r="JBE84" s="34"/>
      <c r="JBG84" s="34"/>
      <c r="JBI84" s="34"/>
      <c r="JBK84" s="34"/>
      <c r="JBM84" s="34"/>
      <c r="JBO84" s="34"/>
      <c r="JBQ84" s="34"/>
      <c r="JBS84" s="34"/>
      <c r="JBU84" s="34"/>
      <c r="JBW84" s="34"/>
      <c r="JBY84" s="34"/>
      <c r="JCA84" s="34"/>
      <c r="JCC84" s="34"/>
      <c r="JCE84" s="34"/>
      <c r="JCG84" s="34"/>
      <c r="JCI84" s="34"/>
      <c r="JCK84" s="34"/>
      <c r="JCM84" s="34"/>
      <c r="JCO84" s="34"/>
      <c r="JCQ84" s="34"/>
      <c r="JCS84" s="34"/>
      <c r="JCU84" s="34"/>
      <c r="JCW84" s="34"/>
      <c r="JCY84" s="34"/>
      <c r="JDA84" s="34"/>
      <c r="JDC84" s="34"/>
      <c r="JDE84" s="34"/>
      <c r="JDG84" s="34"/>
      <c r="JDI84" s="34"/>
      <c r="JDK84" s="34"/>
      <c r="JDM84" s="34"/>
      <c r="JDO84" s="34"/>
      <c r="JDQ84" s="34"/>
      <c r="JDS84" s="34"/>
      <c r="JDU84" s="34"/>
      <c r="JDW84" s="34"/>
      <c r="JDY84" s="34"/>
      <c r="JEA84" s="34"/>
      <c r="JEC84" s="34"/>
      <c r="JEE84" s="34"/>
      <c r="JEG84" s="34"/>
      <c r="JEI84" s="34"/>
      <c r="JEK84" s="34"/>
      <c r="JEM84" s="34"/>
      <c r="JEO84" s="34"/>
      <c r="JEQ84" s="34"/>
      <c r="JES84" s="34"/>
      <c r="JEU84" s="34"/>
      <c r="JEW84" s="34"/>
      <c r="JEY84" s="34"/>
      <c r="JFA84" s="34"/>
      <c r="JFC84" s="34"/>
      <c r="JFE84" s="34"/>
      <c r="JFG84" s="34"/>
      <c r="JFI84" s="34"/>
      <c r="JFK84" s="34"/>
      <c r="JFM84" s="34"/>
      <c r="JFO84" s="34"/>
      <c r="JFQ84" s="34"/>
      <c r="JFS84" s="34"/>
      <c r="JFU84" s="34"/>
      <c r="JFW84" s="34"/>
      <c r="JFY84" s="34"/>
      <c r="JGA84" s="34"/>
      <c r="JGC84" s="34"/>
      <c r="JGE84" s="34"/>
      <c r="JGG84" s="34"/>
      <c r="JGI84" s="34"/>
      <c r="JGK84" s="34"/>
      <c r="JGM84" s="34"/>
      <c r="JGO84" s="34"/>
      <c r="JGQ84" s="34"/>
      <c r="JGS84" s="34"/>
      <c r="JGU84" s="34"/>
      <c r="JGW84" s="34"/>
      <c r="JGY84" s="34"/>
      <c r="JHA84" s="34"/>
      <c r="JHC84" s="34"/>
      <c r="JHE84" s="34"/>
      <c r="JHG84" s="34"/>
      <c r="JHI84" s="34"/>
      <c r="JHK84" s="34"/>
      <c r="JHM84" s="34"/>
      <c r="JHO84" s="34"/>
      <c r="JHQ84" s="34"/>
      <c r="JHS84" s="34"/>
      <c r="JHU84" s="34"/>
      <c r="JHW84" s="34"/>
      <c r="JHY84" s="34"/>
      <c r="JIA84" s="34"/>
      <c r="JIC84" s="34"/>
      <c r="JIE84" s="34"/>
      <c r="JIG84" s="34"/>
      <c r="JII84" s="34"/>
      <c r="JIK84" s="34"/>
      <c r="JIM84" s="34"/>
      <c r="JIO84" s="34"/>
      <c r="JIQ84" s="34"/>
      <c r="JIS84" s="34"/>
      <c r="JIU84" s="34"/>
      <c r="JIW84" s="34"/>
      <c r="JIY84" s="34"/>
      <c r="JJA84" s="34"/>
      <c r="JJC84" s="34"/>
      <c r="JJE84" s="34"/>
      <c r="JJG84" s="34"/>
      <c r="JJI84" s="34"/>
      <c r="JJK84" s="34"/>
      <c r="JJM84" s="34"/>
      <c r="JJO84" s="34"/>
      <c r="JJQ84" s="34"/>
      <c r="JJS84" s="34"/>
      <c r="JJU84" s="34"/>
      <c r="JJW84" s="34"/>
      <c r="JJY84" s="34"/>
      <c r="JKA84" s="34"/>
      <c r="JKC84" s="34"/>
      <c r="JKE84" s="34"/>
      <c r="JKG84" s="34"/>
      <c r="JKI84" s="34"/>
      <c r="JKK84" s="34"/>
      <c r="JKM84" s="34"/>
      <c r="JKO84" s="34"/>
      <c r="JKQ84" s="34"/>
      <c r="JKS84" s="34"/>
      <c r="JKU84" s="34"/>
      <c r="JKW84" s="34"/>
      <c r="JKY84" s="34"/>
      <c r="JLA84" s="34"/>
      <c r="JLC84" s="34"/>
      <c r="JLE84" s="34"/>
      <c r="JLG84" s="34"/>
      <c r="JLI84" s="34"/>
      <c r="JLK84" s="34"/>
      <c r="JLM84" s="34"/>
      <c r="JLO84" s="34"/>
      <c r="JLQ84" s="34"/>
      <c r="JLS84" s="34"/>
      <c r="JLU84" s="34"/>
      <c r="JLW84" s="34"/>
      <c r="JLY84" s="34"/>
      <c r="JMA84" s="34"/>
      <c r="JMC84" s="34"/>
      <c r="JME84" s="34"/>
      <c r="JMG84" s="34"/>
      <c r="JMI84" s="34"/>
      <c r="JMK84" s="34"/>
      <c r="JMM84" s="34"/>
      <c r="JMO84" s="34"/>
      <c r="JMQ84" s="34"/>
      <c r="JMS84" s="34"/>
      <c r="JMU84" s="34"/>
      <c r="JMW84" s="34"/>
      <c r="JMY84" s="34"/>
      <c r="JNA84" s="34"/>
      <c r="JNC84" s="34"/>
      <c r="JNE84" s="34"/>
      <c r="JNG84" s="34"/>
      <c r="JNI84" s="34"/>
      <c r="JNK84" s="34"/>
      <c r="JNM84" s="34"/>
      <c r="JNO84" s="34"/>
      <c r="JNQ84" s="34"/>
      <c r="JNS84" s="34"/>
      <c r="JNU84" s="34"/>
      <c r="JNW84" s="34"/>
      <c r="JNY84" s="34"/>
      <c r="JOA84" s="34"/>
      <c r="JOC84" s="34"/>
      <c r="JOE84" s="34"/>
      <c r="JOG84" s="34"/>
      <c r="JOI84" s="34"/>
      <c r="JOK84" s="34"/>
      <c r="JOM84" s="34"/>
      <c r="JOO84" s="34"/>
      <c r="JOQ84" s="34"/>
      <c r="JOS84" s="34"/>
      <c r="JOU84" s="34"/>
      <c r="JOW84" s="34"/>
      <c r="JOY84" s="34"/>
      <c r="JPA84" s="34"/>
      <c r="JPC84" s="34"/>
      <c r="JPE84" s="34"/>
      <c r="JPG84" s="34"/>
      <c r="JPI84" s="34"/>
      <c r="JPK84" s="34"/>
      <c r="JPM84" s="34"/>
      <c r="JPO84" s="34"/>
      <c r="JPQ84" s="34"/>
      <c r="JPS84" s="34"/>
      <c r="JPU84" s="34"/>
      <c r="JPW84" s="34"/>
      <c r="JPY84" s="34"/>
      <c r="JQA84" s="34"/>
      <c r="JQC84" s="34"/>
      <c r="JQE84" s="34"/>
      <c r="JQG84" s="34"/>
      <c r="JQI84" s="34"/>
      <c r="JQK84" s="34"/>
      <c r="JQM84" s="34"/>
      <c r="JQO84" s="34"/>
      <c r="JQQ84" s="34"/>
      <c r="JQS84" s="34"/>
      <c r="JQU84" s="34"/>
      <c r="JQW84" s="34"/>
      <c r="JQY84" s="34"/>
      <c r="JRA84" s="34"/>
      <c r="JRC84" s="34"/>
      <c r="JRE84" s="34"/>
      <c r="JRG84" s="34"/>
      <c r="JRI84" s="34"/>
      <c r="JRK84" s="34"/>
      <c r="JRM84" s="34"/>
      <c r="JRO84" s="34"/>
      <c r="JRQ84" s="34"/>
      <c r="JRS84" s="34"/>
      <c r="JRU84" s="34"/>
      <c r="JRW84" s="34"/>
      <c r="JRY84" s="34"/>
      <c r="JSA84" s="34"/>
      <c r="JSC84" s="34"/>
      <c r="JSE84" s="34"/>
      <c r="JSG84" s="34"/>
      <c r="JSI84" s="34"/>
      <c r="JSK84" s="34"/>
      <c r="JSM84" s="34"/>
      <c r="JSO84" s="34"/>
      <c r="JSQ84" s="34"/>
      <c r="JSS84" s="34"/>
      <c r="JSU84" s="34"/>
      <c r="JSW84" s="34"/>
      <c r="JSY84" s="34"/>
      <c r="JTA84" s="34"/>
      <c r="JTC84" s="34"/>
      <c r="JTE84" s="34"/>
      <c r="JTG84" s="34"/>
      <c r="JTI84" s="34"/>
      <c r="JTK84" s="34"/>
      <c r="JTM84" s="34"/>
      <c r="JTO84" s="34"/>
      <c r="JTQ84" s="34"/>
      <c r="JTS84" s="34"/>
      <c r="JTU84" s="34"/>
      <c r="JTW84" s="34"/>
      <c r="JTY84" s="34"/>
      <c r="JUA84" s="34"/>
      <c r="JUC84" s="34"/>
      <c r="JUE84" s="34"/>
      <c r="JUG84" s="34"/>
      <c r="JUI84" s="34"/>
      <c r="JUK84" s="34"/>
      <c r="JUM84" s="34"/>
      <c r="JUO84" s="34"/>
      <c r="JUQ84" s="34"/>
      <c r="JUS84" s="34"/>
      <c r="JUU84" s="34"/>
      <c r="JUW84" s="34"/>
      <c r="JUY84" s="34"/>
      <c r="JVA84" s="34"/>
      <c r="JVC84" s="34"/>
      <c r="JVE84" s="34"/>
      <c r="JVG84" s="34"/>
      <c r="JVI84" s="34"/>
      <c r="JVK84" s="34"/>
      <c r="JVM84" s="34"/>
      <c r="JVO84" s="34"/>
      <c r="JVQ84" s="34"/>
      <c r="JVS84" s="34"/>
      <c r="JVU84" s="34"/>
      <c r="JVW84" s="34"/>
      <c r="JVY84" s="34"/>
      <c r="JWA84" s="34"/>
      <c r="JWC84" s="34"/>
      <c r="JWE84" s="34"/>
      <c r="JWG84" s="34"/>
      <c r="JWI84" s="34"/>
      <c r="JWK84" s="34"/>
      <c r="JWM84" s="34"/>
      <c r="JWO84" s="34"/>
      <c r="JWQ84" s="34"/>
      <c r="JWS84" s="34"/>
      <c r="JWU84" s="34"/>
      <c r="JWW84" s="34"/>
      <c r="JWY84" s="34"/>
      <c r="JXA84" s="34"/>
      <c r="JXC84" s="34"/>
      <c r="JXE84" s="34"/>
      <c r="JXG84" s="34"/>
      <c r="JXI84" s="34"/>
      <c r="JXK84" s="34"/>
      <c r="JXM84" s="34"/>
      <c r="JXO84" s="34"/>
      <c r="JXQ84" s="34"/>
      <c r="JXS84" s="34"/>
      <c r="JXU84" s="34"/>
      <c r="JXW84" s="34"/>
      <c r="JXY84" s="34"/>
      <c r="JYA84" s="34"/>
      <c r="JYC84" s="34"/>
      <c r="JYE84" s="34"/>
      <c r="JYG84" s="34"/>
      <c r="JYI84" s="34"/>
      <c r="JYK84" s="34"/>
      <c r="JYM84" s="34"/>
      <c r="JYO84" s="34"/>
      <c r="JYQ84" s="34"/>
      <c r="JYS84" s="34"/>
      <c r="JYU84" s="34"/>
      <c r="JYW84" s="34"/>
      <c r="JYY84" s="34"/>
      <c r="JZA84" s="34"/>
      <c r="JZC84" s="34"/>
      <c r="JZE84" s="34"/>
      <c r="JZG84" s="34"/>
      <c r="JZI84" s="34"/>
      <c r="JZK84" s="34"/>
      <c r="JZM84" s="34"/>
      <c r="JZO84" s="34"/>
      <c r="JZQ84" s="34"/>
      <c r="JZS84" s="34"/>
      <c r="JZU84" s="34"/>
      <c r="JZW84" s="34"/>
      <c r="JZY84" s="34"/>
      <c r="KAA84" s="34"/>
      <c r="KAC84" s="34"/>
      <c r="KAE84" s="34"/>
      <c r="KAG84" s="34"/>
      <c r="KAI84" s="34"/>
      <c r="KAK84" s="34"/>
      <c r="KAM84" s="34"/>
      <c r="KAO84" s="34"/>
      <c r="KAQ84" s="34"/>
      <c r="KAS84" s="34"/>
      <c r="KAU84" s="34"/>
      <c r="KAW84" s="34"/>
      <c r="KAY84" s="34"/>
      <c r="KBA84" s="34"/>
      <c r="KBC84" s="34"/>
      <c r="KBE84" s="34"/>
      <c r="KBG84" s="34"/>
      <c r="KBI84" s="34"/>
      <c r="KBK84" s="34"/>
      <c r="KBM84" s="34"/>
      <c r="KBO84" s="34"/>
      <c r="KBQ84" s="34"/>
      <c r="KBS84" s="34"/>
      <c r="KBU84" s="34"/>
      <c r="KBW84" s="34"/>
      <c r="KBY84" s="34"/>
      <c r="KCA84" s="34"/>
      <c r="KCC84" s="34"/>
      <c r="KCE84" s="34"/>
      <c r="KCG84" s="34"/>
      <c r="KCI84" s="34"/>
      <c r="KCK84" s="34"/>
      <c r="KCM84" s="34"/>
      <c r="KCO84" s="34"/>
      <c r="KCQ84" s="34"/>
      <c r="KCS84" s="34"/>
      <c r="KCU84" s="34"/>
      <c r="KCW84" s="34"/>
      <c r="KCY84" s="34"/>
      <c r="KDA84" s="34"/>
      <c r="KDC84" s="34"/>
      <c r="KDE84" s="34"/>
      <c r="KDG84" s="34"/>
      <c r="KDI84" s="34"/>
      <c r="KDK84" s="34"/>
      <c r="KDM84" s="34"/>
      <c r="KDO84" s="34"/>
      <c r="KDQ84" s="34"/>
      <c r="KDS84" s="34"/>
      <c r="KDU84" s="34"/>
      <c r="KDW84" s="34"/>
      <c r="KDY84" s="34"/>
      <c r="KEA84" s="34"/>
      <c r="KEC84" s="34"/>
      <c r="KEE84" s="34"/>
      <c r="KEG84" s="34"/>
      <c r="KEI84" s="34"/>
      <c r="KEK84" s="34"/>
      <c r="KEM84" s="34"/>
      <c r="KEO84" s="34"/>
      <c r="KEQ84" s="34"/>
      <c r="KES84" s="34"/>
      <c r="KEU84" s="34"/>
      <c r="KEW84" s="34"/>
      <c r="KEY84" s="34"/>
      <c r="KFA84" s="34"/>
      <c r="KFC84" s="34"/>
      <c r="KFE84" s="34"/>
      <c r="KFG84" s="34"/>
      <c r="KFI84" s="34"/>
      <c r="KFK84" s="34"/>
      <c r="KFM84" s="34"/>
      <c r="KFO84" s="34"/>
      <c r="KFQ84" s="34"/>
      <c r="KFS84" s="34"/>
      <c r="KFU84" s="34"/>
      <c r="KFW84" s="34"/>
      <c r="KFY84" s="34"/>
      <c r="KGA84" s="34"/>
      <c r="KGC84" s="34"/>
      <c r="KGE84" s="34"/>
      <c r="KGG84" s="34"/>
      <c r="KGI84" s="34"/>
      <c r="KGK84" s="34"/>
      <c r="KGM84" s="34"/>
      <c r="KGO84" s="34"/>
      <c r="KGQ84" s="34"/>
      <c r="KGS84" s="34"/>
      <c r="KGU84" s="34"/>
      <c r="KGW84" s="34"/>
      <c r="KGY84" s="34"/>
      <c r="KHA84" s="34"/>
      <c r="KHC84" s="34"/>
      <c r="KHE84" s="34"/>
      <c r="KHG84" s="34"/>
      <c r="KHI84" s="34"/>
      <c r="KHK84" s="34"/>
      <c r="KHM84" s="34"/>
      <c r="KHO84" s="34"/>
      <c r="KHQ84" s="34"/>
      <c r="KHS84" s="34"/>
      <c r="KHU84" s="34"/>
      <c r="KHW84" s="34"/>
      <c r="KHY84" s="34"/>
      <c r="KIA84" s="34"/>
      <c r="KIC84" s="34"/>
      <c r="KIE84" s="34"/>
      <c r="KIG84" s="34"/>
      <c r="KII84" s="34"/>
      <c r="KIK84" s="34"/>
      <c r="KIM84" s="34"/>
      <c r="KIO84" s="34"/>
      <c r="KIQ84" s="34"/>
      <c r="KIS84" s="34"/>
      <c r="KIU84" s="34"/>
      <c r="KIW84" s="34"/>
      <c r="KIY84" s="34"/>
      <c r="KJA84" s="34"/>
      <c r="KJC84" s="34"/>
      <c r="KJE84" s="34"/>
      <c r="KJG84" s="34"/>
      <c r="KJI84" s="34"/>
      <c r="KJK84" s="34"/>
      <c r="KJM84" s="34"/>
      <c r="KJO84" s="34"/>
      <c r="KJQ84" s="34"/>
      <c r="KJS84" s="34"/>
      <c r="KJU84" s="34"/>
      <c r="KJW84" s="34"/>
      <c r="KJY84" s="34"/>
      <c r="KKA84" s="34"/>
      <c r="KKC84" s="34"/>
      <c r="KKE84" s="34"/>
      <c r="KKG84" s="34"/>
      <c r="KKI84" s="34"/>
      <c r="KKK84" s="34"/>
      <c r="KKM84" s="34"/>
      <c r="KKO84" s="34"/>
      <c r="KKQ84" s="34"/>
      <c r="KKS84" s="34"/>
      <c r="KKU84" s="34"/>
      <c r="KKW84" s="34"/>
      <c r="KKY84" s="34"/>
      <c r="KLA84" s="34"/>
      <c r="KLC84" s="34"/>
      <c r="KLE84" s="34"/>
      <c r="KLG84" s="34"/>
      <c r="KLI84" s="34"/>
      <c r="KLK84" s="34"/>
      <c r="KLM84" s="34"/>
      <c r="KLO84" s="34"/>
      <c r="KLQ84" s="34"/>
      <c r="KLS84" s="34"/>
      <c r="KLU84" s="34"/>
      <c r="KLW84" s="34"/>
      <c r="KLY84" s="34"/>
      <c r="KMA84" s="34"/>
      <c r="KMC84" s="34"/>
      <c r="KME84" s="34"/>
      <c r="KMG84" s="34"/>
      <c r="KMI84" s="34"/>
      <c r="KMK84" s="34"/>
      <c r="KMM84" s="34"/>
      <c r="KMO84" s="34"/>
      <c r="KMQ84" s="34"/>
      <c r="KMS84" s="34"/>
      <c r="KMU84" s="34"/>
      <c r="KMW84" s="34"/>
      <c r="KMY84" s="34"/>
      <c r="KNA84" s="34"/>
      <c r="KNC84" s="34"/>
      <c r="KNE84" s="34"/>
      <c r="KNG84" s="34"/>
      <c r="KNI84" s="34"/>
      <c r="KNK84" s="34"/>
      <c r="KNM84" s="34"/>
      <c r="KNO84" s="34"/>
      <c r="KNQ84" s="34"/>
      <c r="KNS84" s="34"/>
      <c r="KNU84" s="34"/>
      <c r="KNW84" s="34"/>
      <c r="KNY84" s="34"/>
      <c r="KOA84" s="34"/>
      <c r="KOC84" s="34"/>
      <c r="KOE84" s="34"/>
      <c r="KOG84" s="34"/>
      <c r="KOI84" s="34"/>
      <c r="KOK84" s="34"/>
      <c r="KOM84" s="34"/>
      <c r="KOO84" s="34"/>
      <c r="KOQ84" s="34"/>
      <c r="KOS84" s="34"/>
      <c r="KOU84" s="34"/>
      <c r="KOW84" s="34"/>
      <c r="KOY84" s="34"/>
      <c r="KPA84" s="34"/>
      <c r="KPC84" s="34"/>
      <c r="KPE84" s="34"/>
      <c r="KPG84" s="34"/>
      <c r="KPI84" s="34"/>
      <c r="KPK84" s="34"/>
      <c r="KPM84" s="34"/>
      <c r="KPO84" s="34"/>
      <c r="KPQ84" s="34"/>
      <c r="KPS84" s="34"/>
      <c r="KPU84" s="34"/>
      <c r="KPW84" s="34"/>
      <c r="KPY84" s="34"/>
      <c r="KQA84" s="34"/>
      <c r="KQC84" s="34"/>
      <c r="KQE84" s="34"/>
      <c r="KQG84" s="34"/>
      <c r="KQI84" s="34"/>
      <c r="KQK84" s="34"/>
      <c r="KQM84" s="34"/>
      <c r="KQO84" s="34"/>
      <c r="KQQ84" s="34"/>
      <c r="KQS84" s="34"/>
      <c r="KQU84" s="34"/>
      <c r="KQW84" s="34"/>
      <c r="KQY84" s="34"/>
      <c r="KRA84" s="34"/>
      <c r="KRC84" s="34"/>
      <c r="KRE84" s="34"/>
      <c r="KRG84" s="34"/>
      <c r="KRI84" s="34"/>
      <c r="KRK84" s="34"/>
      <c r="KRM84" s="34"/>
      <c r="KRO84" s="34"/>
      <c r="KRQ84" s="34"/>
      <c r="KRS84" s="34"/>
      <c r="KRU84" s="34"/>
      <c r="KRW84" s="34"/>
      <c r="KRY84" s="34"/>
      <c r="KSA84" s="34"/>
      <c r="KSC84" s="34"/>
      <c r="KSE84" s="34"/>
      <c r="KSG84" s="34"/>
      <c r="KSI84" s="34"/>
      <c r="KSK84" s="34"/>
      <c r="KSM84" s="34"/>
      <c r="KSO84" s="34"/>
      <c r="KSQ84" s="34"/>
      <c r="KSS84" s="34"/>
      <c r="KSU84" s="34"/>
      <c r="KSW84" s="34"/>
      <c r="KSY84" s="34"/>
      <c r="KTA84" s="34"/>
      <c r="KTC84" s="34"/>
      <c r="KTE84" s="34"/>
      <c r="KTG84" s="34"/>
      <c r="KTI84" s="34"/>
      <c r="KTK84" s="34"/>
      <c r="KTM84" s="34"/>
      <c r="KTO84" s="34"/>
      <c r="KTQ84" s="34"/>
      <c r="KTS84" s="34"/>
      <c r="KTU84" s="34"/>
      <c r="KTW84" s="34"/>
      <c r="KTY84" s="34"/>
      <c r="KUA84" s="34"/>
      <c r="KUC84" s="34"/>
      <c r="KUE84" s="34"/>
      <c r="KUG84" s="34"/>
      <c r="KUI84" s="34"/>
      <c r="KUK84" s="34"/>
      <c r="KUM84" s="34"/>
      <c r="KUO84" s="34"/>
      <c r="KUQ84" s="34"/>
      <c r="KUS84" s="34"/>
      <c r="KUU84" s="34"/>
      <c r="KUW84" s="34"/>
      <c r="KUY84" s="34"/>
      <c r="KVA84" s="34"/>
      <c r="KVC84" s="34"/>
      <c r="KVE84" s="34"/>
      <c r="KVG84" s="34"/>
      <c r="KVI84" s="34"/>
      <c r="KVK84" s="34"/>
      <c r="KVM84" s="34"/>
      <c r="KVO84" s="34"/>
      <c r="KVQ84" s="34"/>
      <c r="KVS84" s="34"/>
      <c r="KVU84" s="34"/>
      <c r="KVW84" s="34"/>
      <c r="KVY84" s="34"/>
      <c r="KWA84" s="34"/>
      <c r="KWC84" s="34"/>
      <c r="KWE84" s="34"/>
      <c r="KWG84" s="34"/>
      <c r="KWI84" s="34"/>
      <c r="KWK84" s="34"/>
      <c r="KWM84" s="34"/>
      <c r="KWO84" s="34"/>
      <c r="KWQ84" s="34"/>
      <c r="KWS84" s="34"/>
      <c r="KWU84" s="34"/>
      <c r="KWW84" s="34"/>
      <c r="KWY84" s="34"/>
      <c r="KXA84" s="34"/>
      <c r="KXC84" s="34"/>
      <c r="KXE84" s="34"/>
      <c r="KXG84" s="34"/>
      <c r="KXI84" s="34"/>
      <c r="KXK84" s="34"/>
      <c r="KXM84" s="34"/>
      <c r="KXO84" s="34"/>
      <c r="KXQ84" s="34"/>
      <c r="KXS84" s="34"/>
      <c r="KXU84" s="34"/>
      <c r="KXW84" s="34"/>
      <c r="KXY84" s="34"/>
      <c r="KYA84" s="34"/>
      <c r="KYC84" s="34"/>
      <c r="KYE84" s="34"/>
      <c r="KYG84" s="34"/>
      <c r="KYI84" s="34"/>
      <c r="KYK84" s="34"/>
      <c r="KYM84" s="34"/>
      <c r="KYO84" s="34"/>
      <c r="KYQ84" s="34"/>
      <c r="KYS84" s="34"/>
      <c r="KYU84" s="34"/>
      <c r="KYW84" s="34"/>
      <c r="KYY84" s="34"/>
      <c r="KZA84" s="34"/>
      <c r="KZC84" s="34"/>
      <c r="KZE84" s="34"/>
      <c r="KZG84" s="34"/>
      <c r="KZI84" s="34"/>
      <c r="KZK84" s="34"/>
      <c r="KZM84" s="34"/>
      <c r="KZO84" s="34"/>
      <c r="KZQ84" s="34"/>
      <c r="KZS84" s="34"/>
      <c r="KZU84" s="34"/>
      <c r="KZW84" s="34"/>
      <c r="KZY84" s="34"/>
      <c r="LAA84" s="34"/>
      <c r="LAC84" s="34"/>
      <c r="LAE84" s="34"/>
      <c r="LAG84" s="34"/>
      <c r="LAI84" s="34"/>
      <c r="LAK84" s="34"/>
      <c r="LAM84" s="34"/>
      <c r="LAO84" s="34"/>
      <c r="LAQ84" s="34"/>
      <c r="LAS84" s="34"/>
      <c r="LAU84" s="34"/>
      <c r="LAW84" s="34"/>
      <c r="LAY84" s="34"/>
      <c r="LBA84" s="34"/>
      <c r="LBC84" s="34"/>
      <c r="LBE84" s="34"/>
      <c r="LBG84" s="34"/>
      <c r="LBI84" s="34"/>
      <c r="LBK84" s="34"/>
      <c r="LBM84" s="34"/>
      <c r="LBO84" s="34"/>
      <c r="LBQ84" s="34"/>
      <c r="LBS84" s="34"/>
      <c r="LBU84" s="34"/>
      <c r="LBW84" s="34"/>
      <c r="LBY84" s="34"/>
      <c r="LCA84" s="34"/>
      <c r="LCC84" s="34"/>
      <c r="LCE84" s="34"/>
      <c r="LCG84" s="34"/>
      <c r="LCI84" s="34"/>
      <c r="LCK84" s="34"/>
      <c r="LCM84" s="34"/>
      <c r="LCO84" s="34"/>
      <c r="LCQ84" s="34"/>
      <c r="LCS84" s="34"/>
      <c r="LCU84" s="34"/>
      <c r="LCW84" s="34"/>
      <c r="LCY84" s="34"/>
      <c r="LDA84" s="34"/>
      <c r="LDC84" s="34"/>
      <c r="LDE84" s="34"/>
      <c r="LDG84" s="34"/>
      <c r="LDI84" s="34"/>
      <c r="LDK84" s="34"/>
      <c r="LDM84" s="34"/>
      <c r="LDO84" s="34"/>
      <c r="LDQ84" s="34"/>
      <c r="LDS84" s="34"/>
      <c r="LDU84" s="34"/>
      <c r="LDW84" s="34"/>
      <c r="LDY84" s="34"/>
      <c r="LEA84" s="34"/>
      <c r="LEC84" s="34"/>
      <c r="LEE84" s="34"/>
      <c r="LEG84" s="34"/>
      <c r="LEI84" s="34"/>
      <c r="LEK84" s="34"/>
      <c r="LEM84" s="34"/>
      <c r="LEO84" s="34"/>
      <c r="LEQ84" s="34"/>
      <c r="LES84" s="34"/>
      <c r="LEU84" s="34"/>
      <c r="LEW84" s="34"/>
      <c r="LEY84" s="34"/>
      <c r="LFA84" s="34"/>
      <c r="LFC84" s="34"/>
      <c r="LFE84" s="34"/>
      <c r="LFG84" s="34"/>
      <c r="LFI84" s="34"/>
      <c r="LFK84" s="34"/>
      <c r="LFM84" s="34"/>
      <c r="LFO84" s="34"/>
      <c r="LFQ84" s="34"/>
      <c r="LFS84" s="34"/>
      <c r="LFU84" s="34"/>
      <c r="LFW84" s="34"/>
      <c r="LFY84" s="34"/>
      <c r="LGA84" s="34"/>
      <c r="LGC84" s="34"/>
      <c r="LGE84" s="34"/>
      <c r="LGG84" s="34"/>
      <c r="LGI84" s="34"/>
      <c r="LGK84" s="34"/>
      <c r="LGM84" s="34"/>
      <c r="LGO84" s="34"/>
      <c r="LGQ84" s="34"/>
      <c r="LGS84" s="34"/>
      <c r="LGU84" s="34"/>
      <c r="LGW84" s="34"/>
      <c r="LGY84" s="34"/>
      <c r="LHA84" s="34"/>
      <c r="LHC84" s="34"/>
      <c r="LHE84" s="34"/>
      <c r="LHG84" s="34"/>
      <c r="LHI84" s="34"/>
      <c r="LHK84" s="34"/>
      <c r="LHM84" s="34"/>
      <c r="LHO84" s="34"/>
      <c r="LHQ84" s="34"/>
      <c r="LHS84" s="34"/>
      <c r="LHU84" s="34"/>
      <c r="LHW84" s="34"/>
      <c r="LHY84" s="34"/>
      <c r="LIA84" s="34"/>
      <c r="LIC84" s="34"/>
      <c r="LIE84" s="34"/>
      <c r="LIG84" s="34"/>
      <c r="LII84" s="34"/>
      <c r="LIK84" s="34"/>
      <c r="LIM84" s="34"/>
      <c r="LIO84" s="34"/>
      <c r="LIQ84" s="34"/>
      <c r="LIS84" s="34"/>
      <c r="LIU84" s="34"/>
      <c r="LIW84" s="34"/>
      <c r="LIY84" s="34"/>
      <c r="LJA84" s="34"/>
      <c r="LJC84" s="34"/>
      <c r="LJE84" s="34"/>
      <c r="LJG84" s="34"/>
      <c r="LJI84" s="34"/>
      <c r="LJK84" s="34"/>
      <c r="LJM84" s="34"/>
      <c r="LJO84" s="34"/>
      <c r="LJQ84" s="34"/>
      <c r="LJS84" s="34"/>
      <c r="LJU84" s="34"/>
      <c r="LJW84" s="34"/>
      <c r="LJY84" s="34"/>
      <c r="LKA84" s="34"/>
      <c r="LKC84" s="34"/>
      <c r="LKE84" s="34"/>
      <c r="LKG84" s="34"/>
      <c r="LKI84" s="34"/>
      <c r="LKK84" s="34"/>
      <c r="LKM84" s="34"/>
      <c r="LKO84" s="34"/>
      <c r="LKQ84" s="34"/>
      <c r="LKS84" s="34"/>
      <c r="LKU84" s="34"/>
      <c r="LKW84" s="34"/>
      <c r="LKY84" s="34"/>
      <c r="LLA84" s="34"/>
      <c r="LLC84" s="34"/>
      <c r="LLE84" s="34"/>
      <c r="LLG84" s="34"/>
      <c r="LLI84" s="34"/>
      <c r="LLK84" s="34"/>
      <c r="LLM84" s="34"/>
      <c r="LLO84" s="34"/>
      <c r="LLQ84" s="34"/>
      <c r="LLS84" s="34"/>
      <c r="LLU84" s="34"/>
      <c r="LLW84" s="34"/>
      <c r="LLY84" s="34"/>
      <c r="LMA84" s="34"/>
      <c r="LMC84" s="34"/>
      <c r="LME84" s="34"/>
      <c r="LMG84" s="34"/>
      <c r="LMI84" s="34"/>
      <c r="LMK84" s="34"/>
      <c r="LMM84" s="34"/>
      <c r="LMO84" s="34"/>
      <c r="LMQ84" s="34"/>
      <c r="LMS84" s="34"/>
      <c r="LMU84" s="34"/>
      <c r="LMW84" s="34"/>
      <c r="LMY84" s="34"/>
      <c r="LNA84" s="34"/>
      <c r="LNC84" s="34"/>
      <c r="LNE84" s="34"/>
      <c r="LNG84" s="34"/>
      <c r="LNI84" s="34"/>
      <c r="LNK84" s="34"/>
      <c r="LNM84" s="34"/>
      <c r="LNO84" s="34"/>
      <c r="LNQ84" s="34"/>
      <c r="LNS84" s="34"/>
      <c r="LNU84" s="34"/>
      <c r="LNW84" s="34"/>
      <c r="LNY84" s="34"/>
      <c r="LOA84" s="34"/>
      <c r="LOC84" s="34"/>
      <c r="LOE84" s="34"/>
      <c r="LOG84" s="34"/>
      <c r="LOI84" s="34"/>
      <c r="LOK84" s="34"/>
      <c r="LOM84" s="34"/>
      <c r="LOO84" s="34"/>
      <c r="LOQ84" s="34"/>
      <c r="LOS84" s="34"/>
      <c r="LOU84" s="34"/>
      <c r="LOW84" s="34"/>
      <c r="LOY84" s="34"/>
      <c r="LPA84" s="34"/>
      <c r="LPC84" s="34"/>
      <c r="LPE84" s="34"/>
      <c r="LPG84" s="34"/>
      <c r="LPI84" s="34"/>
      <c r="LPK84" s="34"/>
      <c r="LPM84" s="34"/>
      <c r="LPO84" s="34"/>
      <c r="LPQ84" s="34"/>
      <c r="LPS84" s="34"/>
      <c r="LPU84" s="34"/>
      <c r="LPW84" s="34"/>
      <c r="LPY84" s="34"/>
      <c r="LQA84" s="34"/>
      <c r="LQC84" s="34"/>
      <c r="LQE84" s="34"/>
      <c r="LQG84" s="34"/>
      <c r="LQI84" s="34"/>
      <c r="LQK84" s="34"/>
      <c r="LQM84" s="34"/>
      <c r="LQO84" s="34"/>
      <c r="LQQ84" s="34"/>
      <c r="LQS84" s="34"/>
      <c r="LQU84" s="34"/>
      <c r="LQW84" s="34"/>
      <c r="LQY84" s="34"/>
      <c r="LRA84" s="34"/>
      <c r="LRC84" s="34"/>
      <c r="LRE84" s="34"/>
      <c r="LRG84" s="34"/>
      <c r="LRI84" s="34"/>
      <c r="LRK84" s="34"/>
      <c r="LRM84" s="34"/>
      <c r="LRO84" s="34"/>
      <c r="LRQ84" s="34"/>
      <c r="LRS84" s="34"/>
      <c r="LRU84" s="34"/>
      <c r="LRW84" s="34"/>
      <c r="LRY84" s="34"/>
      <c r="LSA84" s="34"/>
      <c r="LSC84" s="34"/>
      <c r="LSE84" s="34"/>
      <c r="LSG84" s="34"/>
      <c r="LSI84" s="34"/>
      <c r="LSK84" s="34"/>
      <c r="LSM84" s="34"/>
      <c r="LSO84" s="34"/>
      <c r="LSQ84" s="34"/>
      <c r="LSS84" s="34"/>
      <c r="LSU84" s="34"/>
      <c r="LSW84" s="34"/>
      <c r="LSY84" s="34"/>
      <c r="LTA84" s="34"/>
      <c r="LTC84" s="34"/>
      <c r="LTE84" s="34"/>
      <c r="LTG84" s="34"/>
      <c r="LTI84" s="34"/>
      <c r="LTK84" s="34"/>
      <c r="LTM84" s="34"/>
      <c r="LTO84" s="34"/>
      <c r="LTQ84" s="34"/>
      <c r="LTS84" s="34"/>
      <c r="LTU84" s="34"/>
      <c r="LTW84" s="34"/>
      <c r="LTY84" s="34"/>
      <c r="LUA84" s="34"/>
      <c r="LUC84" s="34"/>
      <c r="LUE84" s="34"/>
      <c r="LUG84" s="34"/>
      <c r="LUI84" s="34"/>
      <c r="LUK84" s="34"/>
      <c r="LUM84" s="34"/>
      <c r="LUO84" s="34"/>
      <c r="LUQ84" s="34"/>
      <c r="LUS84" s="34"/>
      <c r="LUU84" s="34"/>
      <c r="LUW84" s="34"/>
      <c r="LUY84" s="34"/>
      <c r="LVA84" s="34"/>
      <c r="LVC84" s="34"/>
      <c r="LVE84" s="34"/>
      <c r="LVG84" s="34"/>
      <c r="LVI84" s="34"/>
      <c r="LVK84" s="34"/>
      <c r="LVM84" s="34"/>
      <c r="LVO84" s="34"/>
      <c r="LVQ84" s="34"/>
      <c r="LVS84" s="34"/>
      <c r="LVU84" s="34"/>
      <c r="LVW84" s="34"/>
      <c r="LVY84" s="34"/>
      <c r="LWA84" s="34"/>
      <c r="LWC84" s="34"/>
      <c r="LWE84" s="34"/>
      <c r="LWG84" s="34"/>
      <c r="LWI84" s="34"/>
      <c r="LWK84" s="34"/>
      <c r="LWM84" s="34"/>
      <c r="LWO84" s="34"/>
      <c r="LWQ84" s="34"/>
      <c r="LWS84" s="34"/>
      <c r="LWU84" s="34"/>
      <c r="LWW84" s="34"/>
      <c r="LWY84" s="34"/>
      <c r="LXA84" s="34"/>
      <c r="LXC84" s="34"/>
      <c r="LXE84" s="34"/>
      <c r="LXG84" s="34"/>
      <c r="LXI84" s="34"/>
      <c r="LXK84" s="34"/>
      <c r="LXM84" s="34"/>
      <c r="LXO84" s="34"/>
      <c r="LXQ84" s="34"/>
      <c r="LXS84" s="34"/>
      <c r="LXU84" s="34"/>
      <c r="LXW84" s="34"/>
      <c r="LXY84" s="34"/>
      <c r="LYA84" s="34"/>
      <c r="LYC84" s="34"/>
      <c r="LYE84" s="34"/>
      <c r="LYG84" s="34"/>
      <c r="LYI84" s="34"/>
      <c r="LYK84" s="34"/>
      <c r="LYM84" s="34"/>
      <c r="LYO84" s="34"/>
      <c r="LYQ84" s="34"/>
      <c r="LYS84" s="34"/>
      <c r="LYU84" s="34"/>
      <c r="LYW84" s="34"/>
      <c r="LYY84" s="34"/>
      <c r="LZA84" s="34"/>
      <c r="LZC84" s="34"/>
      <c r="LZE84" s="34"/>
      <c r="LZG84" s="34"/>
      <c r="LZI84" s="34"/>
      <c r="LZK84" s="34"/>
      <c r="LZM84" s="34"/>
      <c r="LZO84" s="34"/>
      <c r="LZQ84" s="34"/>
      <c r="LZS84" s="34"/>
      <c r="LZU84" s="34"/>
      <c r="LZW84" s="34"/>
      <c r="LZY84" s="34"/>
      <c r="MAA84" s="34"/>
      <c r="MAC84" s="34"/>
      <c r="MAE84" s="34"/>
      <c r="MAG84" s="34"/>
      <c r="MAI84" s="34"/>
      <c r="MAK84" s="34"/>
      <c r="MAM84" s="34"/>
      <c r="MAO84" s="34"/>
      <c r="MAQ84" s="34"/>
      <c r="MAS84" s="34"/>
      <c r="MAU84" s="34"/>
      <c r="MAW84" s="34"/>
      <c r="MAY84" s="34"/>
      <c r="MBA84" s="34"/>
      <c r="MBC84" s="34"/>
      <c r="MBE84" s="34"/>
      <c r="MBG84" s="34"/>
      <c r="MBI84" s="34"/>
      <c r="MBK84" s="34"/>
      <c r="MBM84" s="34"/>
      <c r="MBO84" s="34"/>
      <c r="MBQ84" s="34"/>
      <c r="MBS84" s="34"/>
      <c r="MBU84" s="34"/>
      <c r="MBW84" s="34"/>
      <c r="MBY84" s="34"/>
      <c r="MCA84" s="34"/>
      <c r="MCC84" s="34"/>
      <c r="MCE84" s="34"/>
      <c r="MCG84" s="34"/>
      <c r="MCI84" s="34"/>
      <c r="MCK84" s="34"/>
      <c r="MCM84" s="34"/>
      <c r="MCO84" s="34"/>
      <c r="MCQ84" s="34"/>
      <c r="MCS84" s="34"/>
      <c r="MCU84" s="34"/>
      <c r="MCW84" s="34"/>
      <c r="MCY84" s="34"/>
      <c r="MDA84" s="34"/>
      <c r="MDC84" s="34"/>
      <c r="MDE84" s="34"/>
      <c r="MDG84" s="34"/>
      <c r="MDI84" s="34"/>
      <c r="MDK84" s="34"/>
      <c r="MDM84" s="34"/>
      <c r="MDO84" s="34"/>
      <c r="MDQ84" s="34"/>
      <c r="MDS84" s="34"/>
      <c r="MDU84" s="34"/>
      <c r="MDW84" s="34"/>
      <c r="MDY84" s="34"/>
      <c r="MEA84" s="34"/>
      <c r="MEC84" s="34"/>
      <c r="MEE84" s="34"/>
      <c r="MEG84" s="34"/>
      <c r="MEI84" s="34"/>
      <c r="MEK84" s="34"/>
      <c r="MEM84" s="34"/>
      <c r="MEO84" s="34"/>
      <c r="MEQ84" s="34"/>
      <c r="MES84" s="34"/>
      <c r="MEU84" s="34"/>
      <c r="MEW84" s="34"/>
      <c r="MEY84" s="34"/>
      <c r="MFA84" s="34"/>
      <c r="MFC84" s="34"/>
      <c r="MFE84" s="34"/>
      <c r="MFG84" s="34"/>
      <c r="MFI84" s="34"/>
      <c r="MFK84" s="34"/>
      <c r="MFM84" s="34"/>
      <c r="MFO84" s="34"/>
      <c r="MFQ84" s="34"/>
      <c r="MFS84" s="34"/>
      <c r="MFU84" s="34"/>
      <c r="MFW84" s="34"/>
      <c r="MFY84" s="34"/>
      <c r="MGA84" s="34"/>
      <c r="MGC84" s="34"/>
      <c r="MGE84" s="34"/>
      <c r="MGG84" s="34"/>
      <c r="MGI84" s="34"/>
      <c r="MGK84" s="34"/>
      <c r="MGM84" s="34"/>
      <c r="MGO84" s="34"/>
      <c r="MGQ84" s="34"/>
      <c r="MGS84" s="34"/>
      <c r="MGU84" s="34"/>
      <c r="MGW84" s="34"/>
      <c r="MGY84" s="34"/>
      <c r="MHA84" s="34"/>
      <c r="MHC84" s="34"/>
      <c r="MHE84" s="34"/>
      <c r="MHG84" s="34"/>
      <c r="MHI84" s="34"/>
      <c r="MHK84" s="34"/>
      <c r="MHM84" s="34"/>
      <c r="MHO84" s="34"/>
      <c r="MHQ84" s="34"/>
      <c r="MHS84" s="34"/>
      <c r="MHU84" s="34"/>
      <c r="MHW84" s="34"/>
      <c r="MHY84" s="34"/>
      <c r="MIA84" s="34"/>
      <c r="MIC84" s="34"/>
      <c r="MIE84" s="34"/>
      <c r="MIG84" s="34"/>
      <c r="MII84" s="34"/>
      <c r="MIK84" s="34"/>
      <c r="MIM84" s="34"/>
      <c r="MIO84" s="34"/>
      <c r="MIQ84" s="34"/>
      <c r="MIS84" s="34"/>
      <c r="MIU84" s="34"/>
      <c r="MIW84" s="34"/>
      <c r="MIY84" s="34"/>
      <c r="MJA84" s="34"/>
      <c r="MJC84" s="34"/>
      <c r="MJE84" s="34"/>
      <c r="MJG84" s="34"/>
      <c r="MJI84" s="34"/>
      <c r="MJK84" s="34"/>
      <c r="MJM84" s="34"/>
      <c r="MJO84" s="34"/>
      <c r="MJQ84" s="34"/>
      <c r="MJS84" s="34"/>
      <c r="MJU84" s="34"/>
      <c r="MJW84" s="34"/>
      <c r="MJY84" s="34"/>
      <c r="MKA84" s="34"/>
      <c r="MKC84" s="34"/>
      <c r="MKE84" s="34"/>
      <c r="MKG84" s="34"/>
      <c r="MKI84" s="34"/>
      <c r="MKK84" s="34"/>
      <c r="MKM84" s="34"/>
      <c r="MKO84" s="34"/>
      <c r="MKQ84" s="34"/>
      <c r="MKS84" s="34"/>
      <c r="MKU84" s="34"/>
      <c r="MKW84" s="34"/>
      <c r="MKY84" s="34"/>
      <c r="MLA84" s="34"/>
      <c r="MLC84" s="34"/>
      <c r="MLE84" s="34"/>
      <c r="MLG84" s="34"/>
      <c r="MLI84" s="34"/>
      <c r="MLK84" s="34"/>
      <c r="MLM84" s="34"/>
      <c r="MLO84" s="34"/>
      <c r="MLQ84" s="34"/>
      <c r="MLS84" s="34"/>
      <c r="MLU84" s="34"/>
      <c r="MLW84" s="34"/>
      <c r="MLY84" s="34"/>
      <c r="MMA84" s="34"/>
      <c r="MMC84" s="34"/>
      <c r="MME84" s="34"/>
      <c r="MMG84" s="34"/>
      <c r="MMI84" s="34"/>
      <c r="MMK84" s="34"/>
      <c r="MMM84" s="34"/>
      <c r="MMO84" s="34"/>
      <c r="MMQ84" s="34"/>
      <c r="MMS84" s="34"/>
      <c r="MMU84" s="34"/>
      <c r="MMW84" s="34"/>
      <c r="MMY84" s="34"/>
      <c r="MNA84" s="34"/>
      <c r="MNC84" s="34"/>
      <c r="MNE84" s="34"/>
      <c r="MNG84" s="34"/>
      <c r="MNI84" s="34"/>
      <c r="MNK84" s="34"/>
      <c r="MNM84" s="34"/>
      <c r="MNO84" s="34"/>
      <c r="MNQ84" s="34"/>
      <c r="MNS84" s="34"/>
      <c r="MNU84" s="34"/>
      <c r="MNW84" s="34"/>
      <c r="MNY84" s="34"/>
      <c r="MOA84" s="34"/>
      <c r="MOC84" s="34"/>
      <c r="MOE84" s="34"/>
      <c r="MOG84" s="34"/>
      <c r="MOI84" s="34"/>
      <c r="MOK84" s="34"/>
      <c r="MOM84" s="34"/>
      <c r="MOO84" s="34"/>
      <c r="MOQ84" s="34"/>
      <c r="MOS84" s="34"/>
      <c r="MOU84" s="34"/>
      <c r="MOW84" s="34"/>
      <c r="MOY84" s="34"/>
      <c r="MPA84" s="34"/>
      <c r="MPC84" s="34"/>
      <c r="MPE84" s="34"/>
      <c r="MPG84" s="34"/>
      <c r="MPI84" s="34"/>
      <c r="MPK84" s="34"/>
      <c r="MPM84" s="34"/>
      <c r="MPO84" s="34"/>
      <c r="MPQ84" s="34"/>
      <c r="MPS84" s="34"/>
      <c r="MPU84" s="34"/>
      <c r="MPW84" s="34"/>
      <c r="MPY84" s="34"/>
      <c r="MQA84" s="34"/>
      <c r="MQC84" s="34"/>
      <c r="MQE84" s="34"/>
      <c r="MQG84" s="34"/>
      <c r="MQI84" s="34"/>
      <c r="MQK84" s="34"/>
      <c r="MQM84" s="34"/>
      <c r="MQO84" s="34"/>
      <c r="MQQ84" s="34"/>
      <c r="MQS84" s="34"/>
      <c r="MQU84" s="34"/>
      <c r="MQW84" s="34"/>
      <c r="MQY84" s="34"/>
      <c r="MRA84" s="34"/>
      <c r="MRC84" s="34"/>
      <c r="MRE84" s="34"/>
      <c r="MRG84" s="34"/>
      <c r="MRI84" s="34"/>
      <c r="MRK84" s="34"/>
      <c r="MRM84" s="34"/>
      <c r="MRO84" s="34"/>
      <c r="MRQ84" s="34"/>
      <c r="MRS84" s="34"/>
      <c r="MRU84" s="34"/>
      <c r="MRW84" s="34"/>
      <c r="MRY84" s="34"/>
      <c r="MSA84" s="34"/>
      <c r="MSC84" s="34"/>
      <c r="MSE84" s="34"/>
      <c r="MSG84" s="34"/>
      <c r="MSI84" s="34"/>
      <c r="MSK84" s="34"/>
      <c r="MSM84" s="34"/>
      <c r="MSO84" s="34"/>
      <c r="MSQ84" s="34"/>
      <c r="MSS84" s="34"/>
      <c r="MSU84" s="34"/>
      <c r="MSW84" s="34"/>
      <c r="MSY84" s="34"/>
      <c r="MTA84" s="34"/>
      <c r="MTC84" s="34"/>
      <c r="MTE84" s="34"/>
      <c r="MTG84" s="34"/>
      <c r="MTI84" s="34"/>
      <c r="MTK84" s="34"/>
      <c r="MTM84" s="34"/>
      <c r="MTO84" s="34"/>
      <c r="MTQ84" s="34"/>
      <c r="MTS84" s="34"/>
      <c r="MTU84" s="34"/>
      <c r="MTW84" s="34"/>
      <c r="MTY84" s="34"/>
      <c r="MUA84" s="34"/>
      <c r="MUC84" s="34"/>
      <c r="MUE84" s="34"/>
      <c r="MUG84" s="34"/>
      <c r="MUI84" s="34"/>
      <c r="MUK84" s="34"/>
      <c r="MUM84" s="34"/>
      <c r="MUO84" s="34"/>
      <c r="MUQ84" s="34"/>
      <c r="MUS84" s="34"/>
      <c r="MUU84" s="34"/>
      <c r="MUW84" s="34"/>
      <c r="MUY84" s="34"/>
      <c r="MVA84" s="34"/>
      <c r="MVC84" s="34"/>
      <c r="MVE84" s="34"/>
      <c r="MVG84" s="34"/>
      <c r="MVI84" s="34"/>
      <c r="MVK84" s="34"/>
      <c r="MVM84" s="34"/>
      <c r="MVO84" s="34"/>
      <c r="MVQ84" s="34"/>
      <c r="MVS84" s="34"/>
      <c r="MVU84" s="34"/>
      <c r="MVW84" s="34"/>
      <c r="MVY84" s="34"/>
      <c r="MWA84" s="34"/>
      <c r="MWC84" s="34"/>
      <c r="MWE84" s="34"/>
      <c r="MWG84" s="34"/>
      <c r="MWI84" s="34"/>
      <c r="MWK84" s="34"/>
      <c r="MWM84" s="34"/>
      <c r="MWO84" s="34"/>
      <c r="MWQ84" s="34"/>
      <c r="MWS84" s="34"/>
      <c r="MWU84" s="34"/>
      <c r="MWW84" s="34"/>
      <c r="MWY84" s="34"/>
      <c r="MXA84" s="34"/>
      <c r="MXC84" s="34"/>
      <c r="MXE84" s="34"/>
      <c r="MXG84" s="34"/>
      <c r="MXI84" s="34"/>
      <c r="MXK84" s="34"/>
      <c r="MXM84" s="34"/>
      <c r="MXO84" s="34"/>
      <c r="MXQ84" s="34"/>
      <c r="MXS84" s="34"/>
      <c r="MXU84" s="34"/>
      <c r="MXW84" s="34"/>
      <c r="MXY84" s="34"/>
      <c r="MYA84" s="34"/>
      <c r="MYC84" s="34"/>
      <c r="MYE84" s="34"/>
      <c r="MYG84" s="34"/>
      <c r="MYI84" s="34"/>
      <c r="MYK84" s="34"/>
      <c r="MYM84" s="34"/>
      <c r="MYO84" s="34"/>
      <c r="MYQ84" s="34"/>
      <c r="MYS84" s="34"/>
      <c r="MYU84" s="34"/>
      <c r="MYW84" s="34"/>
      <c r="MYY84" s="34"/>
      <c r="MZA84" s="34"/>
      <c r="MZC84" s="34"/>
      <c r="MZE84" s="34"/>
      <c r="MZG84" s="34"/>
      <c r="MZI84" s="34"/>
      <c r="MZK84" s="34"/>
      <c r="MZM84" s="34"/>
      <c r="MZO84" s="34"/>
      <c r="MZQ84" s="34"/>
      <c r="MZS84" s="34"/>
      <c r="MZU84" s="34"/>
      <c r="MZW84" s="34"/>
      <c r="MZY84" s="34"/>
      <c r="NAA84" s="34"/>
      <c r="NAC84" s="34"/>
      <c r="NAE84" s="34"/>
      <c r="NAG84" s="34"/>
      <c r="NAI84" s="34"/>
      <c r="NAK84" s="34"/>
      <c r="NAM84" s="34"/>
      <c r="NAO84" s="34"/>
      <c r="NAQ84" s="34"/>
      <c r="NAS84" s="34"/>
      <c r="NAU84" s="34"/>
      <c r="NAW84" s="34"/>
      <c r="NAY84" s="34"/>
      <c r="NBA84" s="34"/>
      <c r="NBC84" s="34"/>
      <c r="NBE84" s="34"/>
      <c r="NBG84" s="34"/>
      <c r="NBI84" s="34"/>
      <c r="NBK84" s="34"/>
      <c r="NBM84" s="34"/>
      <c r="NBO84" s="34"/>
      <c r="NBQ84" s="34"/>
      <c r="NBS84" s="34"/>
      <c r="NBU84" s="34"/>
      <c r="NBW84" s="34"/>
      <c r="NBY84" s="34"/>
      <c r="NCA84" s="34"/>
      <c r="NCC84" s="34"/>
      <c r="NCE84" s="34"/>
      <c r="NCG84" s="34"/>
      <c r="NCI84" s="34"/>
      <c r="NCK84" s="34"/>
      <c r="NCM84" s="34"/>
      <c r="NCO84" s="34"/>
      <c r="NCQ84" s="34"/>
      <c r="NCS84" s="34"/>
      <c r="NCU84" s="34"/>
      <c r="NCW84" s="34"/>
      <c r="NCY84" s="34"/>
      <c r="NDA84" s="34"/>
      <c r="NDC84" s="34"/>
      <c r="NDE84" s="34"/>
      <c r="NDG84" s="34"/>
      <c r="NDI84" s="34"/>
      <c r="NDK84" s="34"/>
      <c r="NDM84" s="34"/>
      <c r="NDO84" s="34"/>
      <c r="NDQ84" s="34"/>
      <c r="NDS84" s="34"/>
      <c r="NDU84" s="34"/>
      <c r="NDW84" s="34"/>
      <c r="NDY84" s="34"/>
      <c r="NEA84" s="34"/>
      <c r="NEC84" s="34"/>
      <c r="NEE84" s="34"/>
      <c r="NEG84" s="34"/>
      <c r="NEI84" s="34"/>
      <c r="NEK84" s="34"/>
      <c r="NEM84" s="34"/>
      <c r="NEO84" s="34"/>
      <c r="NEQ84" s="34"/>
      <c r="NES84" s="34"/>
      <c r="NEU84" s="34"/>
      <c r="NEW84" s="34"/>
      <c r="NEY84" s="34"/>
      <c r="NFA84" s="34"/>
      <c r="NFC84" s="34"/>
      <c r="NFE84" s="34"/>
      <c r="NFG84" s="34"/>
      <c r="NFI84" s="34"/>
      <c r="NFK84" s="34"/>
      <c r="NFM84" s="34"/>
      <c r="NFO84" s="34"/>
      <c r="NFQ84" s="34"/>
      <c r="NFS84" s="34"/>
      <c r="NFU84" s="34"/>
      <c r="NFW84" s="34"/>
      <c r="NFY84" s="34"/>
      <c r="NGA84" s="34"/>
      <c r="NGC84" s="34"/>
      <c r="NGE84" s="34"/>
      <c r="NGG84" s="34"/>
      <c r="NGI84" s="34"/>
      <c r="NGK84" s="34"/>
      <c r="NGM84" s="34"/>
      <c r="NGO84" s="34"/>
      <c r="NGQ84" s="34"/>
      <c r="NGS84" s="34"/>
      <c r="NGU84" s="34"/>
      <c r="NGW84" s="34"/>
      <c r="NGY84" s="34"/>
      <c r="NHA84" s="34"/>
      <c r="NHC84" s="34"/>
      <c r="NHE84" s="34"/>
      <c r="NHG84" s="34"/>
      <c r="NHI84" s="34"/>
      <c r="NHK84" s="34"/>
      <c r="NHM84" s="34"/>
      <c r="NHO84" s="34"/>
      <c r="NHQ84" s="34"/>
      <c r="NHS84" s="34"/>
      <c r="NHU84" s="34"/>
      <c r="NHW84" s="34"/>
      <c r="NHY84" s="34"/>
      <c r="NIA84" s="34"/>
      <c r="NIC84" s="34"/>
      <c r="NIE84" s="34"/>
      <c r="NIG84" s="34"/>
      <c r="NII84" s="34"/>
      <c r="NIK84" s="34"/>
      <c r="NIM84" s="34"/>
      <c r="NIO84" s="34"/>
      <c r="NIQ84" s="34"/>
      <c r="NIS84" s="34"/>
      <c r="NIU84" s="34"/>
      <c r="NIW84" s="34"/>
      <c r="NIY84" s="34"/>
      <c r="NJA84" s="34"/>
      <c r="NJC84" s="34"/>
      <c r="NJE84" s="34"/>
      <c r="NJG84" s="34"/>
      <c r="NJI84" s="34"/>
      <c r="NJK84" s="34"/>
      <c r="NJM84" s="34"/>
      <c r="NJO84" s="34"/>
      <c r="NJQ84" s="34"/>
      <c r="NJS84" s="34"/>
      <c r="NJU84" s="34"/>
      <c r="NJW84" s="34"/>
      <c r="NJY84" s="34"/>
      <c r="NKA84" s="34"/>
      <c r="NKC84" s="34"/>
      <c r="NKE84" s="34"/>
      <c r="NKG84" s="34"/>
      <c r="NKI84" s="34"/>
      <c r="NKK84" s="34"/>
      <c r="NKM84" s="34"/>
      <c r="NKO84" s="34"/>
      <c r="NKQ84" s="34"/>
      <c r="NKS84" s="34"/>
      <c r="NKU84" s="34"/>
      <c r="NKW84" s="34"/>
      <c r="NKY84" s="34"/>
      <c r="NLA84" s="34"/>
      <c r="NLC84" s="34"/>
      <c r="NLE84" s="34"/>
      <c r="NLG84" s="34"/>
      <c r="NLI84" s="34"/>
      <c r="NLK84" s="34"/>
      <c r="NLM84" s="34"/>
      <c r="NLO84" s="34"/>
      <c r="NLQ84" s="34"/>
      <c r="NLS84" s="34"/>
      <c r="NLU84" s="34"/>
      <c r="NLW84" s="34"/>
      <c r="NLY84" s="34"/>
      <c r="NMA84" s="34"/>
      <c r="NMC84" s="34"/>
      <c r="NME84" s="34"/>
      <c r="NMG84" s="34"/>
      <c r="NMI84" s="34"/>
      <c r="NMK84" s="34"/>
      <c r="NMM84" s="34"/>
      <c r="NMO84" s="34"/>
      <c r="NMQ84" s="34"/>
      <c r="NMS84" s="34"/>
      <c r="NMU84" s="34"/>
      <c r="NMW84" s="34"/>
      <c r="NMY84" s="34"/>
      <c r="NNA84" s="34"/>
      <c r="NNC84" s="34"/>
      <c r="NNE84" s="34"/>
      <c r="NNG84" s="34"/>
      <c r="NNI84" s="34"/>
      <c r="NNK84" s="34"/>
      <c r="NNM84" s="34"/>
      <c r="NNO84" s="34"/>
      <c r="NNQ84" s="34"/>
      <c r="NNS84" s="34"/>
      <c r="NNU84" s="34"/>
      <c r="NNW84" s="34"/>
      <c r="NNY84" s="34"/>
      <c r="NOA84" s="34"/>
      <c r="NOC84" s="34"/>
      <c r="NOE84" s="34"/>
      <c r="NOG84" s="34"/>
      <c r="NOI84" s="34"/>
      <c r="NOK84" s="34"/>
      <c r="NOM84" s="34"/>
      <c r="NOO84" s="34"/>
      <c r="NOQ84" s="34"/>
      <c r="NOS84" s="34"/>
      <c r="NOU84" s="34"/>
      <c r="NOW84" s="34"/>
      <c r="NOY84" s="34"/>
      <c r="NPA84" s="34"/>
      <c r="NPC84" s="34"/>
      <c r="NPE84" s="34"/>
      <c r="NPG84" s="34"/>
      <c r="NPI84" s="34"/>
      <c r="NPK84" s="34"/>
      <c r="NPM84" s="34"/>
      <c r="NPO84" s="34"/>
      <c r="NPQ84" s="34"/>
      <c r="NPS84" s="34"/>
      <c r="NPU84" s="34"/>
      <c r="NPW84" s="34"/>
      <c r="NPY84" s="34"/>
      <c r="NQA84" s="34"/>
      <c r="NQC84" s="34"/>
      <c r="NQE84" s="34"/>
      <c r="NQG84" s="34"/>
      <c r="NQI84" s="34"/>
      <c r="NQK84" s="34"/>
      <c r="NQM84" s="34"/>
      <c r="NQO84" s="34"/>
      <c r="NQQ84" s="34"/>
      <c r="NQS84" s="34"/>
      <c r="NQU84" s="34"/>
      <c r="NQW84" s="34"/>
      <c r="NQY84" s="34"/>
      <c r="NRA84" s="34"/>
      <c r="NRC84" s="34"/>
      <c r="NRE84" s="34"/>
      <c r="NRG84" s="34"/>
      <c r="NRI84" s="34"/>
      <c r="NRK84" s="34"/>
      <c r="NRM84" s="34"/>
      <c r="NRO84" s="34"/>
      <c r="NRQ84" s="34"/>
      <c r="NRS84" s="34"/>
      <c r="NRU84" s="34"/>
      <c r="NRW84" s="34"/>
      <c r="NRY84" s="34"/>
      <c r="NSA84" s="34"/>
      <c r="NSC84" s="34"/>
      <c r="NSE84" s="34"/>
      <c r="NSG84" s="34"/>
      <c r="NSI84" s="34"/>
      <c r="NSK84" s="34"/>
      <c r="NSM84" s="34"/>
      <c r="NSO84" s="34"/>
      <c r="NSQ84" s="34"/>
      <c r="NSS84" s="34"/>
      <c r="NSU84" s="34"/>
      <c r="NSW84" s="34"/>
      <c r="NSY84" s="34"/>
      <c r="NTA84" s="34"/>
      <c r="NTC84" s="34"/>
      <c r="NTE84" s="34"/>
      <c r="NTG84" s="34"/>
      <c r="NTI84" s="34"/>
      <c r="NTK84" s="34"/>
      <c r="NTM84" s="34"/>
      <c r="NTO84" s="34"/>
      <c r="NTQ84" s="34"/>
      <c r="NTS84" s="34"/>
      <c r="NTU84" s="34"/>
      <c r="NTW84" s="34"/>
      <c r="NTY84" s="34"/>
      <c r="NUA84" s="34"/>
      <c r="NUC84" s="34"/>
      <c r="NUE84" s="34"/>
      <c r="NUG84" s="34"/>
      <c r="NUI84" s="34"/>
      <c r="NUK84" s="34"/>
      <c r="NUM84" s="34"/>
      <c r="NUO84" s="34"/>
      <c r="NUQ84" s="34"/>
      <c r="NUS84" s="34"/>
      <c r="NUU84" s="34"/>
      <c r="NUW84" s="34"/>
      <c r="NUY84" s="34"/>
      <c r="NVA84" s="34"/>
      <c r="NVC84" s="34"/>
      <c r="NVE84" s="34"/>
      <c r="NVG84" s="34"/>
      <c r="NVI84" s="34"/>
      <c r="NVK84" s="34"/>
      <c r="NVM84" s="34"/>
      <c r="NVO84" s="34"/>
      <c r="NVQ84" s="34"/>
      <c r="NVS84" s="34"/>
      <c r="NVU84" s="34"/>
      <c r="NVW84" s="34"/>
      <c r="NVY84" s="34"/>
      <c r="NWA84" s="34"/>
      <c r="NWC84" s="34"/>
      <c r="NWE84" s="34"/>
      <c r="NWG84" s="34"/>
      <c r="NWI84" s="34"/>
      <c r="NWK84" s="34"/>
      <c r="NWM84" s="34"/>
      <c r="NWO84" s="34"/>
      <c r="NWQ84" s="34"/>
      <c r="NWS84" s="34"/>
      <c r="NWU84" s="34"/>
      <c r="NWW84" s="34"/>
      <c r="NWY84" s="34"/>
      <c r="NXA84" s="34"/>
      <c r="NXC84" s="34"/>
      <c r="NXE84" s="34"/>
      <c r="NXG84" s="34"/>
      <c r="NXI84" s="34"/>
      <c r="NXK84" s="34"/>
      <c r="NXM84" s="34"/>
      <c r="NXO84" s="34"/>
      <c r="NXQ84" s="34"/>
      <c r="NXS84" s="34"/>
      <c r="NXU84" s="34"/>
      <c r="NXW84" s="34"/>
      <c r="NXY84" s="34"/>
      <c r="NYA84" s="34"/>
      <c r="NYC84" s="34"/>
      <c r="NYE84" s="34"/>
      <c r="NYG84" s="34"/>
      <c r="NYI84" s="34"/>
      <c r="NYK84" s="34"/>
      <c r="NYM84" s="34"/>
      <c r="NYO84" s="34"/>
      <c r="NYQ84" s="34"/>
      <c r="NYS84" s="34"/>
      <c r="NYU84" s="34"/>
      <c r="NYW84" s="34"/>
      <c r="NYY84" s="34"/>
      <c r="NZA84" s="34"/>
      <c r="NZC84" s="34"/>
      <c r="NZE84" s="34"/>
      <c r="NZG84" s="34"/>
      <c r="NZI84" s="34"/>
      <c r="NZK84" s="34"/>
      <c r="NZM84" s="34"/>
      <c r="NZO84" s="34"/>
      <c r="NZQ84" s="34"/>
      <c r="NZS84" s="34"/>
      <c r="NZU84" s="34"/>
      <c r="NZW84" s="34"/>
      <c r="NZY84" s="34"/>
      <c r="OAA84" s="34"/>
      <c r="OAC84" s="34"/>
      <c r="OAE84" s="34"/>
      <c r="OAG84" s="34"/>
      <c r="OAI84" s="34"/>
      <c r="OAK84" s="34"/>
      <c r="OAM84" s="34"/>
      <c r="OAO84" s="34"/>
      <c r="OAQ84" s="34"/>
      <c r="OAS84" s="34"/>
      <c r="OAU84" s="34"/>
      <c r="OAW84" s="34"/>
      <c r="OAY84" s="34"/>
      <c r="OBA84" s="34"/>
      <c r="OBC84" s="34"/>
      <c r="OBE84" s="34"/>
      <c r="OBG84" s="34"/>
      <c r="OBI84" s="34"/>
      <c r="OBK84" s="34"/>
      <c r="OBM84" s="34"/>
      <c r="OBO84" s="34"/>
      <c r="OBQ84" s="34"/>
      <c r="OBS84" s="34"/>
      <c r="OBU84" s="34"/>
      <c r="OBW84" s="34"/>
      <c r="OBY84" s="34"/>
      <c r="OCA84" s="34"/>
      <c r="OCC84" s="34"/>
      <c r="OCE84" s="34"/>
      <c r="OCG84" s="34"/>
      <c r="OCI84" s="34"/>
      <c r="OCK84" s="34"/>
      <c r="OCM84" s="34"/>
      <c r="OCO84" s="34"/>
      <c r="OCQ84" s="34"/>
      <c r="OCS84" s="34"/>
      <c r="OCU84" s="34"/>
      <c r="OCW84" s="34"/>
      <c r="OCY84" s="34"/>
      <c r="ODA84" s="34"/>
      <c r="ODC84" s="34"/>
      <c r="ODE84" s="34"/>
      <c r="ODG84" s="34"/>
      <c r="ODI84" s="34"/>
      <c r="ODK84" s="34"/>
      <c r="ODM84" s="34"/>
      <c r="ODO84" s="34"/>
      <c r="ODQ84" s="34"/>
      <c r="ODS84" s="34"/>
      <c r="ODU84" s="34"/>
      <c r="ODW84" s="34"/>
      <c r="ODY84" s="34"/>
      <c r="OEA84" s="34"/>
      <c r="OEC84" s="34"/>
      <c r="OEE84" s="34"/>
      <c r="OEG84" s="34"/>
      <c r="OEI84" s="34"/>
      <c r="OEK84" s="34"/>
      <c r="OEM84" s="34"/>
      <c r="OEO84" s="34"/>
      <c r="OEQ84" s="34"/>
      <c r="OES84" s="34"/>
      <c r="OEU84" s="34"/>
      <c r="OEW84" s="34"/>
      <c r="OEY84" s="34"/>
      <c r="OFA84" s="34"/>
      <c r="OFC84" s="34"/>
      <c r="OFE84" s="34"/>
      <c r="OFG84" s="34"/>
      <c r="OFI84" s="34"/>
      <c r="OFK84" s="34"/>
      <c r="OFM84" s="34"/>
      <c r="OFO84" s="34"/>
      <c r="OFQ84" s="34"/>
      <c r="OFS84" s="34"/>
      <c r="OFU84" s="34"/>
      <c r="OFW84" s="34"/>
      <c r="OFY84" s="34"/>
      <c r="OGA84" s="34"/>
      <c r="OGC84" s="34"/>
      <c r="OGE84" s="34"/>
      <c r="OGG84" s="34"/>
      <c r="OGI84" s="34"/>
      <c r="OGK84" s="34"/>
      <c r="OGM84" s="34"/>
      <c r="OGO84" s="34"/>
      <c r="OGQ84" s="34"/>
      <c r="OGS84" s="34"/>
      <c r="OGU84" s="34"/>
      <c r="OGW84" s="34"/>
      <c r="OGY84" s="34"/>
      <c r="OHA84" s="34"/>
      <c r="OHC84" s="34"/>
      <c r="OHE84" s="34"/>
      <c r="OHG84" s="34"/>
      <c r="OHI84" s="34"/>
      <c r="OHK84" s="34"/>
      <c r="OHM84" s="34"/>
      <c r="OHO84" s="34"/>
      <c r="OHQ84" s="34"/>
      <c r="OHS84" s="34"/>
      <c r="OHU84" s="34"/>
      <c r="OHW84" s="34"/>
      <c r="OHY84" s="34"/>
      <c r="OIA84" s="34"/>
      <c r="OIC84" s="34"/>
      <c r="OIE84" s="34"/>
      <c r="OIG84" s="34"/>
      <c r="OII84" s="34"/>
      <c r="OIK84" s="34"/>
      <c r="OIM84" s="34"/>
      <c r="OIO84" s="34"/>
      <c r="OIQ84" s="34"/>
      <c r="OIS84" s="34"/>
      <c r="OIU84" s="34"/>
      <c r="OIW84" s="34"/>
      <c r="OIY84" s="34"/>
      <c r="OJA84" s="34"/>
      <c r="OJC84" s="34"/>
      <c r="OJE84" s="34"/>
      <c r="OJG84" s="34"/>
      <c r="OJI84" s="34"/>
      <c r="OJK84" s="34"/>
      <c r="OJM84" s="34"/>
      <c r="OJO84" s="34"/>
      <c r="OJQ84" s="34"/>
      <c r="OJS84" s="34"/>
      <c r="OJU84" s="34"/>
      <c r="OJW84" s="34"/>
      <c r="OJY84" s="34"/>
      <c r="OKA84" s="34"/>
      <c r="OKC84" s="34"/>
      <c r="OKE84" s="34"/>
      <c r="OKG84" s="34"/>
      <c r="OKI84" s="34"/>
      <c r="OKK84" s="34"/>
      <c r="OKM84" s="34"/>
      <c r="OKO84" s="34"/>
      <c r="OKQ84" s="34"/>
      <c r="OKS84" s="34"/>
      <c r="OKU84" s="34"/>
      <c r="OKW84" s="34"/>
      <c r="OKY84" s="34"/>
      <c r="OLA84" s="34"/>
      <c r="OLC84" s="34"/>
      <c r="OLE84" s="34"/>
      <c r="OLG84" s="34"/>
      <c r="OLI84" s="34"/>
      <c r="OLK84" s="34"/>
      <c r="OLM84" s="34"/>
      <c r="OLO84" s="34"/>
      <c r="OLQ84" s="34"/>
      <c r="OLS84" s="34"/>
      <c r="OLU84" s="34"/>
      <c r="OLW84" s="34"/>
      <c r="OLY84" s="34"/>
      <c r="OMA84" s="34"/>
      <c r="OMC84" s="34"/>
      <c r="OME84" s="34"/>
      <c r="OMG84" s="34"/>
      <c r="OMI84" s="34"/>
      <c r="OMK84" s="34"/>
      <c r="OMM84" s="34"/>
      <c r="OMO84" s="34"/>
      <c r="OMQ84" s="34"/>
      <c r="OMS84" s="34"/>
      <c r="OMU84" s="34"/>
      <c r="OMW84" s="34"/>
      <c r="OMY84" s="34"/>
      <c r="ONA84" s="34"/>
      <c r="ONC84" s="34"/>
      <c r="ONE84" s="34"/>
      <c r="ONG84" s="34"/>
      <c r="ONI84" s="34"/>
      <c r="ONK84" s="34"/>
      <c r="ONM84" s="34"/>
      <c r="ONO84" s="34"/>
      <c r="ONQ84" s="34"/>
      <c r="ONS84" s="34"/>
      <c r="ONU84" s="34"/>
      <c r="ONW84" s="34"/>
      <c r="ONY84" s="34"/>
      <c r="OOA84" s="34"/>
      <c r="OOC84" s="34"/>
      <c r="OOE84" s="34"/>
      <c r="OOG84" s="34"/>
      <c r="OOI84" s="34"/>
      <c r="OOK84" s="34"/>
      <c r="OOM84" s="34"/>
      <c r="OOO84" s="34"/>
      <c r="OOQ84" s="34"/>
      <c r="OOS84" s="34"/>
      <c r="OOU84" s="34"/>
      <c r="OOW84" s="34"/>
      <c r="OOY84" s="34"/>
      <c r="OPA84" s="34"/>
      <c r="OPC84" s="34"/>
      <c r="OPE84" s="34"/>
      <c r="OPG84" s="34"/>
      <c r="OPI84" s="34"/>
      <c r="OPK84" s="34"/>
      <c r="OPM84" s="34"/>
      <c r="OPO84" s="34"/>
      <c r="OPQ84" s="34"/>
      <c r="OPS84" s="34"/>
      <c r="OPU84" s="34"/>
      <c r="OPW84" s="34"/>
      <c r="OPY84" s="34"/>
      <c r="OQA84" s="34"/>
      <c r="OQC84" s="34"/>
      <c r="OQE84" s="34"/>
      <c r="OQG84" s="34"/>
      <c r="OQI84" s="34"/>
      <c r="OQK84" s="34"/>
      <c r="OQM84" s="34"/>
      <c r="OQO84" s="34"/>
      <c r="OQQ84" s="34"/>
      <c r="OQS84" s="34"/>
      <c r="OQU84" s="34"/>
      <c r="OQW84" s="34"/>
      <c r="OQY84" s="34"/>
      <c r="ORA84" s="34"/>
      <c r="ORC84" s="34"/>
      <c r="ORE84" s="34"/>
      <c r="ORG84" s="34"/>
      <c r="ORI84" s="34"/>
      <c r="ORK84" s="34"/>
      <c r="ORM84" s="34"/>
      <c r="ORO84" s="34"/>
      <c r="ORQ84" s="34"/>
      <c r="ORS84" s="34"/>
      <c r="ORU84" s="34"/>
      <c r="ORW84" s="34"/>
      <c r="ORY84" s="34"/>
      <c r="OSA84" s="34"/>
      <c r="OSC84" s="34"/>
      <c r="OSE84" s="34"/>
      <c r="OSG84" s="34"/>
      <c r="OSI84" s="34"/>
      <c r="OSK84" s="34"/>
      <c r="OSM84" s="34"/>
      <c r="OSO84" s="34"/>
      <c r="OSQ84" s="34"/>
      <c r="OSS84" s="34"/>
      <c r="OSU84" s="34"/>
      <c r="OSW84" s="34"/>
      <c r="OSY84" s="34"/>
      <c r="OTA84" s="34"/>
      <c r="OTC84" s="34"/>
      <c r="OTE84" s="34"/>
      <c r="OTG84" s="34"/>
      <c r="OTI84" s="34"/>
      <c r="OTK84" s="34"/>
      <c r="OTM84" s="34"/>
      <c r="OTO84" s="34"/>
      <c r="OTQ84" s="34"/>
      <c r="OTS84" s="34"/>
      <c r="OTU84" s="34"/>
      <c r="OTW84" s="34"/>
      <c r="OTY84" s="34"/>
      <c r="OUA84" s="34"/>
      <c r="OUC84" s="34"/>
      <c r="OUE84" s="34"/>
      <c r="OUG84" s="34"/>
      <c r="OUI84" s="34"/>
      <c r="OUK84" s="34"/>
      <c r="OUM84" s="34"/>
      <c r="OUO84" s="34"/>
      <c r="OUQ84" s="34"/>
      <c r="OUS84" s="34"/>
      <c r="OUU84" s="34"/>
      <c r="OUW84" s="34"/>
      <c r="OUY84" s="34"/>
      <c r="OVA84" s="34"/>
      <c r="OVC84" s="34"/>
      <c r="OVE84" s="34"/>
      <c r="OVG84" s="34"/>
      <c r="OVI84" s="34"/>
      <c r="OVK84" s="34"/>
      <c r="OVM84" s="34"/>
      <c r="OVO84" s="34"/>
      <c r="OVQ84" s="34"/>
      <c r="OVS84" s="34"/>
      <c r="OVU84" s="34"/>
      <c r="OVW84" s="34"/>
      <c r="OVY84" s="34"/>
      <c r="OWA84" s="34"/>
      <c r="OWC84" s="34"/>
      <c r="OWE84" s="34"/>
      <c r="OWG84" s="34"/>
      <c r="OWI84" s="34"/>
      <c r="OWK84" s="34"/>
      <c r="OWM84" s="34"/>
      <c r="OWO84" s="34"/>
      <c r="OWQ84" s="34"/>
      <c r="OWS84" s="34"/>
      <c r="OWU84" s="34"/>
      <c r="OWW84" s="34"/>
      <c r="OWY84" s="34"/>
      <c r="OXA84" s="34"/>
      <c r="OXC84" s="34"/>
      <c r="OXE84" s="34"/>
      <c r="OXG84" s="34"/>
      <c r="OXI84" s="34"/>
      <c r="OXK84" s="34"/>
      <c r="OXM84" s="34"/>
      <c r="OXO84" s="34"/>
      <c r="OXQ84" s="34"/>
      <c r="OXS84" s="34"/>
      <c r="OXU84" s="34"/>
      <c r="OXW84" s="34"/>
      <c r="OXY84" s="34"/>
      <c r="OYA84" s="34"/>
      <c r="OYC84" s="34"/>
      <c r="OYE84" s="34"/>
      <c r="OYG84" s="34"/>
      <c r="OYI84" s="34"/>
      <c r="OYK84" s="34"/>
      <c r="OYM84" s="34"/>
      <c r="OYO84" s="34"/>
      <c r="OYQ84" s="34"/>
      <c r="OYS84" s="34"/>
      <c r="OYU84" s="34"/>
      <c r="OYW84" s="34"/>
      <c r="OYY84" s="34"/>
      <c r="OZA84" s="34"/>
      <c r="OZC84" s="34"/>
      <c r="OZE84" s="34"/>
      <c r="OZG84" s="34"/>
      <c r="OZI84" s="34"/>
      <c r="OZK84" s="34"/>
      <c r="OZM84" s="34"/>
      <c r="OZO84" s="34"/>
      <c r="OZQ84" s="34"/>
      <c r="OZS84" s="34"/>
      <c r="OZU84" s="34"/>
      <c r="OZW84" s="34"/>
      <c r="OZY84" s="34"/>
      <c r="PAA84" s="34"/>
      <c r="PAC84" s="34"/>
      <c r="PAE84" s="34"/>
      <c r="PAG84" s="34"/>
      <c r="PAI84" s="34"/>
      <c r="PAK84" s="34"/>
      <c r="PAM84" s="34"/>
      <c r="PAO84" s="34"/>
      <c r="PAQ84" s="34"/>
      <c r="PAS84" s="34"/>
      <c r="PAU84" s="34"/>
      <c r="PAW84" s="34"/>
      <c r="PAY84" s="34"/>
      <c r="PBA84" s="34"/>
      <c r="PBC84" s="34"/>
      <c r="PBE84" s="34"/>
      <c r="PBG84" s="34"/>
      <c r="PBI84" s="34"/>
      <c r="PBK84" s="34"/>
      <c r="PBM84" s="34"/>
      <c r="PBO84" s="34"/>
      <c r="PBQ84" s="34"/>
      <c r="PBS84" s="34"/>
      <c r="PBU84" s="34"/>
      <c r="PBW84" s="34"/>
      <c r="PBY84" s="34"/>
      <c r="PCA84" s="34"/>
      <c r="PCC84" s="34"/>
      <c r="PCE84" s="34"/>
      <c r="PCG84" s="34"/>
      <c r="PCI84" s="34"/>
      <c r="PCK84" s="34"/>
      <c r="PCM84" s="34"/>
      <c r="PCO84" s="34"/>
      <c r="PCQ84" s="34"/>
      <c r="PCS84" s="34"/>
      <c r="PCU84" s="34"/>
      <c r="PCW84" s="34"/>
      <c r="PCY84" s="34"/>
      <c r="PDA84" s="34"/>
      <c r="PDC84" s="34"/>
      <c r="PDE84" s="34"/>
      <c r="PDG84" s="34"/>
      <c r="PDI84" s="34"/>
      <c r="PDK84" s="34"/>
      <c r="PDM84" s="34"/>
      <c r="PDO84" s="34"/>
      <c r="PDQ84" s="34"/>
      <c r="PDS84" s="34"/>
      <c r="PDU84" s="34"/>
      <c r="PDW84" s="34"/>
      <c r="PDY84" s="34"/>
      <c r="PEA84" s="34"/>
      <c r="PEC84" s="34"/>
      <c r="PEE84" s="34"/>
      <c r="PEG84" s="34"/>
      <c r="PEI84" s="34"/>
      <c r="PEK84" s="34"/>
      <c r="PEM84" s="34"/>
      <c r="PEO84" s="34"/>
      <c r="PEQ84" s="34"/>
      <c r="PES84" s="34"/>
      <c r="PEU84" s="34"/>
      <c r="PEW84" s="34"/>
      <c r="PEY84" s="34"/>
      <c r="PFA84" s="34"/>
      <c r="PFC84" s="34"/>
      <c r="PFE84" s="34"/>
      <c r="PFG84" s="34"/>
      <c r="PFI84" s="34"/>
      <c r="PFK84" s="34"/>
      <c r="PFM84" s="34"/>
      <c r="PFO84" s="34"/>
      <c r="PFQ84" s="34"/>
      <c r="PFS84" s="34"/>
      <c r="PFU84" s="34"/>
      <c r="PFW84" s="34"/>
      <c r="PFY84" s="34"/>
      <c r="PGA84" s="34"/>
      <c r="PGC84" s="34"/>
      <c r="PGE84" s="34"/>
      <c r="PGG84" s="34"/>
      <c r="PGI84" s="34"/>
      <c r="PGK84" s="34"/>
      <c r="PGM84" s="34"/>
      <c r="PGO84" s="34"/>
      <c r="PGQ84" s="34"/>
      <c r="PGS84" s="34"/>
      <c r="PGU84" s="34"/>
      <c r="PGW84" s="34"/>
      <c r="PGY84" s="34"/>
      <c r="PHA84" s="34"/>
      <c r="PHC84" s="34"/>
      <c r="PHE84" s="34"/>
      <c r="PHG84" s="34"/>
      <c r="PHI84" s="34"/>
      <c r="PHK84" s="34"/>
      <c r="PHM84" s="34"/>
      <c r="PHO84" s="34"/>
      <c r="PHQ84" s="34"/>
      <c r="PHS84" s="34"/>
      <c r="PHU84" s="34"/>
      <c r="PHW84" s="34"/>
      <c r="PHY84" s="34"/>
      <c r="PIA84" s="34"/>
      <c r="PIC84" s="34"/>
      <c r="PIE84" s="34"/>
      <c r="PIG84" s="34"/>
      <c r="PII84" s="34"/>
      <c r="PIK84" s="34"/>
      <c r="PIM84" s="34"/>
      <c r="PIO84" s="34"/>
      <c r="PIQ84" s="34"/>
      <c r="PIS84" s="34"/>
      <c r="PIU84" s="34"/>
      <c r="PIW84" s="34"/>
      <c r="PIY84" s="34"/>
      <c r="PJA84" s="34"/>
      <c r="PJC84" s="34"/>
      <c r="PJE84" s="34"/>
      <c r="PJG84" s="34"/>
      <c r="PJI84" s="34"/>
      <c r="PJK84" s="34"/>
      <c r="PJM84" s="34"/>
      <c r="PJO84" s="34"/>
      <c r="PJQ84" s="34"/>
      <c r="PJS84" s="34"/>
      <c r="PJU84" s="34"/>
      <c r="PJW84" s="34"/>
      <c r="PJY84" s="34"/>
      <c r="PKA84" s="34"/>
      <c r="PKC84" s="34"/>
      <c r="PKE84" s="34"/>
      <c r="PKG84" s="34"/>
      <c r="PKI84" s="34"/>
      <c r="PKK84" s="34"/>
      <c r="PKM84" s="34"/>
      <c r="PKO84" s="34"/>
      <c r="PKQ84" s="34"/>
      <c r="PKS84" s="34"/>
      <c r="PKU84" s="34"/>
      <c r="PKW84" s="34"/>
      <c r="PKY84" s="34"/>
      <c r="PLA84" s="34"/>
      <c r="PLC84" s="34"/>
      <c r="PLE84" s="34"/>
      <c r="PLG84" s="34"/>
      <c r="PLI84" s="34"/>
      <c r="PLK84" s="34"/>
      <c r="PLM84" s="34"/>
      <c r="PLO84" s="34"/>
      <c r="PLQ84" s="34"/>
      <c r="PLS84" s="34"/>
      <c r="PLU84" s="34"/>
      <c r="PLW84" s="34"/>
      <c r="PLY84" s="34"/>
      <c r="PMA84" s="34"/>
      <c r="PMC84" s="34"/>
      <c r="PME84" s="34"/>
      <c r="PMG84" s="34"/>
      <c r="PMI84" s="34"/>
      <c r="PMK84" s="34"/>
      <c r="PMM84" s="34"/>
      <c r="PMO84" s="34"/>
      <c r="PMQ84" s="34"/>
      <c r="PMS84" s="34"/>
      <c r="PMU84" s="34"/>
      <c r="PMW84" s="34"/>
      <c r="PMY84" s="34"/>
      <c r="PNA84" s="34"/>
      <c r="PNC84" s="34"/>
      <c r="PNE84" s="34"/>
      <c r="PNG84" s="34"/>
      <c r="PNI84" s="34"/>
      <c r="PNK84" s="34"/>
      <c r="PNM84" s="34"/>
      <c r="PNO84" s="34"/>
      <c r="PNQ84" s="34"/>
      <c r="PNS84" s="34"/>
      <c r="PNU84" s="34"/>
      <c r="PNW84" s="34"/>
      <c r="PNY84" s="34"/>
      <c r="POA84" s="34"/>
      <c r="POC84" s="34"/>
      <c r="POE84" s="34"/>
      <c r="POG84" s="34"/>
      <c r="POI84" s="34"/>
      <c r="POK84" s="34"/>
      <c r="POM84" s="34"/>
      <c r="POO84" s="34"/>
      <c r="POQ84" s="34"/>
      <c r="POS84" s="34"/>
      <c r="POU84" s="34"/>
      <c r="POW84" s="34"/>
      <c r="POY84" s="34"/>
      <c r="PPA84" s="34"/>
      <c r="PPC84" s="34"/>
      <c r="PPE84" s="34"/>
      <c r="PPG84" s="34"/>
      <c r="PPI84" s="34"/>
      <c r="PPK84" s="34"/>
      <c r="PPM84" s="34"/>
      <c r="PPO84" s="34"/>
      <c r="PPQ84" s="34"/>
      <c r="PPS84" s="34"/>
      <c r="PPU84" s="34"/>
      <c r="PPW84" s="34"/>
      <c r="PPY84" s="34"/>
      <c r="PQA84" s="34"/>
      <c r="PQC84" s="34"/>
      <c r="PQE84" s="34"/>
      <c r="PQG84" s="34"/>
      <c r="PQI84" s="34"/>
      <c r="PQK84" s="34"/>
      <c r="PQM84" s="34"/>
      <c r="PQO84" s="34"/>
      <c r="PQQ84" s="34"/>
      <c r="PQS84" s="34"/>
      <c r="PQU84" s="34"/>
      <c r="PQW84" s="34"/>
      <c r="PQY84" s="34"/>
      <c r="PRA84" s="34"/>
      <c r="PRC84" s="34"/>
      <c r="PRE84" s="34"/>
      <c r="PRG84" s="34"/>
      <c r="PRI84" s="34"/>
      <c r="PRK84" s="34"/>
      <c r="PRM84" s="34"/>
      <c r="PRO84" s="34"/>
      <c r="PRQ84" s="34"/>
      <c r="PRS84" s="34"/>
      <c r="PRU84" s="34"/>
      <c r="PRW84" s="34"/>
      <c r="PRY84" s="34"/>
      <c r="PSA84" s="34"/>
      <c r="PSC84" s="34"/>
      <c r="PSE84" s="34"/>
      <c r="PSG84" s="34"/>
      <c r="PSI84" s="34"/>
      <c r="PSK84" s="34"/>
      <c r="PSM84" s="34"/>
      <c r="PSO84" s="34"/>
      <c r="PSQ84" s="34"/>
      <c r="PSS84" s="34"/>
      <c r="PSU84" s="34"/>
      <c r="PSW84" s="34"/>
      <c r="PSY84" s="34"/>
      <c r="PTA84" s="34"/>
      <c r="PTC84" s="34"/>
      <c r="PTE84" s="34"/>
      <c r="PTG84" s="34"/>
      <c r="PTI84" s="34"/>
      <c r="PTK84" s="34"/>
      <c r="PTM84" s="34"/>
      <c r="PTO84" s="34"/>
      <c r="PTQ84" s="34"/>
      <c r="PTS84" s="34"/>
      <c r="PTU84" s="34"/>
      <c r="PTW84" s="34"/>
      <c r="PTY84" s="34"/>
      <c r="PUA84" s="34"/>
      <c r="PUC84" s="34"/>
      <c r="PUE84" s="34"/>
      <c r="PUG84" s="34"/>
      <c r="PUI84" s="34"/>
      <c r="PUK84" s="34"/>
      <c r="PUM84" s="34"/>
      <c r="PUO84" s="34"/>
      <c r="PUQ84" s="34"/>
      <c r="PUS84" s="34"/>
      <c r="PUU84" s="34"/>
      <c r="PUW84" s="34"/>
      <c r="PUY84" s="34"/>
      <c r="PVA84" s="34"/>
      <c r="PVC84" s="34"/>
      <c r="PVE84" s="34"/>
      <c r="PVG84" s="34"/>
      <c r="PVI84" s="34"/>
      <c r="PVK84" s="34"/>
      <c r="PVM84" s="34"/>
      <c r="PVO84" s="34"/>
      <c r="PVQ84" s="34"/>
      <c r="PVS84" s="34"/>
      <c r="PVU84" s="34"/>
      <c r="PVW84" s="34"/>
      <c r="PVY84" s="34"/>
      <c r="PWA84" s="34"/>
      <c r="PWC84" s="34"/>
      <c r="PWE84" s="34"/>
      <c r="PWG84" s="34"/>
      <c r="PWI84" s="34"/>
      <c r="PWK84" s="34"/>
      <c r="PWM84" s="34"/>
      <c r="PWO84" s="34"/>
      <c r="PWQ84" s="34"/>
      <c r="PWS84" s="34"/>
      <c r="PWU84" s="34"/>
      <c r="PWW84" s="34"/>
      <c r="PWY84" s="34"/>
      <c r="PXA84" s="34"/>
      <c r="PXC84" s="34"/>
      <c r="PXE84" s="34"/>
      <c r="PXG84" s="34"/>
      <c r="PXI84" s="34"/>
      <c r="PXK84" s="34"/>
      <c r="PXM84" s="34"/>
      <c r="PXO84" s="34"/>
      <c r="PXQ84" s="34"/>
      <c r="PXS84" s="34"/>
      <c r="PXU84" s="34"/>
      <c r="PXW84" s="34"/>
      <c r="PXY84" s="34"/>
      <c r="PYA84" s="34"/>
      <c r="PYC84" s="34"/>
      <c r="PYE84" s="34"/>
      <c r="PYG84" s="34"/>
      <c r="PYI84" s="34"/>
      <c r="PYK84" s="34"/>
      <c r="PYM84" s="34"/>
      <c r="PYO84" s="34"/>
      <c r="PYQ84" s="34"/>
      <c r="PYS84" s="34"/>
      <c r="PYU84" s="34"/>
      <c r="PYW84" s="34"/>
      <c r="PYY84" s="34"/>
      <c r="PZA84" s="34"/>
      <c r="PZC84" s="34"/>
      <c r="PZE84" s="34"/>
      <c r="PZG84" s="34"/>
      <c r="PZI84" s="34"/>
      <c r="PZK84" s="34"/>
      <c r="PZM84" s="34"/>
      <c r="PZO84" s="34"/>
      <c r="PZQ84" s="34"/>
      <c r="PZS84" s="34"/>
      <c r="PZU84" s="34"/>
      <c r="PZW84" s="34"/>
      <c r="PZY84" s="34"/>
      <c r="QAA84" s="34"/>
      <c r="QAC84" s="34"/>
      <c r="QAE84" s="34"/>
      <c r="QAG84" s="34"/>
      <c r="QAI84" s="34"/>
      <c r="QAK84" s="34"/>
      <c r="QAM84" s="34"/>
      <c r="QAO84" s="34"/>
      <c r="QAQ84" s="34"/>
      <c r="QAS84" s="34"/>
      <c r="QAU84" s="34"/>
      <c r="QAW84" s="34"/>
      <c r="QAY84" s="34"/>
      <c r="QBA84" s="34"/>
      <c r="QBC84" s="34"/>
      <c r="QBE84" s="34"/>
      <c r="QBG84" s="34"/>
      <c r="QBI84" s="34"/>
      <c r="QBK84" s="34"/>
      <c r="QBM84" s="34"/>
      <c r="QBO84" s="34"/>
      <c r="QBQ84" s="34"/>
      <c r="QBS84" s="34"/>
      <c r="QBU84" s="34"/>
      <c r="QBW84" s="34"/>
      <c r="QBY84" s="34"/>
      <c r="QCA84" s="34"/>
      <c r="QCC84" s="34"/>
      <c r="QCE84" s="34"/>
      <c r="QCG84" s="34"/>
      <c r="QCI84" s="34"/>
      <c r="QCK84" s="34"/>
      <c r="QCM84" s="34"/>
      <c r="QCO84" s="34"/>
      <c r="QCQ84" s="34"/>
      <c r="QCS84" s="34"/>
      <c r="QCU84" s="34"/>
      <c r="QCW84" s="34"/>
      <c r="QCY84" s="34"/>
      <c r="QDA84" s="34"/>
      <c r="QDC84" s="34"/>
      <c r="QDE84" s="34"/>
      <c r="QDG84" s="34"/>
      <c r="QDI84" s="34"/>
      <c r="QDK84" s="34"/>
      <c r="QDM84" s="34"/>
      <c r="QDO84" s="34"/>
      <c r="QDQ84" s="34"/>
      <c r="QDS84" s="34"/>
      <c r="QDU84" s="34"/>
      <c r="QDW84" s="34"/>
      <c r="QDY84" s="34"/>
      <c r="QEA84" s="34"/>
      <c r="QEC84" s="34"/>
      <c r="QEE84" s="34"/>
      <c r="QEG84" s="34"/>
      <c r="QEI84" s="34"/>
      <c r="QEK84" s="34"/>
      <c r="QEM84" s="34"/>
      <c r="QEO84" s="34"/>
      <c r="QEQ84" s="34"/>
      <c r="QES84" s="34"/>
      <c r="QEU84" s="34"/>
      <c r="QEW84" s="34"/>
      <c r="QEY84" s="34"/>
      <c r="QFA84" s="34"/>
      <c r="QFC84" s="34"/>
      <c r="QFE84" s="34"/>
      <c r="QFG84" s="34"/>
      <c r="QFI84" s="34"/>
      <c r="QFK84" s="34"/>
      <c r="QFM84" s="34"/>
      <c r="QFO84" s="34"/>
      <c r="QFQ84" s="34"/>
      <c r="QFS84" s="34"/>
      <c r="QFU84" s="34"/>
      <c r="QFW84" s="34"/>
      <c r="QFY84" s="34"/>
      <c r="QGA84" s="34"/>
      <c r="QGC84" s="34"/>
      <c r="QGE84" s="34"/>
      <c r="QGG84" s="34"/>
      <c r="QGI84" s="34"/>
      <c r="QGK84" s="34"/>
      <c r="QGM84" s="34"/>
      <c r="QGO84" s="34"/>
      <c r="QGQ84" s="34"/>
      <c r="QGS84" s="34"/>
      <c r="QGU84" s="34"/>
      <c r="QGW84" s="34"/>
      <c r="QGY84" s="34"/>
      <c r="QHA84" s="34"/>
      <c r="QHC84" s="34"/>
      <c r="QHE84" s="34"/>
      <c r="QHG84" s="34"/>
      <c r="QHI84" s="34"/>
      <c r="QHK84" s="34"/>
      <c r="QHM84" s="34"/>
      <c r="QHO84" s="34"/>
      <c r="QHQ84" s="34"/>
      <c r="QHS84" s="34"/>
      <c r="QHU84" s="34"/>
      <c r="QHW84" s="34"/>
      <c r="QHY84" s="34"/>
      <c r="QIA84" s="34"/>
      <c r="QIC84" s="34"/>
      <c r="QIE84" s="34"/>
      <c r="QIG84" s="34"/>
      <c r="QII84" s="34"/>
      <c r="QIK84" s="34"/>
      <c r="QIM84" s="34"/>
      <c r="QIO84" s="34"/>
      <c r="QIQ84" s="34"/>
      <c r="QIS84" s="34"/>
      <c r="QIU84" s="34"/>
      <c r="QIW84" s="34"/>
      <c r="QIY84" s="34"/>
      <c r="QJA84" s="34"/>
      <c r="QJC84" s="34"/>
      <c r="QJE84" s="34"/>
      <c r="QJG84" s="34"/>
      <c r="QJI84" s="34"/>
      <c r="QJK84" s="34"/>
      <c r="QJM84" s="34"/>
      <c r="QJO84" s="34"/>
      <c r="QJQ84" s="34"/>
      <c r="QJS84" s="34"/>
      <c r="QJU84" s="34"/>
      <c r="QJW84" s="34"/>
      <c r="QJY84" s="34"/>
      <c r="QKA84" s="34"/>
      <c r="QKC84" s="34"/>
      <c r="QKE84" s="34"/>
      <c r="QKG84" s="34"/>
      <c r="QKI84" s="34"/>
      <c r="QKK84" s="34"/>
      <c r="QKM84" s="34"/>
      <c r="QKO84" s="34"/>
      <c r="QKQ84" s="34"/>
      <c r="QKS84" s="34"/>
      <c r="QKU84" s="34"/>
      <c r="QKW84" s="34"/>
      <c r="QKY84" s="34"/>
      <c r="QLA84" s="34"/>
      <c r="QLC84" s="34"/>
      <c r="QLE84" s="34"/>
      <c r="QLG84" s="34"/>
      <c r="QLI84" s="34"/>
      <c r="QLK84" s="34"/>
      <c r="QLM84" s="34"/>
      <c r="QLO84" s="34"/>
      <c r="QLQ84" s="34"/>
      <c r="QLS84" s="34"/>
      <c r="QLU84" s="34"/>
      <c r="QLW84" s="34"/>
      <c r="QLY84" s="34"/>
      <c r="QMA84" s="34"/>
      <c r="QMC84" s="34"/>
      <c r="QME84" s="34"/>
      <c r="QMG84" s="34"/>
      <c r="QMI84" s="34"/>
      <c r="QMK84" s="34"/>
      <c r="QMM84" s="34"/>
      <c r="QMO84" s="34"/>
      <c r="QMQ84" s="34"/>
      <c r="QMS84" s="34"/>
      <c r="QMU84" s="34"/>
      <c r="QMW84" s="34"/>
      <c r="QMY84" s="34"/>
      <c r="QNA84" s="34"/>
      <c r="QNC84" s="34"/>
      <c r="QNE84" s="34"/>
      <c r="QNG84" s="34"/>
      <c r="QNI84" s="34"/>
      <c r="QNK84" s="34"/>
      <c r="QNM84" s="34"/>
      <c r="QNO84" s="34"/>
      <c r="QNQ84" s="34"/>
      <c r="QNS84" s="34"/>
      <c r="QNU84" s="34"/>
      <c r="QNW84" s="34"/>
      <c r="QNY84" s="34"/>
      <c r="QOA84" s="34"/>
      <c r="QOC84" s="34"/>
      <c r="QOE84" s="34"/>
      <c r="QOG84" s="34"/>
      <c r="QOI84" s="34"/>
      <c r="QOK84" s="34"/>
      <c r="QOM84" s="34"/>
      <c r="QOO84" s="34"/>
      <c r="QOQ84" s="34"/>
      <c r="QOS84" s="34"/>
      <c r="QOU84" s="34"/>
      <c r="QOW84" s="34"/>
      <c r="QOY84" s="34"/>
      <c r="QPA84" s="34"/>
      <c r="QPC84" s="34"/>
      <c r="QPE84" s="34"/>
      <c r="QPG84" s="34"/>
      <c r="QPI84" s="34"/>
      <c r="QPK84" s="34"/>
      <c r="QPM84" s="34"/>
      <c r="QPO84" s="34"/>
      <c r="QPQ84" s="34"/>
      <c r="QPS84" s="34"/>
      <c r="QPU84" s="34"/>
      <c r="QPW84" s="34"/>
      <c r="QPY84" s="34"/>
      <c r="QQA84" s="34"/>
      <c r="QQC84" s="34"/>
      <c r="QQE84" s="34"/>
      <c r="QQG84" s="34"/>
      <c r="QQI84" s="34"/>
      <c r="QQK84" s="34"/>
      <c r="QQM84" s="34"/>
      <c r="QQO84" s="34"/>
      <c r="QQQ84" s="34"/>
      <c r="QQS84" s="34"/>
      <c r="QQU84" s="34"/>
      <c r="QQW84" s="34"/>
      <c r="QQY84" s="34"/>
      <c r="QRA84" s="34"/>
      <c r="QRC84" s="34"/>
      <c r="QRE84" s="34"/>
      <c r="QRG84" s="34"/>
      <c r="QRI84" s="34"/>
      <c r="QRK84" s="34"/>
      <c r="QRM84" s="34"/>
      <c r="QRO84" s="34"/>
      <c r="QRQ84" s="34"/>
      <c r="QRS84" s="34"/>
      <c r="QRU84" s="34"/>
      <c r="QRW84" s="34"/>
      <c r="QRY84" s="34"/>
      <c r="QSA84" s="34"/>
      <c r="QSC84" s="34"/>
      <c r="QSE84" s="34"/>
      <c r="QSG84" s="34"/>
      <c r="QSI84" s="34"/>
      <c r="QSK84" s="34"/>
      <c r="QSM84" s="34"/>
      <c r="QSO84" s="34"/>
      <c r="QSQ84" s="34"/>
      <c r="QSS84" s="34"/>
      <c r="QSU84" s="34"/>
      <c r="QSW84" s="34"/>
      <c r="QSY84" s="34"/>
      <c r="QTA84" s="34"/>
      <c r="QTC84" s="34"/>
      <c r="QTE84" s="34"/>
      <c r="QTG84" s="34"/>
      <c r="QTI84" s="34"/>
      <c r="QTK84" s="34"/>
      <c r="QTM84" s="34"/>
      <c r="QTO84" s="34"/>
      <c r="QTQ84" s="34"/>
      <c r="QTS84" s="34"/>
      <c r="QTU84" s="34"/>
      <c r="QTW84" s="34"/>
      <c r="QTY84" s="34"/>
      <c r="QUA84" s="34"/>
      <c r="QUC84" s="34"/>
      <c r="QUE84" s="34"/>
      <c r="QUG84" s="34"/>
      <c r="QUI84" s="34"/>
      <c r="QUK84" s="34"/>
      <c r="QUM84" s="34"/>
      <c r="QUO84" s="34"/>
      <c r="QUQ84" s="34"/>
      <c r="QUS84" s="34"/>
      <c r="QUU84" s="34"/>
      <c r="QUW84" s="34"/>
      <c r="QUY84" s="34"/>
      <c r="QVA84" s="34"/>
      <c r="QVC84" s="34"/>
      <c r="QVE84" s="34"/>
      <c r="QVG84" s="34"/>
      <c r="QVI84" s="34"/>
      <c r="QVK84" s="34"/>
      <c r="QVM84" s="34"/>
      <c r="QVO84" s="34"/>
      <c r="QVQ84" s="34"/>
      <c r="QVS84" s="34"/>
      <c r="QVU84" s="34"/>
      <c r="QVW84" s="34"/>
      <c r="QVY84" s="34"/>
      <c r="QWA84" s="34"/>
      <c r="QWC84" s="34"/>
      <c r="QWE84" s="34"/>
      <c r="QWG84" s="34"/>
      <c r="QWI84" s="34"/>
      <c r="QWK84" s="34"/>
      <c r="QWM84" s="34"/>
      <c r="QWO84" s="34"/>
      <c r="QWQ84" s="34"/>
      <c r="QWS84" s="34"/>
      <c r="QWU84" s="34"/>
      <c r="QWW84" s="34"/>
      <c r="QWY84" s="34"/>
      <c r="QXA84" s="34"/>
      <c r="QXC84" s="34"/>
      <c r="QXE84" s="34"/>
      <c r="QXG84" s="34"/>
      <c r="QXI84" s="34"/>
      <c r="QXK84" s="34"/>
      <c r="QXM84" s="34"/>
      <c r="QXO84" s="34"/>
      <c r="QXQ84" s="34"/>
      <c r="QXS84" s="34"/>
      <c r="QXU84" s="34"/>
      <c r="QXW84" s="34"/>
      <c r="QXY84" s="34"/>
      <c r="QYA84" s="34"/>
      <c r="QYC84" s="34"/>
      <c r="QYE84" s="34"/>
      <c r="QYG84" s="34"/>
      <c r="QYI84" s="34"/>
      <c r="QYK84" s="34"/>
      <c r="QYM84" s="34"/>
      <c r="QYO84" s="34"/>
      <c r="QYQ84" s="34"/>
      <c r="QYS84" s="34"/>
      <c r="QYU84" s="34"/>
      <c r="QYW84" s="34"/>
      <c r="QYY84" s="34"/>
      <c r="QZA84" s="34"/>
      <c r="QZC84" s="34"/>
      <c r="QZE84" s="34"/>
      <c r="QZG84" s="34"/>
      <c r="QZI84" s="34"/>
      <c r="QZK84" s="34"/>
      <c r="QZM84" s="34"/>
      <c r="QZO84" s="34"/>
      <c r="QZQ84" s="34"/>
      <c r="QZS84" s="34"/>
      <c r="QZU84" s="34"/>
      <c r="QZW84" s="34"/>
      <c r="QZY84" s="34"/>
      <c r="RAA84" s="34"/>
      <c r="RAC84" s="34"/>
      <c r="RAE84" s="34"/>
      <c r="RAG84" s="34"/>
      <c r="RAI84" s="34"/>
      <c r="RAK84" s="34"/>
      <c r="RAM84" s="34"/>
      <c r="RAO84" s="34"/>
      <c r="RAQ84" s="34"/>
      <c r="RAS84" s="34"/>
      <c r="RAU84" s="34"/>
      <c r="RAW84" s="34"/>
      <c r="RAY84" s="34"/>
      <c r="RBA84" s="34"/>
      <c r="RBC84" s="34"/>
      <c r="RBE84" s="34"/>
      <c r="RBG84" s="34"/>
      <c r="RBI84" s="34"/>
      <c r="RBK84" s="34"/>
      <c r="RBM84" s="34"/>
      <c r="RBO84" s="34"/>
      <c r="RBQ84" s="34"/>
      <c r="RBS84" s="34"/>
      <c r="RBU84" s="34"/>
      <c r="RBW84" s="34"/>
      <c r="RBY84" s="34"/>
      <c r="RCA84" s="34"/>
      <c r="RCC84" s="34"/>
      <c r="RCE84" s="34"/>
      <c r="RCG84" s="34"/>
      <c r="RCI84" s="34"/>
      <c r="RCK84" s="34"/>
      <c r="RCM84" s="34"/>
      <c r="RCO84" s="34"/>
      <c r="RCQ84" s="34"/>
      <c r="RCS84" s="34"/>
      <c r="RCU84" s="34"/>
      <c r="RCW84" s="34"/>
      <c r="RCY84" s="34"/>
      <c r="RDA84" s="34"/>
      <c r="RDC84" s="34"/>
      <c r="RDE84" s="34"/>
      <c r="RDG84" s="34"/>
      <c r="RDI84" s="34"/>
      <c r="RDK84" s="34"/>
      <c r="RDM84" s="34"/>
      <c r="RDO84" s="34"/>
      <c r="RDQ84" s="34"/>
      <c r="RDS84" s="34"/>
      <c r="RDU84" s="34"/>
      <c r="RDW84" s="34"/>
      <c r="RDY84" s="34"/>
      <c r="REA84" s="34"/>
      <c r="REC84" s="34"/>
      <c r="REE84" s="34"/>
      <c r="REG84" s="34"/>
      <c r="REI84" s="34"/>
      <c r="REK84" s="34"/>
      <c r="REM84" s="34"/>
      <c r="REO84" s="34"/>
      <c r="REQ84" s="34"/>
      <c r="RES84" s="34"/>
      <c r="REU84" s="34"/>
      <c r="REW84" s="34"/>
      <c r="REY84" s="34"/>
      <c r="RFA84" s="34"/>
      <c r="RFC84" s="34"/>
      <c r="RFE84" s="34"/>
      <c r="RFG84" s="34"/>
      <c r="RFI84" s="34"/>
      <c r="RFK84" s="34"/>
      <c r="RFM84" s="34"/>
      <c r="RFO84" s="34"/>
      <c r="RFQ84" s="34"/>
      <c r="RFS84" s="34"/>
      <c r="RFU84" s="34"/>
      <c r="RFW84" s="34"/>
      <c r="RFY84" s="34"/>
      <c r="RGA84" s="34"/>
      <c r="RGC84" s="34"/>
      <c r="RGE84" s="34"/>
      <c r="RGG84" s="34"/>
      <c r="RGI84" s="34"/>
      <c r="RGK84" s="34"/>
      <c r="RGM84" s="34"/>
      <c r="RGO84" s="34"/>
      <c r="RGQ84" s="34"/>
      <c r="RGS84" s="34"/>
      <c r="RGU84" s="34"/>
      <c r="RGW84" s="34"/>
      <c r="RGY84" s="34"/>
      <c r="RHA84" s="34"/>
      <c r="RHC84" s="34"/>
      <c r="RHE84" s="34"/>
      <c r="RHG84" s="34"/>
      <c r="RHI84" s="34"/>
      <c r="RHK84" s="34"/>
      <c r="RHM84" s="34"/>
      <c r="RHO84" s="34"/>
      <c r="RHQ84" s="34"/>
      <c r="RHS84" s="34"/>
      <c r="RHU84" s="34"/>
      <c r="RHW84" s="34"/>
      <c r="RHY84" s="34"/>
      <c r="RIA84" s="34"/>
      <c r="RIC84" s="34"/>
      <c r="RIE84" s="34"/>
      <c r="RIG84" s="34"/>
      <c r="RII84" s="34"/>
      <c r="RIK84" s="34"/>
      <c r="RIM84" s="34"/>
      <c r="RIO84" s="34"/>
      <c r="RIQ84" s="34"/>
      <c r="RIS84" s="34"/>
      <c r="RIU84" s="34"/>
      <c r="RIW84" s="34"/>
      <c r="RIY84" s="34"/>
      <c r="RJA84" s="34"/>
      <c r="RJC84" s="34"/>
      <c r="RJE84" s="34"/>
      <c r="RJG84" s="34"/>
      <c r="RJI84" s="34"/>
      <c r="RJK84" s="34"/>
      <c r="RJM84" s="34"/>
      <c r="RJO84" s="34"/>
      <c r="RJQ84" s="34"/>
      <c r="RJS84" s="34"/>
      <c r="RJU84" s="34"/>
      <c r="RJW84" s="34"/>
      <c r="RJY84" s="34"/>
      <c r="RKA84" s="34"/>
      <c r="RKC84" s="34"/>
      <c r="RKE84" s="34"/>
      <c r="RKG84" s="34"/>
      <c r="RKI84" s="34"/>
      <c r="RKK84" s="34"/>
      <c r="RKM84" s="34"/>
      <c r="RKO84" s="34"/>
      <c r="RKQ84" s="34"/>
      <c r="RKS84" s="34"/>
      <c r="RKU84" s="34"/>
      <c r="RKW84" s="34"/>
      <c r="RKY84" s="34"/>
      <c r="RLA84" s="34"/>
      <c r="RLC84" s="34"/>
      <c r="RLE84" s="34"/>
      <c r="RLG84" s="34"/>
      <c r="RLI84" s="34"/>
      <c r="RLK84" s="34"/>
      <c r="RLM84" s="34"/>
      <c r="RLO84" s="34"/>
      <c r="RLQ84" s="34"/>
      <c r="RLS84" s="34"/>
      <c r="RLU84" s="34"/>
      <c r="RLW84" s="34"/>
      <c r="RLY84" s="34"/>
      <c r="RMA84" s="34"/>
      <c r="RMC84" s="34"/>
      <c r="RME84" s="34"/>
      <c r="RMG84" s="34"/>
      <c r="RMI84" s="34"/>
      <c r="RMK84" s="34"/>
      <c r="RMM84" s="34"/>
      <c r="RMO84" s="34"/>
      <c r="RMQ84" s="34"/>
      <c r="RMS84" s="34"/>
      <c r="RMU84" s="34"/>
      <c r="RMW84" s="34"/>
      <c r="RMY84" s="34"/>
      <c r="RNA84" s="34"/>
      <c r="RNC84" s="34"/>
      <c r="RNE84" s="34"/>
      <c r="RNG84" s="34"/>
      <c r="RNI84" s="34"/>
      <c r="RNK84" s="34"/>
      <c r="RNM84" s="34"/>
      <c r="RNO84" s="34"/>
      <c r="RNQ84" s="34"/>
      <c r="RNS84" s="34"/>
      <c r="RNU84" s="34"/>
      <c r="RNW84" s="34"/>
      <c r="RNY84" s="34"/>
      <c r="ROA84" s="34"/>
      <c r="ROC84" s="34"/>
      <c r="ROE84" s="34"/>
      <c r="ROG84" s="34"/>
      <c r="ROI84" s="34"/>
      <c r="ROK84" s="34"/>
      <c r="ROM84" s="34"/>
      <c r="ROO84" s="34"/>
      <c r="ROQ84" s="34"/>
      <c r="ROS84" s="34"/>
      <c r="ROU84" s="34"/>
      <c r="ROW84" s="34"/>
      <c r="ROY84" s="34"/>
      <c r="RPA84" s="34"/>
      <c r="RPC84" s="34"/>
      <c r="RPE84" s="34"/>
      <c r="RPG84" s="34"/>
      <c r="RPI84" s="34"/>
      <c r="RPK84" s="34"/>
      <c r="RPM84" s="34"/>
      <c r="RPO84" s="34"/>
      <c r="RPQ84" s="34"/>
      <c r="RPS84" s="34"/>
      <c r="RPU84" s="34"/>
      <c r="RPW84" s="34"/>
      <c r="RPY84" s="34"/>
      <c r="RQA84" s="34"/>
      <c r="RQC84" s="34"/>
      <c r="RQE84" s="34"/>
      <c r="RQG84" s="34"/>
      <c r="RQI84" s="34"/>
      <c r="RQK84" s="34"/>
      <c r="RQM84" s="34"/>
      <c r="RQO84" s="34"/>
      <c r="RQQ84" s="34"/>
      <c r="RQS84" s="34"/>
      <c r="RQU84" s="34"/>
      <c r="RQW84" s="34"/>
      <c r="RQY84" s="34"/>
      <c r="RRA84" s="34"/>
      <c r="RRC84" s="34"/>
      <c r="RRE84" s="34"/>
      <c r="RRG84" s="34"/>
      <c r="RRI84" s="34"/>
      <c r="RRK84" s="34"/>
      <c r="RRM84" s="34"/>
      <c r="RRO84" s="34"/>
      <c r="RRQ84" s="34"/>
      <c r="RRS84" s="34"/>
      <c r="RRU84" s="34"/>
      <c r="RRW84" s="34"/>
      <c r="RRY84" s="34"/>
      <c r="RSA84" s="34"/>
      <c r="RSC84" s="34"/>
      <c r="RSE84" s="34"/>
      <c r="RSG84" s="34"/>
      <c r="RSI84" s="34"/>
      <c r="RSK84" s="34"/>
      <c r="RSM84" s="34"/>
      <c r="RSO84" s="34"/>
      <c r="RSQ84" s="34"/>
      <c r="RSS84" s="34"/>
      <c r="RSU84" s="34"/>
      <c r="RSW84" s="34"/>
      <c r="RSY84" s="34"/>
      <c r="RTA84" s="34"/>
      <c r="RTC84" s="34"/>
      <c r="RTE84" s="34"/>
      <c r="RTG84" s="34"/>
      <c r="RTI84" s="34"/>
      <c r="RTK84" s="34"/>
      <c r="RTM84" s="34"/>
      <c r="RTO84" s="34"/>
      <c r="RTQ84" s="34"/>
      <c r="RTS84" s="34"/>
      <c r="RTU84" s="34"/>
      <c r="RTW84" s="34"/>
      <c r="RTY84" s="34"/>
      <c r="RUA84" s="34"/>
      <c r="RUC84" s="34"/>
      <c r="RUE84" s="34"/>
      <c r="RUG84" s="34"/>
      <c r="RUI84" s="34"/>
      <c r="RUK84" s="34"/>
      <c r="RUM84" s="34"/>
      <c r="RUO84" s="34"/>
      <c r="RUQ84" s="34"/>
      <c r="RUS84" s="34"/>
      <c r="RUU84" s="34"/>
      <c r="RUW84" s="34"/>
      <c r="RUY84" s="34"/>
      <c r="RVA84" s="34"/>
      <c r="RVC84" s="34"/>
      <c r="RVE84" s="34"/>
      <c r="RVG84" s="34"/>
      <c r="RVI84" s="34"/>
      <c r="RVK84" s="34"/>
      <c r="RVM84" s="34"/>
      <c r="RVO84" s="34"/>
      <c r="RVQ84" s="34"/>
      <c r="RVS84" s="34"/>
      <c r="RVU84" s="34"/>
      <c r="RVW84" s="34"/>
      <c r="RVY84" s="34"/>
      <c r="RWA84" s="34"/>
      <c r="RWC84" s="34"/>
      <c r="RWE84" s="34"/>
      <c r="RWG84" s="34"/>
      <c r="RWI84" s="34"/>
      <c r="RWK84" s="34"/>
      <c r="RWM84" s="34"/>
      <c r="RWO84" s="34"/>
      <c r="RWQ84" s="34"/>
      <c r="RWS84" s="34"/>
      <c r="RWU84" s="34"/>
      <c r="RWW84" s="34"/>
      <c r="RWY84" s="34"/>
      <c r="RXA84" s="34"/>
      <c r="RXC84" s="34"/>
      <c r="RXE84" s="34"/>
      <c r="RXG84" s="34"/>
      <c r="RXI84" s="34"/>
      <c r="RXK84" s="34"/>
      <c r="RXM84" s="34"/>
      <c r="RXO84" s="34"/>
      <c r="RXQ84" s="34"/>
      <c r="RXS84" s="34"/>
      <c r="RXU84" s="34"/>
      <c r="RXW84" s="34"/>
      <c r="RXY84" s="34"/>
      <c r="RYA84" s="34"/>
      <c r="RYC84" s="34"/>
      <c r="RYE84" s="34"/>
      <c r="RYG84" s="34"/>
      <c r="RYI84" s="34"/>
      <c r="RYK84" s="34"/>
      <c r="RYM84" s="34"/>
      <c r="RYO84" s="34"/>
      <c r="RYQ84" s="34"/>
      <c r="RYS84" s="34"/>
      <c r="RYU84" s="34"/>
      <c r="RYW84" s="34"/>
      <c r="RYY84" s="34"/>
      <c r="RZA84" s="34"/>
      <c r="RZC84" s="34"/>
      <c r="RZE84" s="34"/>
      <c r="RZG84" s="34"/>
      <c r="RZI84" s="34"/>
      <c r="RZK84" s="34"/>
      <c r="RZM84" s="34"/>
      <c r="RZO84" s="34"/>
      <c r="RZQ84" s="34"/>
      <c r="RZS84" s="34"/>
      <c r="RZU84" s="34"/>
      <c r="RZW84" s="34"/>
      <c r="RZY84" s="34"/>
      <c r="SAA84" s="34"/>
      <c r="SAC84" s="34"/>
      <c r="SAE84" s="34"/>
      <c r="SAG84" s="34"/>
      <c r="SAI84" s="34"/>
      <c r="SAK84" s="34"/>
      <c r="SAM84" s="34"/>
      <c r="SAO84" s="34"/>
      <c r="SAQ84" s="34"/>
      <c r="SAS84" s="34"/>
      <c r="SAU84" s="34"/>
      <c r="SAW84" s="34"/>
      <c r="SAY84" s="34"/>
      <c r="SBA84" s="34"/>
      <c r="SBC84" s="34"/>
      <c r="SBE84" s="34"/>
      <c r="SBG84" s="34"/>
      <c r="SBI84" s="34"/>
      <c r="SBK84" s="34"/>
      <c r="SBM84" s="34"/>
      <c r="SBO84" s="34"/>
      <c r="SBQ84" s="34"/>
      <c r="SBS84" s="34"/>
      <c r="SBU84" s="34"/>
      <c r="SBW84" s="34"/>
      <c r="SBY84" s="34"/>
      <c r="SCA84" s="34"/>
      <c r="SCC84" s="34"/>
      <c r="SCE84" s="34"/>
      <c r="SCG84" s="34"/>
      <c r="SCI84" s="34"/>
      <c r="SCK84" s="34"/>
      <c r="SCM84" s="34"/>
      <c r="SCO84" s="34"/>
      <c r="SCQ84" s="34"/>
      <c r="SCS84" s="34"/>
      <c r="SCU84" s="34"/>
      <c r="SCW84" s="34"/>
      <c r="SCY84" s="34"/>
      <c r="SDA84" s="34"/>
      <c r="SDC84" s="34"/>
      <c r="SDE84" s="34"/>
      <c r="SDG84" s="34"/>
      <c r="SDI84" s="34"/>
      <c r="SDK84" s="34"/>
      <c r="SDM84" s="34"/>
      <c r="SDO84" s="34"/>
      <c r="SDQ84" s="34"/>
      <c r="SDS84" s="34"/>
      <c r="SDU84" s="34"/>
      <c r="SDW84" s="34"/>
      <c r="SDY84" s="34"/>
      <c r="SEA84" s="34"/>
      <c r="SEC84" s="34"/>
      <c r="SEE84" s="34"/>
      <c r="SEG84" s="34"/>
      <c r="SEI84" s="34"/>
      <c r="SEK84" s="34"/>
      <c r="SEM84" s="34"/>
      <c r="SEO84" s="34"/>
      <c r="SEQ84" s="34"/>
      <c r="SES84" s="34"/>
      <c r="SEU84" s="34"/>
      <c r="SEW84" s="34"/>
      <c r="SEY84" s="34"/>
      <c r="SFA84" s="34"/>
      <c r="SFC84" s="34"/>
      <c r="SFE84" s="34"/>
      <c r="SFG84" s="34"/>
      <c r="SFI84" s="34"/>
      <c r="SFK84" s="34"/>
      <c r="SFM84" s="34"/>
      <c r="SFO84" s="34"/>
      <c r="SFQ84" s="34"/>
      <c r="SFS84" s="34"/>
      <c r="SFU84" s="34"/>
      <c r="SFW84" s="34"/>
      <c r="SFY84" s="34"/>
      <c r="SGA84" s="34"/>
      <c r="SGC84" s="34"/>
      <c r="SGE84" s="34"/>
      <c r="SGG84" s="34"/>
      <c r="SGI84" s="34"/>
      <c r="SGK84" s="34"/>
      <c r="SGM84" s="34"/>
      <c r="SGO84" s="34"/>
      <c r="SGQ84" s="34"/>
      <c r="SGS84" s="34"/>
      <c r="SGU84" s="34"/>
      <c r="SGW84" s="34"/>
      <c r="SGY84" s="34"/>
      <c r="SHA84" s="34"/>
      <c r="SHC84" s="34"/>
      <c r="SHE84" s="34"/>
      <c r="SHG84" s="34"/>
      <c r="SHI84" s="34"/>
      <c r="SHK84" s="34"/>
      <c r="SHM84" s="34"/>
      <c r="SHO84" s="34"/>
      <c r="SHQ84" s="34"/>
      <c r="SHS84" s="34"/>
      <c r="SHU84" s="34"/>
      <c r="SHW84" s="34"/>
      <c r="SHY84" s="34"/>
      <c r="SIA84" s="34"/>
      <c r="SIC84" s="34"/>
      <c r="SIE84" s="34"/>
      <c r="SIG84" s="34"/>
      <c r="SII84" s="34"/>
      <c r="SIK84" s="34"/>
      <c r="SIM84" s="34"/>
      <c r="SIO84" s="34"/>
      <c r="SIQ84" s="34"/>
      <c r="SIS84" s="34"/>
      <c r="SIU84" s="34"/>
      <c r="SIW84" s="34"/>
      <c r="SIY84" s="34"/>
      <c r="SJA84" s="34"/>
      <c r="SJC84" s="34"/>
      <c r="SJE84" s="34"/>
      <c r="SJG84" s="34"/>
      <c r="SJI84" s="34"/>
      <c r="SJK84" s="34"/>
      <c r="SJM84" s="34"/>
      <c r="SJO84" s="34"/>
      <c r="SJQ84" s="34"/>
      <c r="SJS84" s="34"/>
      <c r="SJU84" s="34"/>
      <c r="SJW84" s="34"/>
      <c r="SJY84" s="34"/>
      <c r="SKA84" s="34"/>
      <c r="SKC84" s="34"/>
      <c r="SKE84" s="34"/>
      <c r="SKG84" s="34"/>
      <c r="SKI84" s="34"/>
      <c r="SKK84" s="34"/>
      <c r="SKM84" s="34"/>
      <c r="SKO84" s="34"/>
      <c r="SKQ84" s="34"/>
      <c r="SKS84" s="34"/>
      <c r="SKU84" s="34"/>
      <c r="SKW84" s="34"/>
      <c r="SKY84" s="34"/>
      <c r="SLA84" s="34"/>
      <c r="SLC84" s="34"/>
      <c r="SLE84" s="34"/>
      <c r="SLG84" s="34"/>
      <c r="SLI84" s="34"/>
      <c r="SLK84" s="34"/>
      <c r="SLM84" s="34"/>
      <c r="SLO84" s="34"/>
      <c r="SLQ84" s="34"/>
      <c r="SLS84" s="34"/>
      <c r="SLU84" s="34"/>
      <c r="SLW84" s="34"/>
      <c r="SLY84" s="34"/>
      <c r="SMA84" s="34"/>
      <c r="SMC84" s="34"/>
      <c r="SME84" s="34"/>
      <c r="SMG84" s="34"/>
      <c r="SMI84" s="34"/>
      <c r="SMK84" s="34"/>
      <c r="SMM84" s="34"/>
      <c r="SMO84" s="34"/>
      <c r="SMQ84" s="34"/>
      <c r="SMS84" s="34"/>
      <c r="SMU84" s="34"/>
      <c r="SMW84" s="34"/>
      <c r="SMY84" s="34"/>
      <c r="SNA84" s="34"/>
      <c r="SNC84" s="34"/>
      <c r="SNE84" s="34"/>
      <c r="SNG84" s="34"/>
      <c r="SNI84" s="34"/>
      <c r="SNK84" s="34"/>
      <c r="SNM84" s="34"/>
      <c r="SNO84" s="34"/>
      <c r="SNQ84" s="34"/>
      <c r="SNS84" s="34"/>
      <c r="SNU84" s="34"/>
      <c r="SNW84" s="34"/>
      <c r="SNY84" s="34"/>
      <c r="SOA84" s="34"/>
      <c r="SOC84" s="34"/>
      <c r="SOE84" s="34"/>
      <c r="SOG84" s="34"/>
      <c r="SOI84" s="34"/>
      <c r="SOK84" s="34"/>
      <c r="SOM84" s="34"/>
      <c r="SOO84" s="34"/>
      <c r="SOQ84" s="34"/>
      <c r="SOS84" s="34"/>
      <c r="SOU84" s="34"/>
      <c r="SOW84" s="34"/>
      <c r="SOY84" s="34"/>
      <c r="SPA84" s="34"/>
      <c r="SPC84" s="34"/>
      <c r="SPE84" s="34"/>
      <c r="SPG84" s="34"/>
      <c r="SPI84" s="34"/>
      <c r="SPK84" s="34"/>
      <c r="SPM84" s="34"/>
      <c r="SPO84" s="34"/>
      <c r="SPQ84" s="34"/>
      <c r="SPS84" s="34"/>
      <c r="SPU84" s="34"/>
      <c r="SPW84" s="34"/>
      <c r="SPY84" s="34"/>
      <c r="SQA84" s="34"/>
      <c r="SQC84" s="34"/>
      <c r="SQE84" s="34"/>
      <c r="SQG84" s="34"/>
      <c r="SQI84" s="34"/>
      <c r="SQK84" s="34"/>
      <c r="SQM84" s="34"/>
      <c r="SQO84" s="34"/>
      <c r="SQQ84" s="34"/>
      <c r="SQS84" s="34"/>
      <c r="SQU84" s="34"/>
      <c r="SQW84" s="34"/>
      <c r="SQY84" s="34"/>
      <c r="SRA84" s="34"/>
      <c r="SRC84" s="34"/>
      <c r="SRE84" s="34"/>
      <c r="SRG84" s="34"/>
      <c r="SRI84" s="34"/>
      <c r="SRK84" s="34"/>
      <c r="SRM84" s="34"/>
      <c r="SRO84" s="34"/>
      <c r="SRQ84" s="34"/>
      <c r="SRS84" s="34"/>
      <c r="SRU84" s="34"/>
      <c r="SRW84" s="34"/>
      <c r="SRY84" s="34"/>
      <c r="SSA84" s="34"/>
      <c r="SSC84" s="34"/>
      <c r="SSE84" s="34"/>
      <c r="SSG84" s="34"/>
      <c r="SSI84" s="34"/>
      <c r="SSK84" s="34"/>
      <c r="SSM84" s="34"/>
      <c r="SSO84" s="34"/>
      <c r="SSQ84" s="34"/>
      <c r="SSS84" s="34"/>
      <c r="SSU84" s="34"/>
      <c r="SSW84" s="34"/>
      <c r="SSY84" s="34"/>
      <c r="STA84" s="34"/>
      <c r="STC84" s="34"/>
      <c r="STE84" s="34"/>
      <c r="STG84" s="34"/>
      <c r="STI84" s="34"/>
      <c r="STK84" s="34"/>
      <c r="STM84" s="34"/>
      <c r="STO84" s="34"/>
      <c r="STQ84" s="34"/>
      <c r="STS84" s="34"/>
      <c r="STU84" s="34"/>
      <c r="STW84" s="34"/>
      <c r="STY84" s="34"/>
      <c r="SUA84" s="34"/>
      <c r="SUC84" s="34"/>
      <c r="SUE84" s="34"/>
      <c r="SUG84" s="34"/>
      <c r="SUI84" s="34"/>
      <c r="SUK84" s="34"/>
      <c r="SUM84" s="34"/>
      <c r="SUO84" s="34"/>
      <c r="SUQ84" s="34"/>
      <c r="SUS84" s="34"/>
      <c r="SUU84" s="34"/>
      <c r="SUW84" s="34"/>
      <c r="SUY84" s="34"/>
      <c r="SVA84" s="34"/>
      <c r="SVC84" s="34"/>
      <c r="SVE84" s="34"/>
      <c r="SVG84" s="34"/>
      <c r="SVI84" s="34"/>
      <c r="SVK84" s="34"/>
      <c r="SVM84" s="34"/>
      <c r="SVO84" s="34"/>
      <c r="SVQ84" s="34"/>
      <c r="SVS84" s="34"/>
      <c r="SVU84" s="34"/>
      <c r="SVW84" s="34"/>
      <c r="SVY84" s="34"/>
      <c r="SWA84" s="34"/>
      <c r="SWC84" s="34"/>
      <c r="SWE84" s="34"/>
      <c r="SWG84" s="34"/>
      <c r="SWI84" s="34"/>
      <c r="SWK84" s="34"/>
      <c r="SWM84" s="34"/>
      <c r="SWO84" s="34"/>
      <c r="SWQ84" s="34"/>
      <c r="SWS84" s="34"/>
      <c r="SWU84" s="34"/>
      <c r="SWW84" s="34"/>
      <c r="SWY84" s="34"/>
      <c r="SXA84" s="34"/>
      <c r="SXC84" s="34"/>
      <c r="SXE84" s="34"/>
      <c r="SXG84" s="34"/>
      <c r="SXI84" s="34"/>
      <c r="SXK84" s="34"/>
      <c r="SXM84" s="34"/>
      <c r="SXO84" s="34"/>
      <c r="SXQ84" s="34"/>
      <c r="SXS84" s="34"/>
      <c r="SXU84" s="34"/>
      <c r="SXW84" s="34"/>
      <c r="SXY84" s="34"/>
      <c r="SYA84" s="34"/>
      <c r="SYC84" s="34"/>
      <c r="SYE84" s="34"/>
      <c r="SYG84" s="34"/>
      <c r="SYI84" s="34"/>
      <c r="SYK84" s="34"/>
      <c r="SYM84" s="34"/>
      <c r="SYO84" s="34"/>
      <c r="SYQ84" s="34"/>
      <c r="SYS84" s="34"/>
      <c r="SYU84" s="34"/>
      <c r="SYW84" s="34"/>
      <c r="SYY84" s="34"/>
      <c r="SZA84" s="34"/>
      <c r="SZC84" s="34"/>
      <c r="SZE84" s="34"/>
      <c r="SZG84" s="34"/>
      <c r="SZI84" s="34"/>
      <c r="SZK84" s="34"/>
      <c r="SZM84" s="34"/>
      <c r="SZO84" s="34"/>
      <c r="SZQ84" s="34"/>
      <c r="SZS84" s="34"/>
      <c r="SZU84" s="34"/>
      <c r="SZW84" s="34"/>
      <c r="SZY84" s="34"/>
      <c r="TAA84" s="34"/>
      <c r="TAC84" s="34"/>
      <c r="TAE84" s="34"/>
      <c r="TAG84" s="34"/>
      <c r="TAI84" s="34"/>
      <c r="TAK84" s="34"/>
      <c r="TAM84" s="34"/>
      <c r="TAO84" s="34"/>
      <c r="TAQ84" s="34"/>
      <c r="TAS84" s="34"/>
      <c r="TAU84" s="34"/>
      <c r="TAW84" s="34"/>
      <c r="TAY84" s="34"/>
      <c r="TBA84" s="34"/>
      <c r="TBC84" s="34"/>
      <c r="TBE84" s="34"/>
      <c r="TBG84" s="34"/>
      <c r="TBI84" s="34"/>
      <c r="TBK84" s="34"/>
      <c r="TBM84" s="34"/>
      <c r="TBO84" s="34"/>
      <c r="TBQ84" s="34"/>
      <c r="TBS84" s="34"/>
      <c r="TBU84" s="34"/>
      <c r="TBW84" s="34"/>
      <c r="TBY84" s="34"/>
      <c r="TCA84" s="34"/>
      <c r="TCC84" s="34"/>
      <c r="TCE84" s="34"/>
      <c r="TCG84" s="34"/>
      <c r="TCI84" s="34"/>
      <c r="TCK84" s="34"/>
      <c r="TCM84" s="34"/>
      <c r="TCO84" s="34"/>
      <c r="TCQ84" s="34"/>
      <c r="TCS84" s="34"/>
      <c r="TCU84" s="34"/>
      <c r="TCW84" s="34"/>
      <c r="TCY84" s="34"/>
      <c r="TDA84" s="34"/>
      <c r="TDC84" s="34"/>
      <c r="TDE84" s="34"/>
      <c r="TDG84" s="34"/>
      <c r="TDI84" s="34"/>
      <c r="TDK84" s="34"/>
      <c r="TDM84" s="34"/>
      <c r="TDO84" s="34"/>
      <c r="TDQ84" s="34"/>
      <c r="TDS84" s="34"/>
      <c r="TDU84" s="34"/>
      <c r="TDW84" s="34"/>
      <c r="TDY84" s="34"/>
      <c r="TEA84" s="34"/>
      <c r="TEC84" s="34"/>
      <c r="TEE84" s="34"/>
      <c r="TEG84" s="34"/>
      <c r="TEI84" s="34"/>
      <c r="TEK84" s="34"/>
      <c r="TEM84" s="34"/>
      <c r="TEO84" s="34"/>
      <c r="TEQ84" s="34"/>
      <c r="TES84" s="34"/>
      <c r="TEU84" s="34"/>
      <c r="TEW84" s="34"/>
      <c r="TEY84" s="34"/>
      <c r="TFA84" s="34"/>
      <c r="TFC84" s="34"/>
      <c r="TFE84" s="34"/>
      <c r="TFG84" s="34"/>
      <c r="TFI84" s="34"/>
      <c r="TFK84" s="34"/>
      <c r="TFM84" s="34"/>
      <c r="TFO84" s="34"/>
      <c r="TFQ84" s="34"/>
      <c r="TFS84" s="34"/>
      <c r="TFU84" s="34"/>
      <c r="TFW84" s="34"/>
      <c r="TFY84" s="34"/>
      <c r="TGA84" s="34"/>
      <c r="TGC84" s="34"/>
      <c r="TGE84" s="34"/>
      <c r="TGG84" s="34"/>
      <c r="TGI84" s="34"/>
      <c r="TGK84" s="34"/>
      <c r="TGM84" s="34"/>
      <c r="TGO84" s="34"/>
      <c r="TGQ84" s="34"/>
      <c r="TGS84" s="34"/>
      <c r="TGU84" s="34"/>
      <c r="TGW84" s="34"/>
      <c r="TGY84" s="34"/>
      <c r="THA84" s="34"/>
      <c r="THC84" s="34"/>
      <c r="THE84" s="34"/>
      <c r="THG84" s="34"/>
      <c r="THI84" s="34"/>
      <c r="THK84" s="34"/>
      <c r="THM84" s="34"/>
      <c r="THO84" s="34"/>
      <c r="THQ84" s="34"/>
      <c r="THS84" s="34"/>
      <c r="THU84" s="34"/>
      <c r="THW84" s="34"/>
      <c r="THY84" s="34"/>
      <c r="TIA84" s="34"/>
      <c r="TIC84" s="34"/>
      <c r="TIE84" s="34"/>
      <c r="TIG84" s="34"/>
      <c r="TII84" s="34"/>
      <c r="TIK84" s="34"/>
      <c r="TIM84" s="34"/>
      <c r="TIO84" s="34"/>
      <c r="TIQ84" s="34"/>
      <c r="TIS84" s="34"/>
      <c r="TIU84" s="34"/>
      <c r="TIW84" s="34"/>
      <c r="TIY84" s="34"/>
      <c r="TJA84" s="34"/>
      <c r="TJC84" s="34"/>
      <c r="TJE84" s="34"/>
      <c r="TJG84" s="34"/>
      <c r="TJI84" s="34"/>
      <c r="TJK84" s="34"/>
      <c r="TJM84" s="34"/>
      <c r="TJO84" s="34"/>
      <c r="TJQ84" s="34"/>
      <c r="TJS84" s="34"/>
      <c r="TJU84" s="34"/>
      <c r="TJW84" s="34"/>
      <c r="TJY84" s="34"/>
      <c r="TKA84" s="34"/>
      <c r="TKC84" s="34"/>
      <c r="TKE84" s="34"/>
      <c r="TKG84" s="34"/>
      <c r="TKI84" s="34"/>
      <c r="TKK84" s="34"/>
      <c r="TKM84" s="34"/>
      <c r="TKO84" s="34"/>
      <c r="TKQ84" s="34"/>
      <c r="TKS84" s="34"/>
      <c r="TKU84" s="34"/>
      <c r="TKW84" s="34"/>
      <c r="TKY84" s="34"/>
      <c r="TLA84" s="34"/>
      <c r="TLC84" s="34"/>
      <c r="TLE84" s="34"/>
      <c r="TLG84" s="34"/>
      <c r="TLI84" s="34"/>
      <c r="TLK84" s="34"/>
      <c r="TLM84" s="34"/>
      <c r="TLO84" s="34"/>
      <c r="TLQ84" s="34"/>
      <c r="TLS84" s="34"/>
      <c r="TLU84" s="34"/>
      <c r="TLW84" s="34"/>
      <c r="TLY84" s="34"/>
      <c r="TMA84" s="34"/>
      <c r="TMC84" s="34"/>
      <c r="TME84" s="34"/>
      <c r="TMG84" s="34"/>
      <c r="TMI84" s="34"/>
      <c r="TMK84" s="34"/>
      <c r="TMM84" s="34"/>
      <c r="TMO84" s="34"/>
      <c r="TMQ84" s="34"/>
      <c r="TMS84" s="34"/>
      <c r="TMU84" s="34"/>
      <c r="TMW84" s="34"/>
      <c r="TMY84" s="34"/>
      <c r="TNA84" s="34"/>
      <c r="TNC84" s="34"/>
      <c r="TNE84" s="34"/>
      <c r="TNG84" s="34"/>
      <c r="TNI84" s="34"/>
      <c r="TNK84" s="34"/>
      <c r="TNM84" s="34"/>
      <c r="TNO84" s="34"/>
      <c r="TNQ84" s="34"/>
      <c r="TNS84" s="34"/>
      <c r="TNU84" s="34"/>
      <c r="TNW84" s="34"/>
      <c r="TNY84" s="34"/>
      <c r="TOA84" s="34"/>
      <c r="TOC84" s="34"/>
      <c r="TOE84" s="34"/>
      <c r="TOG84" s="34"/>
      <c r="TOI84" s="34"/>
      <c r="TOK84" s="34"/>
      <c r="TOM84" s="34"/>
      <c r="TOO84" s="34"/>
      <c r="TOQ84" s="34"/>
      <c r="TOS84" s="34"/>
      <c r="TOU84" s="34"/>
      <c r="TOW84" s="34"/>
      <c r="TOY84" s="34"/>
      <c r="TPA84" s="34"/>
      <c r="TPC84" s="34"/>
      <c r="TPE84" s="34"/>
      <c r="TPG84" s="34"/>
      <c r="TPI84" s="34"/>
      <c r="TPK84" s="34"/>
      <c r="TPM84" s="34"/>
      <c r="TPO84" s="34"/>
      <c r="TPQ84" s="34"/>
      <c r="TPS84" s="34"/>
      <c r="TPU84" s="34"/>
      <c r="TPW84" s="34"/>
      <c r="TPY84" s="34"/>
      <c r="TQA84" s="34"/>
      <c r="TQC84" s="34"/>
      <c r="TQE84" s="34"/>
      <c r="TQG84" s="34"/>
      <c r="TQI84" s="34"/>
      <c r="TQK84" s="34"/>
      <c r="TQM84" s="34"/>
      <c r="TQO84" s="34"/>
      <c r="TQQ84" s="34"/>
      <c r="TQS84" s="34"/>
      <c r="TQU84" s="34"/>
      <c r="TQW84" s="34"/>
      <c r="TQY84" s="34"/>
      <c r="TRA84" s="34"/>
      <c r="TRC84" s="34"/>
      <c r="TRE84" s="34"/>
      <c r="TRG84" s="34"/>
      <c r="TRI84" s="34"/>
      <c r="TRK84" s="34"/>
      <c r="TRM84" s="34"/>
      <c r="TRO84" s="34"/>
      <c r="TRQ84" s="34"/>
      <c r="TRS84" s="34"/>
      <c r="TRU84" s="34"/>
      <c r="TRW84" s="34"/>
      <c r="TRY84" s="34"/>
      <c r="TSA84" s="34"/>
      <c r="TSC84" s="34"/>
      <c r="TSE84" s="34"/>
      <c r="TSG84" s="34"/>
      <c r="TSI84" s="34"/>
      <c r="TSK84" s="34"/>
      <c r="TSM84" s="34"/>
      <c r="TSO84" s="34"/>
      <c r="TSQ84" s="34"/>
      <c r="TSS84" s="34"/>
      <c r="TSU84" s="34"/>
      <c r="TSW84" s="34"/>
      <c r="TSY84" s="34"/>
      <c r="TTA84" s="34"/>
      <c r="TTC84" s="34"/>
      <c r="TTE84" s="34"/>
      <c r="TTG84" s="34"/>
      <c r="TTI84" s="34"/>
      <c r="TTK84" s="34"/>
      <c r="TTM84" s="34"/>
      <c r="TTO84" s="34"/>
      <c r="TTQ84" s="34"/>
      <c r="TTS84" s="34"/>
      <c r="TTU84" s="34"/>
      <c r="TTW84" s="34"/>
      <c r="TTY84" s="34"/>
      <c r="TUA84" s="34"/>
      <c r="TUC84" s="34"/>
      <c r="TUE84" s="34"/>
      <c r="TUG84" s="34"/>
      <c r="TUI84" s="34"/>
      <c r="TUK84" s="34"/>
      <c r="TUM84" s="34"/>
      <c r="TUO84" s="34"/>
      <c r="TUQ84" s="34"/>
      <c r="TUS84" s="34"/>
      <c r="TUU84" s="34"/>
      <c r="TUW84" s="34"/>
      <c r="TUY84" s="34"/>
      <c r="TVA84" s="34"/>
      <c r="TVC84" s="34"/>
      <c r="TVE84" s="34"/>
      <c r="TVG84" s="34"/>
      <c r="TVI84" s="34"/>
      <c r="TVK84" s="34"/>
      <c r="TVM84" s="34"/>
      <c r="TVO84" s="34"/>
      <c r="TVQ84" s="34"/>
      <c r="TVS84" s="34"/>
      <c r="TVU84" s="34"/>
      <c r="TVW84" s="34"/>
      <c r="TVY84" s="34"/>
      <c r="TWA84" s="34"/>
      <c r="TWC84" s="34"/>
      <c r="TWE84" s="34"/>
      <c r="TWG84" s="34"/>
      <c r="TWI84" s="34"/>
      <c r="TWK84" s="34"/>
      <c r="TWM84" s="34"/>
      <c r="TWO84" s="34"/>
      <c r="TWQ84" s="34"/>
      <c r="TWS84" s="34"/>
      <c r="TWU84" s="34"/>
      <c r="TWW84" s="34"/>
      <c r="TWY84" s="34"/>
      <c r="TXA84" s="34"/>
      <c r="TXC84" s="34"/>
      <c r="TXE84" s="34"/>
      <c r="TXG84" s="34"/>
      <c r="TXI84" s="34"/>
      <c r="TXK84" s="34"/>
      <c r="TXM84" s="34"/>
      <c r="TXO84" s="34"/>
      <c r="TXQ84" s="34"/>
      <c r="TXS84" s="34"/>
      <c r="TXU84" s="34"/>
      <c r="TXW84" s="34"/>
      <c r="TXY84" s="34"/>
      <c r="TYA84" s="34"/>
      <c r="TYC84" s="34"/>
      <c r="TYE84" s="34"/>
      <c r="TYG84" s="34"/>
      <c r="TYI84" s="34"/>
      <c r="TYK84" s="34"/>
      <c r="TYM84" s="34"/>
      <c r="TYO84" s="34"/>
      <c r="TYQ84" s="34"/>
      <c r="TYS84" s="34"/>
      <c r="TYU84" s="34"/>
      <c r="TYW84" s="34"/>
      <c r="TYY84" s="34"/>
      <c r="TZA84" s="34"/>
      <c r="TZC84" s="34"/>
      <c r="TZE84" s="34"/>
      <c r="TZG84" s="34"/>
      <c r="TZI84" s="34"/>
      <c r="TZK84" s="34"/>
      <c r="TZM84" s="34"/>
      <c r="TZO84" s="34"/>
      <c r="TZQ84" s="34"/>
      <c r="TZS84" s="34"/>
      <c r="TZU84" s="34"/>
      <c r="TZW84" s="34"/>
      <c r="TZY84" s="34"/>
      <c r="UAA84" s="34"/>
      <c r="UAC84" s="34"/>
      <c r="UAE84" s="34"/>
      <c r="UAG84" s="34"/>
      <c r="UAI84" s="34"/>
      <c r="UAK84" s="34"/>
      <c r="UAM84" s="34"/>
      <c r="UAO84" s="34"/>
      <c r="UAQ84" s="34"/>
      <c r="UAS84" s="34"/>
      <c r="UAU84" s="34"/>
      <c r="UAW84" s="34"/>
      <c r="UAY84" s="34"/>
      <c r="UBA84" s="34"/>
      <c r="UBC84" s="34"/>
      <c r="UBE84" s="34"/>
      <c r="UBG84" s="34"/>
      <c r="UBI84" s="34"/>
      <c r="UBK84" s="34"/>
      <c r="UBM84" s="34"/>
      <c r="UBO84" s="34"/>
      <c r="UBQ84" s="34"/>
      <c r="UBS84" s="34"/>
      <c r="UBU84" s="34"/>
      <c r="UBW84" s="34"/>
      <c r="UBY84" s="34"/>
      <c r="UCA84" s="34"/>
      <c r="UCC84" s="34"/>
      <c r="UCE84" s="34"/>
      <c r="UCG84" s="34"/>
      <c r="UCI84" s="34"/>
      <c r="UCK84" s="34"/>
      <c r="UCM84" s="34"/>
      <c r="UCO84" s="34"/>
      <c r="UCQ84" s="34"/>
      <c r="UCS84" s="34"/>
      <c r="UCU84" s="34"/>
      <c r="UCW84" s="34"/>
      <c r="UCY84" s="34"/>
      <c r="UDA84" s="34"/>
      <c r="UDC84" s="34"/>
      <c r="UDE84" s="34"/>
      <c r="UDG84" s="34"/>
      <c r="UDI84" s="34"/>
      <c r="UDK84" s="34"/>
      <c r="UDM84" s="34"/>
      <c r="UDO84" s="34"/>
      <c r="UDQ84" s="34"/>
      <c r="UDS84" s="34"/>
      <c r="UDU84" s="34"/>
      <c r="UDW84" s="34"/>
      <c r="UDY84" s="34"/>
      <c r="UEA84" s="34"/>
      <c r="UEC84" s="34"/>
      <c r="UEE84" s="34"/>
      <c r="UEG84" s="34"/>
      <c r="UEI84" s="34"/>
      <c r="UEK84" s="34"/>
      <c r="UEM84" s="34"/>
      <c r="UEO84" s="34"/>
      <c r="UEQ84" s="34"/>
      <c r="UES84" s="34"/>
      <c r="UEU84" s="34"/>
      <c r="UEW84" s="34"/>
      <c r="UEY84" s="34"/>
      <c r="UFA84" s="34"/>
      <c r="UFC84" s="34"/>
      <c r="UFE84" s="34"/>
      <c r="UFG84" s="34"/>
      <c r="UFI84" s="34"/>
      <c r="UFK84" s="34"/>
      <c r="UFM84" s="34"/>
      <c r="UFO84" s="34"/>
      <c r="UFQ84" s="34"/>
      <c r="UFS84" s="34"/>
      <c r="UFU84" s="34"/>
      <c r="UFW84" s="34"/>
      <c r="UFY84" s="34"/>
      <c r="UGA84" s="34"/>
      <c r="UGC84" s="34"/>
      <c r="UGE84" s="34"/>
      <c r="UGG84" s="34"/>
      <c r="UGI84" s="34"/>
      <c r="UGK84" s="34"/>
      <c r="UGM84" s="34"/>
      <c r="UGO84" s="34"/>
      <c r="UGQ84" s="34"/>
      <c r="UGS84" s="34"/>
      <c r="UGU84" s="34"/>
      <c r="UGW84" s="34"/>
      <c r="UGY84" s="34"/>
      <c r="UHA84" s="34"/>
      <c r="UHC84" s="34"/>
      <c r="UHE84" s="34"/>
      <c r="UHG84" s="34"/>
      <c r="UHI84" s="34"/>
      <c r="UHK84" s="34"/>
      <c r="UHM84" s="34"/>
      <c r="UHO84" s="34"/>
      <c r="UHQ84" s="34"/>
      <c r="UHS84" s="34"/>
      <c r="UHU84" s="34"/>
      <c r="UHW84" s="34"/>
      <c r="UHY84" s="34"/>
      <c r="UIA84" s="34"/>
      <c r="UIC84" s="34"/>
      <c r="UIE84" s="34"/>
      <c r="UIG84" s="34"/>
      <c r="UII84" s="34"/>
      <c r="UIK84" s="34"/>
      <c r="UIM84" s="34"/>
      <c r="UIO84" s="34"/>
      <c r="UIQ84" s="34"/>
      <c r="UIS84" s="34"/>
      <c r="UIU84" s="34"/>
      <c r="UIW84" s="34"/>
      <c r="UIY84" s="34"/>
      <c r="UJA84" s="34"/>
      <c r="UJC84" s="34"/>
      <c r="UJE84" s="34"/>
      <c r="UJG84" s="34"/>
      <c r="UJI84" s="34"/>
      <c r="UJK84" s="34"/>
      <c r="UJM84" s="34"/>
      <c r="UJO84" s="34"/>
      <c r="UJQ84" s="34"/>
      <c r="UJS84" s="34"/>
      <c r="UJU84" s="34"/>
      <c r="UJW84" s="34"/>
      <c r="UJY84" s="34"/>
      <c r="UKA84" s="34"/>
      <c r="UKC84" s="34"/>
      <c r="UKE84" s="34"/>
      <c r="UKG84" s="34"/>
      <c r="UKI84" s="34"/>
      <c r="UKK84" s="34"/>
      <c r="UKM84" s="34"/>
      <c r="UKO84" s="34"/>
      <c r="UKQ84" s="34"/>
      <c r="UKS84" s="34"/>
      <c r="UKU84" s="34"/>
      <c r="UKW84" s="34"/>
      <c r="UKY84" s="34"/>
      <c r="ULA84" s="34"/>
      <c r="ULC84" s="34"/>
      <c r="ULE84" s="34"/>
      <c r="ULG84" s="34"/>
      <c r="ULI84" s="34"/>
      <c r="ULK84" s="34"/>
      <c r="ULM84" s="34"/>
      <c r="ULO84" s="34"/>
      <c r="ULQ84" s="34"/>
      <c r="ULS84" s="34"/>
      <c r="ULU84" s="34"/>
      <c r="ULW84" s="34"/>
      <c r="ULY84" s="34"/>
      <c r="UMA84" s="34"/>
      <c r="UMC84" s="34"/>
      <c r="UME84" s="34"/>
      <c r="UMG84" s="34"/>
      <c r="UMI84" s="34"/>
      <c r="UMK84" s="34"/>
      <c r="UMM84" s="34"/>
      <c r="UMO84" s="34"/>
      <c r="UMQ84" s="34"/>
      <c r="UMS84" s="34"/>
      <c r="UMU84" s="34"/>
      <c r="UMW84" s="34"/>
      <c r="UMY84" s="34"/>
      <c r="UNA84" s="34"/>
      <c r="UNC84" s="34"/>
      <c r="UNE84" s="34"/>
      <c r="UNG84" s="34"/>
      <c r="UNI84" s="34"/>
      <c r="UNK84" s="34"/>
      <c r="UNM84" s="34"/>
      <c r="UNO84" s="34"/>
      <c r="UNQ84" s="34"/>
      <c r="UNS84" s="34"/>
      <c r="UNU84" s="34"/>
      <c r="UNW84" s="34"/>
      <c r="UNY84" s="34"/>
      <c r="UOA84" s="34"/>
      <c r="UOC84" s="34"/>
      <c r="UOE84" s="34"/>
      <c r="UOG84" s="34"/>
      <c r="UOI84" s="34"/>
      <c r="UOK84" s="34"/>
      <c r="UOM84" s="34"/>
      <c r="UOO84" s="34"/>
      <c r="UOQ84" s="34"/>
      <c r="UOS84" s="34"/>
      <c r="UOU84" s="34"/>
      <c r="UOW84" s="34"/>
      <c r="UOY84" s="34"/>
      <c r="UPA84" s="34"/>
      <c r="UPC84" s="34"/>
      <c r="UPE84" s="34"/>
      <c r="UPG84" s="34"/>
      <c r="UPI84" s="34"/>
      <c r="UPK84" s="34"/>
      <c r="UPM84" s="34"/>
      <c r="UPO84" s="34"/>
      <c r="UPQ84" s="34"/>
      <c r="UPS84" s="34"/>
      <c r="UPU84" s="34"/>
      <c r="UPW84" s="34"/>
      <c r="UPY84" s="34"/>
      <c r="UQA84" s="34"/>
      <c r="UQC84" s="34"/>
      <c r="UQE84" s="34"/>
      <c r="UQG84" s="34"/>
      <c r="UQI84" s="34"/>
      <c r="UQK84" s="34"/>
      <c r="UQM84" s="34"/>
      <c r="UQO84" s="34"/>
      <c r="UQQ84" s="34"/>
      <c r="UQS84" s="34"/>
      <c r="UQU84" s="34"/>
      <c r="UQW84" s="34"/>
      <c r="UQY84" s="34"/>
      <c r="URA84" s="34"/>
      <c r="URC84" s="34"/>
      <c r="URE84" s="34"/>
      <c r="URG84" s="34"/>
      <c r="URI84" s="34"/>
      <c r="URK84" s="34"/>
      <c r="URM84" s="34"/>
      <c r="URO84" s="34"/>
      <c r="URQ84" s="34"/>
      <c r="URS84" s="34"/>
      <c r="URU84" s="34"/>
      <c r="URW84" s="34"/>
      <c r="URY84" s="34"/>
      <c r="USA84" s="34"/>
      <c r="USC84" s="34"/>
      <c r="USE84" s="34"/>
      <c r="USG84" s="34"/>
      <c r="USI84" s="34"/>
      <c r="USK84" s="34"/>
      <c r="USM84" s="34"/>
      <c r="USO84" s="34"/>
      <c r="USQ84" s="34"/>
      <c r="USS84" s="34"/>
      <c r="USU84" s="34"/>
      <c r="USW84" s="34"/>
      <c r="USY84" s="34"/>
      <c r="UTA84" s="34"/>
      <c r="UTC84" s="34"/>
      <c r="UTE84" s="34"/>
      <c r="UTG84" s="34"/>
      <c r="UTI84" s="34"/>
      <c r="UTK84" s="34"/>
      <c r="UTM84" s="34"/>
      <c r="UTO84" s="34"/>
      <c r="UTQ84" s="34"/>
      <c r="UTS84" s="34"/>
      <c r="UTU84" s="34"/>
      <c r="UTW84" s="34"/>
      <c r="UTY84" s="34"/>
      <c r="UUA84" s="34"/>
      <c r="UUC84" s="34"/>
      <c r="UUE84" s="34"/>
      <c r="UUG84" s="34"/>
      <c r="UUI84" s="34"/>
      <c r="UUK84" s="34"/>
      <c r="UUM84" s="34"/>
      <c r="UUO84" s="34"/>
      <c r="UUQ84" s="34"/>
      <c r="UUS84" s="34"/>
      <c r="UUU84" s="34"/>
      <c r="UUW84" s="34"/>
      <c r="UUY84" s="34"/>
      <c r="UVA84" s="34"/>
      <c r="UVC84" s="34"/>
      <c r="UVE84" s="34"/>
      <c r="UVG84" s="34"/>
      <c r="UVI84" s="34"/>
      <c r="UVK84" s="34"/>
      <c r="UVM84" s="34"/>
      <c r="UVO84" s="34"/>
      <c r="UVQ84" s="34"/>
      <c r="UVS84" s="34"/>
      <c r="UVU84" s="34"/>
      <c r="UVW84" s="34"/>
      <c r="UVY84" s="34"/>
      <c r="UWA84" s="34"/>
      <c r="UWC84" s="34"/>
      <c r="UWE84" s="34"/>
      <c r="UWG84" s="34"/>
      <c r="UWI84" s="34"/>
      <c r="UWK84" s="34"/>
      <c r="UWM84" s="34"/>
      <c r="UWO84" s="34"/>
      <c r="UWQ84" s="34"/>
      <c r="UWS84" s="34"/>
      <c r="UWU84" s="34"/>
      <c r="UWW84" s="34"/>
      <c r="UWY84" s="34"/>
      <c r="UXA84" s="34"/>
      <c r="UXC84" s="34"/>
      <c r="UXE84" s="34"/>
      <c r="UXG84" s="34"/>
      <c r="UXI84" s="34"/>
      <c r="UXK84" s="34"/>
      <c r="UXM84" s="34"/>
      <c r="UXO84" s="34"/>
      <c r="UXQ84" s="34"/>
      <c r="UXS84" s="34"/>
      <c r="UXU84" s="34"/>
      <c r="UXW84" s="34"/>
      <c r="UXY84" s="34"/>
      <c r="UYA84" s="34"/>
      <c r="UYC84" s="34"/>
      <c r="UYE84" s="34"/>
      <c r="UYG84" s="34"/>
      <c r="UYI84" s="34"/>
      <c r="UYK84" s="34"/>
      <c r="UYM84" s="34"/>
      <c r="UYO84" s="34"/>
      <c r="UYQ84" s="34"/>
      <c r="UYS84" s="34"/>
      <c r="UYU84" s="34"/>
      <c r="UYW84" s="34"/>
      <c r="UYY84" s="34"/>
      <c r="UZA84" s="34"/>
      <c r="UZC84" s="34"/>
      <c r="UZE84" s="34"/>
      <c r="UZG84" s="34"/>
      <c r="UZI84" s="34"/>
      <c r="UZK84" s="34"/>
      <c r="UZM84" s="34"/>
      <c r="UZO84" s="34"/>
      <c r="UZQ84" s="34"/>
      <c r="UZS84" s="34"/>
      <c r="UZU84" s="34"/>
      <c r="UZW84" s="34"/>
      <c r="UZY84" s="34"/>
      <c r="VAA84" s="34"/>
      <c r="VAC84" s="34"/>
      <c r="VAE84" s="34"/>
      <c r="VAG84" s="34"/>
      <c r="VAI84" s="34"/>
      <c r="VAK84" s="34"/>
      <c r="VAM84" s="34"/>
      <c r="VAO84" s="34"/>
      <c r="VAQ84" s="34"/>
      <c r="VAS84" s="34"/>
      <c r="VAU84" s="34"/>
      <c r="VAW84" s="34"/>
      <c r="VAY84" s="34"/>
      <c r="VBA84" s="34"/>
      <c r="VBC84" s="34"/>
      <c r="VBE84" s="34"/>
      <c r="VBG84" s="34"/>
      <c r="VBI84" s="34"/>
      <c r="VBK84" s="34"/>
      <c r="VBM84" s="34"/>
      <c r="VBO84" s="34"/>
      <c r="VBQ84" s="34"/>
      <c r="VBS84" s="34"/>
      <c r="VBU84" s="34"/>
      <c r="VBW84" s="34"/>
      <c r="VBY84" s="34"/>
      <c r="VCA84" s="34"/>
      <c r="VCC84" s="34"/>
      <c r="VCE84" s="34"/>
      <c r="VCG84" s="34"/>
      <c r="VCI84" s="34"/>
      <c r="VCK84" s="34"/>
      <c r="VCM84" s="34"/>
      <c r="VCO84" s="34"/>
      <c r="VCQ84" s="34"/>
      <c r="VCS84" s="34"/>
      <c r="VCU84" s="34"/>
      <c r="VCW84" s="34"/>
      <c r="VCY84" s="34"/>
      <c r="VDA84" s="34"/>
      <c r="VDC84" s="34"/>
      <c r="VDE84" s="34"/>
      <c r="VDG84" s="34"/>
      <c r="VDI84" s="34"/>
      <c r="VDK84" s="34"/>
      <c r="VDM84" s="34"/>
      <c r="VDO84" s="34"/>
      <c r="VDQ84" s="34"/>
      <c r="VDS84" s="34"/>
      <c r="VDU84" s="34"/>
      <c r="VDW84" s="34"/>
      <c r="VDY84" s="34"/>
      <c r="VEA84" s="34"/>
      <c r="VEC84" s="34"/>
      <c r="VEE84" s="34"/>
      <c r="VEG84" s="34"/>
      <c r="VEI84" s="34"/>
      <c r="VEK84" s="34"/>
      <c r="VEM84" s="34"/>
      <c r="VEO84" s="34"/>
      <c r="VEQ84" s="34"/>
      <c r="VES84" s="34"/>
      <c r="VEU84" s="34"/>
      <c r="VEW84" s="34"/>
      <c r="VEY84" s="34"/>
      <c r="VFA84" s="34"/>
      <c r="VFC84" s="34"/>
      <c r="VFE84" s="34"/>
      <c r="VFG84" s="34"/>
      <c r="VFI84" s="34"/>
      <c r="VFK84" s="34"/>
      <c r="VFM84" s="34"/>
      <c r="VFO84" s="34"/>
      <c r="VFQ84" s="34"/>
      <c r="VFS84" s="34"/>
      <c r="VFU84" s="34"/>
      <c r="VFW84" s="34"/>
      <c r="VFY84" s="34"/>
      <c r="VGA84" s="34"/>
      <c r="VGC84" s="34"/>
      <c r="VGE84" s="34"/>
      <c r="VGG84" s="34"/>
      <c r="VGI84" s="34"/>
      <c r="VGK84" s="34"/>
      <c r="VGM84" s="34"/>
      <c r="VGO84" s="34"/>
      <c r="VGQ84" s="34"/>
      <c r="VGS84" s="34"/>
      <c r="VGU84" s="34"/>
      <c r="VGW84" s="34"/>
      <c r="VGY84" s="34"/>
      <c r="VHA84" s="34"/>
      <c r="VHC84" s="34"/>
      <c r="VHE84" s="34"/>
      <c r="VHG84" s="34"/>
      <c r="VHI84" s="34"/>
      <c r="VHK84" s="34"/>
      <c r="VHM84" s="34"/>
      <c r="VHO84" s="34"/>
      <c r="VHQ84" s="34"/>
      <c r="VHS84" s="34"/>
      <c r="VHU84" s="34"/>
      <c r="VHW84" s="34"/>
      <c r="VHY84" s="34"/>
      <c r="VIA84" s="34"/>
      <c r="VIC84" s="34"/>
      <c r="VIE84" s="34"/>
      <c r="VIG84" s="34"/>
      <c r="VII84" s="34"/>
      <c r="VIK84" s="34"/>
      <c r="VIM84" s="34"/>
      <c r="VIO84" s="34"/>
      <c r="VIQ84" s="34"/>
      <c r="VIS84" s="34"/>
      <c r="VIU84" s="34"/>
      <c r="VIW84" s="34"/>
      <c r="VIY84" s="34"/>
      <c r="VJA84" s="34"/>
      <c r="VJC84" s="34"/>
      <c r="VJE84" s="34"/>
      <c r="VJG84" s="34"/>
      <c r="VJI84" s="34"/>
      <c r="VJK84" s="34"/>
      <c r="VJM84" s="34"/>
      <c r="VJO84" s="34"/>
      <c r="VJQ84" s="34"/>
      <c r="VJS84" s="34"/>
      <c r="VJU84" s="34"/>
      <c r="VJW84" s="34"/>
      <c r="VJY84" s="34"/>
      <c r="VKA84" s="34"/>
      <c r="VKC84" s="34"/>
      <c r="VKE84" s="34"/>
      <c r="VKG84" s="34"/>
      <c r="VKI84" s="34"/>
      <c r="VKK84" s="34"/>
      <c r="VKM84" s="34"/>
      <c r="VKO84" s="34"/>
      <c r="VKQ84" s="34"/>
      <c r="VKS84" s="34"/>
      <c r="VKU84" s="34"/>
      <c r="VKW84" s="34"/>
      <c r="VKY84" s="34"/>
      <c r="VLA84" s="34"/>
      <c r="VLC84" s="34"/>
      <c r="VLE84" s="34"/>
      <c r="VLG84" s="34"/>
      <c r="VLI84" s="34"/>
      <c r="VLK84" s="34"/>
      <c r="VLM84" s="34"/>
      <c r="VLO84" s="34"/>
      <c r="VLQ84" s="34"/>
      <c r="VLS84" s="34"/>
      <c r="VLU84" s="34"/>
      <c r="VLW84" s="34"/>
      <c r="VLY84" s="34"/>
      <c r="VMA84" s="34"/>
      <c r="VMC84" s="34"/>
      <c r="VME84" s="34"/>
      <c r="VMG84" s="34"/>
      <c r="VMI84" s="34"/>
      <c r="VMK84" s="34"/>
      <c r="VMM84" s="34"/>
      <c r="VMO84" s="34"/>
      <c r="VMQ84" s="34"/>
      <c r="VMS84" s="34"/>
      <c r="VMU84" s="34"/>
      <c r="VMW84" s="34"/>
      <c r="VMY84" s="34"/>
      <c r="VNA84" s="34"/>
      <c r="VNC84" s="34"/>
      <c r="VNE84" s="34"/>
      <c r="VNG84" s="34"/>
      <c r="VNI84" s="34"/>
      <c r="VNK84" s="34"/>
      <c r="VNM84" s="34"/>
      <c r="VNO84" s="34"/>
      <c r="VNQ84" s="34"/>
      <c r="VNS84" s="34"/>
      <c r="VNU84" s="34"/>
      <c r="VNW84" s="34"/>
      <c r="VNY84" s="34"/>
      <c r="VOA84" s="34"/>
      <c r="VOC84" s="34"/>
      <c r="VOE84" s="34"/>
      <c r="VOG84" s="34"/>
      <c r="VOI84" s="34"/>
      <c r="VOK84" s="34"/>
      <c r="VOM84" s="34"/>
      <c r="VOO84" s="34"/>
      <c r="VOQ84" s="34"/>
      <c r="VOS84" s="34"/>
      <c r="VOU84" s="34"/>
      <c r="VOW84" s="34"/>
      <c r="VOY84" s="34"/>
      <c r="VPA84" s="34"/>
      <c r="VPC84" s="34"/>
      <c r="VPE84" s="34"/>
      <c r="VPG84" s="34"/>
      <c r="VPI84" s="34"/>
      <c r="VPK84" s="34"/>
      <c r="VPM84" s="34"/>
      <c r="VPO84" s="34"/>
      <c r="VPQ84" s="34"/>
      <c r="VPS84" s="34"/>
      <c r="VPU84" s="34"/>
      <c r="VPW84" s="34"/>
      <c r="VPY84" s="34"/>
      <c r="VQA84" s="34"/>
      <c r="VQC84" s="34"/>
      <c r="VQE84" s="34"/>
      <c r="VQG84" s="34"/>
      <c r="VQI84" s="34"/>
      <c r="VQK84" s="34"/>
      <c r="VQM84" s="34"/>
      <c r="VQO84" s="34"/>
      <c r="VQQ84" s="34"/>
      <c r="VQS84" s="34"/>
      <c r="VQU84" s="34"/>
      <c r="VQW84" s="34"/>
      <c r="VQY84" s="34"/>
      <c r="VRA84" s="34"/>
      <c r="VRC84" s="34"/>
      <c r="VRE84" s="34"/>
      <c r="VRG84" s="34"/>
      <c r="VRI84" s="34"/>
      <c r="VRK84" s="34"/>
      <c r="VRM84" s="34"/>
      <c r="VRO84" s="34"/>
      <c r="VRQ84" s="34"/>
      <c r="VRS84" s="34"/>
      <c r="VRU84" s="34"/>
      <c r="VRW84" s="34"/>
      <c r="VRY84" s="34"/>
      <c r="VSA84" s="34"/>
      <c r="VSC84" s="34"/>
      <c r="VSE84" s="34"/>
      <c r="VSG84" s="34"/>
      <c r="VSI84" s="34"/>
      <c r="VSK84" s="34"/>
      <c r="VSM84" s="34"/>
      <c r="VSO84" s="34"/>
      <c r="VSQ84" s="34"/>
      <c r="VSS84" s="34"/>
      <c r="VSU84" s="34"/>
      <c r="VSW84" s="34"/>
      <c r="VSY84" s="34"/>
      <c r="VTA84" s="34"/>
      <c r="VTC84" s="34"/>
      <c r="VTE84" s="34"/>
      <c r="VTG84" s="34"/>
      <c r="VTI84" s="34"/>
      <c r="VTK84" s="34"/>
      <c r="VTM84" s="34"/>
      <c r="VTO84" s="34"/>
      <c r="VTQ84" s="34"/>
      <c r="VTS84" s="34"/>
      <c r="VTU84" s="34"/>
      <c r="VTW84" s="34"/>
      <c r="VTY84" s="34"/>
      <c r="VUA84" s="34"/>
      <c r="VUC84" s="34"/>
      <c r="VUE84" s="34"/>
      <c r="VUG84" s="34"/>
      <c r="VUI84" s="34"/>
      <c r="VUK84" s="34"/>
      <c r="VUM84" s="34"/>
      <c r="VUO84" s="34"/>
      <c r="VUQ84" s="34"/>
      <c r="VUS84" s="34"/>
      <c r="VUU84" s="34"/>
      <c r="VUW84" s="34"/>
      <c r="VUY84" s="34"/>
      <c r="VVA84" s="34"/>
      <c r="VVC84" s="34"/>
      <c r="VVE84" s="34"/>
      <c r="VVG84" s="34"/>
      <c r="VVI84" s="34"/>
      <c r="VVK84" s="34"/>
      <c r="VVM84" s="34"/>
      <c r="VVO84" s="34"/>
      <c r="VVQ84" s="34"/>
      <c r="VVS84" s="34"/>
      <c r="VVU84" s="34"/>
      <c r="VVW84" s="34"/>
      <c r="VVY84" s="34"/>
      <c r="VWA84" s="34"/>
      <c r="VWC84" s="34"/>
      <c r="VWE84" s="34"/>
      <c r="VWG84" s="34"/>
      <c r="VWI84" s="34"/>
      <c r="VWK84" s="34"/>
      <c r="VWM84" s="34"/>
      <c r="VWO84" s="34"/>
      <c r="VWQ84" s="34"/>
      <c r="VWS84" s="34"/>
      <c r="VWU84" s="34"/>
      <c r="VWW84" s="34"/>
      <c r="VWY84" s="34"/>
      <c r="VXA84" s="34"/>
      <c r="VXC84" s="34"/>
      <c r="VXE84" s="34"/>
      <c r="VXG84" s="34"/>
      <c r="VXI84" s="34"/>
      <c r="VXK84" s="34"/>
      <c r="VXM84" s="34"/>
      <c r="VXO84" s="34"/>
      <c r="VXQ84" s="34"/>
      <c r="VXS84" s="34"/>
      <c r="VXU84" s="34"/>
      <c r="VXW84" s="34"/>
      <c r="VXY84" s="34"/>
      <c r="VYA84" s="34"/>
      <c r="VYC84" s="34"/>
      <c r="VYE84" s="34"/>
      <c r="VYG84" s="34"/>
      <c r="VYI84" s="34"/>
      <c r="VYK84" s="34"/>
      <c r="VYM84" s="34"/>
      <c r="VYO84" s="34"/>
      <c r="VYQ84" s="34"/>
      <c r="VYS84" s="34"/>
      <c r="VYU84" s="34"/>
      <c r="VYW84" s="34"/>
      <c r="VYY84" s="34"/>
      <c r="VZA84" s="34"/>
      <c r="VZC84" s="34"/>
      <c r="VZE84" s="34"/>
      <c r="VZG84" s="34"/>
      <c r="VZI84" s="34"/>
      <c r="VZK84" s="34"/>
      <c r="VZM84" s="34"/>
      <c r="VZO84" s="34"/>
      <c r="VZQ84" s="34"/>
      <c r="VZS84" s="34"/>
      <c r="VZU84" s="34"/>
      <c r="VZW84" s="34"/>
      <c r="VZY84" s="34"/>
      <c r="WAA84" s="34"/>
      <c r="WAC84" s="34"/>
      <c r="WAE84" s="34"/>
      <c r="WAG84" s="34"/>
      <c r="WAI84" s="34"/>
      <c r="WAK84" s="34"/>
      <c r="WAM84" s="34"/>
      <c r="WAO84" s="34"/>
      <c r="WAQ84" s="34"/>
      <c r="WAS84" s="34"/>
      <c r="WAU84" s="34"/>
      <c r="WAW84" s="34"/>
      <c r="WAY84" s="34"/>
      <c r="WBA84" s="34"/>
      <c r="WBC84" s="34"/>
      <c r="WBE84" s="34"/>
      <c r="WBG84" s="34"/>
      <c r="WBI84" s="34"/>
      <c r="WBK84" s="34"/>
      <c r="WBM84" s="34"/>
      <c r="WBO84" s="34"/>
      <c r="WBQ84" s="34"/>
      <c r="WBS84" s="34"/>
      <c r="WBU84" s="34"/>
      <c r="WBW84" s="34"/>
      <c r="WBY84" s="34"/>
      <c r="WCA84" s="34"/>
      <c r="WCC84" s="34"/>
      <c r="WCE84" s="34"/>
      <c r="WCG84" s="34"/>
      <c r="WCI84" s="34"/>
      <c r="WCK84" s="34"/>
      <c r="WCM84" s="34"/>
      <c r="WCO84" s="34"/>
      <c r="WCQ84" s="34"/>
      <c r="WCS84" s="34"/>
      <c r="WCU84" s="34"/>
      <c r="WCW84" s="34"/>
      <c r="WCY84" s="34"/>
      <c r="WDA84" s="34"/>
      <c r="WDC84" s="34"/>
      <c r="WDE84" s="34"/>
      <c r="WDG84" s="34"/>
      <c r="WDI84" s="34"/>
      <c r="WDK84" s="34"/>
      <c r="WDM84" s="34"/>
      <c r="WDO84" s="34"/>
      <c r="WDQ84" s="34"/>
      <c r="WDS84" s="34"/>
      <c r="WDU84" s="34"/>
      <c r="WDW84" s="34"/>
      <c r="WDY84" s="34"/>
      <c r="WEA84" s="34"/>
      <c r="WEC84" s="34"/>
      <c r="WEE84" s="34"/>
      <c r="WEG84" s="34"/>
      <c r="WEI84" s="34"/>
      <c r="WEK84" s="34"/>
      <c r="WEM84" s="34"/>
      <c r="WEO84" s="34"/>
      <c r="WEQ84" s="34"/>
      <c r="WES84" s="34"/>
      <c r="WEU84" s="34"/>
      <c r="WEW84" s="34"/>
      <c r="WEY84" s="34"/>
      <c r="WFA84" s="34"/>
      <c r="WFC84" s="34"/>
      <c r="WFE84" s="34"/>
      <c r="WFG84" s="34"/>
      <c r="WFI84" s="34"/>
      <c r="WFK84" s="34"/>
      <c r="WFM84" s="34"/>
      <c r="WFO84" s="34"/>
      <c r="WFQ84" s="34"/>
      <c r="WFS84" s="34"/>
      <c r="WFU84" s="34"/>
      <c r="WFW84" s="34"/>
      <c r="WFY84" s="34"/>
      <c r="WGA84" s="34"/>
      <c r="WGC84" s="34"/>
      <c r="WGE84" s="34"/>
      <c r="WGG84" s="34"/>
      <c r="WGI84" s="34"/>
      <c r="WGK84" s="34"/>
      <c r="WGM84" s="34"/>
      <c r="WGO84" s="34"/>
      <c r="WGQ84" s="34"/>
      <c r="WGS84" s="34"/>
      <c r="WGU84" s="34"/>
      <c r="WGW84" s="34"/>
      <c r="WGY84" s="34"/>
      <c r="WHA84" s="34"/>
      <c r="WHC84" s="34"/>
      <c r="WHE84" s="34"/>
      <c r="WHG84" s="34"/>
      <c r="WHI84" s="34"/>
      <c r="WHK84" s="34"/>
      <c r="WHM84" s="34"/>
      <c r="WHO84" s="34"/>
      <c r="WHQ84" s="34"/>
      <c r="WHS84" s="34"/>
      <c r="WHU84" s="34"/>
      <c r="WHW84" s="34"/>
      <c r="WHY84" s="34"/>
      <c r="WIA84" s="34"/>
      <c r="WIC84" s="34"/>
      <c r="WIE84" s="34"/>
      <c r="WIG84" s="34"/>
      <c r="WII84" s="34"/>
      <c r="WIK84" s="34"/>
      <c r="WIM84" s="34"/>
      <c r="WIO84" s="34"/>
      <c r="WIQ84" s="34"/>
      <c r="WIS84" s="34"/>
      <c r="WIU84" s="34"/>
      <c r="WIW84" s="34"/>
      <c r="WIY84" s="34"/>
      <c r="WJA84" s="34"/>
      <c r="WJC84" s="34"/>
      <c r="WJE84" s="34"/>
      <c r="WJG84" s="34"/>
      <c r="WJI84" s="34"/>
      <c r="WJK84" s="34"/>
      <c r="WJM84" s="34"/>
      <c r="WJO84" s="34"/>
      <c r="WJQ84" s="34"/>
      <c r="WJS84" s="34"/>
      <c r="WJU84" s="34"/>
      <c r="WJW84" s="34"/>
      <c r="WJY84" s="34"/>
      <c r="WKA84" s="34"/>
      <c r="WKC84" s="34"/>
      <c r="WKE84" s="34"/>
      <c r="WKG84" s="34"/>
      <c r="WKI84" s="34"/>
      <c r="WKK84" s="34"/>
      <c r="WKM84" s="34"/>
      <c r="WKO84" s="34"/>
      <c r="WKQ84" s="34"/>
      <c r="WKS84" s="34"/>
      <c r="WKU84" s="34"/>
      <c r="WKW84" s="34"/>
      <c r="WKY84" s="34"/>
      <c r="WLA84" s="34"/>
      <c r="WLC84" s="34"/>
      <c r="WLE84" s="34"/>
      <c r="WLG84" s="34"/>
      <c r="WLI84" s="34"/>
      <c r="WLK84" s="34"/>
      <c r="WLM84" s="34"/>
      <c r="WLO84" s="34"/>
      <c r="WLQ84" s="34"/>
      <c r="WLS84" s="34"/>
      <c r="WLU84" s="34"/>
      <c r="WLW84" s="34"/>
      <c r="WLY84" s="34"/>
      <c r="WMA84" s="34"/>
      <c r="WMC84" s="34"/>
      <c r="WME84" s="34"/>
      <c r="WMG84" s="34"/>
      <c r="WMI84" s="34"/>
      <c r="WMK84" s="34"/>
      <c r="WMM84" s="34"/>
      <c r="WMO84" s="34"/>
      <c r="WMQ84" s="34"/>
      <c r="WMS84" s="34"/>
      <c r="WMU84" s="34"/>
      <c r="WMW84" s="34"/>
      <c r="WMY84" s="34"/>
      <c r="WNA84" s="34"/>
      <c r="WNC84" s="34"/>
      <c r="WNE84" s="34"/>
      <c r="WNG84" s="34"/>
      <c r="WNI84" s="34"/>
      <c r="WNK84" s="34"/>
      <c r="WNM84" s="34"/>
      <c r="WNO84" s="34"/>
      <c r="WNQ84" s="34"/>
      <c r="WNS84" s="34"/>
      <c r="WNU84" s="34"/>
      <c r="WNW84" s="34"/>
      <c r="WNY84" s="34"/>
      <c r="WOA84" s="34"/>
      <c r="WOC84" s="34"/>
      <c r="WOE84" s="34"/>
      <c r="WOG84" s="34"/>
      <c r="WOI84" s="34"/>
      <c r="WOK84" s="34"/>
      <c r="WOM84" s="34"/>
      <c r="WOO84" s="34"/>
      <c r="WOQ84" s="34"/>
      <c r="WOS84" s="34"/>
      <c r="WOU84" s="34"/>
      <c r="WOW84" s="34"/>
      <c r="WOY84" s="34"/>
      <c r="WPA84" s="34"/>
      <c r="WPC84" s="34"/>
      <c r="WPE84" s="34"/>
      <c r="WPG84" s="34"/>
      <c r="WPI84" s="34"/>
      <c r="WPK84" s="34"/>
      <c r="WPM84" s="34"/>
      <c r="WPO84" s="34"/>
      <c r="WPQ84" s="34"/>
      <c r="WPS84" s="34"/>
      <c r="WPU84" s="34"/>
      <c r="WPW84" s="34"/>
      <c r="WPY84" s="34"/>
      <c r="WQA84" s="34"/>
      <c r="WQC84" s="34"/>
      <c r="WQE84" s="34"/>
      <c r="WQG84" s="34"/>
      <c r="WQI84" s="34"/>
      <c r="WQK84" s="34"/>
      <c r="WQM84" s="34"/>
      <c r="WQO84" s="34"/>
      <c r="WQQ84" s="34"/>
      <c r="WQS84" s="34"/>
      <c r="WQU84" s="34"/>
      <c r="WQW84" s="34"/>
      <c r="WQY84" s="34"/>
      <c r="WRA84" s="34"/>
      <c r="WRC84" s="34"/>
      <c r="WRE84" s="34"/>
      <c r="WRG84" s="34"/>
      <c r="WRI84" s="34"/>
      <c r="WRK84" s="34"/>
      <c r="WRM84" s="34"/>
      <c r="WRO84" s="34"/>
      <c r="WRQ84" s="34"/>
      <c r="WRS84" s="34"/>
      <c r="WRU84" s="34"/>
      <c r="WRW84" s="34"/>
      <c r="WRY84" s="34"/>
      <c r="WSA84" s="34"/>
      <c r="WSC84" s="34"/>
      <c r="WSE84" s="34"/>
      <c r="WSG84" s="34"/>
      <c r="WSI84" s="34"/>
      <c r="WSK84" s="34"/>
      <c r="WSM84" s="34"/>
      <c r="WSO84" s="34"/>
      <c r="WSQ84" s="34"/>
      <c r="WSS84" s="34"/>
      <c r="WSU84" s="34"/>
      <c r="WSW84" s="34"/>
      <c r="WSY84" s="34"/>
      <c r="WTA84" s="34"/>
      <c r="WTC84" s="34"/>
      <c r="WTE84" s="34"/>
      <c r="WTG84" s="34"/>
      <c r="WTI84" s="34"/>
      <c r="WTK84" s="34"/>
      <c r="WTM84" s="34"/>
      <c r="WTO84" s="34"/>
      <c r="WTQ84" s="34"/>
      <c r="WTS84" s="34"/>
      <c r="WTU84" s="34"/>
      <c r="WTW84" s="34"/>
      <c r="WTY84" s="34"/>
      <c r="WUA84" s="34"/>
      <c r="WUC84" s="34"/>
      <c r="WUE84" s="34"/>
      <c r="WUG84" s="34"/>
      <c r="WUI84" s="34"/>
      <c r="WUK84" s="34"/>
      <c r="WUM84" s="34"/>
      <c r="WUO84" s="34"/>
      <c r="WUQ84" s="34"/>
      <c r="WUS84" s="34"/>
      <c r="WUU84" s="34"/>
      <c r="WUW84" s="34"/>
      <c r="WUY84" s="34"/>
      <c r="WVA84" s="34"/>
      <c r="WVC84" s="34"/>
      <c r="WVE84" s="34"/>
      <c r="WVG84" s="34"/>
      <c r="WVI84" s="34"/>
      <c r="WVK84" s="34"/>
      <c r="WVM84" s="34"/>
      <c r="WVO84" s="34"/>
      <c r="WVQ84" s="34"/>
      <c r="WVS84" s="34"/>
      <c r="WVU84" s="34"/>
      <c r="WVW84" s="34"/>
      <c r="WVY84" s="34"/>
      <c r="WWA84" s="34"/>
      <c r="WWC84" s="34"/>
      <c r="WWE84" s="34"/>
      <c r="WWG84" s="34"/>
      <c r="WWI84" s="34"/>
      <c r="WWK84" s="34"/>
      <c r="WWM84" s="34"/>
      <c r="WWO84" s="34"/>
      <c r="WWQ84" s="34"/>
      <c r="WWS84" s="34"/>
      <c r="WWU84" s="34"/>
      <c r="WWW84" s="34"/>
      <c r="WWY84" s="34"/>
      <c r="WXA84" s="34"/>
      <c r="WXC84" s="34"/>
      <c r="WXE84" s="34"/>
      <c r="WXG84" s="34"/>
      <c r="WXI84" s="34"/>
      <c r="WXK84" s="34"/>
      <c r="WXM84" s="34"/>
      <c r="WXO84" s="34"/>
      <c r="WXQ84" s="34"/>
      <c r="WXS84" s="34"/>
      <c r="WXU84" s="34"/>
      <c r="WXW84" s="34"/>
      <c r="WXY84" s="34"/>
      <c r="WYA84" s="34"/>
      <c r="WYC84" s="34"/>
      <c r="WYE84" s="34"/>
      <c r="WYG84" s="34"/>
      <c r="WYI84" s="34"/>
      <c r="WYK84" s="34"/>
      <c r="WYM84" s="34"/>
      <c r="WYO84" s="34"/>
      <c r="WYQ84" s="34"/>
      <c r="WYS84" s="34"/>
      <c r="WYU84" s="34"/>
      <c r="WYW84" s="34"/>
      <c r="WYY84" s="34"/>
      <c r="WZA84" s="34"/>
      <c r="WZC84" s="34"/>
      <c r="WZE84" s="34"/>
      <c r="WZG84" s="34"/>
      <c r="WZI84" s="34"/>
      <c r="WZK84" s="34"/>
      <c r="WZM84" s="34"/>
      <c r="WZO84" s="34"/>
      <c r="WZQ84" s="34"/>
      <c r="WZS84" s="34"/>
      <c r="WZU84" s="34"/>
      <c r="WZW84" s="34"/>
      <c r="WZY84" s="34"/>
      <c r="XAA84" s="34"/>
      <c r="XAC84" s="34"/>
      <c r="XAE84" s="34"/>
      <c r="XAG84" s="34"/>
      <c r="XAI84" s="34"/>
      <c r="XAK84" s="34"/>
      <c r="XAM84" s="34"/>
      <c r="XAO84" s="34"/>
      <c r="XAQ84" s="34"/>
      <c r="XAS84" s="34"/>
      <c r="XAU84" s="34"/>
      <c r="XAW84" s="34"/>
      <c r="XAY84" s="34"/>
      <c r="XBA84" s="34"/>
      <c r="XBC84" s="34"/>
      <c r="XBE84" s="34"/>
      <c r="XBG84" s="34"/>
      <c r="XBI84" s="34"/>
      <c r="XBK84" s="34"/>
      <c r="XBM84" s="34"/>
      <c r="XBO84" s="34"/>
      <c r="XBQ84" s="34"/>
      <c r="XBS84" s="34"/>
      <c r="XBU84" s="34"/>
      <c r="XBW84" s="34"/>
      <c r="XBY84" s="34"/>
      <c r="XCA84" s="34"/>
      <c r="XCC84" s="34"/>
      <c r="XCE84" s="34"/>
      <c r="XCG84" s="34"/>
      <c r="XCI84" s="34"/>
      <c r="XCK84" s="34"/>
      <c r="XCM84" s="34"/>
      <c r="XCO84" s="34"/>
      <c r="XCQ84" s="34"/>
      <c r="XCS84" s="34"/>
      <c r="XCU84" s="34"/>
      <c r="XCW84" s="34"/>
      <c r="XCY84" s="34"/>
      <c r="XDA84" s="34"/>
      <c r="XDC84" s="34"/>
      <c r="XDE84" s="34"/>
      <c r="XDG84" s="34"/>
      <c r="XDI84" s="34"/>
      <c r="XDK84" s="34"/>
      <c r="XDM84" s="34"/>
      <c r="XDO84" s="34"/>
      <c r="XDQ84" s="34"/>
      <c r="XDS84" s="34"/>
      <c r="XDU84" s="34"/>
      <c r="XDW84" s="34"/>
      <c r="XDY84" s="34"/>
      <c r="XEA84" s="34"/>
      <c r="XEC84" s="34"/>
      <c r="XEE84" s="34"/>
      <c r="XEG84" s="34"/>
      <c r="XEI84" s="34"/>
      <c r="XEK84" s="34"/>
      <c r="XEM84" s="34"/>
      <c r="XEO84" s="34"/>
      <c r="XEQ84" s="34"/>
      <c r="XES84" s="34"/>
      <c r="XEU84" s="34"/>
      <c r="XEW84" s="34"/>
      <c r="XEY84" s="34"/>
      <c r="XFA84" s="34"/>
      <c r="XFC84" s="34"/>
    </row>
    <row r="85" spans="1:1023 1025:2047 2049:3071 3073:4095 4097:5119 5121:6143 6145:7167 7169:8191 8193:9215 9217:10239 10241:11263 11265:12287 12289:13311 13313:14335 14337:15359 15361:16383">
      <c r="A85" t="s">
        <v>386</v>
      </c>
      <c r="B85" t="s">
        <v>916</v>
      </c>
      <c r="C85" s="34">
        <f>C79-C78</f>
        <v>2.2136102751080955</v>
      </c>
      <c r="D85" s="34">
        <f t="shared" ref="D85:BO85" si="75">D79-D78</f>
        <v>2.5334913263879884</v>
      </c>
      <c r="E85" s="34">
        <f t="shared" si="75"/>
        <v>0.84095977177349823</v>
      </c>
      <c r="F85" s="34">
        <f t="shared" si="75"/>
        <v>1.6258794944865969</v>
      </c>
      <c r="G85" s="34">
        <f t="shared" si="75"/>
        <v>2.3849715733700947</v>
      </c>
      <c r="H85" s="34">
        <f t="shared" si="75"/>
        <v>1.6195187614309958</v>
      </c>
      <c r="I85" s="34">
        <f t="shared" si="75"/>
        <v>1.3842022702455026</v>
      </c>
      <c r="J85" s="34">
        <f t="shared" si="75"/>
        <v>1.919949934490603</v>
      </c>
      <c r="K85" s="34">
        <f t="shared" si="75"/>
        <v>1.9667760912158059</v>
      </c>
      <c r="L85" s="34">
        <f t="shared" si="75"/>
        <v>1.4063805385331989</v>
      </c>
      <c r="M85" s="34">
        <f t="shared" si="75"/>
        <v>0.47423491569749388</v>
      </c>
      <c r="N85" s="34">
        <f t="shared" si="75"/>
        <v>1.8790710352793951</v>
      </c>
      <c r="O85" s="34">
        <f t="shared" si="75"/>
        <v>1.7714900115311991</v>
      </c>
      <c r="P85" s="34">
        <f t="shared" si="75"/>
        <v>2.4802095878331016</v>
      </c>
      <c r="Q85" s="34">
        <f t="shared" si="75"/>
        <v>1.104653927764204</v>
      </c>
      <c r="R85" s="34">
        <f t="shared" si="75"/>
        <v>2.0418564302656961</v>
      </c>
      <c r="S85" s="34">
        <f t="shared" si="75"/>
        <v>1.5716569884893943</v>
      </c>
      <c r="T85" s="34">
        <f t="shared" si="75"/>
        <v>1.273321187917702</v>
      </c>
      <c r="U85" s="34">
        <f t="shared" si="75"/>
        <v>1.0559204153823032</v>
      </c>
      <c r="V85" s="34">
        <f t="shared" si="75"/>
        <v>1.6997214134673015</v>
      </c>
      <c r="W85" s="34">
        <f t="shared" si="75"/>
        <v>1.4915492771400096</v>
      </c>
      <c r="X85" s="34">
        <f t="shared" si="75"/>
        <v>0.82456093617790316</v>
      </c>
      <c r="Y85" s="34">
        <f t="shared" si="75"/>
        <v>0.82242732251299344</v>
      </c>
      <c r="Z85" s="34">
        <f t="shared" si="75"/>
        <v>2.5413015385862963</v>
      </c>
      <c r="AA85" s="34">
        <f t="shared" si="75"/>
        <v>1.1711357145159056</v>
      </c>
      <c r="AB85" s="34">
        <f t="shared" si="75"/>
        <v>1.2571606856043047</v>
      </c>
      <c r="AC85" s="34">
        <f t="shared" si="75"/>
        <v>2.5658397934920032</v>
      </c>
      <c r="AD85" s="34">
        <f t="shared" si="75"/>
        <v>0.95879659490350377</v>
      </c>
      <c r="AE85" s="34">
        <f t="shared" si="75"/>
        <v>1.6479453123600933</v>
      </c>
      <c r="AF85" s="34">
        <f t="shared" si="75"/>
        <v>2.1540384775366022</v>
      </c>
      <c r="AG85" s="34">
        <f t="shared" si="75"/>
        <v>1.7388475779669932</v>
      </c>
      <c r="AH85" s="34">
        <f t="shared" si="75"/>
        <v>1.4798773002546994</v>
      </c>
      <c r="AI85" s="34">
        <f t="shared" si="75"/>
        <v>2.2226105318595017</v>
      </c>
      <c r="AJ85" s="34">
        <f t="shared" si="75"/>
        <v>1.4960875337912967</v>
      </c>
      <c r="AK85" s="34">
        <f t="shared" si="75"/>
        <v>1.8175606734637952</v>
      </c>
      <c r="AL85" s="34">
        <f t="shared" si="75"/>
        <v>1.441381711111589</v>
      </c>
      <c r="AM85" s="34">
        <f t="shared" si="75"/>
        <v>1.2874839664773958</v>
      </c>
      <c r="AN85" s="34">
        <f t="shared" si="75"/>
        <v>1.7521761081006986</v>
      </c>
      <c r="AO85" s="34">
        <f t="shared" si="75"/>
        <v>1.7081410349857009</v>
      </c>
      <c r="AP85" s="34">
        <f t="shared" si="75"/>
        <v>1.9730173461874045</v>
      </c>
      <c r="AQ85" s="34">
        <f t="shared" si="75"/>
        <v>0.95389911451690068</v>
      </c>
      <c r="AR85" s="34">
        <f t="shared" si="75"/>
        <v>1.1844777453419937</v>
      </c>
      <c r="AS85" s="34">
        <f t="shared" si="75"/>
        <v>2.1125107584648077</v>
      </c>
      <c r="AT85" s="34">
        <f t="shared" si="75"/>
        <v>1.0968225474036046</v>
      </c>
      <c r="AU85" s="34">
        <f t="shared" si="75"/>
        <v>0.82574158173309797</v>
      </c>
      <c r="AV85" s="34">
        <f t="shared" si="75"/>
        <v>2.4114580527365064</v>
      </c>
      <c r="AW85" s="34">
        <f t="shared" si="75"/>
        <v>1.0066372321959989</v>
      </c>
      <c r="AX85" s="34">
        <f t="shared" si="75"/>
        <v>2.2816631167726058</v>
      </c>
      <c r="AY85" s="34">
        <f t="shared" si="75"/>
        <v>1.7634722951801933</v>
      </c>
      <c r="AZ85" s="34">
        <f t="shared" si="75"/>
        <v>1.5392819474933077</v>
      </c>
      <c r="BA85" s="34">
        <f t="shared" si="75"/>
        <v>2.1963639795979049</v>
      </c>
      <c r="BB85" s="34">
        <f t="shared" si="75"/>
        <v>0.9971944918905109</v>
      </c>
      <c r="BC85" s="34">
        <f t="shared" si="75"/>
        <v>2.3003137444455035</v>
      </c>
      <c r="BD85" s="34">
        <f t="shared" si="75"/>
        <v>1.9137473605251003</v>
      </c>
      <c r="BE85" s="34">
        <f t="shared" si="75"/>
        <v>0.77341484374049685</v>
      </c>
      <c r="BF85" s="34">
        <f t="shared" si="75"/>
        <v>1.9397110396348012</v>
      </c>
      <c r="BG85" s="34">
        <f t="shared" si="75"/>
        <v>2.2403265409755022</v>
      </c>
      <c r="BH85" s="34">
        <f t="shared" si="75"/>
        <v>1.3966865556404002</v>
      </c>
      <c r="BI85" s="34">
        <f t="shared" si="75"/>
        <v>1.7926069551523938</v>
      </c>
      <c r="BJ85" s="34">
        <f t="shared" si="75"/>
        <v>2.3708258429110032</v>
      </c>
      <c r="BK85" s="34">
        <f t="shared" si="75"/>
        <v>1.989446099427397</v>
      </c>
      <c r="BL85" s="34">
        <f t="shared" si="75"/>
        <v>1.0597809250729</v>
      </c>
      <c r="BM85" s="34">
        <f t="shared" si="75"/>
        <v>0.9861087568170035</v>
      </c>
      <c r="BN85" s="34">
        <f t="shared" si="75"/>
        <v>1.8989988099344117</v>
      </c>
      <c r="BO85" s="34">
        <f t="shared" si="75"/>
        <v>1.8505804288740961</v>
      </c>
      <c r="BP85" s="34">
        <f t="shared" ref="BP85:CX85" si="76">BP79-BP78</f>
        <v>0.95809233173669384</v>
      </c>
      <c r="BQ85" s="34">
        <f t="shared" si="76"/>
        <v>2.0654822023259953</v>
      </c>
      <c r="BR85" s="34">
        <f t="shared" si="76"/>
        <v>2.2098934178473968</v>
      </c>
      <c r="BS85" s="34">
        <f t="shared" si="76"/>
        <v>1.7995029527095028</v>
      </c>
      <c r="BT85" s="34">
        <f t="shared" si="76"/>
        <v>1.6043196731349099</v>
      </c>
      <c r="BU85" s="34">
        <f t="shared" si="76"/>
        <v>2.4933660553282948</v>
      </c>
      <c r="BV85" s="34">
        <f t="shared" si="76"/>
        <v>1.6917539767532048</v>
      </c>
      <c r="BW85" s="34">
        <f t="shared" si="76"/>
        <v>1.566009512632796</v>
      </c>
      <c r="BX85" s="34">
        <f t="shared" si="76"/>
        <v>0.56853203481399817</v>
      </c>
      <c r="BY85" s="34">
        <f t="shared" si="76"/>
        <v>1.6131225800715043</v>
      </c>
      <c r="BZ85" s="34">
        <f t="shared" si="76"/>
        <v>1.7201576582447018</v>
      </c>
      <c r="CA85" s="34">
        <f t="shared" si="76"/>
        <v>0.9715646177339039</v>
      </c>
      <c r="CB85" s="34">
        <f t="shared" si="76"/>
        <v>2.7116332586967928</v>
      </c>
      <c r="CC85" s="34">
        <f t="shared" si="76"/>
        <v>1.2011569226138903</v>
      </c>
      <c r="CD85" s="34">
        <f t="shared" si="76"/>
        <v>0.56433377287329733</v>
      </c>
      <c r="CE85" s="34">
        <f t="shared" si="76"/>
        <v>1.7710751325343992</v>
      </c>
      <c r="CF85" s="34">
        <f t="shared" si="76"/>
        <v>1.4226702836936909</v>
      </c>
      <c r="CG85" s="34">
        <f t="shared" si="76"/>
        <v>1.8350127708770998</v>
      </c>
      <c r="CH85" s="34">
        <f t="shared" si="76"/>
        <v>2.6410157385280044</v>
      </c>
      <c r="CI85" s="34">
        <f t="shared" si="76"/>
        <v>2.1466997083309991</v>
      </c>
      <c r="CJ85" s="34">
        <f t="shared" si="76"/>
        <v>0.65435693193380473</v>
      </c>
      <c r="CK85" s="34">
        <f t="shared" si="76"/>
        <v>1.411398732652998</v>
      </c>
      <c r="CL85" s="34">
        <f t="shared" si="76"/>
        <v>1.6978259358673</v>
      </c>
      <c r="CM85" s="34">
        <f t="shared" si="76"/>
        <v>1.9544008498212975</v>
      </c>
      <c r="CN85" s="34">
        <f t="shared" si="76"/>
        <v>1.8638416856927904</v>
      </c>
      <c r="CO85" s="34">
        <f t="shared" si="76"/>
        <v>1.4964701178876965</v>
      </c>
      <c r="CP85" s="34">
        <f t="shared" si="76"/>
        <v>1.2386681006250058</v>
      </c>
      <c r="CQ85" s="34">
        <f t="shared" si="76"/>
        <v>3.129336602148399</v>
      </c>
      <c r="CR85" s="34">
        <f t="shared" si="76"/>
        <v>1.7238092032696102</v>
      </c>
      <c r="CS85" s="34">
        <f t="shared" si="76"/>
        <v>1.502596295914806</v>
      </c>
      <c r="CT85" s="34">
        <f t="shared" si="76"/>
        <v>1.1853281621771998</v>
      </c>
      <c r="CU85" s="34">
        <f t="shared" si="76"/>
        <v>1.8274018597272033</v>
      </c>
      <c r="CV85" s="34">
        <f t="shared" si="76"/>
        <v>2.2789622879777056</v>
      </c>
      <c r="CW85" s="34">
        <f t="shared" si="76"/>
        <v>2.600356174570905</v>
      </c>
      <c r="CX85" s="34">
        <f t="shared" si="76"/>
        <v>0.74806976963930083</v>
      </c>
      <c r="CY85">
        <f t="shared" si="70"/>
        <v>1.6535010346556447</v>
      </c>
      <c r="CZ85">
        <f t="shared" si="71"/>
        <v>0.55981014618532254</v>
      </c>
      <c r="DA85" s="34"/>
      <c r="DC85" s="34"/>
      <c r="DE85" s="34"/>
      <c r="DG85" s="34"/>
      <c r="DI85" s="34"/>
      <c r="DK85" s="34"/>
      <c r="DM85" s="34"/>
      <c r="DO85" s="34"/>
      <c r="DQ85" s="34"/>
      <c r="DS85" s="34"/>
      <c r="DU85" s="34"/>
      <c r="DW85" s="34"/>
      <c r="DY85" s="34"/>
      <c r="EA85" s="34"/>
      <c r="EC85" s="34"/>
      <c r="EE85" s="34"/>
      <c r="EG85" s="34"/>
      <c r="EI85" s="34"/>
      <c r="EK85" s="34"/>
      <c r="EM85" s="34"/>
      <c r="EO85" s="34"/>
      <c r="EQ85" s="34"/>
      <c r="ES85" s="34"/>
      <c r="EU85" s="34"/>
      <c r="EW85" s="34"/>
      <c r="EY85" s="34"/>
      <c r="FA85" s="34"/>
      <c r="FC85" s="34"/>
      <c r="FE85" s="34"/>
      <c r="FG85" s="34"/>
      <c r="FI85" s="34"/>
      <c r="FK85" s="34"/>
      <c r="FM85" s="34"/>
      <c r="FO85" s="34"/>
      <c r="FQ85" s="34"/>
      <c r="FS85" s="34"/>
      <c r="FU85" s="34"/>
      <c r="FW85" s="34"/>
      <c r="FY85" s="34"/>
      <c r="GA85" s="34"/>
      <c r="GC85" s="34"/>
      <c r="GE85" s="34"/>
      <c r="GG85" s="34"/>
      <c r="GI85" s="34"/>
      <c r="GK85" s="34"/>
      <c r="GM85" s="34"/>
      <c r="GO85" s="34"/>
      <c r="GQ85" s="34"/>
      <c r="GS85" s="34"/>
      <c r="GU85" s="34"/>
      <c r="GW85" s="34"/>
      <c r="GY85" s="34"/>
      <c r="HA85" s="34"/>
      <c r="HC85" s="34"/>
      <c r="HE85" s="34"/>
      <c r="HG85" s="34"/>
      <c r="HI85" s="34"/>
      <c r="HK85" s="34"/>
      <c r="HM85" s="34"/>
      <c r="HO85" s="34"/>
      <c r="HQ85" s="34"/>
      <c r="HS85" s="34"/>
      <c r="HU85" s="34"/>
      <c r="HW85" s="34"/>
      <c r="HY85" s="34"/>
      <c r="IA85" s="34"/>
      <c r="IC85" s="34"/>
      <c r="IE85" s="34"/>
      <c r="IG85" s="34"/>
      <c r="II85" s="34"/>
      <c r="IK85" s="34"/>
      <c r="IM85" s="34"/>
      <c r="IO85" s="34"/>
      <c r="IQ85" s="34"/>
      <c r="IS85" s="34"/>
      <c r="IU85" s="34"/>
      <c r="IW85" s="34"/>
      <c r="IY85" s="34"/>
      <c r="JA85" s="34"/>
      <c r="JC85" s="34"/>
      <c r="JE85" s="34"/>
      <c r="JG85" s="34"/>
      <c r="JI85" s="34"/>
      <c r="JK85" s="34"/>
      <c r="JM85" s="34"/>
      <c r="JO85" s="34"/>
      <c r="JQ85" s="34"/>
      <c r="JS85" s="34"/>
      <c r="JU85" s="34"/>
      <c r="JW85" s="34"/>
      <c r="JY85" s="34"/>
      <c r="KA85" s="34"/>
      <c r="KC85" s="34"/>
      <c r="KE85" s="34"/>
      <c r="KG85" s="34"/>
      <c r="KI85" s="34"/>
      <c r="KK85" s="34"/>
      <c r="KM85" s="34"/>
      <c r="KO85" s="34"/>
      <c r="KQ85" s="34"/>
      <c r="KS85" s="34"/>
      <c r="KU85" s="34"/>
      <c r="KW85" s="34"/>
      <c r="KY85" s="34"/>
      <c r="LA85" s="34"/>
      <c r="LC85" s="34"/>
      <c r="LE85" s="34"/>
      <c r="LG85" s="34"/>
      <c r="LI85" s="34"/>
      <c r="LK85" s="34"/>
      <c r="LM85" s="34"/>
      <c r="LO85" s="34"/>
      <c r="LQ85" s="34"/>
      <c r="LS85" s="34"/>
      <c r="LU85" s="34"/>
      <c r="LW85" s="34"/>
      <c r="LY85" s="34"/>
      <c r="MA85" s="34"/>
      <c r="MC85" s="34"/>
      <c r="ME85" s="34"/>
      <c r="MG85" s="34"/>
      <c r="MI85" s="34"/>
      <c r="MK85" s="34"/>
      <c r="MM85" s="34"/>
      <c r="MO85" s="34"/>
      <c r="MQ85" s="34"/>
      <c r="MS85" s="34"/>
      <c r="MU85" s="34"/>
      <c r="MW85" s="34"/>
      <c r="MY85" s="34"/>
      <c r="NA85" s="34"/>
      <c r="NC85" s="34"/>
      <c r="NE85" s="34"/>
      <c r="NG85" s="34"/>
      <c r="NI85" s="34"/>
      <c r="NK85" s="34"/>
      <c r="NM85" s="34"/>
      <c r="NO85" s="34"/>
      <c r="NQ85" s="34"/>
      <c r="NS85" s="34"/>
      <c r="NU85" s="34"/>
      <c r="NW85" s="34"/>
      <c r="NY85" s="34"/>
      <c r="OA85" s="34"/>
      <c r="OC85" s="34"/>
      <c r="OE85" s="34"/>
      <c r="OG85" s="34"/>
      <c r="OI85" s="34"/>
      <c r="OK85" s="34"/>
      <c r="OM85" s="34"/>
      <c r="OO85" s="34"/>
      <c r="OQ85" s="34"/>
      <c r="OS85" s="34"/>
      <c r="OU85" s="34"/>
      <c r="OW85" s="34"/>
      <c r="OY85" s="34"/>
      <c r="PA85" s="34"/>
      <c r="PC85" s="34"/>
      <c r="PE85" s="34"/>
      <c r="PG85" s="34"/>
      <c r="PI85" s="34"/>
      <c r="PK85" s="34"/>
      <c r="PM85" s="34"/>
      <c r="PO85" s="34"/>
      <c r="PQ85" s="34"/>
      <c r="PS85" s="34"/>
      <c r="PU85" s="34"/>
      <c r="PW85" s="34"/>
      <c r="PY85" s="34"/>
      <c r="QA85" s="34"/>
      <c r="QC85" s="34"/>
      <c r="QE85" s="34"/>
      <c r="QG85" s="34"/>
      <c r="QI85" s="34"/>
      <c r="QK85" s="34"/>
      <c r="QM85" s="34"/>
      <c r="QO85" s="34"/>
      <c r="QQ85" s="34"/>
      <c r="QS85" s="34"/>
      <c r="QU85" s="34"/>
      <c r="QW85" s="34"/>
      <c r="QY85" s="34"/>
      <c r="RA85" s="34"/>
      <c r="RC85" s="34"/>
      <c r="RE85" s="34"/>
      <c r="RG85" s="34"/>
      <c r="RI85" s="34"/>
      <c r="RK85" s="34"/>
      <c r="RM85" s="34"/>
      <c r="RO85" s="34"/>
      <c r="RQ85" s="34"/>
      <c r="RS85" s="34"/>
      <c r="RU85" s="34"/>
      <c r="RW85" s="34"/>
      <c r="RY85" s="34"/>
      <c r="SA85" s="34"/>
      <c r="SC85" s="34"/>
      <c r="SE85" s="34"/>
      <c r="SG85" s="34"/>
      <c r="SI85" s="34"/>
      <c r="SK85" s="34"/>
      <c r="SM85" s="34"/>
      <c r="SO85" s="34"/>
      <c r="SQ85" s="34"/>
      <c r="SS85" s="34"/>
      <c r="SU85" s="34"/>
      <c r="SW85" s="34"/>
      <c r="SY85" s="34"/>
      <c r="TA85" s="34"/>
      <c r="TC85" s="34"/>
      <c r="TE85" s="34"/>
      <c r="TG85" s="34"/>
      <c r="TI85" s="34"/>
      <c r="TK85" s="34"/>
      <c r="TM85" s="34"/>
      <c r="TO85" s="34"/>
      <c r="TQ85" s="34"/>
      <c r="TS85" s="34"/>
      <c r="TU85" s="34"/>
      <c r="TW85" s="34"/>
      <c r="TY85" s="34"/>
      <c r="UA85" s="34"/>
      <c r="UC85" s="34"/>
      <c r="UE85" s="34"/>
      <c r="UG85" s="34"/>
      <c r="UI85" s="34"/>
      <c r="UK85" s="34"/>
      <c r="UM85" s="34"/>
      <c r="UO85" s="34"/>
      <c r="UQ85" s="34"/>
      <c r="US85" s="34"/>
      <c r="UU85" s="34"/>
      <c r="UW85" s="34"/>
      <c r="UY85" s="34"/>
      <c r="VA85" s="34"/>
      <c r="VC85" s="34"/>
      <c r="VE85" s="34"/>
      <c r="VG85" s="34"/>
      <c r="VI85" s="34"/>
      <c r="VK85" s="34"/>
      <c r="VM85" s="34"/>
      <c r="VO85" s="34"/>
      <c r="VQ85" s="34"/>
      <c r="VS85" s="34"/>
      <c r="VU85" s="34"/>
      <c r="VW85" s="34"/>
      <c r="VY85" s="34"/>
      <c r="WA85" s="34"/>
      <c r="WC85" s="34"/>
      <c r="WE85" s="34"/>
      <c r="WG85" s="34"/>
      <c r="WI85" s="34"/>
      <c r="WK85" s="34"/>
      <c r="WM85" s="34"/>
      <c r="WO85" s="34"/>
      <c r="WQ85" s="34"/>
      <c r="WS85" s="34"/>
      <c r="WU85" s="34"/>
      <c r="WW85" s="34"/>
      <c r="WY85" s="34"/>
      <c r="XA85" s="34"/>
      <c r="XC85" s="34"/>
      <c r="XE85" s="34"/>
      <c r="XG85" s="34"/>
      <c r="XI85" s="34"/>
      <c r="XK85" s="34"/>
      <c r="XM85" s="34"/>
      <c r="XO85" s="34"/>
      <c r="XQ85" s="34"/>
      <c r="XS85" s="34"/>
      <c r="XU85" s="34"/>
      <c r="XW85" s="34"/>
      <c r="XY85" s="34"/>
      <c r="YA85" s="34"/>
      <c r="YC85" s="34"/>
      <c r="YE85" s="34"/>
      <c r="YG85" s="34"/>
      <c r="YI85" s="34"/>
      <c r="YK85" s="34"/>
      <c r="YM85" s="34"/>
      <c r="YO85" s="34"/>
      <c r="YQ85" s="34"/>
      <c r="YS85" s="34"/>
      <c r="YU85" s="34"/>
      <c r="YW85" s="34"/>
      <c r="YY85" s="34"/>
      <c r="ZA85" s="34"/>
      <c r="ZC85" s="34"/>
      <c r="ZE85" s="34"/>
      <c r="ZG85" s="34"/>
      <c r="ZI85" s="34"/>
      <c r="ZK85" s="34"/>
      <c r="ZM85" s="34"/>
      <c r="ZO85" s="34"/>
      <c r="ZQ85" s="34"/>
      <c r="ZS85" s="34"/>
      <c r="ZU85" s="34"/>
      <c r="ZW85" s="34"/>
      <c r="ZY85" s="34"/>
      <c r="AAA85" s="34"/>
      <c r="AAC85" s="34"/>
      <c r="AAE85" s="34"/>
      <c r="AAG85" s="34"/>
      <c r="AAI85" s="34"/>
      <c r="AAK85" s="34"/>
      <c r="AAM85" s="34"/>
      <c r="AAO85" s="34"/>
      <c r="AAQ85" s="34"/>
      <c r="AAS85" s="34"/>
      <c r="AAU85" s="34"/>
      <c r="AAW85" s="34"/>
      <c r="AAY85" s="34"/>
      <c r="ABA85" s="34"/>
      <c r="ABC85" s="34"/>
      <c r="ABE85" s="34"/>
      <c r="ABG85" s="34"/>
      <c r="ABI85" s="34"/>
      <c r="ABK85" s="34"/>
      <c r="ABM85" s="34"/>
      <c r="ABO85" s="34"/>
      <c r="ABQ85" s="34"/>
      <c r="ABS85" s="34"/>
      <c r="ABU85" s="34"/>
      <c r="ABW85" s="34"/>
      <c r="ABY85" s="34"/>
      <c r="ACA85" s="34"/>
      <c r="ACC85" s="34"/>
      <c r="ACE85" s="34"/>
      <c r="ACG85" s="34"/>
      <c r="ACI85" s="34"/>
      <c r="ACK85" s="34"/>
      <c r="ACM85" s="34"/>
      <c r="ACO85" s="34"/>
      <c r="ACQ85" s="34"/>
      <c r="ACS85" s="34"/>
      <c r="ACU85" s="34"/>
      <c r="ACW85" s="34"/>
      <c r="ACY85" s="34"/>
      <c r="ADA85" s="34"/>
      <c r="ADC85" s="34"/>
      <c r="ADE85" s="34"/>
      <c r="ADG85" s="34"/>
      <c r="ADI85" s="34"/>
      <c r="ADK85" s="34"/>
      <c r="ADM85" s="34"/>
      <c r="ADO85" s="34"/>
      <c r="ADQ85" s="34"/>
      <c r="ADS85" s="34"/>
      <c r="ADU85" s="34"/>
      <c r="ADW85" s="34"/>
      <c r="ADY85" s="34"/>
      <c r="AEA85" s="34"/>
      <c r="AEC85" s="34"/>
      <c r="AEE85" s="34"/>
      <c r="AEG85" s="34"/>
      <c r="AEI85" s="34"/>
      <c r="AEK85" s="34"/>
      <c r="AEM85" s="34"/>
      <c r="AEO85" s="34"/>
      <c r="AEQ85" s="34"/>
      <c r="AES85" s="34"/>
      <c r="AEU85" s="34"/>
      <c r="AEW85" s="34"/>
      <c r="AEY85" s="34"/>
      <c r="AFA85" s="34"/>
      <c r="AFC85" s="34"/>
      <c r="AFE85" s="34"/>
      <c r="AFG85" s="34"/>
      <c r="AFI85" s="34"/>
      <c r="AFK85" s="34"/>
      <c r="AFM85" s="34"/>
      <c r="AFO85" s="34"/>
      <c r="AFQ85" s="34"/>
      <c r="AFS85" s="34"/>
      <c r="AFU85" s="34"/>
      <c r="AFW85" s="34"/>
      <c r="AFY85" s="34"/>
      <c r="AGA85" s="34"/>
      <c r="AGC85" s="34"/>
      <c r="AGE85" s="34"/>
      <c r="AGG85" s="34"/>
      <c r="AGI85" s="34"/>
      <c r="AGK85" s="34"/>
      <c r="AGM85" s="34"/>
      <c r="AGO85" s="34"/>
      <c r="AGQ85" s="34"/>
      <c r="AGS85" s="34"/>
      <c r="AGU85" s="34"/>
      <c r="AGW85" s="34"/>
      <c r="AGY85" s="34"/>
      <c r="AHA85" s="34"/>
      <c r="AHC85" s="34"/>
      <c r="AHE85" s="34"/>
      <c r="AHG85" s="34"/>
      <c r="AHI85" s="34"/>
      <c r="AHK85" s="34"/>
      <c r="AHM85" s="34"/>
      <c r="AHO85" s="34"/>
      <c r="AHQ85" s="34"/>
      <c r="AHS85" s="34"/>
      <c r="AHU85" s="34"/>
      <c r="AHW85" s="34"/>
      <c r="AHY85" s="34"/>
      <c r="AIA85" s="34"/>
      <c r="AIC85" s="34"/>
      <c r="AIE85" s="34"/>
      <c r="AIG85" s="34"/>
      <c r="AII85" s="34"/>
      <c r="AIK85" s="34"/>
      <c r="AIM85" s="34"/>
      <c r="AIO85" s="34"/>
      <c r="AIQ85" s="34"/>
      <c r="AIS85" s="34"/>
      <c r="AIU85" s="34"/>
      <c r="AIW85" s="34"/>
      <c r="AIY85" s="34"/>
      <c r="AJA85" s="34"/>
      <c r="AJC85" s="34"/>
      <c r="AJE85" s="34"/>
      <c r="AJG85" s="34"/>
      <c r="AJI85" s="34"/>
      <c r="AJK85" s="34"/>
      <c r="AJM85" s="34"/>
      <c r="AJO85" s="34"/>
      <c r="AJQ85" s="34"/>
      <c r="AJS85" s="34"/>
      <c r="AJU85" s="34"/>
      <c r="AJW85" s="34"/>
      <c r="AJY85" s="34"/>
      <c r="AKA85" s="34"/>
      <c r="AKC85" s="34"/>
      <c r="AKE85" s="34"/>
      <c r="AKG85" s="34"/>
      <c r="AKI85" s="34"/>
      <c r="AKK85" s="34"/>
      <c r="AKM85" s="34"/>
      <c r="AKO85" s="34"/>
      <c r="AKQ85" s="34"/>
      <c r="AKS85" s="34"/>
      <c r="AKU85" s="34"/>
      <c r="AKW85" s="34"/>
      <c r="AKY85" s="34"/>
      <c r="ALA85" s="34"/>
      <c r="ALC85" s="34"/>
      <c r="ALE85" s="34"/>
      <c r="ALG85" s="34"/>
      <c r="ALI85" s="34"/>
      <c r="ALK85" s="34"/>
      <c r="ALM85" s="34"/>
      <c r="ALO85" s="34"/>
      <c r="ALQ85" s="34"/>
      <c r="ALS85" s="34"/>
      <c r="ALU85" s="34"/>
      <c r="ALW85" s="34"/>
      <c r="ALY85" s="34"/>
      <c r="AMA85" s="34"/>
      <c r="AMC85" s="34"/>
      <c r="AME85" s="34"/>
      <c r="AMG85" s="34"/>
      <c r="AMI85" s="34"/>
      <c r="AMK85" s="34"/>
      <c r="AMM85" s="34"/>
      <c r="AMO85" s="34"/>
      <c r="AMQ85" s="34"/>
      <c r="AMS85" s="34"/>
      <c r="AMU85" s="34"/>
      <c r="AMW85" s="34"/>
      <c r="AMY85" s="34"/>
      <c r="ANA85" s="34"/>
      <c r="ANC85" s="34"/>
      <c r="ANE85" s="34"/>
      <c r="ANG85" s="34"/>
      <c r="ANI85" s="34"/>
      <c r="ANK85" s="34"/>
      <c r="ANM85" s="34"/>
      <c r="ANO85" s="34"/>
      <c r="ANQ85" s="34"/>
      <c r="ANS85" s="34"/>
      <c r="ANU85" s="34"/>
      <c r="ANW85" s="34"/>
      <c r="ANY85" s="34"/>
      <c r="AOA85" s="34"/>
      <c r="AOC85" s="34"/>
      <c r="AOE85" s="34"/>
      <c r="AOG85" s="34"/>
      <c r="AOI85" s="34"/>
      <c r="AOK85" s="34"/>
      <c r="AOM85" s="34"/>
      <c r="AOO85" s="34"/>
      <c r="AOQ85" s="34"/>
      <c r="AOS85" s="34"/>
      <c r="AOU85" s="34"/>
      <c r="AOW85" s="34"/>
      <c r="AOY85" s="34"/>
      <c r="APA85" s="34"/>
      <c r="APC85" s="34"/>
      <c r="APE85" s="34"/>
      <c r="APG85" s="34"/>
      <c r="API85" s="34"/>
      <c r="APK85" s="34"/>
      <c r="APM85" s="34"/>
      <c r="APO85" s="34"/>
      <c r="APQ85" s="34"/>
      <c r="APS85" s="34"/>
      <c r="APU85" s="34"/>
      <c r="APW85" s="34"/>
      <c r="APY85" s="34"/>
      <c r="AQA85" s="34"/>
      <c r="AQC85" s="34"/>
      <c r="AQE85" s="34"/>
      <c r="AQG85" s="34"/>
      <c r="AQI85" s="34"/>
      <c r="AQK85" s="34"/>
      <c r="AQM85" s="34"/>
      <c r="AQO85" s="34"/>
      <c r="AQQ85" s="34"/>
      <c r="AQS85" s="34"/>
      <c r="AQU85" s="34"/>
      <c r="AQW85" s="34"/>
      <c r="AQY85" s="34"/>
      <c r="ARA85" s="34"/>
      <c r="ARC85" s="34"/>
      <c r="ARE85" s="34"/>
      <c r="ARG85" s="34"/>
      <c r="ARI85" s="34"/>
      <c r="ARK85" s="34"/>
      <c r="ARM85" s="34"/>
      <c r="ARO85" s="34"/>
      <c r="ARQ85" s="34"/>
      <c r="ARS85" s="34"/>
      <c r="ARU85" s="34"/>
      <c r="ARW85" s="34"/>
      <c r="ARY85" s="34"/>
      <c r="ASA85" s="34"/>
      <c r="ASC85" s="34"/>
      <c r="ASE85" s="34"/>
      <c r="ASG85" s="34"/>
      <c r="ASI85" s="34"/>
      <c r="ASK85" s="34"/>
      <c r="ASM85" s="34"/>
      <c r="ASO85" s="34"/>
      <c r="ASQ85" s="34"/>
      <c r="ASS85" s="34"/>
      <c r="ASU85" s="34"/>
      <c r="ASW85" s="34"/>
      <c r="ASY85" s="34"/>
      <c r="ATA85" s="34"/>
      <c r="ATC85" s="34"/>
      <c r="ATE85" s="34"/>
      <c r="ATG85" s="34"/>
      <c r="ATI85" s="34"/>
      <c r="ATK85" s="34"/>
      <c r="ATM85" s="34"/>
      <c r="ATO85" s="34"/>
      <c r="ATQ85" s="34"/>
      <c r="ATS85" s="34"/>
      <c r="ATU85" s="34"/>
      <c r="ATW85" s="34"/>
      <c r="ATY85" s="34"/>
      <c r="AUA85" s="34"/>
      <c r="AUC85" s="34"/>
      <c r="AUE85" s="34"/>
      <c r="AUG85" s="34"/>
      <c r="AUI85" s="34"/>
      <c r="AUK85" s="34"/>
      <c r="AUM85" s="34"/>
      <c r="AUO85" s="34"/>
      <c r="AUQ85" s="34"/>
      <c r="AUS85" s="34"/>
      <c r="AUU85" s="34"/>
      <c r="AUW85" s="34"/>
      <c r="AUY85" s="34"/>
      <c r="AVA85" s="34"/>
      <c r="AVC85" s="34"/>
      <c r="AVE85" s="34"/>
      <c r="AVG85" s="34"/>
      <c r="AVI85" s="34"/>
      <c r="AVK85" s="34"/>
      <c r="AVM85" s="34"/>
      <c r="AVO85" s="34"/>
      <c r="AVQ85" s="34"/>
      <c r="AVS85" s="34"/>
      <c r="AVU85" s="34"/>
      <c r="AVW85" s="34"/>
      <c r="AVY85" s="34"/>
      <c r="AWA85" s="34"/>
      <c r="AWC85" s="34"/>
      <c r="AWE85" s="34"/>
      <c r="AWG85" s="34"/>
      <c r="AWI85" s="34"/>
      <c r="AWK85" s="34"/>
      <c r="AWM85" s="34"/>
      <c r="AWO85" s="34"/>
      <c r="AWQ85" s="34"/>
      <c r="AWS85" s="34"/>
      <c r="AWU85" s="34"/>
      <c r="AWW85" s="34"/>
      <c r="AWY85" s="34"/>
      <c r="AXA85" s="34"/>
      <c r="AXC85" s="34"/>
      <c r="AXE85" s="34"/>
      <c r="AXG85" s="34"/>
      <c r="AXI85" s="34"/>
      <c r="AXK85" s="34"/>
      <c r="AXM85" s="34"/>
      <c r="AXO85" s="34"/>
      <c r="AXQ85" s="34"/>
      <c r="AXS85" s="34"/>
      <c r="AXU85" s="34"/>
      <c r="AXW85" s="34"/>
      <c r="AXY85" s="34"/>
      <c r="AYA85" s="34"/>
      <c r="AYC85" s="34"/>
      <c r="AYE85" s="34"/>
      <c r="AYG85" s="34"/>
      <c r="AYI85" s="34"/>
      <c r="AYK85" s="34"/>
      <c r="AYM85" s="34"/>
      <c r="AYO85" s="34"/>
      <c r="AYQ85" s="34"/>
      <c r="AYS85" s="34"/>
      <c r="AYU85" s="34"/>
      <c r="AYW85" s="34"/>
      <c r="AYY85" s="34"/>
      <c r="AZA85" s="34"/>
      <c r="AZC85" s="34"/>
      <c r="AZE85" s="34"/>
      <c r="AZG85" s="34"/>
      <c r="AZI85" s="34"/>
      <c r="AZK85" s="34"/>
      <c r="AZM85" s="34"/>
      <c r="AZO85" s="34"/>
      <c r="AZQ85" s="34"/>
      <c r="AZS85" s="34"/>
      <c r="AZU85" s="34"/>
      <c r="AZW85" s="34"/>
      <c r="AZY85" s="34"/>
      <c r="BAA85" s="34"/>
      <c r="BAC85" s="34"/>
      <c r="BAE85" s="34"/>
      <c r="BAG85" s="34"/>
      <c r="BAI85" s="34"/>
      <c r="BAK85" s="34"/>
      <c r="BAM85" s="34"/>
      <c r="BAO85" s="34"/>
      <c r="BAQ85" s="34"/>
      <c r="BAS85" s="34"/>
      <c r="BAU85" s="34"/>
      <c r="BAW85" s="34"/>
      <c r="BAY85" s="34"/>
      <c r="BBA85" s="34"/>
      <c r="BBC85" s="34"/>
      <c r="BBE85" s="34"/>
      <c r="BBG85" s="34"/>
      <c r="BBI85" s="34"/>
      <c r="BBK85" s="34"/>
      <c r="BBM85" s="34"/>
      <c r="BBO85" s="34"/>
      <c r="BBQ85" s="34"/>
      <c r="BBS85" s="34"/>
      <c r="BBU85" s="34"/>
      <c r="BBW85" s="34"/>
      <c r="BBY85" s="34"/>
      <c r="BCA85" s="34"/>
      <c r="BCC85" s="34"/>
      <c r="BCE85" s="34"/>
      <c r="BCG85" s="34"/>
      <c r="BCI85" s="34"/>
      <c r="BCK85" s="34"/>
      <c r="BCM85" s="34"/>
      <c r="BCO85" s="34"/>
      <c r="BCQ85" s="34"/>
      <c r="BCS85" s="34"/>
      <c r="BCU85" s="34"/>
      <c r="BCW85" s="34"/>
      <c r="BCY85" s="34"/>
      <c r="BDA85" s="34"/>
      <c r="BDC85" s="34"/>
      <c r="BDE85" s="34"/>
      <c r="BDG85" s="34"/>
      <c r="BDI85" s="34"/>
      <c r="BDK85" s="34"/>
      <c r="BDM85" s="34"/>
      <c r="BDO85" s="34"/>
      <c r="BDQ85" s="34"/>
      <c r="BDS85" s="34"/>
      <c r="BDU85" s="34"/>
      <c r="BDW85" s="34"/>
      <c r="BDY85" s="34"/>
      <c r="BEA85" s="34"/>
      <c r="BEC85" s="34"/>
      <c r="BEE85" s="34"/>
      <c r="BEG85" s="34"/>
      <c r="BEI85" s="34"/>
      <c r="BEK85" s="34"/>
      <c r="BEM85" s="34"/>
      <c r="BEO85" s="34"/>
      <c r="BEQ85" s="34"/>
      <c r="BES85" s="34"/>
      <c r="BEU85" s="34"/>
      <c r="BEW85" s="34"/>
      <c r="BEY85" s="34"/>
      <c r="BFA85" s="34"/>
      <c r="BFC85" s="34"/>
      <c r="BFE85" s="34"/>
      <c r="BFG85" s="34"/>
      <c r="BFI85" s="34"/>
      <c r="BFK85" s="34"/>
      <c r="BFM85" s="34"/>
      <c r="BFO85" s="34"/>
      <c r="BFQ85" s="34"/>
      <c r="BFS85" s="34"/>
      <c r="BFU85" s="34"/>
      <c r="BFW85" s="34"/>
      <c r="BFY85" s="34"/>
      <c r="BGA85" s="34"/>
      <c r="BGC85" s="34"/>
      <c r="BGE85" s="34"/>
      <c r="BGG85" s="34"/>
      <c r="BGI85" s="34"/>
      <c r="BGK85" s="34"/>
      <c r="BGM85" s="34"/>
      <c r="BGO85" s="34"/>
      <c r="BGQ85" s="34"/>
      <c r="BGS85" s="34"/>
      <c r="BGU85" s="34"/>
      <c r="BGW85" s="34"/>
      <c r="BGY85" s="34"/>
      <c r="BHA85" s="34"/>
      <c r="BHC85" s="34"/>
      <c r="BHE85" s="34"/>
      <c r="BHG85" s="34"/>
      <c r="BHI85" s="34"/>
      <c r="BHK85" s="34"/>
      <c r="BHM85" s="34"/>
      <c r="BHO85" s="34"/>
      <c r="BHQ85" s="34"/>
      <c r="BHS85" s="34"/>
      <c r="BHU85" s="34"/>
      <c r="BHW85" s="34"/>
      <c r="BHY85" s="34"/>
      <c r="BIA85" s="34"/>
      <c r="BIC85" s="34"/>
      <c r="BIE85" s="34"/>
      <c r="BIG85" s="34"/>
      <c r="BII85" s="34"/>
      <c r="BIK85" s="34"/>
      <c r="BIM85" s="34"/>
      <c r="BIO85" s="34"/>
      <c r="BIQ85" s="34"/>
      <c r="BIS85" s="34"/>
      <c r="BIU85" s="34"/>
      <c r="BIW85" s="34"/>
      <c r="BIY85" s="34"/>
      <c r="BJA85" s="34"/>
      <c r="BJC85" s="34"/>
      <c r="BJE85" s="34"/>
      <c r="BJG85" s="34"/>
      <c r="BJI85" s="34"/>
      <c r="BJK85" s="34"/>
      <c r="BJM85" s="34"/>
      <c r="BJO85" s="34"/>
      <c r="BJQ85" s="34"/>
      <c r="BJS85" s="34"/>
      <c r="BJU85" s="34"/>
      <c r="BJW85" s="34"/>
      <c r="BJY85" s="34"/>
      <c r="BKA85" s="34"/>
      <c r="BKC85" s="34"/>
      <c r="BKE85" s="34"/>
      <c r="BKG85" s="34"/>
      <c r="BKI85" s="34"/>
      <c r="BKK85" s="34"/>
      <c r="BKM85" s="34"/>
      <c r="BKO85" s="34"/>
      <c r="BKQ85" s="34"/>
      <c r="BKS85" s="34"/>
      <c r="BKU85" s="34"/>
      <c r="BKW85" s="34"/>
      <c r="BKY85" s="34"/>
      <c r="BLA85" s="34"/>
      <c r="BLC85" s="34"/>
      <c r="BLE85" s="34"/>
      <c r="BLG85" s="34"/>
      <c r="BLI85" s="34"/>
      <c r="BLK85" s="34"/>
      <c r="BLM85" s="34"/>
      <c r="BLO85" s="34"/>
      <c r="BLQ85" s="34"/>
      <c r="BLS85" s="34"/>
      <c r="BLU85" s="34"/>
      <c r="BLW85" s="34"/>
      <c r="BLY85" s="34"/>
      <c r="BMA85" s="34"/>
      <c r="BMC85" s="34"/>
      <c r="BME85" s="34"/>
      <c r="BMG85" s="34"/>
      <c r="BMI85" s="34"/>
      <c r="BMK85" s="34"/>
      <c r="BMM85" s="34"/>
      <c r="BMO85" s="34"/>
      <c r="BMQ85" s="34"/>
      <c r="BMS85" s="34"/>
      <c r="BMU85" s="34"/>
      <c r="BMW85" s="34"/>
      <c r="BMY85" s="34"/>
      <c r="BNA85" s="34"/>
      <c r="BNC85" s="34"/>
      <c r="BNE85" s="34"/>
      <c r="BNG85" s="34"/>
      <c r="BNI85" s="34"/>
      <c r="BNK85" s="34"/>
      <c r="BNM85" s="34"/>
      <c r="BNO85" s="34"/>
      <c r="BNQ85" s="34"/>
      <c r="BNS85" s="34"/>
      <c r="BNU85" s="34"/>
      <c r="BNW85" s="34"/>
      <c r="BNY85" s="34"/>
      <c r="BOA85" s="34"/>
      <c r="BOC85" s="34"/>
      <c r="BOE85" s="34"/>
      <c r="BOG85" s="34"/>
      <c r="BOI85" s="34"/>
      <c r="BOK85" s="34"/>
      <c r="BOM85" s="34"/>
      <c r="BOO85" s="34"/>
      <c r="BOQ85" s="34"/>
      <c r="BOS85" s="34"/>
      <c r="BOU85" s="34"/>
      <c r="BOW85" s="34"/>
      <c r="BOY85" s="34"/>
      <c r="BPA85" s="34"/>
      <c r="BPC85" s="34"/>
      <c r="BPE85" s="34"/>
      <c r="BPG85" s="34"/>
      <c r="BPI85" s="34"/>
      <c r="BPK85" s="34"/>
      <c r="BPM85" s="34"/>
      <c r="BPO85" s="34"/>
      <c r="BPQ85" s="34"/>
      <c r="BPS85" s="34"/>
      <c r="BPU85" s="34"/>
      <c r="BPW85" s="34"/>
      <c r="BPY85" s="34"/>
      <c r="BQA85" s="34"/>
      <c r="BQC85" s="34"/>
      <c r="BQE85" s="34"/>
      <c r="BQG85" s="34"/>
      <c r="BQI85" s="34"/>
      <c r="BQK85" s="34"/>
      <c r="BQM85" s="34"/>
      <c r="BQO85" s="34"/>
      <c r="BQQ85" s="34"/>
      <c r="BQS85" s="34"/>
      <c r="BQU85" s="34"/>
      <c r="BQW85" s="34"/>
      <c r="BQY85" s="34"/>
      <c r="BRA85" s="34"/>
      <c r="BRC85" s="34"/>
      <c r="BRE85" s="34"/>
      <c r="BRG85" s="34"/>
      <c r="BRI85" s="34"/>
      <c r="BRK85" s="34"/>
      <c r="BRM85" s="34"/>
      <c r="BRO85" s="34"/>
      <c r="BRQ85" s="34"/>
      <c r="BRS85" s="34"/>
      <c r="BRU85" s="34"/>
      <c r="BRW85" s="34"/>
      <c r="BRY85" s="34"/>
      <c r="BSA85" s="34"/>
      <c r="BSC85" s="34"/>
      <c r="BSE85" s="34"/>
      <c r="BSG85" s="34"/>
      <c r="BSI85" s="34"/>
      <c r="BSK85" s="34"/>
      <c r="BSM85" s="34"/>
      <c r="BSO85" s="34"/>
      <c r="BSQ85" s="34"/>
      <c r="BSS85" s="34"/>
      <c r="BSU85" s="34"/>
      <c r="BSW85" s="34"/>
      <c r="BSY85" s="34"/>
      <c r="BTA85" s="34"/>
      <c r="BTC85" s="34"/>
      <c r="BTE85" s="34"/>
      <c r="BTG85" s="34"/>
      <c r="BTI85" s="34"/>
      <c r="BTK85" s="34"/>
      <c r="BTM85" s="34"/>
      <c r="BTO85" s="34"/>
      <c r="BTQ85" s="34"/>
      <c r="BTS85" s="34"/>
      <c r="BTU85" s="34"/>
      <c r="BTW85" s="34"/>
      <c r="BTY85" s="34"/>
      <c r="BUA85" s="34"/>
      <c r="BUC85" s="34"/>
      <c r="BUE85" s="34"/>
      <c r="BUG85" s="34"/>
      <c r="BUI85" s="34"/>
      <c r="BUK85" s="34"/>
      <c r="BUM85" s="34"/>
      <c r="BUO85" s="34"/>
      <c r="BUQ85" s="34"/>
      <c r="BUS85" s="34"/>
      <c r="BUU85" s="34"/>
      <c r="BUW85" s="34"/>
      <c r="BUY85" s="34"/>
      <c r="BVA85" s="34"/>
      <c r="BVC85" s="34"/>
      <c r="BVE85" s="34"/>
      <c r="BVG85" s="34"/>
      <c r="BVI85" s="34"/>
      <c r="BVK85" s="34"/>
      <c r="BVM85" s="34"/>
      <c r="BVO85" s="34"/>
      <c r="BVQ85" s="34"/>
      <c r="BVS85" s="34"/>
      <c r="BVU85" s="34"/>
      <c r="BVW85" s="34"/>
      <c r="BVY85" s="34"/>
      <c r="BWA85" s="34"/>
      <c r="BWC85" s="34"/>
      <c r="BWE85" s="34"/>
      <c r="BWG85" s="34"/>
      <c r="BWI85" s="34"/>
      <c r="BWK85" s="34"/>
      <c r="BWM85" s="34"/>
      <c r="BWO85" s="34"/>
      <c r="BWQ85" s="34"/>
      <c r="BWS85" s="34"/>
      <c r="BWU85" s="34"/>
      <c r="BWW85" s="34"/>
      <c r="BWY85" s="34"/>
      <c r="BXA85" s="34"/>
      <c r="BXC85" s="34"/>
      <c r="BXE85" s="34"/>
      <c r="BXG85" s="34"/>
      <c r="BXI85" s="34"/>
      <c r="BXK85" s="34"/>
      <c r="BXM85" s="34"/>
      <c r="BXO85" s="34"/>
      <c r="BXQ85" s="34"/>
      <c r="BXS85" s="34"/>
      <c r="BXU85" s="34"/>
      <c r="BXW85" s="34"/>
      <c r="BXY85" s="34"/>
      <c r="BYA85" s="34"/>
      <c r="BYC85" s="34"/>
      <c r="BYE85" s="34"/>
      <c r="BYG85" s="34"/>
      <c r="BYI85" s="34"/>
      <c r="BYK85" s="34"/>
      <c r="BYM85" s="34"/>
      <c r="BYO85" s="34"/>
      <c r="BYQ85" s="34"/>
      <c r="BYS85" s="34"/>
      <c r="BYU85" s="34"/>
      <c r="BYW85" s="34"/>
      <c r="BYY85" s="34"/>
      <c r="BZA85" s="34"/>
      <c r="BZC85" s="34"/>
      <c r="BZE85" s="34"/>
      <c r="BZG85" s="34"/>
      <c r="BZI85" s="34"/>
      <c r="BZK85" s="34"/>
      <c r="BZM85" s="34"/>
      <c r="BZO85" s="34"/>
      <c r="BZQ85" s="34"/>
      <c r="BZS85" s="34"/>
      <c r="BZU85" s="34"/>
      <c r="BZW85" s="34"/>
      <c r="BZY85" s="34"/>
      <c r="CAA85" s="34"/>
      <c r="CAC85" s="34"/>
      <c r="CAE85" s="34"/>
      <c r="CAG85" s="34"/>
      <c r="CAI85" s="34"/>
      <c r="CAK85" s="34"/>
      <c r="CAM85" s="34"/>
      <c r="CAO85" s="34"/>
      <c r="CAQ85" s="34"/>
      <c r="CAS85" s="34"/>
      <c r="CAU85" s="34"/>
      <c r="CAW85" s="34"/>
      <c r="CAY85" s="34"/>
      <c r="CBA85" s="34"/>
      <c r="CBC85" s="34"/>
      <c r="CBE85" s="34"/>
      <c r="CBG85" s="34"/>
      <c r="CBI85" s="34"/>
      <c r="CBK85" s="34"/>
      <c r="CBM85" s="34"/>
      <c r="CBO85" s="34"/>
      <c r="CBQ85" s="34"/>
      <c r="CBS85" s="34"/>
      <c r="CBU85" s="34"/>
      <c r="CBW85" s="34"/>
      <c r="CBY85" s="34"/>
      <c r="CCA85" s="34"/>
      <c r="CCC85" s="34"/>
      <c r="CCE85" s="34"/>
      <c r="CCG85" s="34"/>
      <c r="CCI85" s="34"/>
      <c r="CCK85" s="34"/>
      <c r="CCM85" s="34"/>
      <c r="CCO85" s="34"/>
      <c r="CCQ85" s="34"/>
      <c r="CCS85" s="34"/>
      <c r="CCU85" s="34"/>
      <c r="CCW85" s="34"/>
      <c r="CCY85" s="34"/>
      <c r="CDA85" s="34"/>
      <c r="CDC85" s="34"/>
      <c r="CDE85" s="34"/>
      <c r="CDG85" s="34"/>
      <c r="CDI85" s="34"/>
      <c r="CDK85" s="34"/>
      <c r="CDM85" s="34"/>
      <c r="CDO85" s="34"/>
      <c r="CDQ85" s="34"/>
      <c r="CDS85" s="34"/>
      <c r="CDU85" s="34"/>
      <c r="CDW85" s="34"/>
      <c r="CDY85" s="34"/>
      <c r="CEA85" s="34"/>
      <c r="CEC85" s="34"/>
      <c r="CEE85" s="34"/>
      <c r="CEG85" s="34"/>
      <c r="CEI85" s="34"/>
      <c r="CEK85" s="34"/>
      <c r="CEM85" s="34"/>
      <c r="CEO85" s="34"/>
      <c r="CEQ85" s="34"/>
      <c r="CES85" s="34"/>
      <c r="CEU85" s="34"/>
      <c r="CEW85" s="34"/>
      <c r="CEY85" s="34"/>
      <c r="CFA85" s="34"/>
      <c r="CFC85" s="34"/>
      <c r="CFE85" s="34"/>
      <c r="CFG85" s="34"/>
      <c r="CFI85" s="34"/>
      <c r="CFK85" s="34"/>
      <c r="CFM85" s="34"/>
      <c r="CFO85" s="34"/>
      <c r="CFQ85" s="34"/>
      <c r="CFS85" s="34"/>
      <c r="CFU85" s="34"/>
      <c r="CFW85" s="34"/>
      <c r="CFY85" s="34"/>
      <c r="CGA85" s="34"/>
      <c r="CGC85" s="34"/>
      <c r="CGE85" s="34"/>
      <c r="CGG85" s="34"/>
      <c r="CGI85" s="34"/>
      <c r="CGK85" s="34"/>
      <c r="CGM85" s="34"/>
      <c r="CGO85" s="34"/>
      <c r="CGQ85" s="34"/>
      <c r="CGS85" s="34"/>
      <c r="CGU85" s="34"/>
      <c r="CGW85" s="34"/>
      <c r="CGY85" s="34"/>
      <c r="CHA85" s="34"/>
      <c r="CHC85" s="34"/>
      <c r="CHE85" s="34"/>
      <c r="CHG85" s="34"/>
      <c r="CHI85" s="34"/>
      <c r="CHK85" s="34"/>
      <c r="CHM85" s="34"/>
      <c r="CHO85" s="34"/>
      <c r="CHQ85" s="34"/>
      <c r="CHS85" s="34"/>
      <c r="CHU85" s="34"/>
      <c r="CHW85" s="34"/>
      <c r="CHY85" s="34"/>
      <c r="CIA85" s="34"/>
      <c r="CIC85" s="34"/>
      <c r="CIE85" s="34"/>
      <c r="CIG85" s="34"/>
      <c r="CII85" s="34"/>
      <c r="CIK85" s="34"/>
      <c r="CIM85" s="34"/>
      <c r="CIO85" s="34"/>
      <c r="CIQ85" s="34"/>
      <c r="CIS85" s="34"/>
      <c r="CIU85" s="34"/>
      <c r="CIW85" s="34"/>
      <c r="CIY85" s="34"/>
      <c r="CJA85" s="34"/>
      <c r="CJC85" s="34"/>
      <c r="CJE85" s="34"/>
      <c r="CJG85" s="34"/>
      <c r="CJI85" s="34"/>
      <c r="CJK85" s="34"/>
      <c r="CJM85" s="34"/>
      <c r="CJO85" s="34"/>
      <c r="CJQ85" s="34"/>
      <c r="CJS85" s="34"/>
      <c r="CJU85" s="34"/>
      <c r="CJW85" s="34"/>
      <c r="CJY85" s="34"/>
      <c r="CKA85" s="34"/>
      <c r="CKC85" s="34"/>
      <c r="CKE85" s="34"/>
      <c r="CKG85" s="34"/>
      <c r="CKI85" s="34"/>
      <c r="CKK85" s="34"/>
      <c r="CKM85" s="34"/>
      <c r="CKO85" s="34"/>
      <c r="CKQ85" s="34"/>
      <c r="CKS85" s="34"/>
      <c r="CKU85" s="34"/>
      <c r="CKW85" s="34"/>
      <c r="CKY85" s="34"/>
      <c r="CLA85" s="34"/>
      <c r="CLC85" s="34"/>
      <c r="CLE85" s="34"/>
      <c r="CLG85" s="34"/>
      <c r="CLI85" s="34"/>
      <c r="CLK85" s="34"/>
      <c r="CLM85" s="34"/>
      <c r="CLO85" s="34"/>
      <c r="CLQ85" s="34"/>
      <c r="CLS85" s="34"/>
      <c r="CLU85" s="34"/>
      <c r="CLW85" s="34"/>
      <c r="CLY85" s="34"/>
      <c r="CMA85" s="34"/>
      <c r="CMC85" s="34"/>
      <c r="CME85" s="34"/>
      <c r="CMG85" s="34"/>
      <c r="CMI85" s="34"/>
      <c r="CMK85" s="34"/>
      <c r="CMM85" s="34"/>
      <c r="CMO85" s="34"/>
      <c r="CMQ85" s="34"/>
      <c r="CMS85" s="34"/>
      <c r="CMU85" s="34"/>
      <c r="CMW85" s="34"/>
      <c r="CMY85" s="34"/>
      <c r="CNA85" s="34"/>
      <c r="CNC85" s="34"/>
      <c r="CNE85" s="34"/>
      <c r="CNG85" s="34"/>
      <c r="CNI85" s="34"/>
      <c r="CNK85" s="34"/>
      <c r="CNM85" s="34"/>
      <c r="CNO85" s="34"/>
      <c r="CNQ85" s="34"/>
      <c r="CNS85" s="34"/>
      <c r="CNU85" s="34"/>
      <c r="CNW85" s="34"/>
      <c r="CNY85" s="34"/>
      <c r="COA85" s="34"/>
      <c r="COC85" s="34"/>
      <c r="COE85" s="34"/>
      <c r="COG85" s="34"/>
      <c r="COI85" s="34"/>
      <c r="COK85" s="34"/>
      <c r="COM85" s="34"/>
      <c r="COO85" s="34"/>
      <c r="COQ85" s="34"/>
      <c r="COS85" s="34"/>
      <c r="COU85" s="34"/>
      <c r="COW85" s="34"/>
      <c r="COY85" s="34"/>
      <c r="CPA85" s="34"/>
      <c r="CPC85" s="34"/>
      <c r="CPE85" s="34"/>
      <c r="CPG85" s="34"/>
      <c r="CPI85" s="34"/>
      <c r="CPK85" s="34"/>
      <c r="CPM85" s="34"/>
      <c r="CPO85" s="34"/>
      <c r="CPQ85" s="34"/>
      <c r="CPS85" s="34"/>
      <c r="CPU85" s="34"/>
      <c r="CPW85" s="34"/>
      <c r="CPY85" s="34"/>
      <c r="CQA85" s="34"/>
      <c r="CQC85" s="34"/>
      <c r="CQE85" s="34"/>
      <c r="CQG85" s="34"/>
      <c r="CQI85" s="34"/>
      <c r="CQK85" s="34"/>
      <c r="CQM85" s="34"/>
      <c r="CQO85" s="34"/>
      <c r="CQQ85" s="34"/>
      <c r="CQS85" s="34"/>
      <c r="CQU85" s="34"/>
      <c r="CQW85" s="34"/>
      <c r="CQY85" s="34"/>
      <c r="CRA85" s="34"/>
      <c r="CRC85" s="34"/>
      <c r="CRE85" s="34"/>
      <c r="CRG85" s="34"/>
      <c r="CRI85" s="34"/>
      <c r="CRK85" s="34"/>
      <c r="CRM85" s="34"/>
      <c r="CRO85" s="34"/>
      <c r="CRQ85" s="34"/>
      <c r="CRS85" s="34"/>
      <c r="CRU85" s="34"/>
      <c r="CRW85" s="34"/>
      <c r="CRY85" s="34"/>
      <c r="CSA85" s="34"/>
      <c r="CSC85" s="34"/>
      <c r="CSE85" s="34"/>
      <c r="CSG85" s="34"/>
      <c r="CSI85" s="34"/>
      <c r="CSK85" s="34"/>
      <c r="CSM85" s="34"/>
      <c r="CSO85" s="34"/>
      <c r="CSQ85" s="34"/>
      <c r="CSS85" s="34"/>
      <c r="CSU85" s="34"/>
      <c r="CSW85" s="34"/>
      <c r="CSY85" s="34"/>
      <c r="CTA85" s="34"/>
      <c r="CTC85" s="34"/>
      <c r="CTE85" s="34"/>
      <c r="CTG85" s="34"/>
      <c r="CTI85" s="34"/>
      <c r="CTK85" s="34"/>
      <c r="CTM85" s="34"/>
      <c r="CTO85" s="34"/>
      <c r="CTQ85" s="34"/>
      <c r="CTS85" s="34"/>
      <c r="CTU85" s="34"/>
      <c r="CTW85" s="34"/>
      <c r="CTY85" s="34"/>
      <c r="CUA85" s="34"/>
      <c r="CUC85" s="34"/>
      <c r="CUE85" s="34"/>
      <c r="CUG85" s="34"/>
      <c r="CUI85" s="34"/>
      <c r="CUK85" s="34"/>
      <c r="CUM85" s="34"/>
      <c r="CUO85" s="34"/>
      <c r="CUQ85" s="34"/>
      <c r="CUS85" s="34"/>
      <c r="CUU85" s="34"/>
      <c r="CUW85" s="34"/>
      <c r="CUY85" s="34"/>
      <c r="CVA85" s="34"/>
      <c r="CVC85" s="34"/>
      <c r="CVE85" s="34"/>
      <c r="CVG85" s="34"/>
      <c r="CVI85" s="34"/>
      <c r="CVK85" s="34"/>
      <c r="CVM85" s="34"/>
      <c r="CVO85" s="34"/>
      <c r="CVQ85" s="34"/>
      <c r="CVS85" s="34"/>
      <c r="CVU85" s="34"/>
      <c r="CVW85" s="34"/>
      <c r="CVY85" s="34"/>
      <c r="CWA85" s="34"/>
      <c r="CWC85" s="34"/>
      <c r="CWE85" s="34"/>
      <c r="CWG85" s="34"/>
      <c r="CWI85" s="34"/>
      <c r="CWK85" s="34"/>
      <c r="CWM85" s="34"/>
      <c r="CWO85" s="34"/>
      <c r="CWQ85" s="34"/>
      <c r="CWS85" s="34"/>
      <c r="CWU85" s="34"/>
      <c r="CWW85" s="34"/>
      <c r="CWY85" s="34"/>
      <c r="CXA85" s="34"/>
      <c r="CXC85" s="34"/>
      <c r="CXE85" s="34"/>
      <c r="CXG85" s="34"/>
      <c r="CXI85" s="34"/>
      <c r="CXK85" s="34"/>
      <c r="CXM85" s="34"/>
      <c r="CXO85" s="34"/>
      <c r="CXQ85" s="34"/>
      <c r="CXS85" s="34"/>
      <c r="CXU85" s="34"/>
      <c r="CXW85" s="34"/>
      <c r="CXY85" s="34"/>
      <c r="CYA85" s="34"/>
      <c r="CYC85" s="34"/>
      <c r="CYE85" s="34"/>
      <c r="CYG85" s="34"/>
      <c r="CYI85" s="34"/>
      <c r="CYK85" s="34"/>
      <c r="CYM85" s="34"/>
      <c r="CYO85" s="34"/>
      <c r="CYQ85" s="34"/>
      <c r="CYS85" s="34"/>
      <c r="CYU85" s="34"/>
      <c r="CYW85" s="34"/>
      <c r="CYY85" s="34"/>
      <c r="CZA85" s="34"/>
      <c r="CZC85" s="34"/>
      <c r="CZE85" s="34"/>
      <c r="CZG85" s="34"/>
      <c r="CZI85" s="34"/>
      <c r="CZK85" s="34"/>
      <c r="CZM85" s="34"/>
      <c r="CZO85" s="34"/>
      <c r="CZQ85" s="34"/>
      <c r="CZS85" s="34"/>
      <c r="CZU85" s="34"/>
      <c r="CZW85" s="34"/>
      <c r="CZY85" s="34"/>
      <c r="DAA85" s="34"/>
      <c r="DAC85" s="34"/>
      <c r="DAE85" s="34"/>
      <c r="DAG85" s="34"/>
      <c r="DAI85" s="34"/>
      <c r="DAK85" s="34"/>
      <c r="DAM85" s="34"/>
      <c r="DAO85" s="34"/>
      <c r="DAQ85" s="34"/>
      <c r="DAS85" s="34"/>
      <c r="DAU85" s="34"/>
      <c r="DAW85" s="34"/>
      <c r="DAY85" s="34"/>
      <c r="DBA85" s="34"/>
      <c r="DBC85" s="34"/>
      <c r="DBE85" s="34"/>
      <c r="DBG85" s="34"/>
      <c r="DBI85" s="34"/>
      <c r="DBK85" s="34"/>
      <c r="DBM85" s="34"/>
      <c r="DBO85" s="34"/>
      <c r="DBQ85" s="34"/>
      <c r="DBS85" s="34"/>
      <c r="DBU85" s="34"/>
      <c r="DBW85" s="34"/>
      <c r="DBY85" s="34"/>
      <c r="DCA85" s="34"/>
      <c r="DCC85" s="34"/>
      <c r="DCE85" s="34"/>
      <c r="DCG85" s="34"/>
      <c r="DCI85" s="34"/>
      <c r="DCK85" s="34"/>
      <c r="DCM85" s="34"/>
      <c r="DCO85" s="34"/>
      <c r="DCQ85" s="34"/>
      <c r="DCS85" s="34"/>
      <c r="DCU85" s="34"/>
      <c r="DCW85" s="34"/>
      <c r="DCY85" s="34"/>
      <c r="DDA85" s="34"/>
      <c r="DDC85" s="34"/>
      <c r="DDE85" s="34"/>
      <c r="DDG85" s="34"/>
      <c r="DDI85" s="34"/>
      <c r="DDK85" s="34"/>
      <c r="DDM85" s="34"/>
      <c r="DDO85" s="34"/>
      <c r="DDQ85" s="34"/>
      <c r="DDS85" s="34"/>
      <c r="DDU85" s="34"/>
      <c r="DDW85" s="34"/>
      <c r="DDY85" s="34"/>
      <c r="DEA85" s="34"/>
      <c r="DEC85" s="34"/>
      <c r="DEE85" s="34"/>
      <c r="DEG85" s="34"/>
      <c r="DEI85" s="34"/>
      <c r="DEK85" s="34"/>
      <c r="DEM85" s="34"/>
      <c r="DEO85" s="34"/>
      <c r="DEQ85" s="34"/>
      <c r="DES85" s="34"/>
      <c r="DEU85" s="34"/>
      <c r="DEW85" s="34"/>
      <c r="DEY85" s="34"/>
      <c r="DFA85" s="34"/>
      <c r="DFC85" s="34"/>
      <c r="DFE85" s="34"/>
      <c r="DFG85" s="34"/>
      <c r="DFI85" s="34"/>
      <c r="DFK85" s="34"/>
      <c r="DFM85" s="34"/>
      <c r="DFO85" s="34"/>
      <c r="DFQ85" s="34"/>
      <c r="DFS85" s="34"/>
      <c r="DFU85" s="34"/>
      <c r="DFW85" s="34"/>
      <c r="DFY85" s="34"/>
      <c r="DGA85" s="34"/>
      <c r="DGC85" s="34"/>
      <c r="DGE85" s="34"/>
      <c r="DGG85" s="34"/>
      <c r="DGI85" s="34"/>
      <c r="DGK85" s="34"/>
      <c r="DGM85" s="34"/>
      <c r="DGO85" s="34"/>
      <c r="DGQ85" s="34"/>
      <c r="DGS85" s="34"/>
      <c r="DGU85" s="34"/>
      <c r="DGW85" s="34"/>
      <c r="DGY85" s="34"/>
      <c r="DHA85" s="34"/>
      <c r="DHC85" s="34"/>
      <c r="DHE85" s="34"/>
      <c r="DHG85" s="34"/>
      <c r="DHI85" s="34"/>
      <c r="DHK85" s="34"/>
      <c r="DHM85" s="34"/>
      <c r="DHO85" s="34"/>
      <c r="DHQ85" s="34"/>
      <c r="DHS85" s="34"/>
      <c r="DHU85" s="34"/>
      <c r="DHW85" s="34"/>
      <c r="DHY85" s="34"/>
      <c r="DIA85" s="34"/>
      <c r="DIC85" s="34"/>
      <c r="DIE85" s="34"/>
      <c r="DIG85" s="34"/>
      <c r="DII85" s="34"/>
      <c r="DIK85" s="34"/>
      <c r="DIM85" s="34"/>
      <c r="DIO85" s="34"/>
      <c r="DIQ85" s="34"/>
      <c r="DIS85" s="34"/>
      <c r="DIU85" s="34"/>
      <c r="DIW85" s="34"/>
      <c r="DIY85" s="34"/>
      <c r="DJA85" s="34"/>
      <c r="DJC85" s="34"/>
      <c r="DJE85" s="34"/>
      <c r="DJG85" s="34"/>
      <c r="DJI85" s="34"/>
      <c r="DJK85" s="34"/>
      <c r="DJM85" s="34"/>
      <c r="DJO85" s="34"/>
      <c r="DJQ85" s="34"/>
      <c r="DJS85" s="34"/>
      <c r="DJU85" s="34"/>
      <c r="DJW85" s="34"/>
      <c r="DJY85" s="34"/>
      <c r="DKA85" s="34"/>
      <c r="DKC85" s="34"/>
      <c r="DKE85" s="34"/>
      <c r="DKG85" s="34"/>
      <c r="DKI85" s="34"/>
      <c r="DKK85" s="34"/>
      <c r="DKM85" s="34"/>
      <c r="DKO85" s="34"/>
      <c r="DKQ85" s="34"/>
      <c r="DKS85" s="34"/>
      <c r="DKU85" s="34"/>
      <c r="DKW85" s="34"/>
      <c r="DKY85" s="34"/>
      <c r="DLA85" s="34"/>
      <c r="DLC85" s="34"/>
      <c r="DLE85" s="34"/>
      <c r="DLG85" s="34"/>
      <c r="DLI85" s="34"/>
      <c r="DLK85" s="34"/>
      <c r="DLM85" s="34"/>
      <c r="DLO85" s="34"/>
      <c r="DLQ85" s="34"/>
      <c r="DLS85" s="34"/>
      <c r="DLU85" s="34"/>
      <c r="DLW85" s="34"/>
      <c r="DLY85" s="34"/>
      <c r="DMA85" s="34"/>
      <c r="DMC85" s="34"/>
      <c r="DME85" s="34"/>
      <c r="DMG85" s="34"/>
      <c r="DMI85" s="34"/>
      <c r="DMK85" s="34"/>
      <c r="DMM85" s="34"/>
      <c r="DMO85" s="34"/>
      <c r="DMQ85" s="34"/>
      <c r="DMS85" s="34"/>
      <c r="DMU85" s="34"/>
      <c r="DMW85" s="34"/>
      <c r="DMY85" s="34"/>
      <c r="DNA85" s="34"/>
      <c r="DNC85" s="34"/>
      <c r="DNE85" s="34"/>
      <c r="DNG85" s="34"/>
      <c r="DNI85" s="34"/>
      <c r="DNK85" s="34"/>
      <c r="DNM85" s="34"/>
      <c r="DNO85" s="34"/>
      <c r="DNQ85" s="34"/>
      <c r="DNS85" s="34"/>
      <c r="DNU85" s="34"/>
      <c r="DNW85" s="34"/>
      <c r="DNY85" s="34"/>
      <c r="DOA85" s="34"/>
      <c r="DOC85" s="34"/>
      <c r="DOE85" s="34"/>
      <c r="DOG85" s="34"/>
      <c r="DOI85" s="34"/>
      <c r="DOK85" s="34"/>
      <c r="DOM85" s="34"/>
      <c r="DOO85" s="34"/>
      <c r="DOQ85" s="34"/>
      <c r="DOS85" s="34"/>
      <c r="DOU85" s="34"/>
      <c r="DOW85" s="34"/>
      <c r="DOY85" s="34"/>
      <c r="DPA85" s="34"/>
      <c r="DPC85" s="34"/>
      <c r="DPE85" s="34"/>
      <c r="DPG85" s="34"/>
      <c r="DPI85" s="34"/>
      <c r="DPK85" s="34"/>
      <c r="DPM85" s="34"/>
      <c r="DPO85" s="34"/>
      <c r="DPQ85" s="34"/>
      <c r="DPS85" s="34"/>
      <c r="DPU85" s="34"/>
      <c r="DPW85" s="34"/>
      <c r="DPY85" s="34"/>
      <c r="DQA85" s="34"/>
      <c r="DQC85" s="34"/>
      <c r="DQE85" s="34"/>
      <c r="DQG85" s="34"/>
      <c r="DQI85" s="34"/>
      <c r="DQK85" s="34"/>
      <c r="DQM85" s="34"/>
      <c r="DQO85" s="34"/>
      <c r="DQQ85" s="34"/>
      <c r="DQS85" s="34"/>
      <c r="DQU85" s="34"/>
      <c r="DQW85" s="34"/>
      <c r="DQY85" s="34"/>
      <c r="DRA85" s="34"/>
      <c r="DRC85" s="34"/>
      <c r="DRE85" s="34"/>
      <c r="DRG85" s="34"/>
      <c r="DRI85" s="34"/>
      <c r="DRK85" s="34"/>
      <c r="DRM85" s="34"/>
      <c r="DRO85" s="34"/>
      <c r="DRQ85" s="34"/>
      <c r="DRS85" s="34"/>
      <c r="DRU85" s="34"/>
      <c r="DRW85" s="34"/>
      <c r="DRY85" s="34"/>
      <c r="DSA85" s="34"/>
      <c r="DSC85" s="34"/>
      <c r="DSE85" s="34"/>
      <c r="DSG85" s="34"/>
      <c r="DSI85" s="34"/>
      <c r="DSK85" s="34"/>
      <c r="DSM85" s="34"/>
      <c r="DSO85" s="34"/>
      <c r="DSQ85" s="34"/>
      <c r="DSS85" s="34"/>
      <c r="DSU85" s="34"/>
      <c r="DSW85" s="34"/>
      <c r="DSY85" s="34"/>
      <c r="DTA85" s="34"/>
      <c r="DTC85" s="34"/>
      <c r="DTE85" s="34"/>
      <c r="DTG85" s="34"/>
      <c r="DTI85" s="34"/>
      <c r="DTK85" s="34"/>
      <c r="DTM85" s="34"/>
      <c r="DTO85" s="34"/>
      <c r="DTQ85" s="34"/>
      <c r="DTS85" s="34"/>
      <c r="DTU85" s="34"/>
      <c r="DTW85" s="34"/>
      <c r="DTY85" s="34"/>
      <c r="DUA85" s="34"/>
      <c r="DUC85" s="34"/>
      <c r="DUE85" s="34"/>
      <c r="DUG85" s="34"/>
      <c r="DUI85" s="34"/>
      <c r="DUK85" s="34"/>
      <c r="DUM85" s="34"/>
      <c r="DUO85" s="34"/>
      <c r="DUQ85" s="34"/>
      <c r="DUS85" s="34"/>
      <c r="DUU85" s="34"/>
      <c r="DUW85" s="34"/>
      <c r="DUY85" s="34"/>
      <c r="DVA85" s="34"/>
      <c r="DVC85" s="34"/>
      <c r="DVE85" s="34"/>
      <c r="DVG85" s="34"/>
      <c r="DVI85" s="34"/>
      <c r="DVK85" s="34"/>
      <c r="DVM85" s="34"/>
      <c r="DVO85" s="34"/>
      <c r="DVQ85" s="34"/>
      <c r="DVS85" s="34"/>
      <c r="DVU85" s="34"/>
      <c r="DVW85" s="34"/>
      <c r="DVY85" s="34"/>
      <c r="DWA85" s="34"/>
      <c r="DWC85" s="34"/>
      <c r="DWE85" s="34"/>
      <c r="DWG85" s="34"/>
      <c r="DWI85" s="34"/>
      <c r="DWK85" s="34"/>
      <c r="DWM85" s="34"/>
      <c r="DWO85" s="34"/>
      <c r="DWQ85" s="34"/>
      <c r="DWS85" s="34"/>
      <c r="DWU85" s="34"/>
      <c r="DWW85" s="34"/>
      <c r="DWY85" s="34"/>
      <c r="DXA85" s="34"/>
      <c r="DXC85" s="34"/>
      <c r="DXE85" s="34"/>
      <c r="DXG85" s="34"/>
      <c r="DXI85" s="34"/>
      <c r="DXK85" s="34"/>
      <c r="DXM85" s="34"/>
      <c r="DXO85" s="34"/>
      <c r="DXQ85" s="34"/>
      <c r="DXS85" s="34"/>
      <c r="DXU85" s="34"/>
      <c r="DXW85" s="34"/>
      <c r="DXY85" s="34"/>
      <c r="DYA85" s="34"/>
      <c r="DYC85" s="34"/>
      <c r="DYE85" s="34"/>
      <c r="DYG85" s="34"/>
      <c r="DYI85" s="34"/>
      <c r="DYK85" s="34"/>
      <c r="DYM85" s="34"/>
      <c r="DYO85" s="34"/>
      <c r="DYQ85" s="34"/>
      <c r="DYS85" s="34"/>
      <c r="DYU85" s="34"/>
      <c r="DYW85" s="34"/>
      <c r="DYY85" s="34"/>
      <c r="DZA85" s="34"/>
      <c r="DZC85" s="34"/>
      <c r="DZE85" s="34"/>
      <c r="DZG85" s="34"/>
      <c r="DZI85" s="34"/>
      <c r="DZK85" s="34"/>
      <c r="DZM85" s="34"/>
      <c r="DZO85" s="34"/>
      <c r="DZQ85" s="34"/>
      <c r="DZS85" s="34"/>
      <c r="DZU85" s="34"/>
      <c r="DZW85" s="34"/>
      <c r="DZY85" s="34"/>
      <c r="EAA85" s="34"/>
      <c r="EAC85" s="34"/>
      <c r="EAE85" s="34"/>
      <c r="EAG85" s="34"/>
      <c r="EAI85" s="34"/>
      <c r="EAK85" s="34"/>
      <c r="EAM85" s="34"/>
      <c r="EAO85" s="34"/>
      <c r="EAQ85" s="34"/>
      <c r="EAS85" s="34"/>
      <c r="EAU85" s="34"/>
      <c r="EAW85" s="34"/>
      <c r="EAY85" s="34"/>
      <c r="EBA85" s="34"/>
      <c r="EBC85" s="34"/>
      <c r="EBE85" s="34"/>
      <c r="EBG85" s="34"/>
      <c r="EBI85" s="34"/>
      <c r="EBK85" s="34"/>
      <c r="EBM85" s="34"/>
      <c r="EBO85" s="34"/>
      <c r="EBQ85" s="34"/>
      <c r="EBS85" s="34"/>
      <c r="EBU85" s="34"/>
      <c r="EBW85" s="34"/>
      <c r="EBY85" s="34"/>
      <c r="ECA85" s="34"/>
      <c r="ECC85" s="34"/>
      <c r="ECE85" s="34"/>
      <c r="ECG85" s="34"/>
      <c r="ECI85" s="34"/>
      <c r="ECK85" s="34"/>
      <c r="ECM85" s="34"/>
      <c r="ECO85" s="34"/>
      <c r="ECQ85" s="34"/>
      <c r="ECS85" s="34"/>
      <c r="ECU85" s="34"/>
      <c r="ECW85" s="34"/>
      <c r="ECY85" s="34"/>
      <c r="EDA85" s="34"/>
      <c r="EDC85" s="34"/>
      <c r="EDE85" s="34"/>
      <c r="EDG85" s="34"/>
      <c r="EDI85" s="34"/>
      <c r="EDK85" s="34"/>
      <c r="EDM85" s="34"/>
      <c r="EDO85" s="34"/>
      <c r="EDQ85" s="34"/>
      <c r="EDS85" s="34"/>
      <c r="EDU85" s="34"/>
      <c r="EDW85" s="34"/>
      <c r="EDY85" s="34"/>
      <c r="EEA85" s="34"/>
      <c r="EEC85" s="34"/>
      <c r="EEE85" s="34"/>
      <c r="EEG85" s="34"/>
      <c r="EEI85" s="34"/>
      <c r="EEK85" s="34"/>
      <c r="EEM85" s="34"/>
      <c r="EEO85" s="34"/>
      <c r="EEQ85" s="34"/>
      <c r="EES85" s="34"/>
      <c r="EEU85" s="34"/>
      <c r="EEW85" s="34"/>
      <c r="EEY85" s="34"/>
      <c r="EFA85" s="34"/>
      <c r="EFC85" s="34"/>
      <c r="EFE85" s="34"/>
      <c r="EFG85" s="34"/>
      <c r="EFI85" s="34"/>
      <c r="EFK85" s="34"/>
      <c r="EFM85" s="34"/>
      <c r="EFO85" s="34"/>
      <c r="EFQ85" s="34"/>
      <c r="EFS85" s="34"/>
      <c r="EFU85" s="34"/>
      <c r="EFW85" s="34"/>
      <c r="EFY85" s="34"/>
      <c r="EGA85" s="34"/>
      <c r="EGC85" s="34"/>
      <c r="EGE85" s="34"/>
      <c r="EGG85" s="34"/>
      <c r="EGI85" s="34"/>
      <c r="EGK85" s="34"/>
      <c r="EGM85" s="34"/>
      <c r="EGO85" s="34"/>
      <c r="EGQ85" s="34"/>
      <c r="EGS85" s="34"/>
      <c r="EGU85" s="34"/>
      <c r="EGW85" s="34"/>
      <c r="EGY85" s="34"/>
      <c r="EHA85" s="34"/>
      <c r="EHC85" s="34"/>
      <c r="EHE85" s="34"/>
      <c r="EHG85" s="34"/>
      <c r="EHI85" s="34"/>
      <c r="EHK85" s="34"/>
      <c r="EHM85" s="34"/>
      <c r="EHO85" s="34"/>
      <c r="EHQ85" s="34"/>
      <c r="EHS85" s="34"/>
      <c r="EHU85" s="34"/>
      <c r="EHW85" s="34"/>
      <c r="EHY85" s="34"/>
      <c r="EIA85" s="34"/>
      <c r="EIC85" s="34"/>
      <c r="EIE85" s="34"/>
      <c r="EIG85" s="34"/>
      <c r="EII85" s="34"/>
      <c r="EIK85" s="34"/>
      <c r="EIM85" s="34"/>
      <c r="EIO85" s="34"/>
      <c r="EIQ85" s="34"/>
      <c r="EIS85" s="34"/>
      <c r="EIU85" s="34"/>
      <c r="EIW85" s="34"/>
      <c r="EIY85" s="34"/>
      <c r="EJA85" s="34"/>
      <c r="EJC85" s="34"/>
      <c r="EJE85" s="34"/>
      <c r="EJG85" s="34"/>
      <c r="EJI85" s="34"/>
      <c r="EJK85" s="34"/>
      <c r="EJM85" s="34"/>
      <c r="EJO85" s="34"/>
      <c r="EJQ85" s="34"/>
      <c r="EJS85" s="34"/>
      <c r="EJU85" s="34"/>
      <c r="EJW85" s="34"/>
      <c r="EJY85" s="34"/>
      <c r="EKA85" s="34"/>
      <c r="EKC85" s="34"/>
      <c r="EKE85" s="34"/>
      <c r="EKG85" s="34"/>
      <c r="EKI85" s="34"/>
      <c r="EKK85" s="34"/>
      <c r="EKM85" s="34"/>
      <c r="EKO85" s="34"/>
      <c r="EKQ85" s="34"/>
      <c r="EKS85" s="34"/>
      <c r="EKU85" s="34"/>
      <c r="EKW85" s="34"/>
      <c r="EKY85" s="34"/>
      <c r="ELA85" s="34"/>
      <c r="ELC85" s="34"/>
      <c r="ELE85" s="34"/>
      <c r="ELG85" s="34"/>
      <c r="ELI85" s="34"/>
      <c r="ELK85" s="34"/>
      <c r="ELM85" s="34"/>
      <c r="ELO85" s="34"/>
      <c r="ELQ85" s="34"/>
      <c r="ELS85" s="34"/>
      <c r="ELU85" s="34"/>
      <c r="ELW85" s="34"/>
      <c r="ELY85" s="34"/>
      <c r="EMA85" s="34"/>
      <c r="EMC85" s="34"/>
      <c r="EME85" s="34"/>
      <c r="EMG85" s="34"/>
      <c r="EMI85" s="34"/>
      <c r="EMK85" s="34"/>
      <c r="EMM85" s="34"/>
      <c r="EMO85" s="34"/>
      <c r="EMQ85" s="34"/>
      <c r="EMS85" s="34"/>
      <c r="EMU85" s="34"/>
      <c r="EMW85" s="34"/>
      <c r="EMY85" s="34"/>
      <c r="ENA85" s="34"/>
      <c r="ENC85" s="34"/>
      <c r="ENE85" s="34"/>
      <c r="ENG85" s="34"/>
      <c r="ENI85" s="34"/>
      <c r="ENK85" s="34"/>
      <c r="ENM85" s="34"/>
      <c r="ENO85" s="34"/>
      <c r="ENQ85" s="34"/>
      <c r="ENS85" s="34"/>
      <c r="ENU85" s="34"/>
      <c r="ENW85" s="34"/>
      <c r="ENY85" s="34"/>
      <c r="EOA85" s="34"/>
      <c r="EOC85" s="34"/>
      <c r="EOE85" s="34"/>
      <c r="EOG85" s="34"/>
      <c r="EOI85" s="34"/>
      <c r="EOK85" s="34"/>
      <c r="EOM85" s="34"/>
      <c r="EOO85" s="34"/>
      <c r="EOQ85" s="34"/>
      <c r="EOS85" s="34"/>
      <c r="EOU85" s="34"/>
      <c r="EOW85" s="34"/>
      <c r="EOY85" s="34"/>
      <c r="EPA85" s="34"/>
      <c r="EPC85" s="34"/>
      <c r="EPE85" s="34"/>
      <c r="EPG85" s="34"/>
      <c r="EPI85" s="34"/>
      <c r="EPK85" s="34"/>
      <c r="EPM85" s="34"/>
      <c r="EPO85" s="34"/>
      <c r="EPQ85" s="34"/>
      <c r="EPS85" s="34"/>
      <c r="EPU85" s="34"/>
      <c r="EPW85" s="34"/>
      <c r="EPY85" s="34"/>
      <c r="EQA85" s="34"/>
      <c r="EQC85" s="34"/>
      <c r="EQE85" s="34"/>
      <c r="EQG85" s="34"/>
      <c r="EQI85" s="34"/>
      <c r="EQK85" s="34"/>
      <c r="EQM85" s="34"/>
      <c r="EQO85" s="34"/>
      <c r="EQQ85" s="34"/>
      <c r="EQS85" s="34"/>
      <c r="EQU85" s="34"/>
      <c r="EQW85" s="34"/>
      <c r="EQY85" s="34"/>
      <c r="ERA85" s="34"/>
      <c r="ERC85" s="34"/>
      <c r="ERE85" s="34"/>
      <c r="ERG85" s="34"/>
      <c r="ERI85" s="34"/>
      <c r="ERK85" s="34"/>
      <c r="ERM85" s="34"/>
      <c r="ERO85" s="34"/>
      <c r="ERQ85" s="34"/>
      <c r="ERS85" s="34"/>
      <c r="ERU85" s="34"/>
      <c r="ERW85" s="34"/>
      <c r="ERY85" s="34"/>
      <c r="ESA85" s="34"/>
      <c r="ESC85" s="34"/>
      <c r="ESE85" s="34"/>
      <c r="ESG85" s="34"/>
      <c r="ESI85" s="34"/>
      <c r="ESK85" s="34"/>
      <c r="ESM85" s="34"/>
      <c r="ESO85" s="34"/>
      <c r="ESQ85" s="34"/>
      <c r="ESS85" s="34"/>
      <c r="ESU85" s="34"/>
      <c r="ESW85" s="34"/>
      <c r="ESY85" s="34"/>
      <c r="ETA85" s="34"/>
      <c r="ETC85" s="34"/>
      <c r="ETE85" s="34"/>
      <c r="ETG85" s="34"/>
      <c r="ETI85" s="34"/>
      <c r="ETK85" s="34"/>
      <c r="ETM85" s="34"/>
      <c r="ETO85" s="34"/>
      <c r="ETQ85" s="34"/>
      <c r="ETS85" s="34"/>
      <c r="ETU85" s="34"/>
      <c r="ETW85" s="34"/>
      <c r="ETY85" s="34"/>
      <c r="EUA85" s="34"/>
      <c r="EUC85" s="34"/>
      <c r="EUE85" s="34"/>
      <c r="EUG85" s="34"/>
      <c r="EUI85" s="34"/>
      <c r="EUK85" s="34"/>
      <c r="EUM85" s="34"/>
      <c r="EUO85" s="34"/>
      <c r="EUQ85" s="34"/>
      <c r="EUS85" s="34"/>
      <c r="EUU85" s="34"/>
      <c r="EUW85" s="34"/>
      <c r="EUY85" s="34"/>
      <c r="EVA85" s="34"/>
      <c r="EVC85" s="34"/>
      <c r="EVE85" s="34"/>
      <c r="EVG85" s="34"/>
      <c r="EVI85" s="34"/>
      <c r="EVK85" s="34"/>
      <c r="EVM85" s="34"/>
      <c r="EVO85" s="34"/>
      <c r="EVQ85" s="34"/>
      <c r="EVS85" s="34"/>
      <c r="EVU85" s="34"/>
      <c r="EVW85" s="34"/>
      <c r="EVY85" s="34"/>
      <c r="EWA85" s="34"/>
      <c r="EWC85" s="34"/>
      <c r="EWE85" s="34"/>
      <c r="EWG85" s="34"/>
      <c r="EWI85" s="34"/>
      <c r="EWK85" s="34"/>
      <c r="EWM85" s="34"/>
      <c r="EWO85" s="34"/>
      <c r="EWQ85" s="34"/>
      <c r="EWS85" s="34"/>
      <c r="EWU85" s="34"/>
      <c r="EWW85" s="34"/>
      <c r="EWY85" s="34"/>
      <c r="EXA85" s="34"/>
      <c r="EXC85" s="34"/>
      <c r="EXE85" s="34"/>
      <c r="EXG85" s="34"/>
      <c r="EXI85" s="34"/>
      <c r="EXK85" s="34"/>
      <c r="EXM85" s="34"/>
      <c r="EXO85" s="34"/>
      <c r="EXQ85" s="34"/>
      <c r="EXS85" s="34"/>
      <c r="EXU85" s="34"/>
      <c r="EXW85" s="34"/>
      <c r="EXY85" s="34"/>
      <c r="EYA85" s="34"/>
      <c r="EYC85" s="34"/>
      <c r="EYE85" s="34"/>
      <c r="EYG85" s="34"/>
      <c r="EYI85" s="34"/>
      <c r="EYK85" s="34"/>
      <c r="EYM85" s="34"/>
      <c r="EYO85" s="34"/>
      <c r="EYQ85" s="34"/>
      <c r="EYS85" s="34"/>
      <c r="EYU85" s="34"/>
      <c r="EYW85" s="34"/>
      <c r="EYY85" s="34"/>
      <c r="EZA85" s="34"/>
      <c r="EZC85" s="34"/>
      <c r="EZE85" s="34"/>
      <c r="EZG85" s="34"/>
      <c r="EZI85" s="34"/>
      <c r="EZK85" s="34"/>
      <c r="EZM85" s="34"/>
      <c r="EZO85" s="34"/>
      <c r="EZQ85" s="34"/>
      <c r="EZS85" s="34"/>
      <c r="EZU85" s="34"/>
      <c r="EZW85" s="34"/>
      <c r="EZY85" s="34"/>
      <c r="FAA85" s="34"/>
      <c r="FAC85" s="34"/>
      <c r="FAE85" s="34"/>
      <c r="FAG85" s="34"/>
      <c r="FAI85" s="34"/>
      <c r="FAK85" s="34"/>
      <c r="FAM85" s="34"/>
      <c r="FAO85" s="34"/>
      <c r="FAQ85" s="34"/>
      <c r="FAS85" s="34"/>
      <c r="FAU85" s="34"/>
      <c r="FAW85" s="34"/>
      <c r="FAY85" s="34"/>
      <c r="FBA85" s="34"/>
      <c r="FBC85" s="34"/>
      <c r="FBE85" s="34"/>
      <c r="FBG85" s="34"/>
      <c r="FBI85" s="34"/>
      <c r="FBK85" s="34"/>
      <c r="FBM85" s="34"/>
      <c r="FBO85" s="34"/>
      <c r="FBQ85" s="34"/>
      <c r="FBS85" s="34"/>
      <c r="FBU85" s="34"/>
      <c r="FBW85" s="34"/>
      <c r="FBY85" s="34"/>
      <c r="FCA85" s="34"/>
      <c r="FCC85" s="34"/>
      <c r="FCE85" s="34"/>
      <c r="FCG85" s="34"/>
      <c r="FCI85" s="34"/>
      <c r="FCK85" s="34"/>
      <c r="FCM85" s="34"/>
      <c r="FCO85" s="34"/>
      <c r="FCQ85" s="34"/>
      <c r="FCS85" s="34"/>
      <c r="FCU85" s="34"/>
      <c r="FCW85" s="34"/>
      <c r="FCY85" s="34"/>
      <c r="FDA85" s="34"/>
      <c r="FDC85" s="34"/>
      <c r="FDE85" s="34"/>
      <c r="FDG85" s="34"/>
      <c r="FDI85" s="34"/>
      <c r="FDK85" s="34"/>
      <c r="FDM85" s="34"/>
      <c r="FDO85" s="34"/>
      <c r="FDQ85" s="34"/>
      <c r="FDS85" s="34"/>
      <c r="FDU85" s="34"/>
      <c r="FDW85" s="34"/>
      <c r="FDY85" s="34"/>
      <c r="FEA85" s="34"/>
      <c r="FEC85" s="34"/>
      <c r="FEE85" s="34"/>
      <c r="FEG85" s="34"/>
      <c r="FEI85" s="34"/>
      <c r="FEK85" s="34"/>
      <c r="FEM85" s="34"/>
      <c r="FEO85" s="34"/>
      <c r="FEQ85" s="34"/>
      <c r="FES85" s="34"/>
      <c r="FEU85" s="34"/>
      <c r="FEW85" s="34"/>
      <c r="FEY85" s="34"/>
      <c r="FFA85" s="34"/>
      <c r="FFC85" s="34"/>
      <c r="FFE85" s="34"/>
      <c r="FFG85" s="34"/>
      <c r="FFI85" s="34"/>
      <c r="FFK85" s="34"/>
      <c r="FFM85" s="34"/>
      <c r="FFO85" s="34"/>
      <c r="FFQ85" s="34"/>
      <c r="FFS85" s="34"/>
      <c r="FFU85" s="34"/>
      <c r="FFW85" s="34"/>
      <c r="FFY85" s="34"/>
      <c r="FGA85" s="34"/>
      <c r="FGC85" s="34"/>
      <c r="FGE85" s="34"/>
      <c r="FGG85" s="34"/>
      <c r="FGI85" s="34"/>
      <c r="FGK85" s="34"/>
      <c r="FGM85" s="34"/>
      <c r="FGO85" s="34"/>
      <c r="FGQ85" s="34"/>
      <c r="FGS85" s="34"/>
      <c r="FGU85" s="34"/>
      <c r="FGW85" s="34"/>
      <c r="FGY85" s="34"/>
      <c r="FHA85" s="34"/>
      <c r="FHC85" s="34"/>
      <c r="FHE85" s="34"/>
      <c r="FHG85" s="34"/>
      <c r="FHI85" s="34"/>
      <c r="FHK85" s="34"/>
      <c r="FHM85" s="34"/>
      <c r="FHO85" s="34"/>
      <c r="FHQ85" s="34"/>
      <c r="FHS85" s="34"/>
      <c r="FHU85" s="34"/>
      <c r="FHW85" s="34"/>
      <c r="FHY85" s="34"/>
      <c r="FIA85" s="34"/>
      <c r="FIC85" s="34"/>
      <c r="FIE85" s="34"/>
      <c r="FIG85" s="34"/>
      <c r="FII85" s="34"/>
      <c r="FIK85" s="34"/>
      <c r="FIM85" s="34"/>
      <c r="FIO85" s="34"/>
      <c r="FIQ85" s="34"/>
      <c r="FIS85" s="34"/>
      <c r="FIU85" s="34"/>
      <c r="FIW85" s="34"/>
      <c r="FIY85" s="34"/>
      <c r="FJA85" s="34"/>
      <c r="FJC85" s="34"/>
      <c r="FJE85" s="34"/>
      <c r="FJG85" s="34"/>
      <c r="FJI85" s="34"/>
      <c r="FJK85" s="34"/>
      <c r="FJM85" s="34"/>
      <c r="FJO85" s="34"/>
      <c r="FJQ85" s="34"/>
      <c r="FJS85" s="34"/>
      <c r="FJU85" s="34"/>
      <c r="FJW85" s="34"/>
      <c r="FJY85" s="34"/>
      <c r="FKA85" s="34"/>
      <c r="FKC85" s="34"/>
      <c r="FKE85" s="34"/>
      <c r="FKG85" s="34"/>
      <c r="FKI85" s="34"/>
      <c r="FKK85" s="34"/>
      <c r="FKM85" s="34"/>
      <c r="FKO85" s="34"/>
      <c r="FKQ85" s="34"/>
      <c r="FKS85" s="34"/>
      <c r="FKU85" s="34"/>
      <c r="FKW85" s="34"/>
      <c r="FKY85" s="34"/>
      <c r="FLA85" s="34"/>
      <c r="FLC85" s="34"/>
      <c r="FLE85" s="34"/>
      <c r="FLG85" s="34"/>
      <c r="FLI85" s="34"/>
      <c r="FLK85" s="34"/>
      <c r="FLM85" s="34"/>
      <c r="FLO85" s="34"/>
      <c r="FLQ85" s="34"/>
      <c r="FLS85" s="34"/>
      <c r="FLU85" s="34"/>
      <c r="FLW85" s="34"/>
      <c r="FLY85" s="34"/>
      <c r="FMA85" s="34"/>
      <c r="FMC85" s="34"/>
      <c r="FME85" s="34"/>
      <c r="FMG85" s="34"/>
      <c r="FMI85" s="34"/>
      <c r="FMK85" s="34"/>
      <c r="FMM85" s="34"/>
      <c r="FMO85" s="34"/>
      <c r="FMQ85" s="34"/>
      <c r="FMS85" s="34"/>
      <c r="FMU85" s="34"/>
      <c r="FMW85" s="34"/>
      <c r="FMY85" s="34"/>
      <c r="FNA85" s="34"/>
      <c r="FNC85" s="34"/>
      <c r="FNE85" s="34"/>
      <c r="FNG85" s="34"/>
      <c r="FNI85" s="34"/>
      <c r="FNK85" s="34"/>
      <c r="FNM85" s="34"/>
      <c r="FNO85" s="34"/>
      <c r="FNQ85" s="34"/>
      <c r="FNS85" s="34"/>
      <c r="FNU85" s="34"/>
      <c r="FNW85" s="34"/>
      <c r="FNY85" s="34"/>
      <c r="FOA85" s="34"/>
      <c r="FOC85" s="34"/>
      <c r="FOE85" s="34"/>
      <c r="FOG85" s="34"/>
      <c r="FOI85" s="34"/>
      <c r="FOK85" s="34"/>
      <c r="FOM85" s="34"/>
      <c r="FOO85" s="34"/>
      <c r="FOQ85" s="34"/>
      <c r="FOS85" s="34"/>
      <c r="FOU85" s="34"/>
      <c r="FOW85" s="34"/>
      <c r="FOY85" s="34"/>
      <c r="FPA85" s="34"/>
      <c r="FPC85" s="34"/>
      <c r="FPE85" s="34"/>
      <c r="FPG85" s="34"/>
      <c r="FPI85" s="34"/>
      <c r="FPK85" s="34"/>
      <c r="FPM85" s="34"/>
      <c r="FPO85" s="34"/>
      <c r="FPQ85" s="34"/>
      <c r="FPS85" s="34"/>
      <c r="FPU85" s="34"/>
      <c r="FPW85" s="34"/>
      <c r="FPY85" s="34"/>
      <c r="FQA85" s="34"/>
      <c r="FQC85" s="34"/>
      <c r="FQE85" s="34"/>
      <c r="FQG85" s="34"/>
      <c r="FQI85" s="34"/>
      <c r="FQK85" s="34"/>
      <c r="FQM85" s="34"/>
      <c r="FQO85" s="34"/>
      <c r="FQQ85" s="34"/>
      <c r="FQS85" s="34"/>
      <c r="FQU85" s="34"/>
      <c r="FQW85" s="34"/>
      <c r="FQY85" s="34"/>
      <c r="FRA85" s="34"/>
      <c r="FRC85" s="34"/>
      <c r="FRE85" s="34"/>
      <c r="FRG85" s="34"/>
      <c r="FRI85" s="34"/>
      <c r="FRK85" s="34"/>
      <c r="FRM85" s="34"/>
      <c r="FRO85" s="34"/>
      <c r="FRQ85" s="34"/>
      <c r="FRS85" s="34"/>
      <c r="FRU85" s="34"/>
      <c r="FRW85" s="34"/>
      <c r="FRY85" s="34"/>
      <c r="FSA85" s="34"/>
      <c r="FSC85" s="34"/>
      <c r="FSE85" s="34"/>
      <c r="FSG85" s="34"/>
      <c r="FSI85" s="34"/>
      <c r="FSK85" s="34"/>
      <c r="FSM85" s="34"/>
      <c r="FSO85" s="34"/>
      <c r="FSQ85" s="34"/>
      <c r="FSS85" s="34"/>
      <c r="FSU85" s="34"/>
      <c r="FSW85" s="34"/>
      <c r="FSY85" s="34"/>
      <c r="FTA85" s="34"/>
      <c r="FTC85" s="34"/>
      <c r="FTE85" s="34"/>
      <c r="FTG85" s="34"/>
      <c r="FTI85" s="34"/>
      <c r="FTK85" s="34"/>
      <c r="FTM85" s="34"/>
      <c r="FTO85" s="34"/>
      <c r="FTQ85" s="34"/>
      <c r="FTS85" s="34"/>
      <c r="FTU85" s="34"/>
      <c r="FTW85" s="34"/>
      <c r="FTY85" s="34"/>
      <c r="FUA85" s="34"/>
      <c r="FUC85" s="34"/>
      <c r="FUE85" s="34"/>
      <c r="FUG85" s="34"/>
      <c r="FUI85" s="34"/>
      <c r="FUK85" s="34"/>
      <c r="FUM85" s="34"/>
      <c r="FUO85" s="34"/>
      <c r="FUQ85" s="34"/>
      <c r="FUS85" s="34"/>
      <c r="FUU85" s="34"/>
      <c r="FUW85" s="34"/>
      <c r="FUY85" s="34"/>
      <c r="FVA85" s="34"/>
      <c r="FVC85" s="34"/>
      <c r="FVE85" s="34"/>
      <c r="FVG85" s="34"/>
      <c r="FVI85" s="34"/>
      <c r="FVK85" s="34"/>
      <c r="FVM85" s="34"/>
      <c r="FVO85" s="34"/>
      <c r="FVQ85" s="34"/>
      <c r="FVS85" s="34"/>
      <c r="FVU85" s="34"/>
      <c r="FVW85" s="34"/>
      <c r="FVY85" s="34"/>
      <c r="FWA85" s="34"/>
      <c r="FWC85" s="34"/>
      <c r="FWE85" s="34"/>
      <c r="FWG85" s="34"/>
      <c r="FWI85" s="34"/>
      <c r="FWK85" s="34"/>
      <c r="FWM85" s="34"/>
      <c r="FWO85" s="34"/>
      <c r="FWQ85" s="34"/>
      <c r="FWS85" s="34"/>
      <c r="FWU85" s="34"/>
      <c r="FWW85" s="34"/>
      <c r="FWY85" s="34"/>
      <c r="FXA85" s="34"/>
      <c r="FXC85" s="34"/>
      <c r="FXE85" s="34"/>
      <c r="FXG85" s="34"/>
      <c r="FXI85" s="34"/>
      <c r="FXK85" s="34"/>
      <c r="FXM85" s="34"/>
      <c r="FXO85" s="34"/>
      <c r="FXQ85" s="34"/>
      <c r="FXS85" s="34"/>
      <c r="FXU85" s="34"/>
      <c r="FXW85" s="34"/>
      <c r="FXY85" s="34"/>
      <c r="FYA85" s="34"/>
      <c r="FYC85" s="34"/>
      <c r="FYE85" s="34"/>
      <c r="FYG85" s="34"/>
      <c r="FYI85" s="34"/>
      <c r="FYK85" s="34"/>
      <c r="FYM85" s="34"/>
      <c r="FYO85" s="34"/>
      <c r="FYQ85" s="34"/>
      <c r="FYS85" s="34"/>
      <c r="FYU85" s="34"/>
      <c r="FYW85" s="34"/>
      <c r="FYY85" s="34"/>
      <c r="FZA85" s="34"/>
      <c r="FZC85" s="34"/>
      <c r="FZE85" s="34"/>
      <c r="FZG85" s="34"/>
      <c r="FZI85" s="34"/>
      <c r="FZK85" s="34"/>
      <c r="FZM85" s="34"/>
      <c r="FZO85" s="34"/>
      <c r="FZQ85" s="34"/>
      <c r="FZS85" s="34"/>
      <c r="FZU85" s="34"/>
      <c r="FZW85" s="34"/>
      <c r="FZY85" s="34"/>
      <c r="GAA85" s="34"/>
      <c r="GAC85" s="34"/>
      <c r="GAE85" s="34"/>
      <c r="GAG85" s="34"/>
      <c r="GAI85" s="34"/>
      <c r="GAK85" s="34"/>
      <c r="GAM85" s="34"/>
      <c r="GAO85" s="34"/>
      <c r="GAQ85" s="34"/>
      <c r="GAS85" s="34"/>
      <c r="GAU85" s="34"/>
      <c r="GAW85" s="34"/>
      <c r="GAY85" s="34"/>
      <c r="GBA85" s="34"/>
      <c r="GBC85" s="34"/>
      <c r="GBE85" s="34"/>
      <c r="GBG85" s="34"/>
      <c r="GBI85" s="34"/>
      <c r="GBK85" s="34"/>
      <c r="GBM85" s="34"/>
      <c r="GBO85" s="34"/>
      <c r="GBQ85" s="34"/>
      <c r="GBS85" s="34"/>
      <c r="GBU85" s="34"/>
      <c r="GBW85" s="34"/>
      <c r="GBY85" s="34"/>
      <c r="GCA85" s="34"/>
      <c r="GCC85" s="34"/>
      <c r="GCE85" s="34"/>
      <c r="GCG85" s="34"/>
      <c r="GCI85" s="34"/>
      <c r="GCK85" s="34"/>
      <c r="GCM85" s="34"/>
      <c r="GCO85" s="34"/>
      <c r="GCQ85" s="34"/>
      <c r="GCS85" s="34"/>
      <c r="GCU85" s="34"/>
      <c r="GCW85" s="34"/>
      <c r="GCY85" s="34"/>
      <c r="GDA85" s="34"/>
      <c r="GDC85" s="34"/>
      <c r="GDE85" s="34"/>
      <c r="GDG85" s="34"/>
      <c r="GDI85" s="34"/>
      <c r="GDK85" s="34"/>
      <c r="GDM85" s="34"/>
      <c r="GDO85" s="34"/>
      <c r="GDQ85" s="34"/>
      <c r="GDS85" s="34"/>
      <c r="GDU85" s="34"/>
      <c r="GDW85" s="34"/>
      <c r="GDY85" s="34"/>
      <c r="GEA85" s="34"/>
      <c r="GEC85" s="34"/>
      <c r="GEE85" s="34"/>
      <c r="GEG85" s="34"/>
      <c r="GEI85" s="34"/>
      <c r="GEK85" s="34"/>
      <c r="GEM85" s="34"/>
      <c r="GEO85" s="34"/>
      <c r="GEQ85" s="34"/>
      <c r="GES85" s="34"/>
      <c r="GEU85" s="34"/>
      <c r="GEW85" s="34"/>
      <c r="GEY85" s="34"/>
      <c r="GFA85" s="34"/>
      <c r="GFC85" s="34"/>
      <c r="GFE85" s="34"/>
      <c r="GFG85" s="34"/>
      <c r="GFI85" s="34"/>
      <c r="GFK85" s="34"/>
      <c r="GFM85" s="34"/>
      <c r="GFO85" s="34"/>
      <c r="GFQ85" s="34"/>
      <c r="GFS85" s="34"/>
      <c r="GFU85" s="34"/>
      <c r="GFW85" s="34"/>
      <c r="GFY85" s="34"/>
      <c r="GGA85" s="34"/>
      <c r="GGC85" s="34"/>
      <c r="GGE85" s="34"/>
      <c r="GGG85" s="34"/>
      <c r="GGI85" s="34"/>
      <c r="GGK85" s="34"/>
      <c r="GGM85" s="34"/>
      <c r="GGO85" s="34"/>
      <c r="GGQ85" s="34"/>
      <c r="GGS85" s="34"/>
      <c r="GGU85" s="34"/>
      <c r="GGW85" s="34"/>
      <c r="GGY85" s="34"/>
      <c r="GHA85" s="34"/>
      <c r="GHC85" s="34"/>
      <c r="GHE85" s="34"/>
      <c r="GHG85" s="34"/>
      <c r="GHI85" s="34"/>
      <c r="GHK85" s="34"/>
      <c r="GHM85" s="34"/>
      <c r="GHO85" s="34"/>
      <c r="GHQ85" s="34"/>
      <c r="GHS85" s="34"/>
      <c r="GHU85" s="34"/>
      <c r="GHW85" s="34"/>
      <c r="GHY85" s="34"/>
      <c r="GIA85" s="34"/>
      <c r="GIC85" s="34"/>
      <c r="GIE85" s="34"/>
      <c r="GIG85" s="34"/>
      <c r="GII85" s="34"/>
      <c r="GIK85" s="34"/>
      <c r="GIM85" s="34"/>
      <c r="GIO85" s="34"/>
      <c r="GIQ85" s="34"/>
      <c r="GIS85" s="34"/>
      <c r="GIU85" s="34"/>
      <c r="GIW85" s="34"/>
      <c r="GIY85" s="34"/>
      <c r="GJA85" s="34"/>
      <c r="GJC85" s="34"/>
      <c r="GJE85" s="34"/>
      <c r="GJG85" s="34"/>
      <c r="GJI85" s="34"/>
      <c r="GJK85" s="34"/>
      <c r="GJM85" s="34"/>
      <c r="GJO85" s="34"/>
      <c r="GJQ85" s="34"/>
      <c r="GJS85" s="34"/>
      <c r="GJU85" s="34"/>
      <c r="GJW85" s="34"/>
      <c r="GJY85" s="34"/>
      <c r="GKA85" s="34"/>
      <c r="GKC85" s="34"/>
      <c r="GKE85" s="34"/>
      <c r="GKG85" s="34"/>
      <c r="GKI85" s="34"/>
      <c r="GKK85" s="34"/>
      <c r="GKM85" s="34"/>
      <c r="GKO85" s="34"/>
      <c r="GKQ85" s="34"/>
      <c r="GKS85" s="34"/>
      <c r="GKU85" s="34"/>
      <c r="GKW85" s="34"/>
      <c r="GKY85" s="34"/>
      <c r="GLA85" s="34"/>
      <c r="GLC85" s="34"/>
      <c r="GLE85" s="34"/>
      <c r="GLG85" s="34"/>
      <c r="GLI85" s="34"/>
      <c r="GLK85" s="34"/>
      <c r="GLM85" s="34"/>
      <c r="GLO85" s="34"/>
      <c r="GLQ85" s="34"/>
      <c r="GLS85" s="34"/>
      <c r="GLU85" s="34"/>
      <c r="GLW85" s="34"/>
      <c r="GLY85" s="34"/>
      <c r="GMA85" s="34"/>
      <c r="GMC85" s="34"/>
      <c r="GME85" s="34"/>
      <c r="GMG85" s="34"/>
      <c r="GMI85" s="34"/>
      <c r="GMK85" s="34"/>
      <c r="GMM85" s="34"/>
      <c r="GMO85" s="34"/>
      <c r="GMQ85" s="34"/>
      <c r="GMS85" s="34"/>
      <c r="GMU85" s="34"/>
      <c r="GMW85" s="34"/>
      <c r="GMY85" s="34"/>
      <c r="GNA85" s="34"/>
      <c r="GNC85" s="34"/>
      <c r="GNE85" s="34"/>
      <c r="GNG85" s="34"/>
      <c r="GNI85" s="34"/>
      <c r="GNK85" s="34"/>
      <c r="GNM85" s="34"/>
      <c r="GNO85" s="34"/>
      <c r="GNQ85" s="34"/>
      <c r="GNS85" s="34"/>
      <c r="GNU85" s="34"/>
      <c r="GNW85" s="34"/>
      <c r="GNY85" s="34"/>
      <c r="GOA85" s="34"/>
      <c r="GOC85" s="34"/>
      <c r="GOE85" s="34"/>
      <c r="GOG85" s="34"/>
      <c r="GOI85" s="34"/>
      <c r="GOK85" s="34"/>
      <c r="GOM85" s="34"/>
      <c r="GOO85" s="34"/>
      <c r="GOQ85" s="34"/>
      <c r="GOS85" s="34"/>
      <c r="GOU85" s="34"/>
      <c r="GOW85" s="34"/>
      <c r="GOY85" s="34"/>
      <c r="GPA85" s="34"/>
      <c r="GPC85" s="34"/>
      <c r="GPE85" s="34"/>
      <c r="GPG85" s="34"/>
      <c r="GPI85" s="34"/>
      <c r="GPK85" s="34"/>
      <c r="GPM85" s="34"/>
      <c r="GPO85" s="34"/>
      <c r="GPQ85" s="34"/>
      <c r="GPS85" s="34"/>
      <c r="GPU85" s="34"/>
      <c r="GPW85" s="34"/>
      <c r="GPY85" s="34"/>
      <c r="GQA85" s="34"/>
      <c r="GQC85" s="34"/>
      <c r="GQE85" s="34"/>
      <c r="GQG85" s="34"/>
      <c r="GQI85" s="34"/>
      <c r="GQK85" s="34"/>
      <c r="GQM85" s="34"/>
      <c r="GQO85" s="34"/>
      <c r="GQQ85" s="34"/>
      <c r="GQS85" s="34"/>
      <c r="GQU85" s="34"/>
      <c r="GQW85" s="34"/>
      <c r="GQY85" s="34"/>
      <c r="GRA85" s="34"/>
      <c r="GRC85" s="34"/>
      <c r="GRE85" s="34"/>
      <c r="GRG85" s="34"/>
      <c r="GRI85" s="34"/>
      <c r="GRK85" s="34"/>
      <c r="GRM85" s="34"/>
      <c r="GRO85" s="34"/>
      <c r="GRQ85" s="34"/>
      <c r="GRS85" s="34"/>
      <c r="GRU85" s="34"/>
      <c r="GRW85" s="34"/>
      <c r="GRY85" s="34"/>
      <c r="GSA85" s="34"/>
      <c r="GSC85" s="34"/>
      <c r="GSE85" s="34"/>
      <c r="GSG85" s="34"/>
      <c r="GSI85" s="34"/>
      <c r="GSK85" s="34"/>
      <c r="GSM85" s="34"/>
      <c r="GSO85" s="34"/>
      <c r="GSQ85" s="34"/>
      <c r="GSS85" s="34"/>
      <c r="GSU85" s="34"/>
      <c r="GSW85" s="34"/>
      <c r="GSY85" s="34"/>
      <c r="GTA85" s="34"/>
      <c r="GTC85" s="34"/>
      <c r="GTE85" s="34"/>
      <c r="GTG85" s="34"/>
      <c r="GTI85" s="34"/>
      <c r="GTK85" s="34"/>
      <c r="GTM85" s="34"/>
      <c r="GTO85" s="34"/>
      <c r="GTQ85" s="34"/>
      <c r="GTS85" s="34"/>
      <c r="GTU85" s="34"/>
      <c r="GTW85" s="34"/>
      <c r="GTY85" s="34"/>
      <c r="GUA85" s="34"/>
      <c r="GUC85" s="34"/>
      <c r="GUE85" s="34"/>
      <c r="GUG85" s="34"/>
      <c r="GUI85" s="34"/>
      <c r="GUK85" s="34"/>
      <c r="GUM85" s="34"/>
      <c r="GUO85" s="34"/>
      <c r="GUQ85" s="34"/>
      <c r="GUS85" s="34"/>
      <c r="GUU85" s="34"/>
      <c r="GUW85" s="34"/>
      <c r="GUY85" s="34"/>
      <c r="GVA85" s="34"/>
      <c r="GVC85" s="34"/>
      <c r="GVE85" s="34"/>
      <c r="GVG85" s="34"/>
      <c r="GVI85" s="34"/>
      <c r="GVK85" s="34"/>
      <c r="GVM85" s="34"/>
      <c r="GVO85" s="34"/>
      <c r="GVQ85" s="34"/>
      <c r="GVS85" s="34"/>
      <c r="GVU85" s="34"/>
      <c r="GVW85" s="34"/>
      <c r="GVY85" s="34"/>
      <c r="GWA85" s="34"/>
      <c r="GWC85" s="34"/>
      <c r="GWE85" s="34"/>
      <c r="GWG85" s="34"/>
      <c r="GWI85" s="34"/>
      <c r="GWK85" s="34"/>
      <c r="GWM85" s="34"/>
      <c r="GWO85" s="34"/>
      <c r="GWQ85" s="34"/>
      <c r="GWS85" s="34"/>
      <c r="GWU85" s="34"/>
      <c r="GWW85" s="34"/>
      <c r="GWY85" s="34"/>
      <c r="GXA85" s="34"/>
      <c r="GXC85" s="34"/>
      <c r="GXE85" s="34"/>
      <c r="GXG85" s="34"/>
      <c r="GXI85" s="34"/>
      <c r="GXK85" s="34"/>
      <c r="GXM85" s="34"/>
      <c r="GXO85" s="34"/>
      <c r="GXQ85" s="34"/>
      <c r="GXS85" s="34"/>
      <c r="GXU85" s="34"/>
      <c r="GXW85" s="34"/>
      <c r="GXY85" s="34"/>
      <c r="GYA85" s="34"/>
      <c r="GYC85" s="34"/>
      <c r="GYE85" s="34"/>
      <c r="GYG85" s="34"/>
      <c r="GYI85" s="34"/>
      <c r="GYK85" s="34"/>
      <c r="GYM85" s="34"/>
      <c r="GYO85" s="34"/>
      <c r="GYQ85" s="34"/>
      <c r="GYS85" s="34"/>
      <c r="GYU85" s="34"/>
      <c r="GYW85" s="34"/>
      <c r="GYY85" s="34"/>
      <c r="GZA85" s="34"/>
      <c r="GZC85" s="34"/>
      <c r="GZE85" s="34"/>
      <c r="GZG85" s="34"/>
      <c r="GZI85" s="34"/>
      <c r="GZK85" s="34"/>
      <c r="GZM85" s="34"/>
      <c r="GZO85" s="34"/>
      <c r="GZQ85" s="34"/>
      <c r="GZS85" s="34"/>
      <c r="GZU85" s="34"/>
      <c r="GZW85" s="34"/>
      <c r="GZY85" s="34"/>
      <c r="HAA85" s="34"/>
      <c r="HAC85" s="34"/>
      <c r="HAE85" s="34"/>
      <c r="HAG85" s="34"/>
      <c r="HAI85" s="34"/>
      <c r="HAK85" s="34"/>
      <c r="HAM85" s="34"/>
      <c r="HAO85" s="34"/>
      <c r="HAQ85" s="34"/>
      <c r="HAS85" s="34"/>
      <c r="HAU85" s="34"/>
      <c r="HAW85" s="34"/>
      <c r="HAY85" s="34"/>
      <c r="HBA85" s="34"/>
      <c r="HBC85" s="34"/>
      <c r="HBE85" s="34"/>
      <c r="HBG85" s="34"/>
      <c r="HBI85" s="34"/>
      <c r="HBK85" s="34"/>
      <c r="HBM85" s="34"/>
      <c r="HBO85" s="34"/>
      <c r="HBQ85" s="34"/>
      <c r="HBS85" s="34"/>
      <c r="HBU85" s="34"/>
      <c r="HBW85" s="34"/>
      <c r="HBY85" s="34"/>
      <c r="HCA85" s="34"/>
      <c r="HCC85" s="34"/>
      <c r="HCE85" s="34"/>
      <c r="HCG85" s="34"/>
      <c r="HCI85" s="34"/>
      <c r="HCK85" s="34"/>
      <c r="HCM85" s="34"/>
      <c r="HCO85" s="34"/>
      <c r="HCQ85" s="34"/>
      <c r="HCS85" s="34"/>
      <c r="HCU85" s="34"/>
      <c r="HCW85" s="34"/>
      <c r="HCY85" s="34"/>
      <c r="HDA85" s="34"/>
      <c r="HDC85" s="34"/>
      <c r="HDE85" s="34"/>
      <c r="HDG85" s="34"/>
      <c r="HDI85" s="34"/>
      <c r="HDK85" s="34"/>
      <c r="HDM85" s="34"/>
      <c r="HDO85" s="34"/>
      <c r="HDQ85" s="34"/>
      <c r="HDS85" s="34"/>
      <c r="HDU85" s="34"/>
      <c r="HDW85" s="34"/>
      <c r="HDY85" s="34"/>
      <c r="HEA85" s="34"/>
      <c r="HEC85" s="34"/>
      <c r="HEE85" s="34"/>
      <c r="HEG85" s="34"/>
      <c r="HEI85" s="34"/>
      <c r="HEK85" s="34"/>
      <c r="HEM85" s="34"/>
      <c r="HEO85" s="34"/>
      <c r="HEQ85" s="34"/>
      <c r="HES85" s="34"/>
      <c r="HEU85" s="34"/>
      <c r="HEW85" s="34"/>
      <c r="HEY85" s="34"/>
      <c r="HFA85" s="34"/>
      <c r="HFC85" s="34"/>
      <c r="HFE85" s="34"/>
      <c r="HFG85" s="34"/>
      <c r="HFI85" s="34"/>
      <c r="HFK85" s="34"/>
      <c r="HFM85" s="34"/>
      <c r="HFO85" s="34"/>
      <c r="HFQ85" s="34"/>
      <c r="HFS85" s="34"/>
      <c r="HFU85" s="34"/>
      <c r="HFW85" s="34"/>
      <c r="HFY85" s="34"/>
      <c r="HGA85" s="34"/>
      <c r="HGC85" s="34"/>
      <c r="HGE85" s="34"/>
      <c r="HGG85" s="34"/>
      <c r="HGI85" s="34"/>
      <c r="HGK85" s="34"/>
      <c r="HGM85" s="34"/>
      <c r="HGO85" s="34"/>
      <c r="HGQ85" s="34"/>
      <c r="HGS85" s="34"/>
      <c r="HGU85" s="34"/>
      <c r="HGW85" s="34"/>
      <c r="HGY85" s="34"/>
      <c r="HHA85" s="34"/>
      <c r="HHC85" s="34"/>
      <c r="HHE85" s="34"/>
      <c r="HHG85" s="34"/>
      <c r="HHI85" s="34"/>
      <c r="HHK85" s="34"/>
      <c r="HHM85" s="34"/>
      <c r="HHO85" s="34"/>
      <c r="HHQ85" s="34"/>
      <c r="HHS85" s="34"/>
      <c r="HHU85" s="34"/>
      <c r="HHW85" s="34"/>
      <c r="HHY85" s="34"/>
      <c r="HIA85" s="34"/>
      <c r="HIC85" s="34"/>
      <c r="HIE85" s="34"/>
      <c r="HIG85" s="34"/>
      <c r="HII85" s="34"/>
      <c r="HIK85" s="34"/>
      <c r="HIM85" s="34"/>
      <c r="HIO85" s="34"/>
      <c r="HIQ85" s="34"/>
      <c r="HIS85" s="34"/>
      <c r="HIU85" s="34"/>
      <c r="HIW85" s="34"/>
      <c r="HIY85" s="34"/>
      <c r="HJA85" s="34"/>
      <c r="HJC85" s="34"/>
      <c r="HJE85" s="34"/>
      <c r="HJG85" s="34"/>
      <c r="HJI85" s="34"/>
      <c r="HJK85" s="34"/>
      <c r="HJM85" s="34"/>
      <c r="HJO85" s="34"/>
      <c r="HJQ85" s="34"/>
      <c r="HJS85" s="34"/>
      <c r="HJU85" s="34"/>
      <c r="HJW85" s="34"/>
      <c r="HJY85" s="34"/>
      <c r="HKA85" s="34"/>
      <c r="HKC85" s="34"/>
      <c r="HKE85" s="34"/>
      <c r="HKG85" s="34"/>
      <c r="HKI85" s="34"/>
      <c r="HKK85" s="34"/>
      <c r="HKM85" s="34"/>
      <c r="HKO85" s="34"/>
      <c r="HKQ85" s="34"/>
      <c r="HKS85" s="34"/>
      <c r="HKU85" s="34"/>
      <c r="HKW85" s="34"/>
      <c r="HKY85" s="34"/>
      <c r="HLA85" s="34"/>
      <c r="HLC85" s="34"/>
      <c r="HLE85" s="34"/>
      <c r="HLG85" s="34"/>
      <c r="HLI85" s="34"/>
      <c r="HLK85" s="34"/>
      <c r="HLM85" s="34"/>
      <c r="HLO85" s="34"/>
      <c r="HLQ85" s="34"/>
      <c r="HLS85" s="34"/>
      <c r="HLU85" s="34"/>
      <c r="HLW85" s="34"/>
      <c r="HLY85" s="34"/>
      <c r="HMA85" s="34"/>
      <c r="HMC85" s="34"/>
      <c r="HME85" s="34"/>
      <c r="HMG85" s="34"/>
      <c r="HMI85" s="34"/>
      <c r="HMK85" s="34"/>
      <c r="HMM85" s="34"/>
      <c r="HMO85" s="34"/>
      <c r="HMQ85" s="34"/>
      <c r="HMS85" s="34"/>
      <c r="HMU85" s="34"/>
      <c r="HMW85" s="34"/>
      <c r="HMY85" s="34"/>
      <c r="HNA85" s="34"/>
      <c r="HNC85" s="34"/>
      <c r="HNE85" s="34"/>
      <c r="HNG85" s="34"/>
      <c r="HNI85" s="34"/>
      <c r="HNK85" s="34"/>
      <c r="HNM85" s="34"/>
      <c r="HNO85" s="34"/>
      <c r="HNQ85" s="34"/>
      <c r="HNS85" s="34"/>
      <c r="HNU85" s="34"/>
      <c r="HNW85" s="34"/>
      <c r="HNY85" s="34"/>
      <c r="HOA85" s="34"/>
      <c r="HOC85" s="34"/>
      <c r="HOE85" s="34"/>
      <c r="HOG85" s="34"/>
      <c r="HOI85" s="34"/>
      <c r="HOK85" s="34"/>
      <c r="HOM85" s="34"/>
      <c r="HOO85" s="34"/>
      <c r="HOQ85" s="34"/>
      <c r="HOS85" s="34"/>
      <c r="HOU85" s="34"/>
      <c r="HOW85" s="34"/>
      <c r="HOY85" s="34"/>
      <c r="HPA85" s="34"/>
      <c r="HPC85" s="34"/>
      <c r="HPE85" s="34"/>
      <c r="HPG85" s="34"/>
      <c r="HPI85" s="34"/>
      <c r="HPK85" s="34"/>
      <c r="HPM85" s="34"/>
      <c r="HPO85" s="34"/>
      <c r="HPQ85" s="34"/>
      <c r="HPS85" s="34"/>
      <c r="HPU85" s="34"/>
      <c r="HPW85" s="34"/>
      <c r="HPY85" s="34"/>
      <c r="HQA85" s="34"/>
      <c r="HQC85" s="34"/>
      <c r="HQE85" s="34"/>
      <c r="HQG85" s="34"/>
      <c r="HQI85" s="34"/>
      <c r="HQK85" s="34"/>
      <c r="HQM85" s="34"/>
      <c r="HQO85" s="34"/>
      <c r="HQQ85" s="34"/>
      <c r="HQS85" s="34"/>
      <c r="HQU85" s="34"/>
      <c r="HQW85" s="34"/>
      <c r="HQY85" s="34"/>
      <c r="HRA85" s="34"/>
      <c r="HRC85" s="34"/>
      <c r="HRE85" s="34"/>
      <c r="HRG85" s="34"/>
      <c r="HRI85" s="34"/>
      <c r="HRK85" s="34"/>
      <c r="HRM85" s="34"/>
      <c r="HRO85" s="34"/>
      <c r="HRQ85" s="34"/>
      <c r="HRS85" s="34"/>
      <c r="HRU85" s="34"/>
      <c r="HRW85" s="34"/>
      <c r="HRY85" s="34"/>
      <c r="HSA85" s="34"/>
      <c r="HSC85" s="34"/>
      <c r="HSE85" s="34"/>
      <c r="HSG85" s="34"/>
      <c r="HSI85" s="34"/>
      <c r="HSK85" s="34"/>
      <c r="HSM85" s="34"/>
      <c r="HSO85" s="34"/>
      <c r="HSQ85" s="34"/>
      <c r="HSS85" s="34"/>
      <c r="HSU85" s="34"/>
      <c r="HSW85" s="34"/>
      <c r="HSY85" s="34"/>
      <c r="HTA85" s="34"/>
      <c r="HTC85" s="34"/>
      <c r="HTE85" s="34"/>
      <c r="HTG85" s="34"/>
      <c r="HTI85" s="34"/>
      <c r="HTK85" s="34"/>
      <c r="HTM85" s="34"/>
      <c r="HTO85" s="34"/>
      <c r="HTQ85" s="34"/>
      <c r="HTS85" s="34"/>
      <c r="HTU85" s="34"/>
      <c r="HTW85" s="34"/>
      <c r="HTY85" s="34"/>
      <c r="HUA85" s="34"/>
      <c r="HUC85" s="34"/>
      <c r="HUE85" s="34"/>
      <c r="HUG85" s="34"/>
      <c r="HUI85" s="34"/>
      <c r="HUK85" s="34"/>
      <c r="HUM85" s="34"/>
      <c r="HUO85" s="34"/>
      <c r="HUQ85" s="34"/>
      <c r="HUS85" s="34"/>
      <c r="HUU85" s="34"/>
      <c r="HUW85" s="34"/>
      <c r="HUY85" s="34"/>
      <c r="HVA85" s="34"/>
      <c r="HVC85" s="34"/>
      <c r="HVE85" s="34"/>
      <c r="HVG85" s="34"/>
      <c r="HVI85" s="34"/>
      <c r="HVK85" s="34"/>
      <c r="HVM85" s="34"/>
      <c r="HVO85" s="34"/>
      <c r="HVQ85" s="34"/>
      <c r="HVS85" s="34"/>
      <c r="HVU85" s="34"/>
      <c r="HVW85" s="34"/>
      <c r="HVY85" s="34"/>
      <c r="HWA85" s="34"/>
      <c r="HWC85" s="34"/>
      <c r="HWE85" s="34"/>
      <c r="HWG85" s="34"/>
      <c r="HWI85" s="34"/>
      <c r="HWK85" s="34"/>
      <c r="HWM85" s="34"/>
      <c r="HWO85" s="34"/>
      <c r="HWQ85" s="34"/>
      <c r="HWS85" s="34"/>
      <c r="HWU85" s="34"/>
      <c r="HWW85" s="34"/>
      <c r="HWY85" s="34"/>
      <c r="HXA85" s="34"/>
      <c r="HXC85" s="34"/>
      <c r="HXE85" s="34"/>
      <c r="HXG85" s="34"/>
      <c r="HXI85" s="34"/>
      <c r="HXK85" s="34"/>
      <c r="HXM85" s="34"/>
      <c r="HXO85" s="34"/>
      <c r="HXQ85" s="34"/>
      <c r="HXS85" s="34"/>
      <c r="HXU85" s="34"/>
      <c r="HXW85" s="34"/>
      <c r="HXY85" s="34"/>
      <c r="HYA85" s="34"/>
      <c r="HYC85" s="34"/>
      <c r="HYE85" s="34"/>
      <c r="HYG85" s="34"/>
      <c r="HYI85" s="34"/>
      <c r="HYK85" s="34"/>
      <c r="HYM85" s="34"/>
      <c r="HYO85" s="34"/>
      <c r="HYQ85" s="34"/>
      <c r="HYS85" s="34"/>
      <c r="HYU85" s="34"/>
      <c r="HYW85" s="34"/>
      <c r="HYY85" s="34"/>
      <c r="HZA85" s="34"/>
      <c r="HZC85" s="34"/>
      <c r="HZE85" s="34"/>
      <c r="HZG85" s="34"/>
      <c r="HZI85" s="34"/>
      <c r="HZK85" s="34"/>
      <c r="HZM85" s="34"/>
      <c r="HZO85" s="34"/>
      <c r="HZQ85" s="34"/>
      <c r="HZS85" s="34"/>
      <c r="HZU85" s="34"/>
      <c r="HZW85" s="34"/>
      <c r="HZY85" s="34"/>
      <c r="IAA85" s="34"/>
      <c r="IAC85" s="34"/>
      <c r="IAE85" s="34"/>
      <c r="IAG85" s="34"/>
      <c r="IAI85" s="34"/>
      <c r="IAK85" s="34"/>
      <c r="IAM85" s="34"/>
      <c r="IAO85" s="34"/>
      <c r="IAQ85" s="34"/>
      <c r="IAS85" s="34"/>
      <c r="IAU85" s="34"/>
      <c r="IAW85" s="34"/>
      <c r="IAY85" s="34"/>
      <c r="IBA85" s="34"/>
      <c r="IBC85" s="34"/>
      <c r="IBE85" s="34"/>
      <c r="IBG85" s="34"/>
      <c r="IBI85" s="34"/>
      <c r="IBK85" s="34"/>
      <c r="IBM85" s="34"/>
      <c r="IBO85" s="34"/>
      <c r="IBQ85" s="34"/>
      <c r="IBS85" s="34"/>
      <c r="IBU85" s="34"/>
      <c r="IBW85" s="34"/>
      <c r="IBY85" s="34"/>
      <c r="ICA85" s="34"/>
      <c r="ICC85" s="34"/>
      <c r="ICE85" s="34"/>
      <c r="ICG85" s="34"/>
      <c r="ICI85" s="34"/>
      <c r="ICK85" s="34"/>
      <c r="ICM85" s="34"/>
      <c r="ICO85" s="34"/>
      <c r="ICQ85" s="34"/>
      <c r="ICS85" s="34"/>
      <c r="ICU85" s="34"/>
      <c r="ICW85" s="34"/>
      <c r="ICY85" s="34"/>
      <c r="IDA85" s="34"/>
      <c r="IDC85" s="34"/>
      <c r="IDE85" s="34"/>
      <c r="IDG85" s="34"/>
      <c r="IDI85" s="34"/>
      <c r="IDK85" s="34"/>
      <c r="IDM85" s="34"/>
      <c r="IDO85" s="34"/>
      <c r="IDQ85" s="34"/>
      <c r="IDS85" s="34"/>
      <c r="IDU85" s="34"/>
      <c r="IDW85" s="34"/>
      <c r="IDY85" s="34"/>
      <c r="IEA85" s="34"/>
      <c r="IEC85" s="34"/>
      <c r="IEE85" s="34"/>
      <c r="IEG85" s="34"/>
      <c r="IEI85" s="34"/>
      <c r="IEK85" s="34"/>
      <c r="IEM85" s="34"/>
      <c r="IEO85" s="34"/>
      <c r="IEQ85" s="34"/>
      <c r="IES85" s="34"/>
      <c r="IEU85" s="34"/>
      <c r="IEW85" s="34"/>
      <c r="IEY85" s="34"/>
      <c r="IFA85" s="34"/>
      <c r="IFC85" s="34"/>
      <c r="IFE85" s="34"/>
      <c r="IFG85" s="34"/>
      <c r="IFI85" s="34"/>
      <c r="IFK85" s="34"/>
      <c r="IFM85" s="34"/>
      <c r="IFO85" s="34"/>
      <c r="IFQ85" s="34"/>
      <c r="IFS85" s="34"/>
      <c r="IFU85" s="34"/>
      <c r="IFW85" s="34"/>
      <c r="IFY85" s="34"/>
      <c r="IGA85" s="34"/>
      <c r="IGC85" s="34"/>
      <c r="IGE85" s="34"/>
      <c r="IGG85" s="34"/>
      <c r="IGI85" s="34"/>
      <c r="IGK85" s="34"/>
      <c r="IGM85" s="34"/>
      <c r="IGO85" s="34"/>
      <c r="IGQ85" s="34"/>
      <c r="IGS85" s="34"/>
      <c r="IGU85" s="34"/>
      <c r="IGW85" s="34"/>
      <c r="IGY85" s="34"/>
      <c r="IHA85" s="34"/>
      <c r="IHC85" s="34"/>
      <c r="IHE85" s="34"/>
      <c r="IHG85" s="34"/>
      <c r="IHI85" s="34"/>
      <c r="IHK85" s="34"/>
      <c r="IHM85" s="34"/>
      <c r="IHO85" s="34"/>
      <c r="IHQ85" s="34"/>
      <c r="IHS85" s="34"/>
      <c r="IHU85" s="34"/>
      <c r="IHW85" s="34"/>
      <c r="IHY85" s="34"/>
      <c r="IIA85" s="34"/>
      <c r="IIC85" s="34"/>
      <c r="IIE85" s="34"/>
      <c r="IIG85" s="34"/>
      <c r="III85" s="34"/>
      <c r="IIK85" s="34"/>
      <c r="IIM85" s="34"/>
      <c r="IIO85" s="34"/>
      <c r="IIQ85" s="34"/>
      <c r="IIS85" s="34"/>
      <c r="IIU85" s="34"/>
      <c r="IIW85" s="34"/>
      <c r="IIY85" s="34"/>
      <c r="IJA85" s="34"/>
      <c r="IJC85" s="34"/>
      <c r="IJE85" s="34"/>
      <c r="IJG85" s="34"/>
      <c r="IJI85" s="34"/>
      <c r="IJK85" s="34"/>
      <c r="IJM85" s="34"/>
      <c r="IJO85" s="34"/>
      <c r="IJQ85" s="34"/>
      <c r="IJS85" s="34"/>
      <c r="IJU85" s="34"/>
      <c r="IJW85" s="34"/>
      <c r="IJY85" s="34"/>
      <c r="IKA85" s="34"/>
      <c r="IKC85" s="34"/>
      <c r="IKE85" s="34"/>
      <c r="IKG85" s="34"/>
      <c r="IKI85" s="34"/>
      <c r="IKK85" s="34"/>
      <c r="IKM85" s="34"/>
      <c r="IKO85" s="34"/>
      <c r="IKQ85" s="34"/>
      <c r="IKS85" s="34"/>
      <c r="IKU85" s="34"/>
      <c r="IKW85" s="34"/>
      <c r="IKY85" s="34"/>
      <c r="ILA85" s="34"/>
      <c r="ILC85" s="34"/>
      <c r="ILE85" s="34"/>
      <c r="ILG85" s="34"/>
      <c r="ILI85" s="34"/>
      <c r="ILK85" s="34"/>
      <c r="ILM85" s="34"/>
      <c r="ILO85" s="34"/>
      <c r="ILQ85" s="34"/>
      <c r="ILS85" s="34"/>
      <c r="ILU85" s="34"/>
      <c r="ILW85" s="34"/>
      <c r="ILY85" s="34"/>
      <c r="IMA85" s="34"/>
      <c r="IMC85" s="34"/>
      <c r="IME85" s="34"/>
      <c r="IMG85" s="34"/>
      <c r="IMI85" s="34"/>
      <c r="IMK85" s="34"/>
      <c r="IMM85" s="34"/>
      <c r="IMO85" s="34"/>
      <c r="IMQ85" s="34"/>
      <c r="IMS85" s="34"/>
      <c r="IMU85" s="34"/>
      <c r="IMW85" s="34"/>
      <c r="IMY85" s="34"/>
      <c r="INA85" s="34"/>
      <c r="INC85" s="34"/>
      <c r="INE85" s="34"/>
      <c r="ING85" s="34"/>
      <c r="INI85" s="34"/>
      <c r="INK85" s="34"/>
      <c r="INM85" s="34"/>
      <c r="INO85" s="34"/>
      <c r="INQ85" s="34"/>
      <c r="INS85" s="34"/>
      <c r="INU85" s="34"/>
      <c r="INW85" s="34"/>
      <c r="INY85" s="34"/>
      <c r="IOA85" s="34"/>
      <c r="IOC85" s="34"/>
      <c r="IOE85" s="34"/>
      <c r="IOG85" s="34"/>
      <c r="IOI85" s="34"/>
      <c r="IOK85" s="34"/>
      <c r="IOM85" s="34"/>
      <c r="IOO85" s="34"/>
      <c r="IOQ85" s="34"/>
      <c r="IOS85" s="34"/>
      <c r="IOU85" s="34"/>
      <c r="IOW85" s="34"/>
      <c r="IOY85" s="34"/>
      <c r="IPA85" s="34"/>
      <c r="IPC85" s="34"/>
      <c r="IPE85" s="34"/>
      <c r="IPG85" s="34"/>
      <c r="IPI85" s="34"/>
      <c r="IPK85" s="34"/>
      <c r="IPM85" s="34"/>
      <c r="IPO85" s="34"/>
      <c r="IPQ85" s="34"/>
      <c r="IPS85" s="34"/>
      <c r="IPU85" s="34"/>
      <c r="IPW85" s="34"/>
      <c r="IPY85" s="34"/>
      <c r="IQA85" s="34"/>
      <c r="IQC85" s="34"/>
      <c r="IQE85" s="34"/>
      <c r="IQG85" s="34"/>
      <c r="IQI85" s="34"/>
      <c r="IQK85" s="34"/>
      <c r="IQM85" s="34"/>
      <c r="IQO85" s="34"/>
      <c r="IQQ85" s="34"/>
      <c r="IQS85" s="34"/>
      <c r="IQU85" s="34"/>
      <c r="IQW85" s="34"/>
      <c r="IQY85" s="34"/>
      <c r="IRA85" s="34"/>
      <c r="IRC85" s="34"/>
      <c r="IRE85" s="34"/>
      <c r="IRG85" s="34"/>
      <c r="IRI85" s="34"/>
      <c r="IRK85" s="34"/>
      <c r="IRM85" s="34"/>
      <c r="IRO85" s="34"/>
      <c r="IRQ85" s="34"/>
      <c r="IRS85" s="34"/>
      <c r="IRU85" s="34"/>
      <c r="IRW85" s="34"/>
      <c r="IRY85" s="34"/>
      <c r="ISA85" s="34"/>
      <c r="ISC85" s="34"/>
      <c r="ISE85" s="34"/>
      <c r="ISG85" s="34"/>
      <c r="ISI85" s="34"/>
      <c r="ISK85" s="34"/>
      <c r="ISM85" s="34"/>
      <c r="ISO85" s="34"/>
      <c r="ISQ85" s="34"/>
      <c r="ISS85" s="34"/>
      <c r="ISU85" s="34"/>
      <c r="ISW85" s="34"/>
      <c r="ISY85" s="34"/>
      <c r="ITA85" s="34"/>
      <c r="ITC85" s="34"/>
      <c r="ITE85" s="34"/>
      <c r="ITG85" s="34"/>
      <c r="ITI85" s="34"/>
      <c r="ITK85" s="34"/>
      <c r="ITM85" s="34"/>
      <c r="ITO85" s="34"/>
      <c r="ITQ85" s="34"/>
      <c r="ITS85" s="34"/>
      <c r="ITU85" s="34"/>
      <c r="ITW85" s="34"/>
      <c r="ITY85" s="34"/>
      <c r="IUA85" s="34"/>
      <c r="IUC85" s="34"/>
      <c r="IUE85" s="34"/>
      <c r="IUG85" s="34"/>
      <c r="IUI85" s="34"/>
      <c r="IUK85" s="34"/>
      <c r="IUM85" s="34"/>
      <c r="IUO85" s="34"/>
      <c r="IUQ85" s="34"/>
      <c r="IUS85" s="34"/>
      <c r="IUU85" s="34"/>
      <c r="IUW85" s="34"/>
      <c r="IUY85" s="34"/>
      <c r="IVA85" s="34"/>
      <c r="IVC85" s="34"/>
      <c r="IVE85" s="34"/>
      <c r="IVG85" s="34"/>
      <c r="IVI85" s="34"/>
      <c r="IVK85" s="34"/>
      <c r="IVM85" s="34"/>
      <c r="IVO85" s="34"/>
      <c r="IVQ85" s="34"/>
      <c r="IVS85" s="34"/>
      <c r="IVU85" s="34"/>
      <c r="IVW85" s="34"/>
      <c r="IVY85" s="34"/>
      <c r="IWA85" s="34"/>
      <c r="IWC85" s="34"/>
      <c r="IWE85" s="34"/>
      <c r="IWG85" s="34"/>
      <c r="IWI85" s="34"/>
      <c r="IWK85" s="34"/>
      <c r="IWM85" s="34"/>
      <c r="IWO85" s="34"/>
      <c r="IWQ85" s="34"/>
      <c r="IWS85" s="34"/>
      <c r="IWU85" s="34"/>
      <c r="IWW85" s="34"/>
      <c r="IWY85" s="34"/>
      <c r="IXA85" s="34"/>
      <c r="IXC85" s="34"/>
      <c r="IXE85" s="34"/>
      <c r="IXG85" s="34"/>
      <c r="IXI85" s="34"/>
      <c r="IXK85" s="34"/>
      <c r="IXM85" s="34"/>
      <c r="IXO85" s="34"/>
      <c r="IXQ85" s="34"/>
      <c r="IXS85" s="34"/>
      <c r="IXU85" s="34"/>
      <c r="IXW85" s="34"/>
      <c r="IXY85" s="34"/>
      <c r="IYA85" s="34"/>
      <c r="IYC85" s="34"/>
      <c r="IYE85" s="34"/>
      <c r="IYG85" s="34"/>
      <c r="IYI85" s="34"/>
      <c r="IYK85" s="34"/>
      <c r="IYM85" s="34"/>
      <c r="IYO85" s="34"/>
      <c r="IYQ85" s="34"/>
      <c r="IYS85" s="34"/>
      <c r="IYU85" s="34"/>
      <c r="IYW85" s="34"/>
      <c r="IYY85" s="34"/>
      <c r="IZA85" s="34"/>
      <c r="IZC85" s="34"/>
      <c r="IZE85" s="34"/>
      <c r="IZG85" s="34"/>
      <c r="IZI85" s="34"/>
      <c r="IZK85" s="34"/>
      <c r="IZM85" s="34"/>
      <c r="IZO85" s="34"/>
      <c r="IZQ85" s="34"/>
      <c r="IZS85" s="34"/>
      <c r="IZU85" s="34"/>
      <c r="IZW85" s="34"/>
      <c r="IZY85" s="34"/>
      <c r="JAA85" s="34"/>
      <c r="JAC85" s="34"/>
      <c r="JAE85" s="34"/>
      <c r="JAG85" s="34"/>
      <c r="JAI85" s="34"/>
      <c r="JAK85" s="34"/>
      <c r="JAM85" s="34"/>
      <c r="JAO85" s="34"/>
      <c r="JAQ85" s="34"/>
      <c r="JAS85" s="34"/>
      <c r="JAU85" s="34"/>
      <c r="JAW85" s="34"/>
      <c r="JAY85" s="34"/>
      <c r="JBA85" s="34"/>
      <c r="JBC85" s="34"/>
      <c r="JBE85" s="34"/>
      <c r="JBG85" s="34"/>
      <c r="JBI85" s="34"/>
      <c r="JBK85" s="34"/>
      <c r="JBM85" s="34"/>
      <c r="JBO85" s="34"/>
      <c r="JBQ85" s="34"/>
      <c r="JBS85" s="34"/>
      <c r="JBU85" s="34"/>
      <c r="JBW85" s="34"/>
      <c r="JBY85" s="34"/>
      <c r="JCA85" s="34"/>
      <c r="JCC85" s="34"/>
      <c r="JCE85" s="34"/>
      <c r="JCG85" s="34"/>
      <c r="JCI85" s="34"/>
      <c r="JCK85" s="34"/>
      <c r="JCM85" s="34"/>
      <c r="JCO85" s="34"/>
      <c r="JCQ85" s="34"/>
      <c r="JCS85" s="34"/>
      <c r="JCU85" s="34"/>
      <c r="JCW85" s="34"/>
      <c r="JCY85" s="34"/>
      <c r="JDA85" s="34"/>
      <c r="JDC85" s="34"/>
      <c r="JDE85" s="34"/>
      <c r="JDG85" s="34"/>
      <c r="JDI85" s="34"/>
      <c r="JDK85" s="34"/>
      <c r="JDM85" s="34"/>
      <c r="JDO85" s="34"/>
      <c r="JDQ85" s="34"/>
      <c r="JDS85" s="34"/>
      <c r="JDU85" s="34"/>
      <c r="JDW85" s="34"/>
      <c r="JDY85" s="34"/>
      <c r="JEA85" s="34"/>
      <c r="JEC85" s="34"/>
      <c r="JEE85" s="34"/>
      <c r="JEG85" s="34"/>
      <c r="JEI85" s="34"/>
      <c r="JEK85" s="34"/>
      <c r="JEM85" s="34"/>
      <c r="JEO85" s="34"/>
      <c r="JEQ85" s="34"/>
      <c r="JES85" s="34"/>
      <c r="JEU85" s="34"/>
      <c r="JEW85" s="34"/>
      <c r="JEY85" s="34"/>
      <c r="JFA85" s="34"/>
      <c r="JFC85" s="34"/>
      <c r="JFE85" s="34"/>
      <c r="JFG85" s="34"/>
      <c r="JFI85" s="34"/>
      <c r="JFK85" s="34"/>
      <c r="JFM85" s="34"/>
      <c r="JFO85" s="34"/>
      <c r="JFQ85" s="34"/>
      <c r="JFS85" s="34"/>
      <c r="JFU85" s="34"/>
      <c r="JFW85" s="34"/>
      <c r="JFY85" s="34"/>
      <c r="JGA85" s="34"/>
      <c r="JGC85" s="34"/>
      <c r="JGE85" s="34"/>
      <c r="JGG85" s="34"/>
      <c r="JGI85" s="34"/>
      <c r="JGK85" s="34"/>
      <c r="JGM85" s="34"/>
      <c r="JGO85" s="34"/>
      <c r="JGQ85" s="34"/>
      <c r="JGS85" s="34"/>
      <c r="JGU85" s="34"/>
      <c r="JGW85" s="34"/>
      <c r="JGY85" s="34"/>
      <c r="JHA85" s="34"/>
      <c r="JHC85" s="34"/>
      <c r="JHE85" s="34"/>
      <c r="JHG85" s="34"/>
      <c r="JHI85" s="34"/>
      <c r="JHK85" s="34"/>
      <c r="JHM85" s="34"/>
      <c r="JHO85" s="34"/>
      <c r="JHQ85" s="34"/>
      <c r="JHS85" s="34"/>
      <c r="JHU85" s="34"/>
      <c r="JHW85" s="34"/>
      <c r="JHY85" s="34"/>
      <c r="JIA85" s="34"/>
      <c r="JIC85" s="34"/>
      <c r="JIE85" s="34"/>
      <c r="JIG85" s="34"/>
      <c r="JII85" s="34"/>
      <c r="JIK85" s="34"/>
      <c r="JIM85" s="34"/>
      <c r="JIO85" s="34"/>
      <c r="JIQ85" s="34"/>
      <c r="JIS85" s="34"/>
      <c r="JIU85" s="34"/>
      <c r="JIW85" s="34"/>
      <c r="JIY85" s="34"/>
      <c r="JJA85" s="34"/>
      <c r="JJC85" s="34"/>
      <c r="JJE85" s="34"/>
      <c r="JJG85" s="34"/>
      <c r="JJI85" s="34"/>
      <c r="JJK85" s="34"/>
      <c r="JJM85" s="34"/>
      <c r="JJO85" s="34"/>
      <c r="JJQ85" s="34"/>
      <c r="JJS85" s="34"/>
      <c r="JJU85" s="34"/>
      <c r="JJW85" s="34"/>
      <c r="JJY85" s="34"/>
      <c r="JKA85" s="34"/>
      <c r="JKC85" s="34"/>
      <c r="JKE85" s="34"/>
      <c r="JKG85" s="34"/>
      <c r="JKI85" s="34"/>
      <c r="JKK85" s="34"/>
      <c r="JKM85" s="34"/>
      <c r="JKO85" s="34"/>
      <c r="JKQ85" s="34"/>
      <c r="JKS85" s="34"/>
      <c r="JKU85" s="34"/>
      <c r="JKW85" s="34"/>
      <c r="JKY85" s="34"/>
      <c r="JLA85" s="34"/>
      <c r="JLC85" s="34"/>
      <c r="JLE85" s="34"/>
      <c r="JLG85" s="34"/>
      <c r="JLI85" s="34"/>
      <c r="JLK85" s="34"/>
      <c r="JLM85" s="34"/>
      <c r="JLO85" s="34"/>
      <c r="JLQ85" s="34"/>
      <c r="JLS85" s="34"/>
      <c r="JLU85" s="34"/>
      <c r="JLW85" s="34"/>
      <c r="JLY85" s="34"/>
      <c r="JMA85" s="34"/>
      <c r="JMC85" s="34"/>
      <c r="JME85" s="34"/>
      <c r="JMG85" s="34"/>
      <c r="JMI85" s="34"/>
      <c r="JMK85" s="34"/>
      <c r="JMM85" s="34"/>
      <c r="JMO85" s="34"/>
      <c r="JMQ85" s="34"/>
      <c r="JMS85" s="34"/>
      <c r="JMU85" s="34"/>
      <c r="JMW85" s="34"/>
      <c r="JMY85" s="34"/>
      <c r="JNA85" s="34"/>
      <c r="JNC85" s="34"/>
      <c r="JNE85" s="34"/>
      <c r="JNG85" s="34"/>
      <c r="JNI85" s="34"/>
      <c r="JNK85" s="34"/>
      <c r="JNM85" s="34"/>
      <c r="JNO85" s="34"/>
      <c r="JNQ85" s="34"/>
      <c r="JNS85" s="34"/>
      <c r="JNU85" s="34"/>
      <c r="JNW85" s="34"/>
      <c r="JNY85" s="34"/>
      <c r="JOA85" s="34"/>
      <c r="JOC85" s="34"/>
      <c r="JOE85" s="34"/>
      <c r="JOG85" s="34"/>
      <c r="JOI85" s="34"/>
      <c r="JOK85" s="34"/>
      <c r="JOM85" s="34"/>
      <c r="JOO85" s="34"/>
      <c r="JOQ85" s="34"/>
      <c r="JOS85" s="34"/>
      <c r="JOU85" s="34"/>
      <c r="JOW85" s="34"/>
      <c r="JOY85" s="34"/>
      <c r="JPA85" s="34"/>
      <c r="JPC85" s="34"/>
      <c r="JPE85" s="34"/>
      <c r="JPG85" s="34"/>
      <c r="JPI85" s="34"/>
      <c r="JPK85" s="34"/>
      <c r="JPM85" s="34"/>
      <c r="JPO85" s="34"/>
      <c r="JPQ85" s="34"/>
      <c r="JPS85" s="34"/>
      <c r="JPU85" s="34"/>
      <c r="JPW85" s="34"/>
      <c r="JPY85" s="34"/>
      <c r="JQA85" s="34"/>
      <c r="JQC85" s="34"/>
      <c r="JQE85" s="34"/>
      <c r="JQG85" s="34"/>
      <c r="JQI85" s="34"/>
      <c r="JQK85" s="34"/>
      <c r="JQM85" s="34"/>
      <c r="JQO85" s="34"/>
      <c r="JQQ85" s="34"/>
      <c r="JQS85" s="34"/>
      <c r="JQU85" s="34"/>
      <c r="JQW85" s="34"/>
      <c r="JQY85" s="34"/>
      <c r="JRA85" s="34"/>
      <c r="JRC85" s="34"/>
      <c r="JRE85" s="34"/>
      <c r="JRG85" s="34"/>
      <c r="JRI85" s="34"/>
      <c r="JRK85" s="34"/>
      <c r="JRM85" s="34"/>
      <c r="JRO85" s="34"/>
      <c r="JRQ85" s="34"/>
      <c r="JRS85" s="34"/>
      <c r="JRU85" s="34"/>
      <c r="JRW85" s="34"/>
      <c r="JRY85" s="34"/>
      <c r="JSA85" s="34"/>
      <c r="JSC85" s="34"/>
      <c r="JSE85" s="34"/>
      <c r="JSG85" s="34"/>
      <c r="JSI85" s="34"/>
      <c r="JSK85" s="34"/>
      <c r="JSM85" s="34"/>
      <c r="JSO85" s="34"/>
      <c r="JSQ85" s="34"/>
      <c r="JSS85" s="34"/>
      <c r="JSU85" s="34"/>
      <c r="JSW85" s="34"/>
      <c r="JSY85" s="34"/>
      <c r="JTA85" s="34"/>
      <c r="JTC85" s="34"/>
      <c r="JTE85" s="34"/>
      <c r="JTG85" s="34"/>
      <c r="JTI85" s="34"/>
      <c r="JTK85" s="34"/>
      <c r="JTM85" s="34"/>
      <c r="JTO85" s="34"/>
      <c r="JTQ85" s="34"/>
      <c r="JTS85" s="34"/>
      <c r="JTU85" s="34"/>
      <c r="JTW85" s="34"/>
      <c r="JTY85" s="34"/>
      <c r="JUA85" s="34"/>
      <c r="JUC85" s="34"/>
      <c r="JUE85" s="34"/>
      <c r="JUG85" s="34"/>
      <c r="JUI85" s="34"/>
      <c r="JUK85" s="34"/>
      <c r="JUM85" s="34"/>
      <c r="JUO85" s="34"/>
      <c r="JUQ85" s="34"/>
      <c r="JUS85" s="34"/>
      <c r="JUU85" s="34"/>
      <c r="JUW85" s="34"/>
      <c r="JUY85" s="34"/>
      <c r="JVA85" s="34"/>
      <c r="JVC85" s="34"/>
      <c r="JVE85" s="34"/>
      <c r="JVG85" s="34"/>
      <c r="JVI85" s="34"/>
      <c r="JVK85" s="34"/>
      <c r="JVM85" s="34"/>
      <c r="JVO85" s="34"/>
      <c r="JVQ85" s="34"/>
      <c r="JVS85" s="34"/>
      <c r="JVU85" s="34"/>
      <c r="JVW85" s="34"/>
      <c r="JVY85" s="34"/>
      <c r="JWA85" s="34"/>
      <c r="JWC85" s="34"/>
      <c r="JWE85" s="34"/>
      <c r="JWG85" s="34"/>
      <c r="JWI85" s="34"/>
      <c r="JWK85" s="34"/>
      <c r="JWM85" s="34"/>
      <c r="JWO85" s="34"/>
      <c r="JWQ85" s="34"/>
      <c r="JWS85" s="34"/>
      <c r="JWU85" s="34"/>
      <c r="JWW85" s="34"/>
      <c r="JWY85" s="34"/>
      <c r="JXA85" s="34"/>
      <c r="JXC85" s="34"/>
      <c r="JXE85" s="34"/>
      <c r="JXG85" s="34"/>
      <c r="JXI85" s="34"/>
      <c r="JXK85" s="34"/>
      <c r="JXM85" s="34"/>
      <c r="JXO85" s="34"/>
      <c r="JXQ85" s="34"/>
      <c r="JXS85" s="34"/>
      <c r="JXU85" s="34"/>
      <c r="JXW85" s="34"/>
      <c r="JXY85" s="34"/>
      <c r="JYA85" s="34"/>
      <c r="JYC85" s="34"/>
      <c r="JYE85" s="34"/>
      <c r="JYG85" s="34"/>
      <c r="JYI85" s="34"/>
      <c r="JYK85" s="34"/>
      <c r="JYM85" s="34"/>
      <c r="JYO85" s="34"/>
      <c r="JYQ85" s="34"/>
      <c r="JYS85" s="34"/>
      <c r="JYU85" s="34"/>
      <c r="JYW85" s="34"/>
      <c r="JYY85" s="34"/>
      <c r="JZA85" s="34"/>
      <c r="JZC85" s="34"/>
      <c r="JZE85" s="34"/>
      <c r="JZG85" s="34"/>
      <c r="JZI85" s="34"/>
      <c r="JZK85" s="34"/>
      <c r="JZM85" s="34"/>
      <c r="JZO85" s="34"/>
      <c r="JZQ85" s="34"/>
      <c r="JZS85" s="34"/>
      <c r="JZU85" s="34"/>
      <c r="JZW85" s="34"/>
      <c r="JZY85" s="34"/>
      <c r="KAA85" s="34"/>
      <c r="KAC85" s="34"/>
      <c r="KAE85" s="34"/>
      <c r="KAG85" s="34"/>
      <c r="KAI85" s="34"/>
      <c r="KAK85" s="34"/>
      <c r="KAM85" s="34"/>
      <c r="KAO85" s="34"/>
      <c r="KAQ85" s="34"/>
      <c r="KAS85" s="34"/>
      <c r="KAU85" s="34"/>
      <c r="KAW85" s="34"/>
      <c r="KAY85" s="34"/>
      <c r="KBA85" s="34"/>
      <c r="KBC85" s="34"/>
      <c r="KBE85" s="34"/>
      <c r="KBG85" s="34"/>
      <c r="KBI85" s="34"/>
      <c r="KBK85" s="34"/>
      <c r="KBM85" s="34"/>
      <c r="KBO85" s="34"/>
      <c r="KBQ85" s="34"/>
      <c r="KBS85" s="34"/>
      <c r="KBU85" s="34"/>
      <c r="KBW85" s="34"/>
      <c r="KBY85" s="34"/>
      <c r="KCA85" s="34"/>
      <c r="KCC85" s="34"/>
      <c r="KCE85" s="34"/>
      <c r="KCG85" s="34"/>
      <c r="KCI85" s="34"/>
      <c r="KCK85" s="34"/>
      <c r="KCM85" s="34"/>
      <c r="KCO85" s="34"/>
      <c r="KCQ85" s="34"/>
      <c r="KCS85" s="34"/>
      <c r="KCU85" s="34"/>
      <c r="KCW85" s="34"/>
      <c r="KCY85" s="34"/>
      <c r="KDA85" s="34"/>
      <c r="KDC85" s="34"/>
      <c r="KDE85" s="34"/>
      <c r="KDG85" s="34"/>
      <c r="KDI85" s="34"/>
      <c r="KDK85" s="34"/>
      <c r="KDM85" s="34"/>
      <c r="KDO85" s="34"/>
      <c r="KDQ85" s="34"/>
      <c r="KDS85" s="34"/>
      <c r="KDU85" s="34"/>
      <c r="KDW85" s="34"/>
      <c r="KDY85" s="34"/>
      <c r="KEA85" s="34"/>
      <c r="KEC85" s="34"/>
      <c r="KEE85" s="34"/>
      <c r="KEG85" s="34"/>
      <c r="KEI85" s="34"/>
      <c r="KEK85" s="34"/>
      <c r="KEM85" s="34"/>
      <c r="KEO85" s="34"/>
      <c r="KEQ85" s="34"/>
      <c r="KES85" s="34"/>
      <c r="KEU85" s="34"/>
      <c r="KEW85" s="34"/>
      <c r="KEY85" s="34"/>
      <c r="KFA85" s="34"/>
      <c r="KFC85" s="34"/>
      <c r="KFE85" s="34"/>
      <c r="KFG85" s="34"/>
      <c r="KFI85" s="34"/>
      <c r="KFK85" s="34"/>
      <c r="KFM85" s="34"/>
      <c r="KFO85" s="34"/>
      <c r="KFQ85" s="34"/>
      <c r="KFS85" s="34"/>
      <c r="KFU85" s="34"/>
      <c r="KFW85" s="34"/>
      <c r="KFY85" s="34"/>
      <c r="KGA85" s="34"/>
      <c r="KGC85" s="34"/>
      <c r="KGE85" s="34"/>
      <c r="KGG85" s="34"/>
      <c r="KGI85" s="34"/>
      <c r="KGK85" s="34"/>
      <c r="KGM85" s="34"/>
      <c r="KGO85" s="34"/>
      <c r="KGQ85" s="34"/>
      <c r="KGS85" s="34"/>
      <c r="KGU85" s="34"/>
      <c r="KGW85" s="34"/>
      <c r="KGY85" s="34"/>
      <c r="KHA85" s="34"/>
      <c r="KHC85" s="34"/>
      <c r="KHE85" s="34"/>
      <c r="KHG85" s="34"/>
      <c r="KHI85" s="34"/>
      <c r="KHK85" s="34"/>
      <c r="KHM85" s="34"/>
      <c r="KHO85" s="34"/>
      <c r="KHQ85" s="34"/>
      <c r="KHS85" s="34"/>
      <c r="KHU85" s="34"/>
      <c r="KHW85" s="34"/>
      <c r="KHY85" s="34"/>
      <c r="KIA85" s="34"/>
      <c r="KIC85" s="34"/>
      <c r="KIE85" s="34"/>
      <c r="KIG85" s="34"/>
      <c r="KII85" s="34"/>
      <c r="KIK85" s="34"/>
      <c r="KIM85" s="34"/>
      <c r="KIO85" s="34"/>
      <c r="KIQ85" s="34"/>
      <c r="KIS85" s="34"/>
      <c r="KIU85" s="34"/>
      <c r="KIW85" s="34"/>
      <c r="KIY85" s="34"/>
      <c r="KJA85" s="34"/>
      <c r="KJC85" s="34"/>
      <c r="KJE85" s="34"/>
      <c r="KJG85" s="34"/>
      <c r="KJI85" s="34"/>
      <c r="KJK85" s="34"/>
      <c r="KJM85" s="34"/>
      <c r="KJO85" s="34"/>
      <c r="KJQ85" s="34"/>
      <c r="KJS85" s="34"/>
      <c r="KJU85" s="34"/>
      <c r="KJW85" s="34"/>
      <c r="KJY85" s="34"/>
      <c r="KKA85" s="34"/>
      <c r="KKC85" s="34"/>
      <c r="KKE85" s="34"/>
      <c r="KKG85" s="34"/>
      <c r="KKI85" s="34"/>
      <c r="KKK85" s="34"/>
      <c r="KKM85" s="34"/>
      <c r="KKO85" s="34"/>
      <c r="KKQ85" s="34"/>
      <c r="KKS85" s="34"/>
      <c r="KKU85" s="34"/>
      <c r="KKW85" s="34"/>
      <c r="KKY85" s="34"/>
      <c r="KLA85" s="34"/>
      <c r="KLC85" s="34"/>
      <c r="KLE85" s="34"/>
      <c r="KLG85" s="34"/>
      <c r="KLI85" s="34"/>
      <c r="KLK85" s="34"/>
      <c r="KLM85" s="34"/>
      <c r="KLO85" s="34"/>
      <c r="KLQ85" s="34"/>
      <c r="KLS85" s="34"/>
      <c r="KLU85" s="34"/>
      <c r="KLW85" s="34"/>
      <c r="KLY85" s="34"/>
      <c r="KMA85" s="34"/>
      <c r="KMC85" s="34"/>
      <c r="KME85" s="34"/>
      <c r="KMG85" s="34"/>
      <c r="KMI85" s="34"/>
      <c r="KMK85" s="34"/>
      <c r="KMM85" s="34"/>
      <c r="KMO85" s="34"/>
      <c r="KMQ85" s="34"/>
      <c r="KMS85" s="34"/>
      <c r="KMU85" s="34"/>
      <c r="KMW85" s="34"/>
      <c r="KMY85" s="34"/>
      <c r="KNA85" s="34"/>
      <c r="KNC85" s="34"/>
      <c r="KNE85" s="34"/>
      <c r="KNG85" s="34"/>
      <c r="KNI85" s="34"/>
      <c r="KNK85" s="34"/>
      <c r="KNM85" s="34"/>
      <c r="KNO85" s="34"/>
      <c r="KNQ85" s="34"/>
      <c r="KNS85" s="34"/>
      <c r="KNU85" s="34"/>
      <c r="KNW85" s="34"/>
      <c r="KNY85" s="34"/>
      <c r="KOA85" s="34"/>
      <c r="KOC85" s="34"/>
      <c r="KOE85" s="34"/>
      <c r="KOG85" s="34"/>
      <c r="KOI85" s="34"/>
      <c r="KOK85" s="34"/>
      <c r="KOM85" s="34"/>
      <c r="KOO85" s="34"/>
      <c r="KOQ85" s="34"/>
      <c r="KOS85" s="34"/>
      <c r="KOU85" s="34"/>
      <c r="KOW85" s="34"/>
      <c r="KOY85" s="34"/>
      <c r="KPA85" s="34"/>
      <c r="KPC85" s="34"/>
      <c r="KPE85" s="34"/>
      <c r="KPG85" s="34"/>
      <c r="KPI85" s="34"/>
      <c r="KPK85" s="34"/>
      <c r="KPM85" s="34"/>
      <c r="KPO85" s="34"/>
      <c r="KPQ85" s="34"/>
      <c r="KPS85" s="34"/>
      <c r="KPU85" s="34"/>
      <c r="KPW85" s="34"/>
      <c r="KPY85" s="34"/>
      <c r="KQA85" s="34"/>
      <c r="KQC85" s="34"/>
      <c r="KQE85" s="34"/>
      <c r="KQG85" s="34"/>
      <c r="KQI85" s="34"/>
      <c r="KQK85" s="34"/>
      <c r="KQM85" s="34"/>
      <c r="KQO85" s="34"/>
      <c r="KQQ85" s="34"/>
      <c r="KQS85" s="34"/>
      <c r="KQU85" s="34"/>
      <c r="KQW85" s="34"/>
      <c r="KQY85" s="34"/>
      <c r="KRA85" s="34"/>
      <c r="KRC85" s="34"/>
      <c r="KRE85" s="34"/>
      <c r="KRG85" s="34"/>
      <c r="KRI85" s="34"/>
      <c r="KRK85" s="34"/>
      <c r="KRM85" s="34"/>
      <c r="KRO85" s="34"/>
      <c r="KRQ85" s="34"/>
      <c r="KRS85" s="34"/>
      <c r="KRU85" s="34"/>
      <c r="KRW85" s="34"/>
      <c r="KRY85" s="34"/>
      <c r="KSA85" s="34"/>
      <c r="KSC85" s="34"/>
      <c r="KSE85" s="34"/>
      <c r="KSG85" s="34"/>
      <c r="KSI85" s="34"/>
      <c r="KSK85" s="34"/>
      <c r="KSM85" s="34"/>
      <c r="KSO85" s="34"/>
      <c r="KSQ85" s="34"/>
      <c r="KSS85" s="34"/>
      <c r="KSU85" s="34"/>
      <c r="KSW85" s="34"/>
      <c r="KSY85" s="34"/>
      <c r="KTA85" s="34"/>
      <c r="KTC85" s="34"/>
      <c r="KTE85" s="34"/>
      <c r="KTG85" s="34"/>
      <c r="KTI85" s="34"/>
      <c r="KTK85" s="34"/>
      <c r="KTM85" s="34"/>
      <c r="KTO85" s="34"/>
      <c r="KTQ85" s="34"/>
      <c r="KTS85" s="34"/>
      <c r="KTU85" s="34"/>
      <c r="KTW85" s="34"/>
      <c r="KTY85" s="34"/>
      <c r="KUA85" s="34"/>
      <c r="KUC85" s="34"/>
      <c r="KUE85" s="34"/>
      <c r="KUG85" s="34"/>
      <c r="KUI85" s="34"/>
      <c r="KUK85" s="34"/>
      <c r="KUM85" s="34"/>
      <c r="KUO85" s="34"/>
      <c r="KUQ85" s="34"/>
      <c r="KUS85" s="34"/>
      <c r="KUU85" s="34"/>
      <c r="KUW85" s="34"/>
      <c r="KUY85" s="34"/>
      <c r="KVA85" s="34"/>
      <c r="KVC85" s="34"/>
      <c r="KVE85" s="34"/>
      <c r="KVG85" s="34"/>
      <c r="KVI85" s="34"/>
      <c r="KVK85" s="34"/>
      <c r="KVM85" s="34"/>
      <c r="KVO85" s="34"/>
      <c r="KVQ85" s="34"/>
      <c r="KVS85" s="34"/>
      <c r="KVU85" s="34"/>
      <c r="KVW85" s="34"/>
      <c r="KVY85" s="34"/>
      <c r="KWA85" s="34"/>
      <c r="KWC85" s="34"/>
      <c r="KWE85" s="34"/>
      <c r="KWG85" s="34"/>
      <c r="KWI85" s="34"/>
      <c r="KWK85" s="34"/>
      <c r="KWM85" s="34"/>
      <c r="KWO85" s="34"/>
      <c r="KWQ85" s="34"/>
      <c r="KWS85" s="34"/>
      <c r="KWU85" s="34"/>
      <c r="KWW85" s="34"/>
      <c r="KWY85" s="34"/>
      <c r="KXA85" s="34"/>
      <c r="KXC85" s="34"/>
      <c r="KXE85" s="34"/>
      <c r="KXG85" s="34"/>
      <c r="KXI85" s="34"/>
      <c r="KXK85" s="34"/>
      <c r="KXM85" s="34"/>
      <c r="KXO85" s="34"/>
      <c r="KXQ85" s="34"/>
      <c r="KXS85" s="34"/>
      <c r="KXU85" s="34"/>
      <c r="KXW85" s="34"/>
      <c r="KXY85" s="34"/>
      <c r="KYA85" s="34"/>
      <c r="KYC85" s="34"/>
      <c r="KYE85" s="34"/>
      <c r="KYG85" s="34"/>
      <c r="KYI85" s="34"/>
      <c r="KYK85" s="34"/>
      <c r="KYM85" s="34"/>
      <c r="KYO85" s="34"/>
      <c r="KYQ85" s="34"/>
      <c r="KYS85" s="34"/>
      <c r="KYU85" s="34"/>
      <c r="KYW85" s="34"/>
      <c r="KYY85" s="34"/>
      <c r="KZA85" s="34"/>
      <c r="KZC85" s="34"/>
      <c r="KZE85" s="34"/>
      <c r="KZG85" s="34"/>
      <c r="KZI85" s="34"/>
      <c r="KZK85" s="34"/>
      <c r="KZM85" s="34"/>
      <c r="KZO85" s="34"/>
      <c r="KZQ85" s="34"/>
      <c r="KZS85" s="34"/>
      <c r="KZU85" s="34"/>
      <c r="KZW85" s="34"/>
      <c r="KZY85" s="34"/>
      <c r="LAA85" s="34"/>
      <c r="LAC85" s="34"/>
      <c r="LAE85" s="34"/>
      <c r="LAG85" s="34"/>
      <c r="LAI85" s="34"/>
      <c r="LAK85" s="34"/>
      <c r="LAM85" s="34"/>
      <c r="LAO85" s="34"/>
      <c r="LAQ85" s="34"/>
      <c r="LAS85" s="34"/>
      <c r="LAU85" s="34"/>
      <c r="LAW85" s="34"/>
      <c r="LAY85" s="34"/>
      <c r="LBA85" s="34"/>
      <c r="LBC85" s="34"/>
      <c r="LBE85" s="34"/>
      <c r="LBG85" s="34"/>
      <c r="LBI85" s="34"/>
      <c r="LBK85" s="34"/>
      <c r="LBM85" s="34"/>
      <c r="LBO85" s="34"/>
      <c r="LBQ85" s="34"/>
      <c r="LBS85" s="34"/>
      <c r="LBU85" s="34"/>
      <c r="LBW85" s="34"/>
      <c r="LBY85" s="34"/>
      <c r="LCA85" s="34"/>
      <c r="LCC85" s="34"/>
      <c r="LCE85" s="34"/>
      <c r="LCG85" s="34"/>
      <c r="LCI85" s="34"/>
      <c r="LCK85" s="34"/>
      <c r="LCM85" s="34"/>
      <c r="LCO85" s="34"/>
      <c r="LCQ85" s="34"/>
      <c r="LCS85" s="34"/>
      <c r="LCU85" s="34"/>
      <c r="LCW85" s="34"/>
      <c r="LCY85" s="34"/>
      <c r="LDA85" s="34"/>
      <c r="LDC85" s="34"/>
      <c r="LDE85" s="34"/>
      <c r="LDG85" s="34"/>
      <c r="LDI85" s="34"/>
      <c r="LDK85" s="34"/>
      <c r="LDM85" s="34"/>
      <c r="LDO85" s="34"/>
      <c r="LDQ85" s="34"/>
      <c r="LDS85" s="34"/>
      <c r="LDU85" s="34"/>
      <c r="LDW85" s="34"/>
      <c r="LDY85" s="34"/>
      <c r="LEA85" s="34"/>
      <c r="LEC85" s="34"/>
      <c r="LEE85" s="34"/>
      <c r="LEG85" s="34"/>
      <c r="LEI85" s="34"/>
      <c r="LEK85" s="34"/>
      <c r="LEM85" s="34"/>
      <c r="LEO85" s="34"/>
      <c r="LEQ85" s="34"/>
      <c r="LES85" s="34"/>
      <c r="LEU85" s="34"/>
      <c r="LEW85" s="34"/>
      <c r="LEY85" s="34"/>
      <c r="LFA85" s="34"/>
      <c r="LFC85" s="34"/>
      <c r="LFE85" s="34"/>
      <c r="LFG85" s="34"/>
      <c r="LFI85" s="34"/>
      <c r="LFK85" s="34"/>
      <c r="LFM85" s="34"/>
      <c r="LFO85" s="34"/>
      <c r="LFQ85" s="34"/>
      <c r="LFS85" s="34"/>
      <c r="LFU85" s="34"/>
      <c r="LFW85" s="34"/>
      <c r="LFY85" s="34"/>
      <c r="LGA85" s="34"/>
      <c r="LGC85" s="34"/>
      <c r="LGE85" s="34"/>
      <c r="LGG85" s="34"/>
      <c r="LGI85" s="34"/>
      <c r="LGK85" s="34"/>
      <c r="LGM85" s="34"/>
      <c r="LGO85" s="34"/>
      <c r="LGQ85" s="34"/>
      <c r="LGS85" s="34"/>
      <c r="LGU85" s="34"/>
      <c r="LGW85" s="34"/>
      <c r="LGY85" s="34"/>
      <c r="LHA85" s="34"/>
      <c r="LHC85" s="34"/>
      <c r="LHE85" s="34"/>
      <c r="LHG85" s="34"/>
      <c r="LHI85" s="34"/>
      <c r="LHK85" s="34"/>
      <c r="LHM85" s="34"/>
      <c r="LHO85" s="34"/>
      <c r="LHQ85" s="34"/>
      <c r="LHS85" s="34"/>
      <c r="LHU85" s="34"/>
      <c r="LHW85" s="34"/>
      <c r="LHY85" s="34"/>
      <c r="LIA85" s="34"/>
      <c r="LIC85" s="34"/>
      <c r="LIE85" s="34"/>
      <c r="LIG85" s="34"/>
      <c r="LII85" s="34"/>
      <c r="LIK85" s="34"/>
      <c r="LIM85" s="34"/>
      <c r="LIO85" s="34"/>
      <c r="LIQ85" s="34"/>
      <c r="LIS85" s="34"/>
      <c r="LIU85" s="34"/>
      <c r="LIW85" s="34"/>
      <c r="LIY85" s="34"/>
      <c r="LJA85" s="34"/>
      <c r="LJC85" s="34"/>
      <c r="LJE85" s="34"/>
      <c r="LJG85" s="34"/>
      <c r="LJI85" s="34"/>
      <c r="LJK85" s="34"/>
      <c r="LJM85" s="34"/>
      <c r="LJO85" s="34"/>
      <c r="LJQ85" s="34"/>
      <c r="LJS85" s="34"/>
      <c r="LJU85" s="34"/>
      <c r="LJW85" s="34"/>
      <c r="LJY85" s="34"/>
      <c r="LKA85" s="34"/>
      <c r="LKC85" s="34"/>
      <c r="LKE85" s="34"/>
      <c r="LKG85" s="34"/>
      <c r="LKI85" s="34"/>
      <c r="LKK85" s="34"/>
      <c r="LKM85" s="34"/>
      <c r="LKO85" s="34"/>
      <c r="LKQ85" s="34"/>
      <c r="LKS85" s="34"/>
      <c r="LKU85" s="34"/>
      <c r="LKW85" s="34"/>
      <c r="LKY85" s="34"/>
      <c r="LLA85" s="34"/>
      <c r="LLC85" s="34"/>
      <c r="LLE85" s="34"/>
      <c r="LLG85" s="34"/>
      <c r="LLI85" s="34"/>
      <c r="LLK85" s="34"/>
      <c r="LLM85" s="34"/>
      <c r="LLO85" s="34"/>
      <c r="LLQ85" s="34"/>
      <c r="LLS85" s="34"/>
      <c r="LLU85" s="34"/>
      <c r="LLW85" s="34"/>
      <c r="LLY85" s="34"/>
      <c r="LMA85" s="34"/>
      <c r="LMC85" s="34"/>
      <c r="LME85" s="34"/>
      <c r="LMG85" s="34"/>
      <c r="LMI85" s="34"/>
      <c r="LMK85" s="34"/>
      <c r="LMM85" s="34"/>
      <c r="LMO85" s="34"/>
      <c r="LMQ85" s="34"/>
      <c r="LMS85" s="34"/>
      <c r="LMU85" s="34"/>
      <c r="LMW85" s="34"/>
      <c r="LMY85" s="34"/>
      <c r="LNA85" s="34"/>
      <c r="LNC85" s="34"/>
      <c r="LNE85" s="34"/>
      <c r="LNG85" s="34"/>
      <c r="LNI85" s="34"/>
      <c r="LNK85" s="34"/>
      <c r="LNM85" s="34"/>
      <c r="LNO85" s="34"/>
      <c r="LNQ85" s="34"/>
      <c r="LNS85" s="34"/>
      <c r="LNU85" s="34"/>
      <c r="LNW85" s="34"/>
      <c r="LNY85" s="34"/>
      <c r="LOA85" s="34"/>
      <c r="LOC85" s="34"/>
      <c r="LOE85" s="34"/>
      <c r="LOG85" s="34"/>
      <c r="LOI85" s="34"/>
      <c r="LOK85" s="34"/>
      <c r="LOM85" s="34"/>
      <c r="LOO85" s="34"/>
      <c r="LOQ85" s="34"/>
      <c r="LOS85" s="34"/>
      <c r="LOU85" s="34"/>
      <c r="LOW85" s="34"/>
      <c r="LOY85" s="34"/>
      <c r="LPA85" s="34"/>
      <c r="LPC85" s="34"/>
      <c r="LPE85" s="34"/>
      <c r="LPG85" s="34"/>
      <c r="LPI85" s="34"/>
      <c r="LPK85" s="34"/>
      <c r="LPM85" s="34"/>
      <c r="LPO85" s="34"/>
      <c r="LPQ85" s="34"/>
      <c r="LPS85" s="34"/>
      <c r="LPU85" s="34"/>
      <c r="LPW85" s="34"/>
      <c r="LPY85" s="34"/>
      <c r="LQA85" s="34"/>
      <c r="LQC85" s="34"/>
      <c r="LQE85" s="34"/>
      <c r="LQG85" s="34"/>
      <c r="LQI85" s="34"/>
      <c r="LQK85" s="34"/>
      <c r="LQM85" s="34"/>
      <c r="LQO85" s="34"/>
      <c r="LQQ85" s="34"/>
      <c r="LQS85" s="34"/>
      <c r="LQU85" s="34"/>
      <c r="LQW85" s="34"/>
      <c r="LQY85" s="34"/>
      <c r="LRA85" s="34"/>
      <c r="LRC85" s="34"/>
      <c r="LRE85" s="34"/>
      <c r="LRG85" s="34"/>
      <c r="LRI85" s="34"/>
      <c r="LRK85" s="34"/>
      <c r="LRM85" s="34"/>
      <c r="LRO85" s="34"/>
      <c r="LRQ85" s="34"/>
      <c r="LRS85" s="34"/>
      <c r="LRU85" s="34"/>
      <c r="LRW85" s="34"/>
      <c r="LRY85" s="34"/>
      <c r="LSA85" s="34"/>
      <c r="LSC85" s="34"/>
      <c r="LSE85" s="34"/>
      <c r="LSG85" s="34"/>
      <c r="LSI85" s="34"/>
      <c r="LSK85" s="34"/>
      <c r="LSM85" s="34"/>
      <c r="LSO85" s="34"/>
      <c r="LSQ85" s="34"/>
      <c r="LSS85" s="34"/>
      <c r="LSU85" s="34"/>
      <c r="LSW85" s="34"/>
      <c r="LSY85" s="34"/>
      <c r="LTA85" s="34"/>
      <c r="LTC85" s="34"/>
      <c r="LTE85" s="34"/>
      <c r="LTG85" s="34"/>
      <c r="LTI85" s="34"/>
      <c r="LTK85" s="34"/>
      <c r="LTM85" s="34"/>
      <c r="LTO85" s="34"/>
      <c r="LTQ85" s="34"/>
      <c r="LTS85" s="34"/>
      <c r="LTU85" s="34"/>
      <c r="LTW85" s="34"/>
      <c r="LTY85" s="34"/>
      <c r="LUA85" s="34"/>
      <c r="LUC85" s="34"/>
      <c r="LUE85" s="34"/>
      <c r="LUG85" s="34"/>
      <c r="LUI85" s="34"/>
      <c r="LUK85" s="34"/>
      <c r="LUM85" s="34"/>
      <c r="LUO85" s="34"/>
      <c r="LUQ85" s="34"/>
      <c r="LUS85" s="34"/>
      <c r="LUU85" s="34"/>
      <c r="LUW85" s="34"/>
      <c r="LUY85" s="34"/>
      <c r="LVA85" s="34"/>
      <c r="LVC85" s="34"/>
      <c r="LVE85" s="34"/>
      <c r="LVG85" s="34"/>
      <c r="LVI85" s="34"/>
      <c r="LVK85" s="34"/>
      <c r="LVM85" s="34"/>
      <c r="LVO85" s="34"/>
      <c r="LVQ85" s="34"/>
      <c r="LVS85" s="34"/>
      <c r="LVU85" s="34"/>
      <c r="LVW85" s="34"/>
      <c r="LVY85" s="34"/>
      <c r="LWA85" s="34"/>
      <c r="LWC85" s="34"/>
      <c r="LWE85" s="34"/>
      <c r="LWG85" s="34"/>
      <c r="LWI85" s="34"/>
      <c r="LWK85" s="34"/>
      <c r="LWM85" s="34"/>
      <c r="LWO85" s="34"/>
      <c r="LWQ85" s="34"/>
      <c r="LWS85" s="34"/>
      <c r="LWU85" s="34"/>
      <c r="LWW85" s="34"/>
      <c r="LWY85" s="34"/>
      <c r="LXA85" s="34"/>
      <c r="LXC85" s="34"/>
      <c r="LXE85" s="34"/>
      <c r="LXG85" s="34"/>
      <c r="LXI85" s="34"/>
      <c r="LXK85" s="34"/>
      <c r="LXM85" s="34"/>
      <c r="LXO85" s="34"/>
      <c r="LXQ85" s="34"/>
      <c r="LXS85" s="34"/>
      <c r="LXU85" s="34"/>
      <c r="LXW85" s="34"/>
      <c r="LXY85" s="34"/>
      <c r="LYA85" s="34"/>
      <c r="LYC85" s="34"/>
      <c r="LYE85" s="34"/>
      <c r="LYG85" s="34"/>
      <c r="LYI85" s="34"/>
      <c r="LYK85" s="34"/>
      <c r="LYM85" s="34"/>
      <c r="LYO85" s="34"/>
      <c r="LYQ85" s="34"/>
      <c r="LYS85" s="34"/>
      <c r="LYU85" s="34"/>
      <c r="LYW85" s="34"/>
      <c r="LYY85" s="34"/>
      <c r="LZA85" s="34"/>
      <c r="LZC85" s="34"/>
      <c r="LZE85" s="34"/>
      <c r="LZG85" s="34"/>
      <c r="LZI85" s="34"/>
      <c r="LZK85" s="34"/>
      <c r="LZM85" s="34"/>
      <c r="LZO85" s="34"/>
      <c r="LZQ85" s="34"/>
      <c r="LZS85" s="34"/>
      <c r="LZU85" s="34"/>
      <c r="LZW85" s="34"/>
      <c r="LZY85" s="34"/>
      <c r="MAA85" s="34"/>
      <c r="MAC85" s="34"/>
      <c r="MAE85" s="34"/>
      <c r="MAG85" s="34"/>
      <c r="MAI85" s="34"/>
      <c r="MAK85" s="34"/>
      <c r="MAM85" s="34"/>
      <c r="MAO85" s="34"/>
      <c r="MAQ85" s="34"/>
      <c r="MAS85" s="34"/>
      <c r="MAU85" s="34"/>
      <c r="MAW85" s="34"/>
      <c r="MAY85" s="34"/>
      <c r="MBA85" s="34"/>
      <c r="MBC85" s="34"/>
      <c r="MBE85" s="34"/>
      <c r="MBG85" s="34"/>
      <c r="MBI85" s="34"/>
      <c r="MBK85" s="34"/>
      <c r="MBM85" s="34"/>
      <c r="MBO85" s="34"/>
      <c r="MBQ85" s="34"/>
      <c r="MBS85" s="34"/>
      <c r="MBU85" s="34"/>
      <c r="MBW85" s="34"/>
      <c r="MBY85" s="34"/>
      <c r="MCA85" s="34"/>
      <c r="MCC85" s="34"/>
      <c r="MCE85" s="34"/>
      <c r="MCG85" s="34"/>
      <c r="MCI85" s="34"/>
      <c r="MCK85" s="34"/>
      <c r="MCM85" s="34"/>
      <c r="MCO85" s="34"/>
      <c r="MCQ85" s="34"/>
      <c r="MCS85" s="34"/>
      <c r="MCU85" s="34"/>
      <c r="MCW85" s="34"/>
      <c r="MCY85" s="34"/>
      <c r="MDA85" s="34"/>
      <c r="MDC85" s="34"/>
      <c r="MDE85" s="34"/>
      <c r="MDG85" s="34"/>
      <c r="MDI85" s="34"/>
      <c r="MDK85" s="34"/>
      <c r="MDM85" s="34"/>
      <c r="MDO85" s="34"/>
      <c r="MDQ85" s="34"/>
      <c r="MDS85" s="34"/>
      <c r="MDU85" s="34"/>
      <c r="MDW85" s="34"/>
      <c r="MDY85" s="34"/>
      <c r="MEA85" s="34"/>
      <c r="MEC85" s="34"/>
      <c r="MEE85" s="34"/>
      <c r="MEG85" s="34"/>
      <c r="MEI85" s="34"/>
      <c r="MEK85" s="34"/>
      <c r="MEM85" s="34"/>
      <c r="MEO85" s="34"/>
      <c r="MEQ85" s="34"/>
      <c r="MES85" s="34"/>
      <c r="MEU85" s="34"/>
      <c r="MEW85" s="34"/>
      <c r="MEY85" s="34"/>
      <c r="MFA85" s="34"/>
      <c r="MFC85" s="34"/>
      <c r="MFE85" s="34"/>
      <c r="MFG85" s="34"/>
      <c r="MFI85" s="34"/>
      <c r="MFK85" s="34"/>
      <c r="MFM85" s="34"/>
      <c r="MFO85" s="34"/>
      <c r="MFQ85" s="34"/>
      <c r="MFS85" s="34"/>
      <c r="MFU85" s="34"/>
      <c r="MFW85" s="34"/>
      <c r="MFY85" s="34"/>
      <c r="MGA85" s="34"/>
      <c r="MGC85" s="34"/>
      <c r="MGE85" s="34"/>
      <c r="MGG85" s="34"/>
      <c r="MGI85" s="34"/>
      <c r="MGK85" s="34"/>
      <c r="MGM85" s="34"/>
      <c r="MGO85" s="34"/>
      <c r="MGQ85" s="34"/>
      <c r="MGS85" s="34"/>
      <c r="MGU85" s="34"/>
      <c r="MGW85" s="34"/>
      <c r="MGY85" s="34"/>
      <c r="MHA85" s="34"/>
      <c r="MHC85" s="34"/>
      <c r="MHE85" s="34"/>
      <c r="MHG85" s="34"/>
      <c r="MHI85" s="34"/>
      <c r="MHK85" s="34"/>
      <c r="MHM85" s="34"/>
      <c r="MHO85" s="34"/>
      <c r="MHQ85" s="34"/>
      <c r="MHS85" s="34"/>
      <c r="MHU85" s="34"/>
      <c r="MHW85" s="34"/>
      <c r="MHY85" s="34"/>
      <c r="MIA85" s="34"/>
      <c r="MIC85" s="34"/>
      <c r="MIE85" s="34"/>
      <c r="MIG85" s="34"/>
      <c r="MII85" s="34"/>
      <c r="MIK85" s="34"/>
      <c r="MIM85" s="34"/>
      <c r="MIO85" s="34"/>
      <c r="MIQ85" s="34"/>
      <c r="MIS85" s="34"/>
      <c r="MIU85" s="34"/>
      <c r="MIW85" s="34"/>
      <c r="MIY85" s="34"/>
      <c r="MJA85" s="34"/>
      <c r="MJC85" s="34"/>
      <c r="MJE85" s="34"/>
      <c r="MJG85" s="34"/>
      <c r="MJI85" s="34"/>
      <c r="MJK85" s="34"/>
      <c r="MJM85" s="34"/>
      <c r="MJO85" s="34"/>
      <c r="MJQ85" s="34"/>
      <c r="MJS85" s="34"/>
      <c r="MJU85" s="34"/>
      <c r="MJW85" s="34"/>
      <c r="MJY85" s="34"/>
      <c r="MKA85" s="34"/>
      <c r="MKC85" s="34"/>
      <c r="MKE85" s="34"/>
      <c r="MKG85" s="34"/>
      <c r="MKI85" s="34"/>
      <c r="MKK85" s="34"/>
      <c r="MKM85" s="34"/>
      <c r="MKO85" s="34"/>
      <c r="MKQ85" s="34"/>
      <c r="MKS85" s="34"/>
      <c r="MKU85" s="34"/>
      <c r="MKW85" s="34"/>
      <c r="MKY85" s="34"/>
      <c r="MLA85" s="34"/>
      <c r="MLC85" s="34"/>
      <c r="MLE85" s="34"/>
      <c r="MLG85" s="34"/>
      <c r="MLI85" s="34"/>
      <c r="MLK85" s="34"/>
      <c r="MLM85" s="34"/>
      <c r="MLO85" s="34"/>
      <c r="MLQ85" s="34"/>
      <c r="MLS85" s="34"/>
      <c r="MLU85" s="34"/>
      <c r="MLW85" s="34"/>
      <c r="MLY85" s="34"/>
      <c r="MMA85" s="34"/>
      <c r="MMC85" s="34"/>
      <c r="MME85" s="34"/>
      <c r="MMG85" s="34"/>
      <c r="MMI85" s="34"/>
      <c r="MMK85" s="34"/>
      <c r="MMM85" s="34"/>
      <c r="MMO85" s="34"/>
      <c r="MMQ85" s="34"/>
      <c r="MMS85" s="34"/>
      <c r="MMU85" s="34"/>
      <c r="MMW85" s="34"/>
      <c r="MMY85" s="34"/>
      <c r="MNA85" s="34"/>
      <c r="MNC85" s="34"/>
      <c r="MNE85" s="34"/>
      <c r="MNG85" s="34"/>
      <c r="MNI85" s="34"/>
      <c r="MNK85" s="34"/>
      <c r="MNM85" s="34"/>
      <c r="MNO85" s="34"/>
      <c r="MNQ85" s="34"/>
      <c r="MNS85" s="34"/>
      <c r="MNU85" s="34"/>
      <c r="MNW85" s="34"/>
      <c r="MNY85" s="34"/>
      <c r="MOA85" s="34"/>
      <c r="MOC85" s="34"/>
      <c r="MOE85" s="34"/>
      <c r="MOG85" s="34"/>
      <c r="MOI85" s="34"/>
      <c r="MOK85" s="34"/>
      <c r="MOM85" s="34"/>
      <c r="MOO85" s="34"/>
      <c r="MOQ85" s="34"/>
      <c r="MOS85" s="34"/>
      <c r="MOU85" s="34"/>
      <c r="MOW85" s="34"/>
      <c r="MOY85" s="34"/>
      <c r="MPA85" s="34"/>
      <c r="MPC85" s="34"/>
      <c r="MPE85" s="34"/>
      <c r="MPG85" s="34"/>
      <c r="MPI85" s="34"/>
      <c r="MPK85" s="34"/>
      <c r="MPM85" s="34"/>
      <c r="MPO85" s="34"/>
      <c r="MPQ85" s="34"/>
      <c r="MPS85" s="34"/>
      <c r="MPU85" s="34"/>
      <c r="MPW85" s="34"/>
      <c r="MPY85" s="34"/>
      <c r="MQA85" s="34"/>
      <c r="MQC85" s="34"/>
      <c r="MQE85" s="34"/>
      <c r="MQG85" s="34"/>
      <c r="MQI85" s="34"/>
      <c r="MQK85" s="34"/>
      <c r="MQM85" s="34"/>
      <c r="MQO85" s="34"/>
      <c r="MQQ85" s="34"/>
      <c r="MQS85" s="34"/>
      <c r="MQU85" s="34"/>
      <c r="MQW85" s="34"/>
      <c r="MQY85" s="34"/>
      <c r="MRA85" s="34"/>
      <c r="MRC85" s="34"/>
      <c r="MRE85" s="34"/>
      <c r="MRG85" s="34"/>
      <c r="MRI85" s="34"/>
      <c r="MRK85" s="34"/>
      <c r="MRM85" s="34"/>
      <c r="MRO85" s="34"/>
      <c r="MRQ85" s="34"/>
      <c r="MRS85" s="34"/>
      <c r="MRU85" s="34"/>
      <c r="MRW85" s="34"/>
      <c r="MRY85" s="34"/>
      <c r="MSA85" s="34"/>
      <c r="MSC85" s="34"/>
      <c r="MSE85" s="34"/>
      <c r="MSG85" s="34"/>
      <c r="MSI85" s="34"/>
      <c r="MSK85" s="34"/>
      <c r="MSM85" s="34"/>
      <c r="MSO85" s="34"/>
      <c r="MSQ85" s="34"/>
      <c r="MSS85" s="34"/>
      <c r="MSU85" s="34"/>
      <c r="MSW85" s="34"/>
      <c r="MSY85" s="34"/>
      <c r="MTA85" s="34"/>
      <c r="MTC85" s="34"/>
      <c r="MTE85" s="34"/>
      <c r="MTG85" s="34"/>
      <c r="MTI85" s="34"/>
      <c r="MTK85" s="34"/>
      <c r="MTM85" s="34"/>
      <c r="MTO85" s="34"/>
      <c r="MTQ85" s="34"/>
      <c r="MTS85" s="34"/>
      <c r="MTU85" s="34"/>
      <c r="MTW85" s="34"/>
      <c r="MTY85" s="34"/>
      <c r="MUA85" s="34"/>
      <c r="MUC85" s="34"/>
      <c r="MUE85" s="34"/>
      <c r="MUG85" s="34"/>
      <c r="MUI85" s="34"/>
      <c r="MUK85" s="34"/>
      <c r="MUM85" s="34"/>
      <c r="MUO85" s="34"/>
      <c r="MUQ85" s="34"/>
      <c r="MUS85" s="34"/>
      <c r="MUU85" s="34"/>
      <c r="MUW85" s="34"/>
      <c r="MUY85" s="34"/>
      <c r="MVA85" s="34"/>
      <c r="MVC85" s="34"/>
      <c r="MVE85" s="34"/>
      <c r="MVG85" s="34"/>
      <c r="MVI85" s="34"/>
      <c r="MVK85" s="34"/>
      <c r="MVM85" s="34"/>
      <c r="MVO85" s="34"/>
      <c r="MVQ85" s="34"/>
      <c r="MVS85" s="34"/>
      <c r="MVU85" s="34"/>
      <c r="MVW85" s="34"/>
      <c r="MVY85" s="34"/>
      <c r="MWA85" s="34"/>
      <c r="MWC85" s="34"/>
      <c r="MWE85" s="34"/>
      <c r="MWG85" s="34"/>
      <c r="MWI85" s="34"/>
      <c r="MWK85" s="34"/>
      <c r="MWM85" s="34"/>
      <c r="MWO85" s="34"/>
      <c r="MWQ85" s="34"/>
      <c r="MWS85" s="34"/>
      <c r="MWU85" s="34"/>
      <c r="MWW85" s="34"/>
      <c r="MWY85" s="34"/>
      <c r="MXA85" s="34"/>
      <c r="MXC85" s="34"/>
      <c r="MXE85" s="34"/>
      <c r="MXG85" s="34"/>
      <c r="MXI85" s="34"/>
      <c r="MXK85" s="34"/>
      <c r="MXM85" s="34"/>
      <c r="MXO85" s="34"/>
      <c r="MXQ85" s="34"/>
      <c r="MXS85" s="34"/>
      <c r="MXU85" s="34"/>
      <c r="MXW85" s="34"/>
      <c r="MXY85" s="34"/>
      <c r="MYA85" s="34"/>
      <c r="MYC85" s="34"/>
      <c r="MYE85" s="34"/>
      <c r="MYG85" s="34"/>
      <c r="MYI85" s="34"/>
      <c r="MYK85" s="34"/>
      <c r="MYM85" s="34"/>
      <c r="MYO85" s="34"/>
      <c r="MYQ85" s="34"/>
      <c r="MYS85" s="34"/>
      <c r="MYU85" s="34"/>
      <c r="MYW85" s="34"/>
      <c r="MYY85" s="34"/>
      <c r="MZA85" s="34"/>
      <c r="MZC85" s="34"/>
      <c r="MZE85" s="34"/>
      <c r="MZG85" s="34"/>
      <c r="MZI85" s="34"/>
      <c r="MZK85" s="34"/>
      <c r="MZM85" s="34"/>
      <c r="MZO85" s="34"/>
      <c r="MZQ85" s="34"/>
      <c r="MZS85" s="34"/>
      <c r="MZU85" s="34"/>
      <c r="MZW85" s="34"/>
      <c r="MZY85" s="34"/>
      <c r="NAA85" s="34"/>
      <c r="NAC85" s="34"/>
      <c r="NAE85" s="34"/>
      <c r="NAG85" s="34"/>
      <c r="NAI85" s="34"/>
      <c r="NAK85" s="34"/>
      <c r="NAM85" s="34"/>
      <c r="NAO85" s="34"/>
      <c r="NAQ85" s="34"/>
      <c r="NAS85" s="34"/>
      <c r="NAU85" s="34"/>
      <c r="NAW85" s="34"/>
      <c r="NAY85" s="34"/>
      <c r="NBA85" s="34"/>
      <c r="NBC85" s="34"/>
      <c r="NBE85" s="34"/>
      <c r="NBG85" s="34"/>
      <c r="NBI85" s="34"/>
      <c r="NBK85" s="34"/>
      <c r="NBM85" s="34"/>
      <c r="NBO85" s="34"/>
      <c r="NBQ85" s="34"/>
      <c r="NBS85" s="34"/>
      <c r="NBU85" s="34"/>
      <c r="NBW85" s="34"/>
      <c r="NBY85" s="34"/>
      <c r="NCA85" s="34"/>
      <c r="NCC85" s="34"/>
      <c r="NCE85" s="34"/>
      <c r="NCG85" s="34"/>
      <c r="NCI85" s="34"/>
      <c r="NCK85" s="34"/>
      <c r="NCM85" s="34"/>
      <c r="NCO85" s="34"/>
      <c r="NCQ85" s="34"/>
      <c r="NCS85" s="34"/>
      <c r="NCU85" s="34"/>
      <c r="NCW85" s="34"/>
      <c r="NCY85" s="34"/>
      <c r="NDA85" s="34"/>
      <c r="NDC85" s="34"/>
      <c r="NDE85" s="34"/>
      <c r="NDG85" s="34"/>
      <c r="NDI85" s="34"/>
      <c r="NDK85" s="34"/>
      <c r="NDM85" s="34"/>
      <c r="NDO85" s="34"/>
      <c r="NDQ85" s="34"/>
      <c r="NDS85" s="34"/>
      <c r="NDU85" s="34"/>
      <c r="NDW85" s="34"/>
      <c r="NDY85" s="34"/>
      <c r="NEA85" s="34"/>
      <c r="NEC85" s="34"/>
      <c r="NEE85" s="34"/>
      <c r="NEG85" s="34"/>
      <c r="NEI85" s="34"/>
      <c r="NEK85" s="34"/>
      <c r="NEM85" s="34"/>
      <c r="NEO85" s="34"/>
      <c r="NEQ85" s="34"/>
      <c r="NES85" s="34"/>
      <c r="NEU85" s="34"/>
      <c r="NEW85" s="34"/>
      <c r="NEY85" s="34"/>
      <c r="NFA85" s="34"/>
      <c r="NFC85" s="34"/>
      <c r="NFE85" s="34"/>
      <c r="NFG85" s="34"/>
      <c r="NFI85" s="34"/>
      <c r="NFK85" s="34"/>
      <c r="NFM85" s="34"/>
      <c r="NFO85" s="34"/>
      <c r="NFQ85" s="34"/>
      <c r="NFS85" s="34"/>
      <c r="NFU85" s="34"/>
      <c r="NFW85" s="34"/>
      <c r="NFY85" s="34"/>
      <c r="NGA85" s="34"/>
      <c r="NGC85" s="34"/>
      <c r="NGE85" s="34"/>
      <c r="NGG85" s="34"/>
      <c r="NGI85" s="34"/>
      <c r="NGK85" s="34"/>
      <c r="NGM85" s="34"/>
      <c r="NGO85" s="34"/>
      <c r="NGQ85" s="34"/>
      <c r="NGS85" s="34"/>
      <c r="NGU85" s="34"/>
      <c r="NGW85" s="34"/>
      <c r="NGY85" s="34"/>
      <c r="NHA85" s="34"/>
      <c r="NHC85" s="34"/>
      <c r="NHE85" s="34"/>
      <c r="NHG85" s="34"/>
      <c r="NHI85" s="34"/>
      <c r="NHK85" s="34"/>
      <c r="NHM85" s="34"/>
      <c r="NHO85" s="34"/>
      <c r="NHQ85" s="34"/>
      <c r="NHS85" s="34"/>
      <c r="NHU85" s="34"/>
      <c r="NHW85" s="34"/>
      <c r="NHY85" s="34"/>
      <c r="NIA85" s="34"/>
      <c r="NIC85" s="34"/>
      <c r="NIE85" s="34"/>
      <c r="NIG85" s="34"/>
      <c r="NII85" s="34"/>
      <c r="NIK85" s="34"/>
      <c r="NIM85" s="34"/>
      <c r="NIO85" s="34"/>
      <c r="NIQ85" s="34"/>
      <c r="NIS85" s="34"/>
      <c r="NIU85" s="34"/>
      <c r="NIW85" s="34"/>
      <c r="NIY85" s="34"/>
      <c r="NJA85" s="34"/>
      <c r="NJC85" s="34"/>
      <c r="NJE85" s="34"/>
      <c r="NJG85" s="34"/>
      <c r="NJI85" s="34"/>
      <c r="NJK85" s="34"/>
      <c r="NJM85" s="34"/>
      <c r="NJO85" s="34"/>
      <c r="NJQ85" s="34"/>
      <c r="NJS85" s="34"/>
      <c r="NJU85" s="34"/>
      <c r="NJW85" s="34"/>
      <c r="NJY85" s="34"/>
      <c r="NKA85" s="34"/>
      <c r="NKC85" s="34"/>
      <c r="NKE85" s="34"/>
      <c r="NKG85" s="34"/>
      <c r="NKI85" s="34"/>
      <c r="NKK85" s="34"/>
      <c r="NKM85" s="34"/>
      <c r="NKO85" s="34"/>
      <c r="NKQ85" s="34"/>
      <c r="NKS85" s="34"/>
      <c r="NKU85" s="34"/>
      <c r="NKW85" s="34"/>
      <c r="NKY85" s="34"/>
      <c r="NLA85" s="34"/>
      <c r="NLC85" s="34"/>
      <c r="NLE85" s="34"/>
      <c r="NLG85" s="34"/>
      <c r="NLI85" s="34"/>
      <c r="NLK85" s="34"/>
      <c r="NLM85" s="34"/>
      <c r="NLO85" s="34"/>
      <c r="NLQ85" s="34"/>
      <c r="NLS85" s="34"/>
      <c r="NLU85" s="34"/>
      <c r="NLW85" s="34"/>
      <c r="NLY85" s="34"/>
      <c r="NMA85" s="34"/>
      <c r="NMC85" s="34"/>
      <c r="NME85" s="34"/>
      <c r="NMG85" s="34"/>
      <c r="NMI85" s="34"/>
      <c r="NMK85" s="34"/>
      <c r="NMM85" s="34"/>
      <c r="NMO85" s="34"/>
      <c r="NMQ85" s="34"/>
      <c r="NMS85" s="34"/>
      <c r="NMU85" s="34"/>
      <c r="NMW85" s="34"/>
      <c r="NMY85" s="34"/>
      <c r="NNA85" s="34"/>
      <c r="NNC85" s="34"/>
      <c r="NNE85" s="34"/>
      <c r="NNG85" s="34"/>
      <c r="NNI85" s="34"/>
      <c r="NNK85" s="34"/>
      <c r="NNM85" s="34"/>
      <c r="NNO85" s="34"/>
      <c r="NNQ85" s="34"/>
      <c r="NNS85" s="34"/>
      <c r="NNU85" s="34"/>
      <c r="NNW85" s="34"/>
      <c r="NNY85" s="34"/>
      <c r="NOA85" s="34"/>
      <c r="NOC85" s="34"/>
      <c r="NOE85" s="34"/>
      <c r="NOG85" s="34"/>
      <c r="NOI85" s="34"/>
      <c r="NOK85" s="34"/>
      <c r="NOM85" s="34"/>
      <c r="NOO85" s="34"/>
      <c r="NOQ85" s="34"/>
      <c r="NOS85" s="34"/>
      <c r="NOU85" s="34"/>
      <c r="NOW85" s="34"/>
      <c r="NOY85" s="34"/>
      <c r="NPA85" s="34"/>
      <c r="NPC85" s="34"/>
      <c r="NPE85" s="34"/>
      <c r="NPG85" s="34"/>
      <c r="NPI85" s="34"/>
      <c r="NPK85" s="34"/>
      <c r="NPM85" s="34"/>
      <c r="NPO85" s="34"/>
      <c r="NPQ85" s="34"/>
      <c r="NPS85" s="34"/>
      <c r="NPU85" s="34"/>
      <c r="NPW85" s="34"/>
      <c r="NPY85" s="34"/>
      <c r="NQA85" s="34"/>
      <c r="NQC85" s="34"/>
      <c r="NQE85" s="34"/>
      <c r="NQG85" s="34"/>
      <c r="NQI85" s="34"/>
      <c r="NQK85" s="34"/>
      <c r="NQM85" s="34"/>
      <c r="NQO85" s="34"/>
      <c r="NQQ85" s="34"/>
      <c r="NQS85" s="34"/>
      <c r="NQU85" s="34"/>
      <c r="NQW85" s="34"/>
      <c r="NQY85" s="34"/>
      <c r="NRA85" s="34"/>
      <c r="NRC85" s="34"/>
      <c r="NRE85" s="34"/>
      <c r="NRG85" s="34"/>
      <c r="NRI85" s="34"/>
      <c r="NRK85" s="34"/>
      <c r="NRM85" s="34"/>
      <c r="NRO85" s="34"/>
      <c r="NRQ85" s="34"/>
      <c r="NRS85" s="34"/>
      <c r="NRU85" s="34"/>
      <c r="NRW85" s="34"/>
      <c r="NRY85" s="34"/>
      <c r="NSA85" s="34"/>
      <c r="NSC85" s="34"/>
      <c r="NSE85" s="34"/>
      <c r="NSG85" s="34"/>
      <c r="NSI85" s="34"/>
      <c r="NSK85" s="34"/>
      <c r="NSM85" s="34"/>
      <c r="NSO85" s="34"/>
      <c r="NSQ85" s="34"/>
      <c r="NSS85" s="34"/>
      <c r="NSU85" s="34"/>
      <c r="NSW85" s="34"/>
      <c r="NSY85" s="34"/>
      <c r="NTA85" s="34"/>
      <c r="NTC85" s="34"/>
      <c r="NTE85" s="34"/>
      <c r="NTG85" s="34"/>
      <c r="NTI85" s="34"/>
      <c r="NTK85" s="34"/>
      <c r="NTM85" s="34"/>
      <c r="NTO85" s="34"/>
      <c r="NTQ85" s="34"/>
      <c r="NTS85" s="34"/>
      <c r="NTU85" s="34"/>
      <c r="NTW85" s="34"/>
      <c r="NTY85" s="34"/>
      <c r="NUA85" s="34"/>
      <c r="NUC85" s="34"/>
      <c r="NUE85" s="34"/>
      <c r="NUG85" s="34"/>
      <c r="NUI85" s="34"/>
      <c r="NUK85" s="34"/>
      <c r="NUM85" s="34"/>
      <c r="NUO85" s="34"/>
      <c r="NUQ85" s="34"/>
      <c r="NUS85" s="34"/>
      <c r="NUU85" s="34"/>
      <c r="NUW85" s="34"/>
      <c r="NUY85" s="34"/>
      <c r="NVA85" s="34"/>
      <c r="NVC85" s="34"/>
      <c r="NVE85" s="34"/>
      <c r="NVG85" s="34"/>
      <c r="NVI85" s="34"/>
      <c r="NVK85" s="34"/>
      <c r="NVM85" s="34"/>
      <c r="NVO85" s="34"/>
      <c r="NVQ85" s="34"/>
      <c r="NVS85" s="34"/>
      <c r="NVU85" s="34"/>
      <c r="NVW85" s="34"/>
      <c r="NVY85" s="34"/>
      <c r="NWA85" s="34"/>
      <c r="NWC85" s="34"/>
      <c r="NWE85" s="34"/>
      <c r="NWG85" s="34"/>
      <c r="NWI85" s="34"/>
      <c r="NWK85" s="34"/>
      <c r="NWM85" s="34"/>
      <c r="NWO85" s="34"/>
      <c r="NWQ85" s="34"/>
      <c r="NWS85" s="34"/>
      <c r="NWU85" s="34"/>
      <c r="NWW85" s="34"/>
      <c r="NWY85" s="34"/>
      <c r="NXA85" s="34"/>
      <c r="NXC85" s="34"/>
      <c r="NXE85" s="34"/>
      <c r="NXG85" s="34"/>
      <c r="NXI85" s="34"/>
      <c r="NXK85" s="34"/>
      <c r="NXM85" s="34"/>
      <c r="NXO85" s="34"/>
      <c r="NXQ85" s="34"/>
      <c r="NXS85" s="34"/>
      <c r="NXU85" s="34"/>
      <c r="NXW85" s="34"/>
      <c r="NXY85" s="34"/>
      <c r="NYA85" s="34"/>
      <c r="NYC85" s="34"/>
      <c r="NYE85" s="34"/>
      <c r="NYG85" s="34"/>
      <c r="NYI85" s="34"/>
      <c r="NYK85" s="34"/>
      <c r="NYM85" s="34"/>
      <c r="NYO85" s="34"/>
      <c r="NYQ85" s="34"/>
      <c r="NYS85" s="34"/>
      <c r="NYU85" s="34"/>
      <c r="NYW85" s="34"/>
      <c r="NYY85" s="34"/>
      <c r="NZA85" s="34"/>
      <c r="NZC85" s="34"/>
      <c r="NZE85" s="34"/>
      <c r="NZG85" s="34"/>
      <c r="NZI85" s="34"/>
      <c r="NZK85" s="34"/>
      <c r="NZM85" s="34"/>
      <c r="NZO85" s="34"/>
      <c r="NZQ85" s="34"/>
      <c r="NZS85" s="34"/>
      <c r="NZU85" s="34"/>
      <c r="NZW85" s="34"/>
      <c r="NZY85" s="34"/>
      <c r="OAA85" s="34"/>
      <c r="OAC85" s="34"/>
      <c r="OAE85" s="34"/>
      <c r="OAG85" s="34"/>
      <c r="OAI85" s="34"/>
      <c r="OAK85" s="34"/>
      <c r="OAM85" s="34"/>
      <c r="OAO85" s="34"/>
      <c r="OAQ85" s="34"/>
      <c r="OAS85" s="34"/>
      <c r="OAU85" s="34"/>
      <c r="OAW85" s="34"/>
      <c r="OAY85" s="34"/>
      <c r="OBA85" s="34"/>
      <c r="OBC85" s="34"/>
      <c r="OBE85" s="34"/>
      <c r="OBG85" s="34"/>
      <c r="OBI85" s="34"/>
      <c r="OBK85" s="34"/>
      <c r="OBM85" s="34"/>
      <c r="OBO85" s="34"/>
      <c r="OBQ85" s="34"/>
      <c r="OBS85" s="34"/>
      <c r="OBU85" s="34"/>
      <c r="OBW85" s="34"/>
      <c r="OBY85" s="34"/>
      <c r="OCA85" s="34"/>
      <c r="OCC85" s="34"/>
      <c r="OCE85" s="34"/>
      <c r="OCG85" s="34"/>
      <c r="OCI85" s="34"/>
      <c r="OCK85" s="34"/>
      <c r="OCM85" s="34"/>
      <c r="OCO85" s="34"/>
      <c r="OCQ85" s="34"/>
      <c r="OCS85" s="34"/>
      <c r="OCU85" s="34"/>
      <c r="OCW85" s="34"/>
      <c r="OCY85" s="34"/>
      <c r="ODA85" s="34"/>
      <c r="ODC85" s="34"/>
      <c r="ODE85" s="34"/>
      <c r="ODG85" s="34"/>
      <c r="ODI85" s="34"/>
      <c r="ODK85" s="34"/>
      <c r="ODM85" s="34"/>
      <c r="ODO85" s="34"/>
      <c r="ODQ85" s="34"/>
      <c r="ODS85" s="34"/>
      <c r="ODU85" s="34"/>
      <c r="ODW85" s="34"/>
      <c r="ODY85" s="34"/>
      <c r="OEA85" s="34"/>
      <c r="OEC85" s="34"/>
      <c r="OEE85" s="34"/>
      <c r="OEG85" s="34"/>
      <c r="OEI85" s="34"/>
      <c r="OEK85" s="34"/>
      <c r="OEM85" s="34"/>
      <c r="OEO85" s="34"/>
      <c r="OEQ85" s="34"/>
      <c r="OES85" s="34"/>
      <c r="OEU85" s="34"/>
      <c r="OEW85" s="34"/>
      <c r="OEY85" s="34"/>
      <c r="OFA85" s="34"/>
      <c r="OFC85" s="34"/>
      <c r="OFE85" s="34"/>
      <c r="OFG85" s="34"/>
      <c r="OFI85" s="34"/>
      <c r="OFK85" s="34"/>
      <c r="OFM85" s="34"/>
      <c r="OFO85" s="34"/>
      <c r="OFQ85" s="34"/>
      <c r="OFS85" s="34"/>
      <c r="OFU85" s="34"/>
      <c r="OFW85" s="34"/>
      <c r="OFY85" s="34"/>
      <c r="OGA85" s="34"/>
      <c r="OGC85" s="34"/>
      <c r="OGE85" s="34"/>
      <c r="OGG85" s="34"/>
      <c r="OGI85" s="34"/>
      <c r="OGK85" s="34"/>
      <c r="OGM85" s="34"/>
      <c r="OGO85" s="34"/>
      <c r="OGQ85" s="34"/>
      <c r="OGS85" s="34"/>
      <c r="OGU85" s="34"/>
      <c r="OGW85" s="34"/>
      <c r="OGY85" s="34"/>
      <c r="OHA85" s="34"/>
      <c r="OHC85" s="34"/>
      <c r="OHE85" s="34"/>
      <c r="OHG85" s="34"/>
      <c r="OHI85" s="34"/>
      <c r="OHK85" s="34"/>
      <c r="OHM85" s="34"/>
      <c r="OHO85" s="34"/>
      <c r="OHQ85" s="34"/>
      <c r="OHS85" s="34"/>
      <c r="OHU85" s="34"/>
      <c r="OHW85" s="34"/>
      <c r="OHY85" s="34"/>
      <c r="OIA85" s="34"/>
      <c r="OIC85" s="34"/>
      <c r="OIE85" s="34"/>
      <c r="OIG85" s="34"/>
      <c r="OII85" s="34"/>
      <c r="OIK85" s="34"/>
      <c r="OIM85" s="34"/>
      <c r="OIO85" s="34"/>
      <c r="OIQ85" s="34"/>
      <c r="OIS85" s="34"/>
      <c r="OIU85" s="34"/>
      <c r="OIW85" s="34"/>
      <c r="OIY85" s="34"/>
      <c r="OJA85" s="34"/>
      <c r="OJC85" s="34"/>
      <c r="OJE85" s="34"/>
      <c r="OJG85" s="34"/>
      <c r="OJI85" s="34"/>
      <c r="OJK85" s="34"/>
      <c r="OJM85" s="34"/>
      <c r="OJO85" s="34"/>
      <c r="OJQ85" s="34"/>
      <c r="OJS85" s="34"/>
      <c r="OJU85" s="34"/>
      <c r="OJW85" s="34"/>
      <c r="OJY85" s="34"/>
      <c r="OKA85" s="34"/>
      <c r="OKC85" s="34"/>
      <c r="OKE85" s="34"/>
      <c r="OKG85" s="34"/>
      <c r="OKI85" s="34"/>
      <c r="OKK85" s="34"/>
      <c r="OKM85" s="34"/>
      <c r="OKO85" s="34"/>
      <c r="OKQ85" s="34"/>
      <c r="OKS85" s="34"/>
      <c r="OKU85" s="34"/>
      <c r="OKW85" s="34"/>
      <c r="OKY85" s="34"/>
      <c r="OLA85" s="34"/>
      <c r="OLC85" s="34"/>
      <c r="OLE85" s="34"/>
      <c r="OLG85" s="34"/>
      <c r="OLI85" s="34"/>
      <c r="OLK85" s="34"/>
      <c r="OLM85" s="34"/>
      <c r="OLO85" s="34"/>
      <c r="OLQ85" s="34"/>
      <c r="OLS85" s="34"/>
      <c r="OLU85" s="34"/>
      <c r="OLW85" s="34"/>
      <c r="OLY85" s="34"/>
      <c r="OMA85" s="34"/>
      <c r="OMC85" s="34"/>
      <c r="OME85" s="34"/>
      <c r="OMG85" s="34"/>
      <c r="OMI85" s="34"/>
      <c r="OMK85" s="34"/>
      <c r="OMM85" s="34"/>
      <c r="OMO85" s="34"/>
      <c r="OMQ85" s="34"/>
      <c r="OMS85" s="34"/>
      <c r="OMU85" s="34"/>
      <c r="OMW85" s="34"/>
      <c r="OMY85" s="34"/>
      <c r="ONA85" s="34"/>
      <c r="ONC85" s="34"/>
      <c r="ONE85" s="34"/>
      <c r="ONG85" s="34"/>
      <c r="ONI85" s="34"/>
      <c r="ONK85" s="34"/>
      <c r="ONM85" s="34"/>
      <c r="ONO85" s="34"/>
      <c r="ONQ85" s="34"/>
      <c r="ONS85" s="34"/>
      <c r="ONU85" s="34"/>
      <c r="ONW85" s="34"/>
      <c r="ONY85" s="34"/>
      <c r="OOA85" s="34"/>
      <c r="OOC85" s="34"/>
      <c r="OOE85" s="34"/>
      <c r="OOG85" s="34"/>
      <c r="OOI85" s="34"/>
      <c r="OOK85" s="34"/>
      <c r="OOM85" s="34"/>
      <c r="OOO85" s="34"/>
      <c r="OOQ85" s="34"/>
      <c r="OOS85" s="34"/>
      <c r="OOU85" s="34"/>
      <c r="OOW85" s="34"/>
      <c r="OOY85" s="34"/>
      <c r="OPA85" s="34"/>
      <c r="OPC85" s="34"/>
      <c r="OPE85" s="34"/>
      <c r="OPG85" s="34"/>
      <c r="OPI85" s="34"/>
      <c r="OPK85" s="34"/>
      <c r="OPM85" s="34"/>
      <c r="OPO85" s="34"/>
      <c r="OPQ85" s="34"/>
      <c r="OPS85" s="34"/>
      <c r="OPU85" s="34"/>
      <c r="OPW85" s="34"/>
      <c r="OPY85" s="34"/>
      <c r="OQA85" s="34"/>
      <c r="OQC85" s="34"/>
      <c r="OQE85" s="34"/>
      <c r="OQG85" s="34"/>
      <c r="OQI85" s="34"/>
      <c r="OQK85" s="34"/>
      <c r="OQM85" s="34"/>
      <c r="OQO85" s="34"/>
      <c r="OQQ85" s="34"/>
      <c r="OQS85" s="34"/>
      <c r="OQU85" s="34"/>
      <c r="OQW85" s="34"/>
      <c r="OQY85" s="34"/>
      <c r="ORA85" s="34"/>
      <c r="ORC85" s="34"/>
      <c r="ORE85" s="34"/>
      <c r="ORG85" s="34"/>
      <c r="ORI85" s="34"/>
      <c r="ORK85" s="34"/>
      <c r="ORM85" s="34"/>
      <c r="ORO85" s="34"/>
      <c r="ORQ85" s="34"/>
      <c r="ORS85" s="34"/>
      <c r="ORU85" s="34"/>
      <c r="ORW85" s="34"/>
      <c r="ORY85" s="34"/>
      <c r="OSA85" s="34"/>
      <c r="OSC85" s="34"/>
      <c r="OSE85" s="34"/>
      <c r="OSG85" s="34"/>
      <c r="OSI85" s="34"/>
      <c r="OSK85" s="34"/>
      <c r="OSM85" s="34"/>
      <c r="OSO85" s="34"/>
      <c r="OSQ85" s="34"/>
      <c r="OSS85" s="34"/>
      <c r="OSU85" s="34"/>
      <c r="OSW85" s="34"/>
      <c r="OSY85" s="34"/>
      <c r="OTA85" s="34"/>
      <c r="OTC85" s="34"/>
      <c r="OTE85" s="34"/>
      <c r="OTG85" s="34"/>
      <c r="OTI85" s="34"/>
      <c r="OTK85" s="34"/>
      <c r="OTM85" s="34"/>
      <c r="OTO85" s="34"/>
      <c r="OTQ85" s="34"/>
      <c r="OTS85" s="34"/>
      <c r="OTU85" s="34"/>
      <c r="OTW85" s="34"/>
      <c r="OTY85" s="34"/>
      <c r="OUA85" s="34"/>
      <c r="OUC85" s="34"/>
      <c r="OUE85" s="34"/>
      <c r="OUG85" s="34"/>
      <c r="OUI85" s="34"/>
      <c r="OUK85" s="34"/>
      <c r="OUM85" s="34"/>
      <c r="OUO85" s="34"/>
      <c r="OUQ85" s="34"/>
      <c r="OUS85" s="34"/>
      <c r="OUU85" s="34"/>
      <c r="OUW85" s="34"/>
      <c r="OUY85" s="34"/>
      <c r="OVA85" s="34"/>
      <c r="OVC85" s="34"/>
      <c r="OVE85" s="34"/>
      <c r="OVG85" s="34"/>
      <c r="OVI85" s="34"/>
      <c r="OVK85" s="34"/>
      <c r="OVM85" s="34"/>
      <c r="OVO85" s="34"/>
      <c r="OVQ85" s="34"/>
      <c r="OVS85" s="34"/>
      <c r="OVU85" s="34"/>
      <c r="OVW85" s="34"/>
      <c r="OVY85" s="34"/>
      <c r="OWA85" s="34"/>
      <c r="OWC85" s="34"/>
      <c r="OWE85" s="34"/>
      <c r="OWG85" s="34"/>
      <c r="OWI85" s="34"/>
      <c r="OWK85" s="34"/>
      <c r="OWM85" s="34"/>
      <c r="OWO85" s="34"/>
      <c r="OWQ85" s="34"/>
      <c r="OWS85" s="34"/>
      <c r="OWU85" s="34"/>
      <c r="OWW85" s="34"/>
      <c r="OWY85" s="34"/>
      <c r="OXA85" s="34"/>
      <c r="OXC85" s="34"/>
      <c r="OXE85" s="34"/>
      <c r="OXG85" s="34"/>
      <c r="OXI85" s="34"/>
      <c r="OXK85" s="34"/>
      <c r="OXM85" s="34"/>
      <c r="OXO85" s="34"/>
      <c r="OXQ85" s="34"/>
      <c r="OXS85" s="34"/>
      <c r="OXU85" s="34"/>
      <c r="OXW85" s="34"/>
      <c r="OXY85" s="34"/>
      <c r="OYA85" s="34"/>
      <c r="OYC85" s="34"/>
      <c r="OYE85" s="34"/>
      <c r="OYG85" s="34"/>
      <c r="OYI85" s="34"/>
      <c r="OYK85" s="34"/>
      <c r="OYM85" s="34"/>
      <c r="OYO85" s="34"/>
      <c r="OYQ85" s="34"/>
      <c r="OYS85" s="34"/>
      <c r="OYU85" s="34"/>
      <c r="OYW85" s="34"/>
      <c r="OYY85" s="34"/>
      <c r="OZA85" s="34"/>
      <c r="OZC85" s="34"/>
      <c r="OZE85" s="34"/>
      <c r="OZG85" s="34"/>
      <c r="OZI85" s="34"/>
      <c r="OZK85" s="34"/>
      <c r="OZM85" s="34"/>
      <c r="OZO85" s="34"/>
      <c r="OZQ85" s="34"/>
      <c r="OZS85" s="34"/>
      <c r="OZU85" s="34"/>
      <c r="OZW85" s="34"/>
      <c r="OZY85" s="34"/>
      <c r="PAA85" s="34"/>
      <c r="PAC85" s="34"/>
      <c r="PAE85" s="34"/>
      <c r="PAG85" s="34"/>
      <c r="PAI85" s="34"/>
      <c r="PAK85" s="34"/>
      <c r="PAM85" s="34"/>
      <c r="PAO85" s="34"/>
      <c r="PAQ85" s="34"/>
      <c r="PAS85" s="34"/>
      <c r="PAU85" s="34"/>
      <c r="PAW85" s="34"/>
      <c r="PAY85" s="34"/>
      <c r="PBA85" s="34"/>
      <c r="PBC85" s="34"/>
      <c r="PBE85" s="34"/>
      <c r="PBG85" s="34"/>
      <c r="PBI85" s="34"/>
      <c r="PBK85" s="34"/>
      <c r="PBM85" s="34"/>
      <c r="PBO85" s="34"/>
      <c r="PBQ85" s="34"/>
      <c r="PBS85" s="34"/>
      <c r="PBU85" s="34"/>
      <c r="PBW85" s="34"/>
      <c r="PBY85" s="34"/>
      <c r="PCA85" s="34"/>
      <c r="PCC85" s="34"/>
      <c r="PCE85" s="34"/>
      <c r="PCG85" s="34"/>
      <c r="PCI85" s="34"/>
      <c r="PCK85" s="34"/>
      <c r="PCM85" s="34"/>
      <c r="PCO85" s="34"/>
      <c r="PCQ85" s="34"/>
      <c r="PCS85" s="34"/>
      <c r="PCU85" s="34"/>
      <c r="PCW85" s="34"/>
      <c r="PCY85" s="34"/>
      <c r="PDA85" s="34"/>
      <c r="PDC85" s="34"/>
      <c r="PDE85" s="34"/>
      <c r="PDG85" s="34"/>
      <c r="PDI85" s="34"/>
      <c r="PDK85" s="34"/>
      <c r="PDM85" s="34"/>
      <c r="PDO85" s="34"/>
      <c r="PDQ85" s="34"/>
      <c r="PDS85" s="34"/>
      <c r="PDU85" s="34"/>
      <c r="PDW85" s="34"/>
      <c r="PDY85" s="34"/>
      <c r="PEA85" s="34"/>
      <c r="PEC85" s="34"/>
      <c r="PEE85" s="34"/>
      <c r="PEG85" s="34"/>
      <c r="PEI85" s="34"/>
      <c r="PEK85" s="34"/>
      <c r="PEM85" s="34"/>
      <c r="PEO85" s="34"/>
      <c r="PEQ85" s="34"/>
      <c r="PES85" s="34"/>
      <c r="PEU85" s="34"/>
      <c r="PEW85" s="34"/>
      <c r="PEY85" s="34"/>
      <c r="PFA85" s="34"/>
      <c r="PFC85" s="34"/>
      <c r="PFE85" s="34"/>
      <c r="PFG85" s="34"/>
      <c r="PFI85" s="34"/>
      <c r="PFK85" s="34"/>
      <c r="PFM85" s="34"/>
      <c r="PFO85" s="34"/>
      <c r="PFQ85" s="34"/>
      <c r="PFS85" s="34"/>
      <c r="PFU85" s="34"/>
      <c r="PFW85" s="34"/>
      <c r="PFY85" s="34"/>
      <c r="PGA85" s="34"/>
      <c r="PGC85" s="34"/>
      <c r="PGE85" s="34"/>
      <c r="PGG85" s="34"/>
      <c r="PGI85" s="34"/>
      <c r="PGK85" s="34"/>
      <c r="PGM85" s="34"/>
      <c r="PGO85" s="34"/>
      <c r="PGQ85" s="34"/>
      <c r="PGS85" s="34"/>
      <c r="PGU85" s="34"/>
      <c r="PGW85" s="34"/>
      <c r="PGY85" s="34"/>
      <c r="PHA85" s="34"/>
      <c r="PHC85" s="34"/>
      <c r="PHE85" s="34"/>
      <c r="PHG85" s="34"/>
      <c r="PHI85" s="34"/>
      <c r="PHK85" s="34"/>
      <c r="PHM85" s="34"/>
      <c r="PHO85" s="34"/>
      <c r="PHQ85" s="34"/>
      <c r="PHS85" s="34"/>
      <c r="PHU85" s="34"/>
      <c r="PHW85" s="34"/>
      <c r="PHY85" s="34"/>
      <c r="PIA85" s="34"/>
      <c r="PIC85" s="34"/>
      <c r="PIE85" s="34"/>
      <c r="PIG85" s="34"/>
      <c r="PII85" s="34"/>
      <c r="PIK85" s="34"/>
      <c r="PIM85" s="34"/>
      <c r="PIO85" s="34"/>
      <c r="PIQ85" s="34"/>
      <c r="PIS85" s="34"/>
      <c r="PIU85" s="34"/>
      <c r="PIW85" s="34"/>
      <c r="PIY85" s="34"/>
      <c r="PJA85" s="34"/>
      <c r="PJC85" s="34"/>
      <c r="PJE85" s="34"/>
      <c r="PJG85" s="34"/>
      <c r="PJI85" s="34"/>
      <c r="PJK85" s="34"/>
      <c r="PJM85" s="34"/>
      <c r="PJO85" s="34"/>
      <c r="PJQ85" s="34"/>
      <c r="PJS85" s="34"/>
      <c r="PJU85" s="34"/>
      <c r="PJW85" s="34"/>
      <c r="PJY85" s="34"/>
      <c r="PKA85" s="34"/>
      <c r="PKC85" s="34"/>
      <c r="PKE85" s="34"/>
      <c r="PKG85" s="34"/>
      <c r="PKI85" s="34"/>
      <c r="PKK85" s="34"/>
      <c r="PKM85" s="34"/>
      <c r="PKO85" s="34"/>
      <c r="PKQ85" s="34"/>
      <c r="PKS85" s="34"/>
      <c r="PKU85" s="34"/>
      <c r="PKW85" s="34"/>
      <c r="PKY85" s="34"/>
      <c r="PLA85" s="34"/>
      <c r="PLC85" s="34"/>
      <c r="PLE85" s="34"/>
      <c r="PLG85" s="34"/>
      <c r="PLI85" s="34"/>
      <c r="PLK85" s="34"/>
      <c r="PLM85" s="34"/>
      <c r="PLO85" s="34"/>
      <c r="PLQ85" s="34"/>
      <c r="PLS85" s="34"/>
      <c r="PLU85" s="34"/>
      <c r="PLW85" s="34"/>
      <c r="PLY85" s="34"/>
      <c r="PMA85" s="34"/>
      <c r="PMC85" s="34"/>
      <c r="PME85" s="34"/>
      <c r="PMG85" s="34"/>
      <c r="PMI85" s="34"/>
      <c r="PMK85" s="34"/>
      <c r="PMM85" s="34"/>
      <c r="PMO85" s="34"/>
      <c r="PMQ85" s="34"/>
      <c r="PMS85" s="34"/>
      <c r="PMU85" s="34"/>
      <c r="PMW85" s="34"/>
      <c r="PMY85" s="34"/>
      <c r="PNA85" s="34"/>
      <c r="PNC85" s="34"/>
      <c r="PNE85" s="34"/>
      <c r="PNG85" s="34"/>
      <c r="PNI85" s="34"/>
      <c r="PNK85" s="34"/>
      <c r="PNM85" s="34"/>
      <c r="PNO85" s="34"/>
      <c r="PNQ85" s="34"/>
      <c r="PNS85" s="34"/>
      <c r="PNU85" s="34"/>
      <c r="PNW85" s="34"/>
      <c r="PNY85" s="34"/>
      <c r="POA85" s="34"/>
      <c r="POC85" s="34"/>
      <c r="POE85" s="34"/>
      <c r="POG85" s="34"/>
      <c r="POI85" s="34"/>
      <c r="POK85" s="34"/>
      <c r="POM85" s="34"/>
      <c r="POO85" s="34"/>
      <c r="POQ85" s="34"/>
      <c r="POS85" s="34"/>
      <c r="POU85" s="34"/>
      <c r="POW85" s="34"/>
      <c r="POY85" s="34"/>
      <c r="PPA85" s="34"/>
      <c r="PPC85" s="34"/>
      <c r="PPE85" s="34"/>
      <c r="PPG85" s="34"/>
      <c r="PPI85" s="34"/>
      <c r="PPK85" s="34"/>
      <c r="PPM85" s="34"/>
      <c r="PPO85" s="34"/>
      <c r="PPQ85" s="34"/>
      <c r="PPS85" s="34"/>
      <c r="PPU85" s="34"/>
      <c r="PPW85" s="34"/>
      <c r="PPY85" s="34"/>
      <c r="PQA85" s="34"/>
      <c r="PQC85" s="34"/>
      <c r="PQE85" s="34"/>
      <c r="PQG85" s="34"/>
      <c r="PQI85" s="34"/>
      <c r="PQK85" s="34"/>
      <c r="PQM85" s="34"/>
      <c r="PQO85" s="34"/>
      <c r="PQQ85" s="34"/>
      <c r="PQS85" s="34"/>
      <c r="PQU85" s="34"/>
      <c r="PQW85" s="34"/>
      <c r="PQY85" s="34"/>
      <c r="PRA85" s="34"/>
      <c r="PRC85" s="34"/>
      <c r="PRE85" s="34"/>
      <c r="PRG85" s="34"/>
      <c r="PRI85" s="34"/>
      <c r="PRK85" s="34"/>
      <c r="PRM85" s="34"/>
      <c r="PRO85" s="34"/>
      <c r="PRQ85" s="34"/>
      <c r="PRS85" s="34"/>
      <c r="PRU85" s="34"/>
      <c r="PRW85" s="34"/>
      <c r="PRY85" s="34"/>
      <c r="PSA85" s="34"/>
      <c r="PSC85" s="34"/>
      <c r="PSE85" s="34"/>
      <c r="PSG85" s="34"/>
      <c r="PSI85" s="34"/>
      <c r="PSK85" s="34"/>
      <c r="PSM85" s="34"/>
      <c r="PSO85" s="34"/>
      <c r="PSQ85" s="34"/>
      <c r="PSS85" s="34"/>
      <c r="PSU85" s="34"/>
      <c r="PSW85" s="34"/>
      <c r="PSY85" s="34"/>
      <c r="PTA85" s="34"/>
      <c r="PTC85" s="34"/>
      <c r="PTE85" s="34"/>
      <c r="PTG85" s="34"/>
      <c r="PTI85" s="34"/>
      <c r="PTK85" s="34"/>
      <c r="PTM85" s="34"/>
      <c r="PTO85" s="34"/>
      <c r="PTQ85" s="34"/>
      <c r="PTS85" s="34"/>
      <c r="PTU85" s="34"/>
      <c r="PTW85" s="34"/>
      <c r="PTY85" s="34"/>
      <c r="PUA85" s="34"/>
      <c r="PUC85" s="34"/>
      <c r="PUE85" s="34"/>
      <c r="PUG85" s="34"/>
      <c r="PUI85" s="34"/>
      <c r="PUK85" s="34"/>
      <c r="PUM85" s="34"/>
      <c r="PUO85" s="34"/>
      <c r="PUQ85" s="34"/>
      <c r="PUS85" s="34"/>
      <c r="PUU85" s="34"/>
      <c r="PUW85" s="34"/>
      <c r="PUY85" s="34"/>
      <c r="PVA85" s="34"/>
      <c r="PVC85" s="34"/>
      <c r="PVE85" s="34"/>
      <c r="PVG85" s="34"/>
      <c r="PVI85" s="34"/>
      <c r="PVK85" s="34"/>
      <c r="PVM85" s="34"/>
      <c r="PVO85" s="34"/>
      <c r="PVQ85" s="34"/>
      <c r="PVS85" s="34"/>
      <c r="PVU85" s="34"/>
      <c r="PVW85" s="34"/>
      <c r="PVY85" s="34"/>
      <c r="PWA85" s="34"/>
      <c r="PWC85" s="34"/>
      <c r="PWE85" s="34"/>
      <c r="PWG85" s="34"/>
      <c r="PWI85" s="34"/>
      <c r="PWK85" s="34"/>
      <c r="PWM85" s="34"/>
      <c r="PWO85" s="34"/>
      <c r="PWQ85" s="34"/>
      <c r="PWS85" s="34"/>
      <c r="PWU85" s="34"/>
      <c r="PWW85" s="34"/>
      <c r="PWY85" s="34"/>
      <c r="PXA85" s="34"/>
      <c r="PXC85" s="34"/>
      <c r="PXE85" s="34"/>
      <c r="PXG85" s="34"/>
      <c r="PXI85" s="34"/>
      <c r="PXK85" s="34"/>
      <c r="PXM85" s="34"/>
      <c r="PXO85" s="34"/>
      <c r="PXQ85" s="34"/>
      <c r="PXS85" s="34"/>
      <c r="PXU85" s="34"/>
      <c r="PXW85" s="34"/>
      <c r="PXY85" s="34"/>
      <c r="PYA85" s="34"/>
      <c r="PYC85" s="34"/>
      <c r="PYE85" s="34"/>
      <c r="PYG85" s="34"/>
      <c r="PYI85" s="34"/>
      <c r="PYK85" s="34"/>
      <c r="PYM85" s="34"/>
      <c r="PYO85" s="34"/>
      <c r="PYQ85" s="34"/>
      <c r="PYS85" s="34"/>
      <c r="PYU85" s="34"/>
      <c r="PYW85" s="34"/>
      <c r="PYY85" s="34"/>
      <c r="PZA85" s="34"/>
      <c r="PZC85" s="34"/>
      <c r="PZE85" s="34"/>
      <c r="PZG85" s="34"/>
      <c r="PZI85" s="34"/>
      <c r="PZK85" s="34"/>
      <c r="PZM85" s="34"/>
      <c r="PZO85" s="34"/>
      <c r="PZQ85" s="34"/>
      <c r="PZS85" s="34"/>
      <c r="PZU85" s="34"/>
      <c r="PZW85" s="34"/>
      <c r="PZY85" s="34"/>
      <c r="QAA85" s="34"/>
      <c r="QAC85" s="34"/>
      <c r="QAE85" s="34"/>
      <c r="QAG85" s="34"/>
      <c r="QAI85" s="34"/>
      <c r="QAK85" s="34"/>
      <c r="QAM85" s="34"/>
      <c r="QAO85" s="34"/>
      <c r="QAQ85" s="34"/>
      <c r="QAS85" s="34"/>
      <c r="QAU85" s="34"/>
      <c r="QAW85" s="34"/>
      <c r="QAY85" s="34"/>
      <c r="QBA85" s="34"/>
      <c r="QBC85" s="34"/>
      <c r="QBE85" s="34"/>
      <c r="QBG85" s="34"/>
      <c r="QBI85" s="34"/>
      <c r="QBK85" s="34"/>
      <c r="QBM85" s="34"/>
      <c r="QBO85" s="34"/>
      <c r="QBQ85" s="34"/>
      <c r="QBS85" s="34"/>
      <c r="QBU85" s="34"/>
      <c r="QBW85" s="34"/>
      <c r="QBY85" s="34"/>
      <c r="QCA85" s="34"/>
      <c r="QCC85" s="34"/>
      <c r="QCE85" s="34"/>
      <c r="QCG85" s="34"/>
      <c r="QCI85" s="34"/>
      <c r="QCK85" s="34"/>
      <c r="QCM85" s="34"/>
      <c r="QCO85" s="34"/>
      <c r="QCQ85" s="34"/>
      <c r="QCS85" s="34"/>
      <c r="QCU85" s="34"/>
      <c r="QCW85" s="34"/>
      <c r="QCY85" s="34"/>
      <c r="QDA85" s="34"/>
      <c r="QDC85" s="34"/>
      <c r="QDE85" s="34"/>
      <c r="QDG85" s="34"/>
      <c r="QDI85" s="34"/>
      <c r="QDK85" s="34"/>
      <c r="QDM85" s="34"/>
      <c r="QDO85" s="34"/>
      <c r="QDQ85" s="34"/>
      <c r="QDS85" s="34"/>
      <c r="QDU85" s="34"/>
      <c r="QDW85" s="34"/>
      <c r="QDY85" s="34"/>
      <c r="QEA85" s="34"/>
      <c r="QEC85" s="34"/>
      <c r="QEE85" s="34"/>
      <c r="QEG85" s="34"/>
      <c r="QEI85" s="34"/>
      <c r="QEK85" s="34"/>
      <c r="QEM85" s="34"/>
      <c r="QEO85" s="34"/>
      <c r="QEQ85" s="34"/>
      <c r="QES85" s="34"/>
      <c r="QEU85" s="34"/>
      <c r="QEW85" s="34"/>
      <c r="QEY85" s="34"/>
      <c r="QFA85" s="34"/>
      <c r="QFC85" s="34"/>
      <c r="QFE85" s="34"/>
      <c r="QFG85" s="34"/>
      <c r="QFI85" s="34"/>
      <c r="QFK85" s="34"/>
      <c r="QFM85" s="34"/>
      <c r="QFO85" s="34"/>
      <c r="QFQ85" s="34"/>
      <c r="QFS85" s="34"/>
      <c r="QFU85" s="34"/>
      <c r="QFW85" s="34"/>
      <c r="QFY85" s="34"/>
      <c r="QGA85" s="34"/>
      <c r="QGC85" s="34"/>
      <c r="QGE85" s="34"/>
      <c r="QGG85" s="34"/>
      <c r="QGI85" s="34"/>
      <c r="QGK85" s="34"/>
      <c r="QGM85" s="34"/>
      <c r="QGO85" s="34"/>
      <c r="QGQ85" s="34"/>
      <c r="QGS85" s="34"/>
      <c r="QGU85" s="34"/>
      <c r="QGW85" s="34"/>
      <c r="QGY85" s="34"/>
      <c r="QHA85" s="34"/>
      <c r="QHC85" s="34"/>
      <c r="QHE85" s="34"/>
      <c r="QHG85" s="34"/>
      <c r="QHI85" s="34"/>
      <c r="QHK85" s="34"/>
      <c r="QHM85" s="34"/>
      <c r="QHO85" s="34"/>
      <c r="QHQ85" s="34"/>
      <c r="QHS85" s="34"/>
      <c r="QHU85" s="34"/>
      <c r="QHW85" s="34"/>
      <c r="QHY85" s="34"/>
      <c r="QIA85" s="34"/>
      <c r="QIC85" s="34"/>
      <c r="QIE85" s="34"/>
      <c r="QIG85" s="34"/>
      <c r="QII85" s="34"/>
      <c r="QIK85" s="34"/>
      <c r="QIM85" s="34"/>
      <c r="QIO85" s="34"/>
      <c r="QIQ85" s="34"/>
      <c r="QIS85" s="34"/>
      <c r="QIU85" s="34"/>
      <c r="QIW85" s="34"/>
      <c r="QIY85" s="34"/>
      <c r="QJA85" s="34"/>
      <c r="QJC85" s="34"/>
      <c r="QJE85" s="34"/>
      <c r="QJG85" s="34"/>
      <c r="QJI85" s="34"/>
      <c r="QJK85" s="34"/>
      <c r="QJM85" s="34"/>
      <c r="QJO85" s="34"/>
      <c r="QJQ85" s="34"/>
      <c r="QJS85" s="34"/>
      <c r="QJU85" s="34"/>
      <c r="QJW85" s="34"/>
      <c r="QJY85" s="34"/>
      <c r="QKA85" s="34"/>
      <c r="QKC85" s="34"/>
      <c r="QKE85" s="34"/>
      <c r="QKG85" s="34"/>
      <c r="QKI85" s="34"/>
      <c r="QKK85" s="34"/>
      <c r="QKM85" s="34"/>
      <c r="QKO85" s="34"/>
      <c r="QKQ85" s="34"/>
      <c r="QKS85" s="34"/>
      <c r="QKU85" s="34"/>
      <c r="QKW85" s="34"/>
      <c r="QKY85" s="34"/>
      <c r="QLA85" s="34"/>
      <c r="QLC85" s="34"/>
      <c r="QLE85" s="34"/>
      <c r="QLG85" s="34"/>
      <c r="QLI85" s="34"/>
      <c r="QLK85" s="34"/>
      <c r="QLM85" s="34"/>
      <c r="QLO85" s="34"/>
      <c r="QLQ85" s="34"/>
      <c r="QLS85" s="34"/>
      <c r="QLU85" s="34"/>
      <c r="QLW85" s="34"/>
      <c r="QLY85" s="34"/>
      <c r="QMA85" s="34"/>
      <c r="QMC85" s="34"/>
      <c r="QME85" s="34"/>
      <c r="QMG85" s="34"/>
      <c r="QMI85" s="34"/>
      <c r="QMK85" s="34"/>
      <c r="QMM85" s="34"/>
      <c r="QMO85" s="34"/>
      <c r="QMQ85" s="34"/>
      <c r="QMS85" s="34"/>
      <c r="QMU85" s="34"/>
      <c r="QMW85" s="34"/>
      <c r="QMY85" s="34"/>
      <c r="QNA85" s="34"/>
      <c r="QNC85" s="34"/>
      <c r="QNE85" s="34"/>
      <c r="QNG85" s="34"/>
      <c r="QNI85" s="34"/>
      <c r="QNK85" s="34"/>
      <c r="QNM85" s="34"/>
      <c r="QNO85" s="34"/>
      <c r="QNQ85" s="34"/>
      <c r="QNS85" s="34"/>
      <c r="QNU85" s="34"/>
      <c r="QNW85" s="34"/>
      <c r="QNY85" s="34"/>
      <c r="QOA85" s="34"/>
      <c r="QOC85" s="34"/>
      <c r="QOE85" s="34"/>
      <c r="QOG85" s="34"/>
      <c r="QOI85" s="34"/>
      <c r="QOK85" s="34"/>
      <c r="QOM85" s="34"/>
      <c r="QOO85" s="34"/>
      <c r="QOQ85" s="34"/>
      <c r="QOS85" s="34"/>
      <c r="QOU85" s="34"/>
      <c r="QOW85" s="34"/>
      <c r="QOY85" s="34"/>
      <c r="QPA85" s="34"/>
      <c r="QPC85" s="34"/>
      <c r="QPE85" s="34"/>
      <c r="QPG85" s="34"/>
      <c r="QPI85" s="34"/>
      <c r="QPK85" s="34"/>
      <c r="QPM85" s="34"/>
      <c r="QPO85" s="34"/>
      <c r="QPQ85" s="34"/>
      <c r="QPS85" s="34"/>
      <c r="QPU85" s="34"/>
      <c r="QPW85" s="34"/>
      <c r="QPY85" s="34"/>
      <c r="QQA85" s="34"/>
      <c r="QQC85" s="34"/>
      <c r="QQE85" s="34"/>
      <c r="QQG85" s="34"/>
      <c r="QQI85" s="34"/>
      <c r="QQK85" s="34"/>
      <c r="QQM85" s="34"/>
      <c r="QQO85" s="34"/>
      <c r="QQQ85" s="34"/>
      <c r="QQS85" s="34"/>
      <c r="QQU85" s="34"/>
      <c r="QQW85" s="34"/>
      <c r="QQY85" s="34"/>
      <c r="QRA85" s="34"/>
      <c r="QRC85" s="34"/>
      <c r="QRE85" s="34"/>
      <c r="QRG85" s="34"/>
      <c r="QRI85" s="34"/>
      <c r="QRK85" s="34"/>
      <c r="QRM85" s="34"/>
      <c r="QRO85" s="34"/>
      <c r="QRQ85" s="34"/>
      <c r="QRS85" s="34"/>
      <c r="QRU85" s="34"/>
      <c r="QRW85" s="34"/>
      <c r="QRY85" s="34"/>
      <c r="QSA85" s="34"/>
      <c r="QSC85" s="34"/>
      <c r="QSE85" s="34"/>
      <c r="QSG85" s="34"/>
      <c r="QSI85" s="34"/>
      <c r="QSK85" s="34"/>
      <c r="QSM85" s="34"/>
      <c r="QSO85" s="34"/>
      <c r="QSQ85" s="34"/>
      <c r="QSS85" s="34"/>
      <c r="QSU85" s="34"/>
      <c r="QSW85" s="34"/>
      <c r="QSY85" s="34"/>
      <c r="QTA85" s="34"/>
      <c r="QTC85" s="34"/>
      <c r="QTE85" s="34"/>
      <c r="QTG85" s="34"/>
      <c r="QTI85" s="34"/>
      <c r="QTK85" s="34"/>
      <c r="QTM85" s="34"/>
      <c r="QTO85" s="34"/>
      <c r="QTQ85" s="34"/>
      <c r="QTS85" s="34"/>
      <c r="QTU85" s="34"/>
      <c r="QTW85" s="34"/>
      <c r="QTY85" s="34"/>
      <c r="QUA85" s="34"/>
      <c r="QUC85" s="34"/>
      <c r="QUE85" s="34"/>
      <c r="QUG85" s="34"/>
      <c r="QUI85" s="34"/>
      <c r="QUK85" s="34"/>
      <c r="QUM85" s="34"/>
      <c r="QUO85" s="34"/>
      <c r="QUQ85" s="34"/>
      <c r="QUS85" s="34"/>
      <c r="QUU85" s="34"/>
      <c r="QUW85" s="34"/>
      <c r="QUY85" s="34"/>
      <c r="QVA85" s="34"/>
      <c r="QVC85" s="34"/>
      <c r="QVE85" s="34"/>
      <c r="QVG85" s="34"/>
      <c r="QVI85" s="34"/>
      <c r="QVK85" s="34"/>
      <c r="QVM85" s="34"/>
      <c r="QVO85" s="34"/>
      <c r="QVQ85" s="34"/>
      <c r="QVS85" s="34"/>
      <c r="QVU85" s="34"/>
      <c r="QVW85" s="34"/>
      <c r="QVY85" s="34"/>
      <c r="QWA85" s="34"/>
      <c r="QWC85" s="34"/>
      <c r="QWE85" s="34"/>
      <c r="QWG85" s="34"/>
      <c r="QWI85" s="34"/>
      <c r="QWK85" s="34"/>
      <c r="QWM85" s="34"/>
      <c r="QWO85" s="34"/>
      <c r="QWQ85" s="34"/>
      <c r="QWS85" s="34"/>
      <c r="QWU85" s="34"/>
      <c r="QWW85" s="34"/>
      <c r="QWY85" s="34"/>
      <c r="QXA85" s="34"/>
      <c r="QXC85" s="34"/>
      <c r="QXE85" s="34"/>
      <c r="QXG85" s="34"/>
      <c r="QXI85" s="34"/>
      <c r="QXK85" s="34"/>
      <c r="QXM85" s="34"/>
      <c r="QXO85" s="34"/>
      <c r="QXQ85" s="34"/>
      <c r="QXS85" s="34"/>
      <c r="QXU85" s="34"/>
      <c r="QXW85" s="34"/>
      <c r="QXY85" s="34"/>
      <c r="QYA85" s="34"/>
      <c r="QYC85" s="34"/>
      <c r="QYE85" s="34"/>
      <c r="QYG85" s="34"/>
      <c r="QYI85" s="34"/>
      <c r="QYK85" s="34"/>
      <c r="QYM85" s="34"/>
      <c r="QYO85" s="34"/>
      <c r="QYQ85" s="34"/>
      <c r="QYS85" s="34"/>
      <c r="QYU85" s="34"/>
      <c r="QYW85" s="34"/>
      <c r="QYY85" s="34"/>
      <c r="QZA85" s="34"/>
      <c r="QZC85" s="34"/>
      <c r="QZE85" s="34"/>
      <c r="QZG85" s="34"/>
      <c r="QZI85" s="34"/>
      <c r="QZK85" s="34"/>
      <c r="QZM85" s="34"/>
      <c r="QZO85" s="34"/>
      <c r="QZQ85" s="34"/>
      <c r="QZS85" s="34"/>
      <c r="QZU85" s="34"/>
      <c r="QZW85" s="34"/>
      <c r="QZY85" s="34"/>
      <c r="RAA85" s="34"/>
      <c r="RAC85" s="34"/>
      <c r="RAE85" s="34"/>
      <c r="RAG85" s="34"/>
      <c r="RAI85" s="34"/>
      <c r="RAK85" s="34"/>
      <c r="RAM85" s="34"/>
      <c r="RAO85" s="34"/>
      <c r="RAQ85" s="34"/>
      <c r="RAS85" s="34"/>
      <c r="RAU85" s="34"/>
      <c r="RAW85" s="34"/>
      <c r="RAY85" s="34"/>
      <c r="RBA85" s="34"/>
      <c r="RBC85" s="34"/>
      <c r="RBE85" s="34"/>
      <c r="RBG85" s="34"/>
      <c r="RBI85" s="34"/>
      <c r="RBK85" s="34"/>
      <c r="RBM85" s="34"/>
      <c r="RBO85" s="34"/>
      <c r="RBQ85" s="34"/>
      <c r="RBS85" s="34"/>
      <c r="RBU85" s="34"/>
      <c r="RBW85" s="34"/>
      <c r="RBY85" s="34"/>
      <c r="RCA85" s="34"/>
      <c r="RCC85" s="34"/>
      <c r="RCE85" s="34"/>
      <c r="RCG85" s="34"/>
      <c r="RCI85" s="34"/>
      <c r="RCK85" s="34"/>
      <c r="RCM85" s="34"/>
      <c r="RCO85" s="34"/>
      <c r="RCQ85" s="34"/>
      <c r="RCS85" s="34"/>
      <c r="RCU85" s="34"/>
      <c r="RCW85" s="34"/>
      <c r="RCY85" s="34"/>
      <c r="RDA85" s="34"/>
      <c r="RDC85" s="34"/>
      <c r="RDE85" s="34"/>
      <c r="RDG85" s="34"/>
      <c r="RDI85" s="34"/>
      <c r="RDK85" s="34"/>
      <c r="RDM85" s="34"/>
      <c r="RDO85" s="34"/>
      <c r="RDQ85" s="34"/>
      <c r="RDS85" s="34"/>
      <c r="RDU85" s="34"/>
      <c r="RDW85" s="34"/>
      <c r="RDY85" s="34"/>
      <c r="REA85" s="34"/>
      <c r="REC85" s="34"/>
      <c r="REE85" s="34"/>
      <c r="REG85" s="34"/>
      <c r="REI85" s="34"/>
      <c r="REK85" s="34"/>
      <c r="REM85" s="34"/>
      <c r="REO85" s="34"/>
      <c r="REQ85" s="34"/>
      <c r="RES85" s="34"/>
      <c r="REU85" s="34"/>
      <c r="REW85" s="34"/>
      <c r="REY85" s="34"/>
      <c r="RFA85" s="34"/>
      <c r="RFC85" s="34"/>
      <c r="RFE85" s="34"/>
      <c r="RFG85" s="34"/>
      <c r="RFI85" s="34"/>
      <c r="RFK85" s="34"/>
      <c r="RFM85" s="34"/>
      <c r="RFO85" s="34"/>
      <c r="RFQ85" s="34"/>
      <c r="RFS85" s="34"/>
      <c r="RFU85" s="34"/>
      <c r="RFW85" s="34"/>
      <c r="RFY85" s="34"/>
      <c r="RGA85" s="34"/>
      <c r="RGC85" s="34"/>
      <c r="RGE85" s="34"/>
      <c r="RGG85" s="34"/>
      <c r="RGI85" s="34"/>
      <c r="RGK85" s="34"/>
      <c r="RGM85" s="34"/>
      <c r="RGO85" s="34"/>
      <c r="RGQ85" s="34"/>
      <c r="RGS85" s="34"/>
      <c r="RGU85" s="34"/>
      <c r="RGW85" s="34"/>
      <c r="RGY85" s="34"/>
      <c r="RHA85" s="34"/>
      <c r="RHC85" s="34"/>
      <c r="RHE85" s="34"/>
      <c r="RHG85" s="34"/>
      <c r="RHI85" s="34"/>
      <c r="RHK85" s="34"/>
      <c r="RHM85" s="34"/>
      <c r="RHO85" s="34"/>
      <c r="RHQ85" s="34"/>
      <c r="RHS85" s="34"/>
      <c r="RHU85" s="34"/>
      <c r="RHW85" s="34"/>
      <c r="RHY85" s="34"/>
      <c r="RIA85" s="34"/>
      <c r="RIC85" s="34"/>
      <c r="RIE85" s="34"/>
      <c r="RIG85" s="34"/>
      <c r="RII85" s="34"/>
      <c r="RIK85" s="34"/>
      <c r="RIM85" s="34"/>
      <c r="RIO85" s="34"/>
      <c r="RIQ85" s="34"/>
      <c r="RIS85" s="34"/>
      <c r="RIU85" s="34"/>
      <c r="RIW85" s="34"/>
      <c r="RIY85" s="34"/>
      <c r="RJA85" s="34"/>
      <c r="RJC85" s="34"/>
      <c r="RJE85" s="34"/>
      <c r="RJG85" s="34"/>
      <c r="RJI85" s="34"/>
      <c r="RJK85" s="34"/>
      <c r="RJM85" s="34"/>
      <c r="RJO85" s="34"/>
      <c r="RJQ85" s="34"/>
      <c r="RJS85" s="34"/>
      <c r="RJU85" s="34"/>
      <c r="RJW85" s="34"/>
      <c r="RJY85" s="34"/>
      <c r="RKA85" s="34"/>
      <c r="RKC85" s="34"/>
      <c r="RKE85" s="34"/>
      <c r="RKG85" s="34"/>
      <c r="RKI85" s="34"/>
      <c r="RKK85" s="34"/>
      <c r="RKM85" s="34"/>
      <c r="RKO85" s="34"/>
      <c r="RKQ85" s="34"/>
      <c r="RKS85" s="34"/>
      <c r="RKU85" s="34"/>
      <c r="RKW85" s="34"/>
      <c r="RKY85" s="34"/>
      <c r="RLA85" s="34"/>
      <c r="RLC85" s="34"/>
      <c r="RLE85" s="34"/>
      <c r="RLG85" s="34"/>
      <c r="RLI85" s="34"/>
      <c r="RLK85" s="34"/>
      <c r="RLM85" s="34"/>
      <c r="RLO85" s="34"/>
      <c r="RLQ85" s="34"/>
      <c r="RLS85" s="34"/>
      <c r="RLU85" s="34"/>
      <c r="RLW85" s="34"/>
      <c r="RLY85" s="34"/>
      <c r="RMA85" s="34"/>
      <c r="RMC85" s="34"/>
      <c r="RME85" s="34"/>
      <c r="RMG85" s="34"/>
      <c r="RMI85" s="34"/>
      <c r="RMK85" s="34"/>
      <c r="RMM85" s="34"/>
      <c r="RMO85" s="34"/>
      <c r="RMQ85" s="34"/>
      <c r="RMS85" s="34"/>
      <c r="RMU85" s="34"/>
      <c r="RMW85" s="34"/>
      <c r="RMY85" s="34"/>
      <c r="RNA85" s="34"/>
      <c r="RNC85" s="34"/>
      <c r="RNE85" s="34"/>
      <c r="RNG85" s="34"/>
      <c r="RNI85" s="34"/>
      <c r="RNK85" s="34"/>
      <c r="RNM85" s="34"/>
      <c r="RNO85" s="34"/>
      <c r="RNQ85" s="34"/>
      <c r="RNS85" s="34"/>
      <c r="RNU85" s="34"/>
      <c r="RNW85" s="34"/>
      <c r="RNY85" s="34"/>
      <c r="ROA85" s="34"/>
      <c r="ROC85" s="34"/>
      <c r="ROE85" s="34"/>
      <c r="ROG85" s="34"/>
      <c r="ROI85" s="34"/>
      <c r="ROK85" s="34"/>
      <c r="ROM85" s="34"/>
      <c r="ROO85" s="34"/>
      <c r="ROQ85" s="34"/>
      <c r="ROS85" s="34"/>
      <c r="ROU85" s="34"/>
      <c r="ROW85" s="34"/>
      <c r="ROY85" s="34"/>
      <c r="RPA85" s="34"/>
      <c r="RPC85" s="34"/>
      <c r="RPE85" s="34"/>
      <c r="RPG85" s="34"/>
      <c r="RPI85" s="34"/>
      <c r="RPK85" s="34"/>
      <c r="RPM85" s="34"/>
      <c r="RPO85" s="34"/>
      <c r="RPQ85" s="34"/>
      <c r="RPS85" s="34"/>
      <c r="RPU85" s="34"/>
      <c r="RPW85" s="34"/>
      <c r="RPY85" s="34"/>
      <c r="RQA85" s="34"/>
      <c r="RQC85" s="34"/>
      <c r="RQE85" s="34"/>
      <c r="RQG85" s="34"/>
      <c r="RQI85" s="34"/>
      <c r="RQK85" s="34"/>
      <c r="RQM85" s="34"/>
      <c r="RQO85" s="34"/>
      <c r="RQQ85" s="34"/>
      <c r="RQS85" s="34"/>
      <c r="RQU85" s="34"/>
      <c r="RQW85" s="34"/>
      <c r="RQY85" s="34"/>
      <c r="RRA85" s="34"/>
      <c r="RRC85" s="34"/>
      <c r="RRE85" s="34"/>
      <c r="RRG85" s="34"/>
      <c r="RRI85" s="34"/>
      <c r="RRK85" s="34"/>
      <c r="RRM85" s="34"/>
      <c r="RRO85" s="34"/>
      <c r="RRQ85" s="34"/>
      <c r="RRS85" s="34"/>
      <c r="RRU85" s="34"/>
      <c r="RRW85" s="34"/>
      <c r="RRY85" s="34"/>
      <c r="RSA85" s="34"/>
      <c r="RSC85" s="34"/>
      <c r="RSE85" s="34"/>
      <c r="RSG85" s="34"/>
      <c r="RSI85" s="34"/>
      <c r="RSK85" s="34"/>
      <c r="RSM85" s="34"/>
      <c r="RSO85" s="34"/>
      <c r="RSQ85" s="34"/>
      <c r="RSS85" s="34"/>
      <c r="RSU85" s="34"/>
      <c r="RSW85" s="34"/>
      <c r="RSY85" s="34"/>
      <c r="RTA85" s="34"/>
      <c r="RTC85" s="34"/>
      <c r="RTE85" s="34"/>
      <c r="RTG85" s="34"/>
      <c r="RTI85" s="34"/>
      <c r="RTK85" s="34"/>
      <c r="RTM85" s="34"/>
      <c r="RTO85" s="34"/>
      <c r="RTQ85" s="34"/>
      <c r="RTS85" s="34"/>
      <c r="RTU85" s="34"/>
      <c r="RTW85" s="34"/>
      <c r="RTY85" s="34"/>
      <c r="RUA85" s="34"/>
      <c r="RUC85" s="34"/>
      <c r="RUE85" s="34"/>
      <c r="RUG85" s="34"/>
      <c r="RUI85" s="34"/>
      <c r="RUK85" s="34"/>
      <c r="RUM85" s="34"/>
      <c r="RUO85" s="34"/>
      <c r="RUQ85" s="34"/>
      <c r="RUS85" s="34"/>
      <c r="RUU85" s="34"/>
      <c r="RUW85" s="34"/>
      <c r="RUY85" s="34"/>
      <c r="RVA85" s="34"/>
      <c r="RVC85" s="34"/>
      <c r="RVE85" s="34"/>
      <c r="RVG85" s="34"/>
      <c r="RVI85" s="34"/>
      <c r="RVK85" s="34"/>
      <c r="RVM85" s="34"/>
      <c r="RVO85" s="34"/>
      <c r="RVQ85" s="34"/>
      <c r="RVS85" s="34"/>
      <c r="RVU85" s="34"/>
      <c r="RVW85" s="34"/>
      <c r="RVY85" s="34"/>
      <c r="RWA85" s="34"/>
      <c r="RWC85" s="34"/>
      <c r="RWE85" s="34"/>
      <c r="RWG85" s="34"/>
      <c r="RWI85" s="34"/>
      <c r="RWK85" s="34"/>
      <c r="RWM85" s="34"/>
      <c r="RWO85" s="34"/>
      <c r="RWQ85" s="34"/>
      <c r="RWS85" s="34"/>
      <c r="RWU85" s="34"/>
      <c r="RWW85" s="34"/>
      <c r="RWY85" s="34"/>
      <c r="RXA85" s="34"/>
      <c r="RXC85" s="34"/>
      <c r="RXE85" s="34"/>
      <c r="RXG85" s="34"/>
      <c r="RXI85" s="34"/>
      <c r="RXK85" s="34"/>
      <c r="RXM85" s="34"/>
      <c r="RXO85" s="34"/>
      <c r="RXQ85" s="34"/>
      <c r="RXS85" s="34"/>
      <c r="RXU85" s="34"/>
      <c r="RXW85" s="34"/>
      <c r="RXY85" s="34"/>
      <c r="RYA85" s="34"/>
      <c r="RYC85" s="34"/>
      <c r="RYE85" s="34"/>
      <c r="RYG85" s="34"/>
      <c r="RYI85" s="34"/>
      <c r="RYK85" s="34"/>
      <c r="RYM85" s="34"/>
      <c r="RYO85" s="34"/>
      <c r="RYQ85" s="34"/>
      <c r="RYS85" s="34"/>
      <c r="RYU85" s="34"/>
      <c r="RYW85" s="34"/>
      <c r="RYY85" s="34"/>
      <c r="RZA85" s="34"/>
      <c r="RZC85" s="34"/>
      <c r="RZE85" s="34"/>
      <c r="RZG85" s="34"/>
      <c r="RZI85" s="34"/>
      <c r="RZK85" s="34"/>
      <c r="RZM85" s="34"/>
      <c r="RZO85" s="34"/>
      <c r="RZQ85" s="34"/>
      <c r="RZS85" s="34"/>
      <c r="RZU85" s="34"/>
      <c r="RZW85" s="34"/>
      <c r="RZY85" s="34"/>
      <c r="SAA85" s="34"/>
      <c r="SAC85" s="34"/>
      <c r="SAE85" s="34"/>
      <c r="SAG85" s="34"/>
      <c r="SAI85" s="34"/>
      <c r="SAK85" s="34"/>
      <c r="SAM85" s="34"/>
      <c r="SAO85" s="34"/>
      <c r="SAQ85" s="34"/>
      <c r="SAS85" s="34"/>
      <c r="SAU85" s="34"/>
      <c r="SAW85" s="34"/>
      <c r="SAY85" s="34"/>
      <c r="SBA85" s="34"/>
      <c r="SBC85" s="34"/>
      <c r="SBE85" s="34"/>
      <c r="SBG85" s="34"/>
      <c r="SBI85" s="34"/>
      <c r="SBK85" s="34"/>
      <c r="SBM85" s="34"/>
      <c r="SBO85" s="34"/>
      <c r="SBQ85" s="34"/>
      <c r="SBS85" s="34"/>
      <c r="SBU85" s="34"/>
      <c r="SBW85" s="34"/>
      <c r="SBY85" s="34"/>
      <c r="SCA85" s="34"/>
      <c r="SCC85" s="34"/>
      <c r="SCE85" s="34"/>
      <c r="SCG85" s="34"/>
      <c r="SCI85" s="34"/>
      <c r="SCK85" s="34"/>
      <c r="SCM85" s="34"/>
      <c r="SCO85" s="34"/>
      <c r="SCQ85" s="34"/>
      <c r="SCS85" s="34"/>
      <c r="SCU85" s="34"/>
      <c r="SCW85" s="34"/>
      <c r="SCY85" s="34"/>
      <c r="SDA85" s="34"/>
      <c r="SDC85" s="34"/>
      <c r="SDE85" s="34"/>
      <c r="SDG85" s="34"/>
      <c r="SDI85" s="34"/>
      <c r="SDK85" s="34"/>
      <c r="SDM85" s="34"/>
      <c r="SDO85" s="34"/>
      <c r="SDQ85" s="34"/>
      <c r="SDS85" s="34"/>
      <c r="SDU85" s="34"/>
      <c r="SDW85" s="34"/>
      <c r="SDY85" s="34"/>
      <c r="SEA85" s="34"/>
      <c r="SEC85" s="34"/>
      <c r="SEE85" s="34"/>
      <c r="SEG85" s="34"/>
      <c r="SEI85" s="34"/>
      <c r="SEK85" s="34"/>
      <c r="SEM85" s="34"/>
      <c r="SEO85" s="34"/>
      <c r="SEQ85" s="34"/>
      <c r="SES85" s="34"/>
      <c r="SEU85" s="34"/>
      <c r="SEW85" s="34"/>
      <c r="SEY85" s="34"/>
      <c r="SFA85" s="34"/>
      <c r="SFC85" s="34"/>
      <c r="SFE85" s="34"/>
      <c r="SFG85" s="34"/>
      <c r="SFI85" s="34"/>
      <c r="SFK85" s="34"/>
      <c r="SFM85" s="34"/>
      <c r="SFO85" s="34"/>
      <c r="SFQ85" s="34"/>
      <c r="SFS85" s="34"/>
      <c r="SFU85" s="34"/>
      <c r="SFW85" s="34"/>
      <c r="SFY85" s="34"/>
      <c r="SGA85" s="34"/>
      <c r="SGC85" s="34"/>
      <c r="SGE85" s="34"/>
      <c r="SGG85" s="34"/>
      <c r="SGI85" s="34"/>
      <c r="SGK85" s="34"/>
      <c r="SGM85" s="34"/>
      <c r="SGO85" s="34"/>
      <c r="SGQ85" s="34"/>
      <c r="SGS85" s="34"/>
      <c r="SGU85" s="34"/>
      <c r="SGW85" s="34"/>
      <c r="SGY85" s="34"/>
      <c r="SHA85" s="34"/>
      <c r="SHC85" s="34"/>
      <c r="SHE85" s="34"/>
      <c r="SHG85" s="34"/>
      <c r="SHI85" s="34"/>
      <c r="SHK85" s="34"/>
      <c r="SHM85" s="34"/>
      <c r="SHO85" s="34"/>
      <c r="SHQ85" s="34"/>
      <c r="SHS85" s="34"/>
      <c r="SHU85" s="34"/>
      <c r="SHW85" s="34"/>
      <c r="SHY85" s="34"/>
      <c r="SIA85" s="34"/>
      <c r="SIC85" s="34"/>
      <c r="SIE85" s="34"/>
      <c r="SIG85" s="34"/>
      <c r="SII85" s="34"/>
      <c r="SIK85" s="34"/>
      <c r="SIM85" s="34"/>
      <c r="SIO85" s="34"/>
      <c r="SIQ85" s="34"/>
      <c r="SIS85" s="34"/>
      <c r="SIU85" s="34"/>
      <c r="SIW85" s="34"/>
      <c r="SIY85" s="34"/>
      <c r="SJA85" s="34"/>
      <c r="SJC85" s="34"/>
      <c r="SJE85" s="34"/>
      <c r="SJG85" s="34"/>
      <c r="SJI85" s="34"/>
      <c r="SJK85" s="34"/>
      <c r="SJM85" s="34"/>
      <c r="SJO85" s="34"/>
      <c r="SJQ85" s="34"/>
      <c r="SJS85" s="34"/>
      <c r="SJU85" s="34"/>
      <c r="SJW85" s="34"/>
      <c r="SJY85" s="34"/>
      <c r="SKA85" s="34"/>
      <c r="SKC85" s="34"/>
      <c r="SKE85" s="34"/>
      <c r="SKG85" s="34"/>
      <c r="SKI85" s="34"/>
      <c r="SKK85" s="34"/>
      <c r="SKM85" s="34"/>
      <c r="SKO85" s="34"/>
      <c r="SKQ85" s="34"/>
      <c r="SKS85" s="34"/>
      <c r="SKU85" s="34"/>
      <c r="SKW85" s="34"/>
      <c r="SKY85" s="34"/>
      <c r="SLA85" s="34"/>
      <c r="SLC85" s="34"/>
      <c r="SLE85" s="34"/>
      <c r="SLG85" s="34"/>
      <c r="SLI85" s="34"/>
      <c r="SLK85" s="34"/>
      <c r="SLM85" s="34"/>
      <c r="SLO85" s="34"/>
      <c r="SLQ85" s="34"/>
      <c r="SLS85" s="34"/>
      <c r="SLU85" s="34"/>
      <c r="SLW85" s="34"/>
      <c r="SLY85" s="34"/>
      <c r="SMA85" s="34"/>
      <c r="SMC85" s="34"/>
      <c r="SME85" s="34"/>
      <c r="SMG85" s="34"/>
      <c r="SMI85" s="34"/>
      <c r="SMK85" s="34"/>
      <c r="SMM85" s="34"/>
      <c r="SMO85" s="34"/>
      <c r="SMQ85" s="34"/>
      <c r="SMS85" s="34"/>
      <c r="SMU85" s="34"/>
      <c r="SMW85" s="34"/>
      <c r="SMY85" s="34"/>
      <c r="SNA85" s="34"/>
      <c r="SNC85" s="34"/>
      <c r="SNE85" s="34"/>
      <c r="SNG85" s="34"/>
      <c r="SNI85" s="34"/>
      <c r="SNK85" s="34"/>
      <c r="SNM85" s="34"/>
      <c r="SNO85" s="34"/>
      <c r="SNQ85" s="34"/>
      <c r="SNS85" s="34"/>
      <c r="SNU85" s="34"/>
      <c r="SNW85" s="34"/>
      <c r="SNY85" s="34"/>
      <c r="SOA85" s="34"/>
      <c r="SOC85" s="34"/>
      <c r="SOE85" s="34"/>
      <c r="SOG85" s="34"/>
      <c r="SOI85" s="34"/>
      <c r="SOK85" s="34"/>
      <c r="SOM85" s="34"/>
      <c r="SOO85" s="34"/>
      <c r="SOQ85" s="34"/>
      <c r="SOS85" s="34"/>
      <c r="SOU85" s="34"/>
      <c r="SOW85" s="34"/>
      <c r="SOY85" s="34"/>
      <c r="SPA85" s="34"/>
      <c r="SPC85" s="34"/>
      <c r="SPE85" s="34"/>
      <c r="SPG85" s="34"/>
      <c r="SPI85" s="34"/>
      <c r="SPK85" s="34"/>
      <c r="SPM85" s="34"/>
      <c r="SPO85" s="34"/>
      <c r="SPQ85" s="34"/>
      <c r="SPS85" s="34"/>
      <c r="SPU85" s="34"/>
      <c r="SPW85" s="34"/>
      <c r="SPY85" s="34"/>
      <c r="SQA85" s="34"/>
      <c r="SQC85" s="34"/>
      <c r="SQE85" s="34"/>
      <c r="SQG85" s="34"/>
      <c r="SQI85" s="34"/>
      <c r="SQK85" s="34"/>
      <c r="SQM85" s="34"/>
      <c r="SQO85" s="34"/>
      <c r="SQQ85" s="34"/>
      <c r="SQS85" s="34"/>
      <c r="SQU85" s="34"/>
      <c r="SQW85" s="34"/>
      <c r="SQY85" s="34"/>
      <c r="SRA85" s="34"/>
      <c r="SRC85" s="34"/>
      <c r="SRE85" s="34"/>
      <c r="SRG85" s="34"/>
      <c r="SRI85" s="34"/>
      <c r="SRK85" s="34"/>
      <c r="SRM85" s="34"/>
      <c r="SRO85" s="34"/>
      <c r="SRQ85" s="34"/>
      <c r="SRS85" s="34"/>
      <c r="SRU85" s="34"/>
      <c r="SRW85" s="34"/>
      <c r="SRY85" s="34"/>
      <c r="SSA85" s="34"/>
      <c r="SSC85" s="34"/>
      <c r="SSE85" s="34"/>
      <c r="SSG85" s="34"/>
      <c r="SSI85" s="34"/>
      <c r="SSK85" s="34"/>
      <c r="SSM85" s="34"/>
      <c r="SSO85" s="34"/>
      <c r="SSQ85" s="34"/>
      <c r="SSS85" s="34"/>
      <c r="SSU85" s="34"/>
      <c r="SSW85" s="34"/>
      <c r="SSY85" s="34"/>
      <c r="STA85" s="34"/>
      <c r="STC85" s="34"/>
      <c r="STE85" s="34"/>
      <c r="STG85" s="34"/>
      <c r="STI85" s="34"/>
      <c r="STK85" s="34"/>
      <c r="STM85" s="34"/>
      <c r="STO85" s="34"/>
      <c r="STQ85" s="34"/>
      <c r="STS85" s="34"/>
      <c r="STU85" s="34"/>
      <c r="STW85" s="34"/>
      <c r="STY85" s="34"/>
      <c r="SUA85" s="34"/>
      <c r="SUC85" s="34"/>
      <c r="SUE85" s="34"/>
      <c r="SUG85" s="34"/>
      <c r="SUI85" s="34"/>
      <c r="SUK85" s="34"/>
      <c r="SUM85" s="34"/>
      <c r="SUO85" s="34"/>
      <c r="SUQ85" s="34"/>
      <c r="SUS85" s="34"/>
      <c r="SUU85" s="34"/>
      <c r="SUW85" s="34"/>
      <c r="SUY85" s="34"/>
      <c r="SVA85" s="34"/>
      <c r="SVC85" s="34"/>
      <c r="SVE85" s="34"/>
      <c r="SVG85" s="34"/>
      <c r="SVI85" s="34"/>
      <c r="SVK85" s="34"/>
      <c r="SVM85" s="34"/>
      <c r="SVO85" s="34"/>
      <c r="SVQ85" s="34"/>
      <c r="SVS85" s="34"/>
      <c r="SVU85" s="34"/>
      <c r="SVW85" s="34"/>
      <c r="SVY85" s="34"/>
      <c r="SWA85" s="34"/>
      <c r="SWC85" s="34"/>
      <c r="SWE85" s="34"/>
      <c r="SWG85" s="34"/>
      <c r="SWI85" s="34"/>
      <c r="SWK85" s="34"/>
      <c r="SWM85" s="34"/>
      <c r="SWO85" s="34"/>
      <c r="SWQ85" s="34"/>
      <c r="SWS85" s="34"/>
      <c r="SWU85" s="34"/>
      <c r="SWW85" s="34"/>
      <c r="SWY85" s="34"/>
      <c r="SXA85" s="34"/>
      <c r="SXC85" s="34"/>
      <c r="SXE85" s="34"/>
      <c r="SXG85" s="34"/>
      <c r="SXI85" s="34"/>
      <c r="SXK85" s="34"/>
      <c r="SXM85" s="34"/>
      <c r="SXO85" s="34"/>
      <c r="SXQ85" s="34"/>
      <c r="SXS85" s="34"/>
      <c r="SXU85" s="34"/>
      <c r="SXW85" s="34"/>
      <c r="SXY85" s="34"/>
      <c r="SYA85" s="34"/>
      <c r="SYC85" s="34"/>
      <c r="SYE85" s="34"/>
      <c r="SYG85" s="34"/>
      <c r="SYI85" s="34"/>
      <c r="SYK85" s="34"/>
      <c r="SYM85" s="34"/>
      <c r="SYO85" s="34"/>
      <c r="SYQ85" s="34"/>
      <c r="SYS85" s="34"/>
      <c r="SYU85" s="34"/>
      <c r="SYW85" s="34"/>
      <c r="SYY85" s="34"/>
      <c r="SZA85" s="34"/>
      <c r="SZC85" s="34"/>
      <c r="SZE85" s="34"/>
      <c r="SZG85" s="34"/>
      <c r="SZI85" s="34"/>
      <c r="SZK85" s="34"/>
      <c r="SZM85" s="34"/>
      <c r="SZO85" s="34"/>
      <c r="SZQ85" s="34"/>
      <c r="SZS85" s="34"/>
      <c r="SZU85" s="34"/>
      <c r="SZW85" s="34"/>
      <c r="SZY85" s="34"/>
      <c r="TAA85" s="34"/>
      <c r="TAC85" s="34"/>
      <c r="TAE85" s="34"/>
      <c r="TAG85" s="34"/>
      <c r="TAI85" s="34"/>
      <c r="TAK85" s="34"/>
      <c r="TAM85" s="34"/>
      <c r="TAO85" s="34"/>
      <c r="TAQ85" s="34"/>
      <c r="TAS85" s="34"/>
      <c r="TAU85" s="34"/>
      <c r="TAW85" s="34"/>
      <c r="TAY85" s="34"/>
      <c r="TBA85" s="34"/>
      <c r="TBC85" s="34"/>
      <c r="TBE85" s="34"/>
      <c r="TBG85" s="34"/>
      <c r="TBI85" s="34"/>
      <c r="TBK85" s="34"/>
      <c r="TBM85" s="34"/>
      <c r="TBO85" s="34"/>
      <c r="TBQ85" s="34"/>
      <c r="TBS85" s="34"/>
      <c r="TBU85" s="34"/>
      <c r="TBW85" s="34"/>
      <c r="TBY85" s="34"/>
      <c r="TCA85" s="34"/>
      <c r="TCC85" s="34"/>
      <c r="TCE85" s="34"/>
      <c r="TCG85" s="34"/>
      <c r="TCI85" s="34"/>
      <c r="TCK85" s="34"/>
      <c r="TCM85" s="34"/>
      <c r="TCO85" s="34"/>
      <c r="TCQ85" s="34"/>
      <c r="TCS85" s="34"/>
      <c r="TCU85" s="34"/>
      <c r="TCW85" s="34"/>
      <c r="TCY85" s="34"/>
      <c r="TDA85" s="34"/>
      <c r="TDC85" s="34"/>
      <c r="TDE85" s="34"/>
      <c r="TDG85" s="34"/>
      <c r="TDI85" s="34"/>
      <c r="TDK85" s="34"/>
      <c r="TDM85" s="34"/>
      <c r="TDO85" s="34"/>
      <c r="TDQ85" s="34"/>
      <c r="TDS85" s="34"/>
      <c r="TDU85" s="34"/>
      <c r="TDW85" s="34"/>
      <c r="TDY85" s="34"/>
      <c r="TEA85" s="34"/>
      <c r="TEC85" s="34"/>
      <c r="TEE85" s="34"/>
      <c r="TEG85" s="34"/>
      <c r="TEI85" s="34"/>
      <c r="TEK85" s="34"/>
      <c r="TEM85" s="34"/>
      <c r="TEO85" s="34"/>
      <c r="TEQ85" s="34"/>
      <c r="TES85" s="34"/>
      <c r="TEU85" s="34"/>
      <c r="TEW85" s="34"/>
      <c r="TEY85" s="34"/>
      <c r="TFA85" s="34"/>
      <c r="TFC85" s="34"/>
      <c r="TFE85" s="34"/>
      <c r="TFG85" s="34"/>
      <c r="TFI85" s="34"/>
      <c r="TFK85" s="34"/>
      <c r="TFM85" s="34"/>
      <c r="TFO85" s="34"/>
      <c r="TFQ85" s="34"/>
      <c r="TFS85" s="34"/>
      <c r="TFU85" s="34"/>
      <c r="TFW85" s="34"/>
      <c r="TFY85" s="34"/>
      <c r="TGA85" s="34"/>
      <c r="TGC85" s="34"/>
      <c r="TGE85" s="34"/>
      <c r="TGG85" s="34"/>
      <c r="TGI85" s="34"/>
      <c r="TGK85" s="34"/>
      <c r="TGM85" s="34"/>
      <c r="TGO85" s="34"/>
      <c r="TGQ85" s="34"/>
      <c r="TGS85" s="34"/>
      <c r="TGU85" s="34"/>
      <c r="TGW85" s="34"/>
      <c r="TGY85" s="34"/>
      <c r="THA85" s="34"/>
      <c r="THC85" s="34"/>
      <c r="THE85" s="34"/>
      <c r="THG85" s="34"/>
      <c r="THI85" s="34"/>
      <c r="THK85" s="34"/>
      <c r="THM85" s="34"/>
      <c r="THO85" s="34"/>
      <c r="THQ85" s="34"/>
      <c r="THS85" s="34"/>
      <c r="THU85" s="34"/>
      <c r="THW85" s="34"/>
      <c r="THY85" s="34"/>
      <c r="TIA85" s="34"/>
      <c r="TIC85" s="34"/>
      <c r="TIE85" s="34"/>
      <c r="TIG85" s="34"/>
      <c r="TII85" s="34"/>
      <c r="TIK85" s="34"/>
      <c r="TIM85" s="34"/>
      <c r="TIO85" s="34"/>
      <c r="TIQ85" s="34"/>
      <c r="TIS85" s="34"/>
      <c r="TIU85" s="34"/>
      <c r="TIW85" s="34"/>
      <c r="TIY85" s="34"/>
      <c r="TJA85" s="34"/>
      <c r="TJC85" s="34"/>
      <c r="TJE85" s="34"/>
      <c r="TJG85" s="34"/>
      <c r="TJI85" s="34"/>
      <c r="TJK85" s="34"/>
      <c r="TJM85" s="34"/>
      <c r="TJO85" s="34"/>
      <c r="TJQ85" s="34"/>
      <c r="TJS85" s="34"/>
      <c r="TJU85" s="34"/>
      <c r="TJW85" s="34"/>
      <c r="TJY85" s="34"/>
      <c r="TKA85" s="34"/>
      <c r="TKC85" s="34"/>
      <c r="TKE85" s="34"/>
      <c r="TKG85" s="34"/>
      <c r="TKI85" s="34"/>
      <c r="TKK85" s="34"/>
      <c r="TKM85" s="34"/>
      <c r="TKO85" s="34"/>
      <c r="TKQ85" s="34"/>
      <c r="TKS85" s="34"/>
      <c r="TKU85" s="34"/>
      <c r="TKW85" s="34"/>
      <c r="TKY85" s="34"/>
      <c r="TLA85" s="34"/>
      <c r="TLC85" s="34"/>
      <c r="TLE85" s="34"/>
      <c r="TLG85" s="34"/>
      <c r="TLI85" s="34"/>
      <c r="TLK85" s="34"/>
      <c r="TLM85" s="34"/>
      <c r="TLO85" s="34"/>
      <c r="TLQ85" s="34"/>
      <c r="TLS85" s="34"/>
      <c r="TLU85" s="34"/>
      <c r="TLW85" s="34"/>
      <c r="TLY85" s="34"/>
      <c r="TMA85" s="34"/>
      <c r="TMC85" s="34"/>
      <c r="TME85" s="34"/>
      <c r="TMG85" s="34"/>
      <c r="TMI85" s="34"/>
      <c r="TMK85" s="34"/>
      <c r="TMM85" s="34"/>
      <c r="TMO85" s="34"/>
      <c r="TMQ85" s="34"/>
      <c r="TMS85" s="34"/>
      <c r="TMU85" s="34"/>
      <c r="TMW85" s="34"/>
      <c r="TMY85" s="34"/>
      <c r="TNA85" s="34"/>
      <c r="TNC85" s="34"/>
      <c r="TNE85" s="34"/>
      <c r="TNG85" s="34"/>
      <c r="TNI85" s="34"/>
      <c r="TNK85" s="34"/>
      <c r="TNM85" s="34"/>
      <c r="TNO85" s="34"/>
      <c r="TNQ85" s="34"/>
      <c r="TNS85" s="34"/>
      <c r="TNU85" s="34"/>
      <c r="TNW85" s="34"/>
      <c r="TNY85" s="34"/>
      <c r="TOA85" s="34"/>
      <c r="TOC85" s="34"/>
      <c r="TOE85" s="34"/>
      <c r="TOG85" s="34"/>
      <c r="TOI85" s="34"/>
      <c r="TOK85" s="34"/>
      <c r="TOM85" s="34"/>
      <c r="TOO85" s="34"/>
      <c r="TOQ85" s="34"/>
      <c r="TOS85" s="34"/>
      <c r="TOU85" s="34"/>
      <c r="TOW85" s="34"/>
      <c r="TOY85" s="34"/>
      <c r="TPA85" s="34"/>
      <c r="TPC85" s="34"/>
      <c r="TPE85" s="34"/>
      <c r="TPG85" s="34"/>
      <c r="TPI85" s="34"/>
      <c r="TPK85" s="34"/>
      <c r="TPM85" s="34"/>
      <c r="TPO85" s="34"/>
      <c r="TPQ85" s="34"/>
      <c r="TPS85" s="34"/>
      <c r="TPU85" s="34"/>
      <c r="TPW85" s="34"/>
      <c r="TPY85" s="34"/>
      <c r="TQA85" s="34"/>
      <c r="TQC85" s="34"/>
      <c r="TQE85" s="34"/>
      <c r="TQG85" s="34"/>
      <c r="TQI85" s="34"/>
      <c r="TQK85" s="34"/>
      <c r="TQM85" s="34"/>
      <c r="TQO85" s="34"/>
      <c r="TQQ85" s="34"/>
      <c r="TQS85" s="34"/>
      <c r="TQU85" s="34"/>
      <c r="TQW85" s="34"/>
      <c r="TQY85" s="34"/>
      <c r="TRA85" s="34"/>
      <c r="TRC85" s="34"/>
      <c r="TRE85" s="34"/>
      <c r="TRG85" s="34"/>
      <c r="TRI85" s="34"/>
      <c r="TRK85" s="34"/>
      <c r="TRM85" s="34"/>
      <c r="TRO85" s="34"/>
      <c r="TRQ85" s="34"/>
      <c r="TRS85" s="34"/>
      <c r="TRU85" s="34"/>
      <c r="TRW85" s="34"/>
      <c r="TRY85" s="34"/>
      <c r="TSA85" s="34"/>
      <c r="TSC85" s="34"/>
      <c r="TSE85" s="34"/>
      <c r="TSG85" s="34"/>
      <c r="TSI85" s="34"/>
      <c r="TSK85" s="34"/>
      <c r="TSM85" s="34"/>
      <c r="TSO85" s="34"/>
      <c r="TSQ85" s="34"/>
      <c r="TSS85" s="34"/>
      <c r="TSU85" s="34"/>
      <c r="TSW85" s="34"/>
      <c r="TSY85" s="34"/>
      <c r="TTA85" s="34"/>
      <c r="TTC85" s="34"/>
      <c r="TTE85" s="34"/>
      <c r="TTG85" s="34"/>
      <c r="TTI85" s="34"/>
      <c r="TTK85" s="34"/>
      <c r="TTM85" s="34"/>
      <c r="TTO85" s="34"/>
      <c r="TTQ85" s="34"/>
      <c r="TTS85" s="34"/>
      <c r="TTU85" s="34"/>
      <c r="TTW85" s="34"/>
      <c r="TTY85" s="34"/>
      <c r="TUA85" s="34"/>
      <c r="TUC85" s="34"/>
      <c r="TUE85" s="34"/>
      <c r="TUG85" s="34"/>
      <c r="TUI85" s="34"/>
      <c r="TUK85" s="34"/>
      <c r="TUM85" s="34"/>
      <c r="TUO85" s="34"/>
      <c r="TUQ85" s="34"/>
      <c r="TUS85" s="34"/>
      <c r="TUU85" s="34"/>
      <c r="TUW85" s="34"/>
      <c r="TUY85" s="34"/>
      <c r="TVA85" s="34"/>
      <c r="TVC85" s="34"/>
      <c r="TVE85" s="34"/>
      <c r="TVG85" s="34"/>
      <c r="TVI85" s="34"/>
      <c r="TVK85" s="34"/>
      <c r="TVM85" s="34"/>
      <c r="TVO85" s="34"/>
      <c r="TVQ85" s="34"/>
      <c r="TVS85" s="34"/>
      <c r="TVU85" s="34"/>
      <c r="TVW85" s="34"/>
      <c r="TVY85" s="34"/>
      <c r="TWA85" s="34"/>
      <c r="TWC85" s="34"/>
      <c r="TWE85" s="34"/>
      <c r="TWG85" s="34"/>
      <c r="TWI85" s="34"/>
      <c r="TWK85" s="34"/>
      <c r="TWM85" s="34"/>
      <c r="TWO85" s="34"/>
      <c r="TWQ85" s="34"/>
      <c r="TWS85" s="34"/>
      <c r="TWU85" s="34"/>
      <c r="TWW85" s="34"/>
      <c r="TWY85" s="34"/>
      <c r="TXA85" s="34"/>
      <c r="TXC85" s="34"/>
      <c r="TXE85" s="34"/>
      <c r="TXG85" s="34"/>
      <c r="TXI85" s="34"/>
      <c r="TXK85" s="34"/>
      <c r="TXM85" s="34"/>
      <c r="TXO85" s="34"/>
      <c r="TXQ85" s="34"/>
      <c r="TXS85" s="34"/>
      <c r="TXU85" s="34"/>
      <c r="TXW85" s="34"/>
      <c r="TXY85" s="34"/>
      <c r="TYA85" s="34"/>
      <c r="TYC85" s="34"/>
      <c r="TYE85" s="34"/>
      <c r="TYG85" s="34"/>
      <c r="TYI85" s="34"/>
      <c r="TYK85" s="34"/>
      <c r="TYM85" s="34"/>
      <c r="TYO85" s="34"/>
      <c r="TYQ85" s="34"/>
      <c r="TYS85" s="34"/>
      <c r="TYU85" s="34"/>
      <c r="TYW85" s="34"/>
      <c r="TYY85" s="34"/>
      <c r="TZA85" s="34"/>
      <c r="TZC85" s="34"/>
      <c r="TZE85" s="34"/>
      <c r="TZG85" s="34"/>
      <c r="TZI85" s="34"/>
      <c r="TZK85" s="34"/>
      <c r="TZM85" s="34"/>
      <c r="TZO85" s="34"/>
      <c r="TZQ85" s="34"/>
      <c r="TZS85" s="34"/>
      <c r="TZU85" s="34"/>
      <c r="TZW85" s="34"/>
      <c r="TZY85" s="34"/>
      <c r="UAA85" s="34"/>
      <c r="UAC85" s="34"/>
      <c r="UAE85" s="34"/>
      <c r="UAG85" s="34"/>
      <c r="UAI85" s="34"/>
      <c r="UAK85" s="34"/>
      <c r="UAM85" s="34"/>
      <c r="UAO85" s="34"/>
      <c r="UAQ85" s="34"/>
      <c r="UAS85" s="34"/>
      <c r="UAU85" s="34"/>
      <c r="UAW85" s="34"/>
      <c r="UAY85" s="34"/>
      <c r="UBA85" s="34"/>
      <c r="UBC85" s="34"/>
      <c r="UBE85" s="34"/>
      <c r="UBG85" s="34"/>
      <c r="UBI85" s="34"/>
      <c r="UBK85" s="34"/>
      <c r="UBM85" s="34"/>
      <c r="UBO85" s="34"/>
      <c r="UBQ85" s="34"/>
      <c r="UBS85" s="34"/>
      <c r="UBU85" s="34"/>
      <c r="UBW85" s="34"/>
      <c r="UBY85" s="34"/>
      <c r="UCA85" s="34"/>
      <c r="UCC85" s="34"/>
      <c r="UCE85" s="34"/>
      <c r="UCG85" s="34"/>
      <c r="UCI85" s="34"/>
      <c r="UCK85" s="34"/>
      <c r="UCM85" s="34"/>
      <c r="UCO85" s="34"/>
      <c r="UCQ85" s="34"/>
      <c r="UCS85" s="34"/>
      <c r="UCU85" s="34"/>
      <c r="UCW85" s="34"/>
      <c r="UCY85" s="34"/>
      <c r="UDA85" s="34"/>
      <c r="UDC85" s="34"/>
      <c r="UDE85" s="34"/>
      <c r="UDG85" s="34"/>
      <c r="UDI85" s="34"/>
      <c r="UDK85" s="34"/>
      <c r="UDM85" s="34"/>
      <c r="UDO85" s="34"/>
      <c r="UDQ85" s="34"/>
      <c r="UDS85" s="34"/>
      <c r="UDU85" s="34"/>
      <c r="UDW85" s="34"/>
      <c r="UDY85" s="34"/>
      <c r="UEA85" s="34"/>
      <c r="UEC85" s="34"/>
      <c r="UEE85" s="34"/>
      <c r="UEG85" s="34"/>
      <c r="UEI85" s="34"/>
      <c r="UEK85" s="34"/>
      <c r="UEM85" s="34"/>
      <c r="UEO85" s="34"/>
      <c r="UEQ85" s="34"/>
      <c r="UES85" s="34"/>
      <c r="UEU85" s="34"/>
      <c r="UEW85" s="34"/>
      <c r="UEY85" s="34"/>
      <c r="UFA85" s="34"/>
      <c r="UFC85" s="34"/>
      <c r="UFE85" s="34"/>
      <c r="UFG85" s="34"/>
      <c r="UFI85" s="34"/>
      <c r="UFK85" s="34"/>
      <c r="UFM85" s="34"/>
      <c r="UFO85" s="34"/>
      <c r="UFQ85" s="34"/>
      <c r="UFS85" s="34"/>
      <c r="UFU85" s="34"/>
      <c r="UFW85" s="34"/>
      <c r="UFY85" s="34"/>
      <c r="UGA85" s="34"/>
      <c r="UGC85" s="34"/>
      <c r="UGE85" s="34"/>
      <c r="UGG85" s="34"/>
      <c r="UGI85" s="34"/>
      <c r="UGK85" s="34"/>
      <c r="UGM85" s="34"/>
      <c r="UGO85" s="34"/>
      <c r="UGQ85" s="34"/>
      <c r="UGS85" s="34"/>
      <c r="UGU85" s="34"/>
      <c r="UGW85" s="34"/>
      <c r="UGY85" s="34"/>
      <c r="UHA85" s="34"/>
      <c r="UHC85" s="34"/>
      <c r="UHE85" s="34"/>
      <c r="UHG85" s="34"/>
      <c r="UHI85" s="34"/>
      <c r="UHK85" s="34"/>
      <c r="UHM85" s="34"/>
      <c r="UHO85" s="34"/>
      <c r="UHQ85" s="34"/>
      <c r="UHS85" s="34"/>
      <c r="UHU85" s="34"/>
      <c r="UHW85" s="34"/>
      <c r="UHY85" s="34"/>
      <c r="UIA85" s="34"/>
      <c r="UIC85" s="34"/>
      <c r="UIE85" s="34"/>
      <c r="UIG85" s="34"/>
      <c r="UII85" s="34"/>
      <c r="UIK85" s="34"/>
      <c r="UIM85" s="34"/>
      <c r="UIO85" s="34"/>
      <c r="UIQ85" s="34"/>
      <c r="UIS85" s="34"/>
      <c r="UIU85" s="34"/>
      <c r="UIW85" s="34"/>
      <c r="UIY85" s="34"/>
      <c r="UJA85" s="34"/>
      <c r="UJC85" s="34"/>
      <c r="UJE85" s="34"/>
      <c r="UJG85" s="34"/>
      <c r="UJI85" s="34"/>
      <c r="UJK85" s="34"/>
      <c r="UJM85" s="34"/>
      <c r="UJO85" s="34"/>
      <c r="UJQ85" s="34"/>
      <c r="UJS85" s="34"/>
      <c r="UJU85" s="34"/>
      <c r="UJW85" s="34"/>
      <c r="UJY85" s="34"/>
      <c r="UKA85" s="34"/>
      <c r="UKC85" s="34"/>
      <c r="UKE85" s="34"/>
      <c r="UKG85" s="34"/>
      <c r="UKI85" s="34"/>
      <c r="UKK85" s="34"/>
      <c r="UKM85" s="34"/>
      <c r="UKO85" s="34"/>
      <c r="UKQ85" s="34"/>
      <c r="UKS85" s="34"/>
      <c r="UKU85" s="34"/>
      <c r="UKW85" s="34"/>
      <c r="UKY85" s="34"/>
      <c r="ULA85" s="34"/>
      <c r="ULC85" s="34"/>
      <c r="ULE85" s="34"/>
      <c r="ULG85" s="34"/>
      <c r="ULI85" s="34"/>
      <c r="ULK85" s="34"/>
      <c r="ULM85" s="34"/>
      <c r="ULO85" s="34"/>
      <c r="ULQ85" s="34"/>
      <c r="ULS85" s="34"/>
      <c r="ULU85" s="34"/>
      <c r="ULW85" s="34"/>
      <c r="ULY85" s="34"/>
      <c r="UMA85" s="34"/>
      <c r="UMC85" s="34"/>
      <c r="UME85" s="34"/>
      <c r="UMG85" s="34"/>
      <c r="UMI85" s="34"/>
      <c r="UMK85" s="34"/>
      <c r="UMM85" s="34"/>
      <c r="UMO85" s="34"/>
      <c r="UMQ85" s="34"/>
      <c r="UMS85" s="34"/>
      <c r="UMU85" s="34"/>
      <c r="UMW85" s="34"/>
      <c r="UMY85" s="34"/>
      <c r="UNA85" s="34"/>
      <c r="UNC85" s="34"/>
      <c r="UNE85" s="34"/>
      <c r="UNG85" s="34"/>
      <c r="UNI85" s="34"/>
      <c r="UNK85" s="34"/>
      <c r="UNM85" s="34"/>
      <c r="UNO85" s="34"/>
      <c r="UNQ85" s="34"/>
      <c r="UNS85" s="34"/>
      <c r="UNU85" s="34"/>
      <c r="UNW85" s="34"/>
      <c r="UNY85" s="34"/>
      <c r="UOA85" s="34"/>
      <c r="UOC85" s="34"/>
      <c r="UOE85" s="34"/>
      <c r="UOG85" s="34"/>
      <c r="UOI85" s="34"/>
      <c r="UOK85" s="34"/>
      <c r="UOM85" s="34"/>
      <c r="UOO85" s="34"/>
      <c r="UOQ85" s="34"/>
      <c r="UOS85" s="34"/>
      <c r="UOU85" s="34"/>
      <c r="UOW85" s="34"/>
      <c r="UOY85" s="34"/>
      <c r="UPA85" s="34"/>
      <c r="UPC85" s="34"/>
      <c r="UPE85" s="34"/>
      <c r="UPG85" s="34"/>
      <c r="UPI85" s="34"/>
      <c r="UPK85" s="34"/>
      <c r="UPM85" s="34"/>
      <c r="UPO85" s="34"/>
      <c r="UPQ85" s="34"/>
      <c r="UPS85" s="34"/>
      <c r="UPU85" s="34"/>
      <c r="UPW85" s="34"/>
      <c r="UPY85" s="34"/>
      <c r="UQA85" s="34"/>
      <c r="UQC85" s="34"/>
      <c r="UQE85" s="34"/>
      <c r="UQG85" s="34"/>
      <c r="UQI85" s="34"/>
      <c r="UQK85" s="34"/>
      <c r="UQM85" s="34"/>
      <c r="UQO85" s="34"/>
      <c r="UQQ85" s="34"/>
      <c r="UQS85" s="34"/>
      <c r="UQU85" s="34"/>
      <c r="UQW85" s="34"/>
      <c r="UQY85" s="34"/>
      <c r="URA85" s="34"/>
      <c r="URC85" s="34"/>
      <c r="URE85" s="34"/>
      <c r="URG85" s="34"/>
      <c r="URI85" s="34"/>
      <c r="URK85" s="34"/>
      <c r="URM85" s="34"/>
      <c r="URO85" s="34"/>
      <c r="URQ85" s="34"/>
      <c r="URS85" s="34"/>
      <c r="URU85" s="34"/>
      <c r="URW85" s="34"/>
      <c r="URY85" s="34"/>
      <c r="USA85" s="34"/>
      <c r="USC85" s="34"/>
      <c r="USE85" s="34"/>
      <c r="USG85" s="34"/>
      <c r="USI85" s="34"/>
      <c r="USK85" s="34"/>
      <c r="USM85" s="34"/>
      <c r="USO85" s="34"/>
      <c r="USQ85" s="34"/>
      <c r="USS85" s="34"/>
      <c r="USU85" s="34"/>
      <c r="USW85" s="34"/>
      <c r="USY85" s="34"/>
      <c r="UTA85" s="34"/>
      <c r="UTC85" s="34"/>
      <c r="UTE85" s="34"/>
      <c r="UTG85" s="34"/>
      <c r="UTI85" s="34"/>
      <c r="UTK85" s="34"/>
      <c r="UTM85" s="34"/>
      <c r="UTO85" s="34"/>
      <c r="UTQ85" s="34"/>
      <c r="UTS85" s="34"/>
      <c r="UTU85" s="34"/>
      <c r="UTW85" s="34"/>
      <c r="UTY85" s="34"/>
      <c r="UUA85" s="34"/>
      <c r="UUC85" s="34"/>
      <c r="UUE85" s="34"/>
      <c r="UUG85" s="34"/>
      <c r="UUI85" s="34"/>
      <c r="UUK85" s="34"/>
      <c r="UUM85" s="34"/>
      <c r="UUO85" s="34"/>
      <c r="UUQ85" s="34"/>
      <c r="UUS85" s="34"/>
      <c r="UUU85" s="34"/>
      <c r="UUW85" s="34"/>
      <c r="UUY85" s="34"/>
      <c r="UVA85" s="34"/>
      <c r="UVC85" s="34"/>
      <c r="UVE85" s="34"/>
      <c r="UVG85" s="34"/>
      <c r="UVI85" s="34"/>
      <c r="UVK85" s="34"/>
      <c r="UVM85" s="34"/>
      <c r="UVO85" s="34"/>
      <c r="UVQ85" s="34"/>
      <c r="UVS85" s="34"/>
      <c r="UVU85" s="34"/>
      <c r="UVW85" s="34"/>
      <c r="UVY85" s="34"/>
      <c r="UWA85" s="34"/>
      <c r="UWC85" s="34"/>
      <c r="UWE85" s="34"/>
      <c r="UWG85" s="34"/>
      <c r="UWI85" s="34"/>
      <c r="UWK85" s="34"/>
      <c r="UWM85" s="34"/>
      <c r="UWO85" s="34"/>
      <c r="UWQ85" s="34"/>
      <c r="UWS85" s="34"/>
      <c r="UWU85" s="34"/>
      <c r="UWW85" s="34"/>
      <c r="UWY85" s="34"/>
      <c r="UXA85" s="34"/>
      <c r="UXC85" s="34"/>
      <c r="UXE85" s="34"/>
      <c r="UXG85" s="34"/>
      <c r="UXI85" s="34"/>
      <c r="UXK85" s="34"/>
      <c r="UXM85" s="34"/>
      <c r="UXO85" s="34"/>
      <c r="UXQ85" s="34"/>
      <c r="UXS85" s="34"/>
      <c r="UXU85" s="34"/>
      <c r="UXW85" s="34"/>
      <c r="UXY85" s="34"/>
      <c r="UYA85" s="34"/>
      <c r="UYC85" s="34"/>
      <c r="UYE85" s="34"/>
      <c r="UYG85" s="34"/>
      <c r="UYI85" s="34"/>
      <c r="UYK85" s="34"/>
      <c r="UYM85" s="34"/>
      <c r="UYO85" s="34"/>
      <c r="UYQ85" s="34"/>
      <c r="UYS85" s="34"/>
      <c r="UYU85" s="34"/>
      <c r="UYW85" s="34"/>
      <c r="UYY85" s="34"/>
      <c r="UZA85" s="34"/>
      <c r="UZC85" s="34"/>
      <c r="UZE85" s="34"/>
      <c r="UZG85" s="34"/>
      <c r="UZI85" s="34"/>
      <c r="UZK85" s="34"/>
      <c r="UZM85" s="34"/>
      <c r="UZO85" s="34"/>
      <c r="UZQ85" s="34"/>
      <c r="UZS85" s="34"/>
      <c r="UZU85" s="34"/>
      <c r="UZW85" s="34"/>
      <c r="UZY85" s="34"/>
      <c r="VAA85" s="34"/>
      <c r="VAC85" s="34"/>
      <c r="VAE85" s="34"/>
      <c r="VAG85" s="34"/>
      <c r="VAI85" s="34"/>
      <c r="VAK85" s="34"/>
      <c r="VAM85" s="34"/>
      <c r="VAO85" s="34"/>
      <c r="VAQ85" s="34"/>
      <c r="VAS85" s="34"/>
      <c r="VAU85" s="34"/>
      <c r="VAW85" s="34"/>
      <c r="VAY85" s="34"/>
      <c r="VBA85" s="34"/>
      <c r="VBC85" s="34"/>
      <c r="VBE85" s="34"/>
      <c r="VBG85" s="34"/>
      <c r="VBI85" s="34"/>
      <c r="VBK85" s="34"/>
      <c r="VBM85" s="34"/>
      <c r="VBO85" s="34"/>
      <c r="VBQ85" s="34"/>
      <c r="VBS85" s="34"/>
      <c r="VBU85" s="34"/>
      <c r="VBW85" s="34"/>
      <c r="VBY85" s="34"/>
      <c r="VCA85" s="34"/>
      <c r="VCC85" s="34"/>
      <c r="VCE85" s="34"/>
      <c r="VCG85" s="34"/>
      <c r="VCI85" s="34"/>
      <c r="VCK85" s="34"/>
      <c r="VCM85" s="34"/>
      <c r="VCO85" s="34"/>
      <c r="VCQ85" s="34"/>
      <c r="VCS85" s="34"/>
      <c r="VCU85" s="34"/>
      <c r="VCW85" s="34"/>
      <c r="VCY85" s="34"/>
      <c r="VDA85" s="34"/>
      <c r="VDC85" s="34"/>
      <c r="VDE85" s="34"/>
      <c r="VDG85" s="34"/>
      <c r="VDI85" s="34"/>
      <c r="VDK85" s="34"/>
      <c r="VDM85" s="34"/>
      <c r="VDO85" s="34"/>
      <c r="VDQ85" s="34"/>
      <c r="VDS85" s="34"/>
      <c r="VDU85" s="34"/>
      <c r="VDW85" s="34"/>
      <c r="VDY85" s="34"/>
      <c r="VEA85" s="34"/>
      <c r="VEC85" s="34"/>
      <c r="VEE85" s="34"/>
      <c r="VEG85" s="34"/>
      <c r="VEI85" s="34"/>
      <c r="VEK85" s="34"/>
      <c r="VEM85" s="34"/>
      <c r="VEO85" s="34"/>
      <c r="VEQ85" s="34"/>
      <c r="VES85" s="34"/>
      <c r="VEU85" s="34"/>
      <c r="VEW85" s="34"/>
      <c r="VEY85" s="34"/>
      <c r="VFA85" s="34"/>
      <c r="VFC85" s="34"/>
      <c r="VFE85" s="34"/>
      <c r="VFG85" s="34"/>
      <c r="VFI85" s="34"/>
      <c r="VFK85" s="34"/>
      <c r="VFM85" s="34"/>
      <c r="VFO85" s="34"/>
      <c r="VFQ85" s="34"/>
      <c r="VFS85" s="34"/>
      <c r="VFU85" s="34"/>
      <c r="VFW85" s="34"/>
      <c r="VFY85" s="34"/>
      <c r="VGA85" s="34"/>
      <c r="VGC85" s="34"/>
      <c r="VGE85" s="34"/>
      <c r="VGG85" s="34"/>
      <c r="VGI85" s="34"/>
      <c r="VGK85" s="34"/>
      <c r="VGM85" s="34"/>
      <c r="VGO85" s="34"/>
      <c r="VGQ85" s="34"/>
      <c r="VGS85" s="34"/>
      <c r="VGU85" s="34"/>
      <c r="VGW85" s="34"/>
      <c r="VGY85" s="34"/>
      <c r="VHA85" s="34"/>
      <c r="VHC85" s="34"/>
      <c r="VHE85" s="34"/>
      <c r="VHG85" s="34"/>
      <c r="VHI85" s="34"/>
      <c r="VHK85" s="34"/>
      <c r="VHM85" s="34"/>
      <c r="VHO85" s="34"/>
      <c r="VHQ85" s="34"/>
      <c r="VHS85" s="34"/>
      <c r="VHU85" s="34"/>
      <c r="VHW85" s="34"/>
      <c r="VHY85" s="34"/>
      <c r="VIA85" s="34"/>
      <c r="VIC85" s="34"/>
      <c r="VIE85" s="34"/>
      <c r="VIG85" s="34"/>
      <c r="VII85" s="34"/>
      <c r="VIK85" s="34"/>
      <c r="VIM85" s="34"/>
      <c r="VIO85" s="34"/>
      <c r="VIQ85" s="34"/>
      <c r="VIS85" s="34"/>
      <c r="VIU85" s="34"/>
      <c r="VIW85" s="34"/>
      <c r="VIY85" s="34"/>
      <c r="VJA85" s="34"/>
      <c r="VJC85" s="34"/>
      <c r="VJE85" s="34"/>
      <c r="VJG85" s="34"/>
      <c r="VJI85" s="34"/>
      <c r="VJK85" s="34"/>
      <c r="VJM85" s="34"/>
      <c r="VJO85" s="34"/>
      <c r="VJQ85" s="34"/>
      <c r="VJS85" s="34"/>
      <c r="VJU85" s="34"/>
      <c r="VJW85" s="34"/>
      <c r="VJY85" s="34"/>
      <c r="VKA85" s="34"/>
      <c r="VKC85" s="34"/>
      <c r="VKE85" s="34"/>
      <c r="VKG85" s="34"/>
      <c r="VKI85" s="34"/>
      <c r="VKK85" s="34"/>
      <c r="VKM85" s="34"/>
      <c r="VKO85" s="34"/>
      <c r="VKQ85" s="34"/>
      <c r="VKS85" s="34"/>
      <c r="VKU85" s="34"/>
      <c r="VKW85" s="34"/>
      <c r="VKY85" s="34"/>
      <c r="VLA85" s="34"/>
      <c r="VLC85" s="34"/>
      <c r="VLE85" s="34"/>
      <c r="VLG85" s="34"/>
      <c r="VLI85" s="34"/>
      <c r="VLK85" s="34"/>
      <c r="VLM85" s="34"/>
      <c r="VLO85" s="34"/>
      <c r="VLQ85" s="34"/>
      <c r="VLS85" s="34"/>
      <c r="VLU85" s="34"/>
      <c r="VLW85" s="34"/>
      <c r="VLY85" s="34"/>
      <c r="VMA85" s="34"/>
      <c r="VMC85" s="34"/>
      <c r="VME85" s="34"/>
      <c r="VMG85" s="34"/>
      <c r="VMI85" s="34"/>
      <c r="VMK85" s="34"/>
      <c r="VMM85" s="34"/>
      <c r="VMO85" s="34"/>
      <c r="VMQ85" s="34"/>
      <c r="VMS85" s="34"/>
      <c r="VMU85" s="34"/>
      <c r="VMW85" s="34"/>
      <c r="VMY85" s="34"/>
      <c r="VNA85" s="34"/>
      <c r="VNC85" s="34"/>
      <c r="VNE85" s="34"/>
      <c r="VNG85" s="34"/>
      <c r="VNI85" s="34"/>
      <c r="VNK85" s="34"/>
      <c r="VNM85" s="34"/>
      <c r="VNO85" s="34"/>
      <c r="VNQ85" s="34"/>
      <c r="VNS85" s="34"/>
      <c r="VNU85" s="34"/>
      <c r="VNW85" s="34"/>
      <c r="VNY85" s="34"/>
      <c r="VOA85" s="34"/>
      <c r="VOC85" s="34"/>
      <c r="VOE85" s="34"/>
      <c r="VOG85" s="34"/>
      <c r="VOI85" s="34"/>
      <c r="VOK85" s="34"/>
      <c r="VOM85" s="34"/>
      <c r="VOO85" s="34"/>
      <c r="VOQ85" s="34"/>
      <c r="VOS85" s="34"/>
      <c r="VOU85" s="34"/>
      <c r="VOW85" s="34"/>
      <c r="VOY85" s="34"/>
      <c r="VPA85" s="34"/>
      <c r="VPC85" s="34"/>
      <c r="VPE85" s="34"/>
      <c r="VPG85" s="34"/>
      <c r="VPI85" s="34"/>
      <c r="VPK85" s="34"/>
      <c r="VPM85" s="34"/>
      <c r="VPO85" s="34"/>
      <c r="VPQ85" s="34"/>
      <c r="VPS85" s="34"/>
      <c r="VPU85" s="34"/>
      <c r="VPW85" s="34"/>
      <c r="VPY85" s="34"/>
      <c r="VQA85" s="34"/>
      <c r="VQC85" s="34"/>
      <c r="VQE85" s="34"/>
      <c r="VQG85" s="34"/>
      <c r="VQI85" s="34"/>
      <c r="VQK85" s="34"/>
      <c r="VQM85" s="34"/>
      <c r="VQO85" s="34"/>
      <c r="VQQ85" s="34"/>
      <c r="VQS85" s="34"/>
      <c r="VQU85" s="34"/>
      <c r="VQW85" s="34"/>
      <c r="VQY85" s="34"/>
      <c r="VRA85" s="34"/>
      <c r="VRC85" s="34"/>
      <c r="VRE85" s="34"/>
      <c r="VRG85" s="34"/>
      <c r="VRI85" s="34"/>
      <c r="VRK85" s="34"/>
      <c r="VRM85" s="34"/>
      <c r="VRO85" s="34"/>
      <c r="VRQ85" s="34"/>
      <c r="VRS85" s="34"/>
      <c r="VRU85" s="34"/>
      <c r="VRW85" s="34"/>
      <c r="VRY85" s="34"/>
      <c r="VSA85" s="34"/>
      <c r="VSC85" s="34"/>
      <c r="VSE85" s="34"/>
      <c r="VSG85" s="34"/>
      <c r="VSI85" s="34"/>
      <c r="VSK85" s="34"/>
      <c r="VSM85" s="34"/>
      <c r="VSO85" s="34"/>
      <c r="VSQ85" s="34"/>
      <c r="VSS85" s="34"/>
      <c r="VSU85" s="34"/>
      <c r="VSW85" s="34"/>
      <c r="VSY85" s="34"/>
      <c r="VTA85" s="34"/>
      <c r="VTC85" s="34"/>
      <c r="VTE85" s="34"/>
      <c r="VTG85" s="34"/>
      <c r="VTI85" s="34"/>
      <c r="VTK85" s="34"/>
      <c r="VTM85" s="34"/>
      <c r="VTO85" s="34"/>
      <c r="VTQ85" s="34"/>
      <c r="VTS85" s="34"/>
      <c r="VTU85" s="34"/>
      <c r="VTW85" s="34"/>
      <c r="VTY85" s="34"/>
      <c r="VUA85" s="34"/>
      <c r="VUC85" s="34"/>
      <c r="VUE85" s="34"/>
      <c r="VUG85" s="34"/>
      <c r="VUI85" s="34"/>
      <c r="VUK85" s="34"/>
      <c r="VUM85" s="34"/>
      <c r="VUO85" s="34"/>
      <c r="VUQ85" s="34"/>
      <c r="VUS85" s="34"/>
      <c r="VUU85" s="34"/>
      <c r="VUW85" s="34"/>
      <c r="VUY85" s="34"/>
      <c r="VVA85" s="34"/>
      <c r="VVC85" s="34"/>
      <c r="VVE85" s="34"/>
      <c r="VVG85" s="34"/>
      <c r="VVI85" s="34"/>
      <c r="VVK85" s="34"/>
      <c r="VVM85" s="34"/>
      <c r="VVO85" s="34"/>
      <c r="VVQ85" s="34"/>
      <c r="VVS85" s="34"/>
      <c r="VVU85" s="34"/>
      <c r="VVW85" s="34"/>
      <c r="VVY85" s="34"/>
      <c r="VWA85" s="34"/>
      <c r="VWC85" s="34"/>
      <c r="VWE85" s="34"/>
      <c r="VWG85" s="34"/>
      <c r="VWI85" s="34"/>
      <c r="VWK85" s="34"/>
      <c r="VWM85" s="34"/>
      <c r="VWO85" s="34"/>
      <c r="VWQ85" s="34"/>
      <c r="VWS85" s="34"/>
      <c r="VWU85" s="34"/>
      <c r="VWW85" s="34"/>
      <c r="VWY85" s="34"/>
      <c r="VXA85" s="34"/>
      <c r="VXC85" s="34"/>
      <c r="VXE85" s="34"/>
      <c r="VXG85" s="34"/>
      <c r="VXI85" s="34"/>
      <c r="VXK85" s="34"/>
      <c r="VXM85" s="34"/>
      <c r="VXO85" s="34"/>
      <c r="VXQ85" s="34"/>
      <c r="VXS85" s="34"/>
      <c r="VXU85" s="34"/>
      <c r="VXW85" s="34"/>
      <c r="VXY85" s="34"/>
      <c r="VYA85" s="34"/>
      <c r="VYC85" s="34"/>
      <c r="VYE85" s="34"/>
      <c r="VYG85" s="34"/>
      <c r="VYI85" s="34"/>
      <c r="VYK85" s="34"/>
      <c r="VYM85" s="34"/>
      <c r="VYO85" s="34"/>
      <c r="VYQ85" s="34"/>
      <c r="VYS85" s="34"/>
      <c r="VYU85" s="34"/>
      <c r="VYW85" s="34"/>
      <c r="VYY85" s="34"/>
      <c r="VZA85" s="34"/>
      <c r="VZC85" s="34"/>
      <c r="VZE85" s="34"/>
      <c r="VZG85" s="34"/>
      <c r="VZI85" s="34"/>
      <c r="VZK85" s="34"/>
      <c r="VZM85" s="34"/>
      <c r="VZO85" s="34"/>
      <c r="VZQ85" s="34"/>
      <c r="VZS85" s="34"/>
      <c r="VZU85" s="34"/>
      <c r="VZW85" s="34"/>
      <c r="VZY85" s="34"/>
      <c r="WAA85" s="34"/>
      <c r="WAC85" s="34"/>
      <c r="WAE85" s="34"/>
      <c r="WAG85" s="34"/>
      <c r="WAI85" s="34"/>
      <c r="WAK85" s="34"/>
      <c r="WAM85" s="34"/>
      <c r="WAO85" s="34"/>
      <c r="WAQ85" s="34"/>
      <c r="WAS85" s="34"/>
      <c r="WAU85" s="34"/>
      <c r="WAW85" s="34"/>
      <c r="WAY85" s="34"/>
      <c r="WBA85" s="34"/>
      <c r="WBC85" s="34"/>
      <c r="WBE85" s="34"/>
      <c r="WBG85" s="34"/>
      <c r="WBI85" s="34"/>
      <c r="WBK85" s="34"/>
      <c r="WBM85" s="34"/>
      <c r="WBO85" s="34"/>
      <c r="WBQ85" s="34"/>
      <c r="WBS85" s="34"/>
      <c r="WBU85" s="34"/>
      <c r="WBW85" s="34"/>
      <c r="WBY85" s="34"/>
      <c r="WCA85" s="34"/>
      <c r="WCC85" s="34"/>
      <c r="WCE85" s="34"/>
      <c r="WCG85" s="34"/>
      <c r="WCI85" s="34"/>
      <c r="WCK85" s="34"/>
      <c r="WCM85" s="34"/>
      <c r="WCO85" s="34"/>
      <c r="WCQ85" s="34"/>
      <c r="WCS85" s="34"/>
      <c r="WCU85" s="34"/>
      <c r="WCW85" s="34"/>
      <c r="WCY85" s="34"/>
      <c r="WDA85" s="34"/>
      <c r="WDC85" s="34"/>
      <c r="WDE85" s="34"/>
      <c r="WDG85" s="34"/>
      <c r="WDI85" s="34"/>
      <c r="WDK85" s="34"/>
      <c r="WDM85" s="34"/>
      <c r="WDO85" s="34"/>
      <c r="WDQ85" s="34"/>
      <c r="WDS85" s="34"/>
      <c r="WDU85" s="34"/>
      <c r="WDW85" s="34"/>
      <c r="WDY85" s="34"/>
      <c r="WEA85" s="34"/>
      <c r="WEC85" s="34"/>
      <c r="WEE85" s="34"/>
      <c r="WEG85" s="34"/>
      <c r="WEI85" s="34"/>
      <c r="WEK85" s="34"/>
      <c r="WEM85" s="34"/>
      <c r="WEO85" s="34"/>
      <c r="WEQ85" s="34"/>
      <c r="WES85" s="34"/>
      <c r="WEU85" s="34"/>
      <c r="WEW85" s="34"/>
      <c r="WEY85" s="34"/>
      <c r="WFA85" s="34"/>
      <c r="WFC85" s="34"/>
      <c r="WFE85" s="34"/>
      <c r="WFG85" s="34"/>
      <c r="WFI85" s="34"/>
      <c r="WFK85" s="34"/>
      <c r="WFM85" s="34"/>
      <c r="WFO85" s="34"/>
      <c r="WFQ85" s="34"/>
      <c r="WFS85" s="34"/>
      <c r="WFU85" s="34"/>
      <c r="WFW85" s="34"/>
      <c r="WFY85" s="34"/>
      <c r="WGA85" s="34"/>
      <c r="WGC85" s="34"/>
      <c r="WGE85" s="34"/>
      <c r="WGG85" s="34"/>
      <c r="WGI85" s="34"/>
      <c r="WGK85" s="34"/>
      <c r="WGM85" s="34"/>
      <c r="WGO85" s="34"/>
      <c r="WGQ85" s="34"/>
      <c r="WGS85" s="34"/>
      <c r="WGU85" s="34"/>
      <c r="WGW85" s="34"/>
      <c r="WGY85" s="34"/>
      <c r="WHA85" s="34"/>
      <c r="WHC85" s="34"/>
      <c r="WHE85" s="34"/>
      <c r="WHG85" s="34"/>
      <c r="WHI85" s="34"/>
      <c r="WHK85" s="34"/>
      <c r="WHM85" s="34"/>
      <c r="WHO85" s="34"/>
      <c r="WHQ85" s="34"/>
      <c r="WHS85" s="34"/>
      <c r="WHU85" s="34"/>
      <c r="WHW85" s="34"/>
      <c r="WHY85" s="34"/>
      <c r="WIA85" s="34"/>
      <c r="WIC85" s="34"/>
      <c r="WIE85" s="34"/>
      <c r="WIG85" s="34"/>
      <c r="WII85" s="34"/>
      <c r="WIK85" s="34"/>
      <c r="WIM85" s="34"/>
      <c r="WIO85" s="34"/>
      <c r="WIQ85" s="34"/>
      <c r="WIS85" s="34"/>
      <c r="WIU85" s="34"/>
      <c r="WIW85" s="34"/>
      <c r="WIY85" s="34"/>
      <c r="WJA85" s="34"/>
      <c r="WJC85" s="34"/>
      <c r="WJE85" s="34"/>
      <c r="WJG85" s="34"/>
      <c r="WJI85" s="34"/>
      <c r="WJK85" s="34"/>
      <c r="WJM85" s="34"/>
      <c r="WJO85" s="34"/>
      <c r="WJQ85" s="34"/>
      <c r="WJS85" s="34"/>
      <c r="WJU85" s="34"/>
      <c r="WJW85" s="34"/>
      <c r="WJY85" s="34"/>
      <c r="WKA85" s="34"/>
      <c r="WKC85" s="34"/>
      <c r="WKE85" s="34"/>
      <c r="WKG85" s="34"/>
      <c r="WKI85" s="34"/>
      <c r="WKK85" s="34"/>
      <c r="WKM85" s="34"/>
      <c r="WKO85" s="34"/>
      <c r="WKQ85" s="34"/>
      <c r="WKS85" s="34"/>
      <c r="WKU85" s="34"/>
      <c r="WKW85" s="34"/>
      <c r="WKY85" s="34"/>
      <c r="WLA85" s="34"/>
      <c r="WLC85" s="34"/>
      <c r="WLE85" s="34"/>
      <c r="WLG85" s="34"/>
      <c r="WLI85" s="34"/>
      <c r="WLK85" s="34"/>
      <c r="WLM85" s="34"/>
      <c r="WLO85" s="34"/>
      <c r="WLQ85" s="34"/>
      <c r="WLS85" s="34"/>
      <c r="WLU85" s="34"/>
      <c r="WLW85" s="34"/>
      <c r="WLY85" s="34"/>
      <c r="WMA85" s="34"/>
      <c r="WMC85" s="34"/>
      <c r="WME85" s="34"/>
      <c r="WMG85" s="34"/>
      <c r="WMI85" s="34"/>
      <c r="WMK85" s="34"/>
      <c r="WMM85" s="34"/>
      <c r="WMO85" s="34"/>
      <c r="WMQ85" s="34"/>
      <c r="WMS85" s="34"/>
      <c r="WMU85" s="34"/>
      <c r="WMW85" s="34"/>
      <c r="WMY85" s="34"/>
      <c r="WNA85" s="34"/>
      <c r="WNC85" s="34"/>
      <c r="WNE85" s="34"/>
      <c r="WNG85" s="34"/>
      <c r="WNI85" s="34"/>
      <c r="WNK85" s="34"/>
      <c r="WNM85" s="34"/>
      <c r="WNO85" s="34"/>
      <c r="WNQ85" s="34"/>
      <c r="WNS85" s="34"/>
      <c r="WNU85" s="34"/>
      <c r="WNW85" s="34"/>
      <c r="WNY85" s="34"/>
      <c r="WOA85" s="34"/>
      <c r="WOC85" s="34"/>
      <c r="WOE85" s="34"/>
      <c r="WOG85" s="34"/>
      <c r="WOI85" s="34"/>
      <c r="WOK85" s="34"/>
      <c r="WOM85" s="34"/>
      <c r="WOO85" s="34"/>
      <c r="WOQ85" s="34"/>
      <c r="WOS85" s="34"/>
      <c r="WOU85" s="34"/>
      <c r="WOW85" s="34"/>
      <c r="WOY85" s="34"/>
      <c r="WPA85" s="34"/>
      <c r="WPC85" s="34"/>
      <c r="WPE85" s="34"/>
      <c r="WPG85" s="34"/>
      <c r="WPI85" s="34"/>
      <c r="WPK85" s="34"/>
      <c r="WPM85" s="34"/>
      <c r="WPO85" s="34"/>
      <c r="WPQ85" s="34"/>
      <c r="WPS85" s="34"/>
      <c r="WPU85" s="34"/>
      <c r="WPW85" s="34"/>
      <c r="WPY85" s="34"/>
      <c r="WQA85" s="34"/>
      <c r="WQC85" s="34"/>
      <c r="WQE85" s="34"/>
      <c r="WQG85" s="34"/>
      <c r="WQI85" s="34"/>
      <c r="WQK85" s="34"/>
      <c r="WQM85" s="34"/>
      <c r="WQO85" s="34"/>
      <c r="WQQ85" s="34"/>
      <c r="WQS85" s="34"/>
      <c r="WQU85" s="34"/>
      <c r="WQW85" s="34"/>
      <c r="WQY85" s="34"/>
      <c r="WRA85" s="34"/>
      <c r="WRC85" s="34"/>
      <c r="WRE85" s="34"/>
      <c r="WRG85" s="34"/>
      <c r="WRI85" s="34"/>
      <c r="WRK85" s="34"/>
      <c r="WRM85" s="34"/>
      <c r="WRO85" s="34"/>
      <c r="WRQ85" s="34"/>
      <c r="WRS85" s="34"/>
      <c r="WRU85" s="34"/>
      <c r="WRW85" s="34"/>
      <c r="WRY85" s="34"/>
      <c r="WSA85" s="34"/>
      <c r="WSC85" s="34"/>
      <c r="WSE85" s="34"/>
      <c r="WSG85" s="34"/>
      <c r="WSI85" s="34"/>
      <c r="WSK85" s="34"/>
      <c r="WSM85" s="34"/>
      <c r="WSO85" s="34"/>
      <c r="WSQ85" s="34"/>
      <c r="WSS85" s="34"/>
      <c r="WSU85" s="34"/>
      <c r="WSW85" s="34"/>
      <c r="WSY85" s="34"/>
      <c r="WTA85" s="34"/>
      <c r="WTC85" s="34"/>
      <c r="WTE85" s="34"/>
      <c r="WTG85" s="34"/>
      <c r="WTI85" s="34"/>
      <c r="WTK85" s="34"/>
      <c r="WTM85" s="34"/>
      <c r="WTO85" s="34"/>
      <c r="WTQ85" s="34"/>
      <c r="WTS85" s="34"/>
      <c r="WTU85" s="34"/>
      <c r="WTW85" s="34"/>
      <c r="WTY85" s="34"/>
      <c r="WUA85" s="34"/>
      <c r="WUC85" s="34"/>
      <c r="WUE85" s="34"/>
      <c r="WUG85" s="34"/>
      <c r="WUI85" s="34"/>
      <c r="WUK85" s="34"/>
      <c r="WUM85" s="34"/>
      <c r="WUO85" s="34"/>
      <c r="WUQ85" s="34"/>
      <c r="WUS85" s="34"/>
      <c r="WUU85" s="34"/>
      <c r="WUW85" s="34"/>
      <c r="WUY85" s="34"/>
      <c r="WVA85" s="34"/>
      <c r="WVC85" s="34"/>
      <c r="WVE85" s="34"/>
      <c r="WVG85" s="34"/>
      <c r="WVI85" s="34"/>
      <c r="WVK85" s="34"/>
      <c r="WVM85" s="34"/>
      <c r="WVO85" s="34"/>
      <c r="WVQ85" s="34"/>
      <c r="WVS85" s="34"/>
      <c r="WVU85" s="34"/>
      <c r="WVW85" s="34"/>
      <c r="WVY85" s="34"/>
      <c r="WWA85" s="34"/>
      <c r="WWC85" s="34"/>
      <c r="WWE85" s="34"/>
      <c r="WWG85" s="34"/>
      <c r="WWI85" s="34"/>
      <c r="WWK85" s="34"/>
      <c r="WWM85" s="34"/>
      <c r="WWO85" s="34"/>
      <c r="WWQ85" s="34"/>
      <c r="WWS85" s="34"/>
      <c r="WWU85" s="34"/>
      <c r="WWW85" s="34"/>
      <c r="WWY85" s="34"/>
      <c r="WXA85" s="34"/>
      <c r="WXC85" s="34"/>
      <c r="WXE85" s="34"/>
      <c r="WXG85" s="34"/>
      <c r="WXI85" s="34"/>
      <c r="WXK85" s="34"/>
      <c r="WXM85" s="34"/>
      <c r="WXO85" s="34"/>
      <c r="WXQ85" s="34"/>
      <c r="WXS85" s="34"/>
      <c r="WXU85" s="34"/>
      <c r="WXW85" s="34"/>
      <c r="WXY85" s="34"/>
      <c r="WYA85" s="34"/>
      <c r="WYC85" s="34"/>
      <c r="WYE85" s="34"/>
      <c r="WYG85" s="34"/>
      <c r="WYI85" s="34"/>
      <c r="WYK85" s="34"/>
      <c r="WYM85" s="34"/>
      <c r="WYO85" s="34"/>
      <c r="WYQ85" s="34"/>
      <c r="WYS85" s="34"/>
      <c r="WYU85" s="34"/>
      <c r="WYW85" s="34"/>
      <c r="WYY85" s="34"/>
      <c r="WZA85" s="34"/>
      <c r="WZC85" s="34"/>
      <c r="WZE85" s="34"/>
      <c r="WZG85" s="34"/>
      <c r="WZI85" s="34"/>
      <c r="WZK85" s="34"/>
      <c r="WZM85" s="34"/>
      <c r="WZO85" s="34"/>
      <c r="WZQ85" s="34"/>
      <c r="WZS85" s="34"/>
      <c r="WZU85" s="34"/>
      <c r="WZW85" s="34"/>
      <c r="WZY85" s="34"/>
      <c r="XAA85" s="34"/>
      <c r="XAC85" s="34"/>
      <c r="XAE85" s="34"/>
      <c r="XAG85" s="34"/>
      <c r="XAI85" s="34"/>
      <c r="XAK85" s="34"/>
      <c r="XAM85" s="34"/>
      <c r="XAO85" s="34"/>
      <c r="XAQ85" s="34"/>
      <c r="XAS85" s="34"/>
      <c r="XAU85" s="34"/>
      <c r="XAW85" s="34"/>
      <c r="XAY85" s="34"/>
      <c r="XBA85" s="34"/>
      <c r="XBC85" s="34"/>
      <c r="XBE85" s="34"/>
      <c r="XBG85" s="34"/>
      <c r="XBI85" s="34"/>
      <c r="XBK85" s="34"/>
      <c r="XBM85" s="34"/>
      <c r="XBO85" s="34"/>
      <c r="XBQ85" s="34"/>
      <c r="XBS85" s="34"/>
      <c r="XBU85" s="34"/>
      <c r="XBW85" s="34"/>
      <c r="XBY85" s="34"/>
      <c r="XCA85" s="34"/>
      <c r="XCC85" s="34"/>
      <c r="XCE85" s="34"/>
      <c r="XCG85" s="34"/>
      <c r="XCI85" s="34"/>
      <c r="XCK85" s="34"/>
      <c r="XCM85" s="34"/>
      <c r="XCO85" s="34"/>
      <c r="XCQ85" s="34"/>
      <c r="XCS85" s="34"/>
      <c r="XCU85" s="34"/>
      <c r="XCW85" s="34"/>
      <c r="XCY85" s="34"/>
      <c r="XDA85" s="34"/>
      <c r="XDC85" s="34"/>
      <c r="XDE85" s="34"/>
      <c r="XDG85" s="34"/>
      <c r="XDI85" s="34"/>
      <c r="XDK85" s="34"/>
      <c r="XDM85" s="34"/>
      <c r="XDO85" s="34"/>
      <c r="XDQ85" s="34"/>
      <c r="XDS85" s="34"/>
      <c r="XDU85" s="34"/>
      <c r="XDW85" s="34"/>
      <c r="XDY85" s="34"/>
      <c r="XEA85" s="34"/>
      <c r="XEC85" s="34"/>
      <c r="XEE85" s="34"/>
      <c r="XEG85" s="34"/>
      <c r="XEI85" s="34"/>
      <c r="XEK85" s="34"/>
      <c r="XEM85" s="34"/>
      <c r="XEO85" s="34"/>
      <c r="XEQ85" s="34"/>
      <c r="XES85" s="34"/>
      <c r="XEU85" s="34"/>
      <c r="XEW85" s="34"/>
      <c r="XEY85" s="34"/>
      <c r="XFA85" s="34"/>
      <c r="XFC85" s="34"/>
    </row>
    <row r="86" spans="1:1023 1025:2047 2049:3071 3073:4095 4097:5119 5121:6143 6145:7167 7169:8191 8193:9215 9217:10239 10241:11263 11265:12287 12289:13311 13313:14335 14337:15359 15361:16383">
      <c r="A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7"/>
      <c r="CT86" s="17"/>
      <c r="CU86" s="17"/>
      <c r="CV86" s="17"/>
      <c r="CW86" s="17"/>
      <c r="CX86" s="17"/>
      <c r="DA86" s="17"/>
      <c r="DC86" s="17"/>
      <c r="DE86" s="17"/>
      <c r="DG86" s="17"/>
      <c r="DI86" s="17"/>
      <c r="DK86" s="17"/>
      <c r="DM86" s="17"/>
      <c r="DO86" s="17"/>
      <c r="DQ86" s="17"/>
      <c r="DS86" s="17"/>
      <c r="DU86" s="17"/>
      <c r="DW86" s="17"/>
      <c r="DY86" s="17"/>
      <c r="EA86" s="17"/>
      <c r="EC86" s="17"/>
      <c r="EE86" s="17"/>
      <c r="EG86" s="17"/>
      <c r="EI86" s="17"/>
      <c r="EK86" s="17"/>
      <c r="EM86" s="17"/>
      <c r="EO86" s="17"/>
      <c r="EQ86" s="17"/>
      <c r="ES86" s="17"/>
      <c r="EU86" s="17"/>
      <c r="EW86" s="17"/>
      <c r="EY86" s="17"/>
      <c r="FA86" s="17"/>
      <c r="FC86" s="17"/>
      <c r="FE86" s="17"/>
      <c r="FG86" s="17"/>
      <c r="FI86" s="17"/>
      <c r="FK86" s="17"/>
      <c r="FM86" s="17"/>
      <c r="FO86" s="17"/>
      <c r="FQ86" s="17"/>
      <c r="FS86" s="17"/>
      <c r="FU86" s="17"/>
      <c r="FW86" s="17"/>
      <c r="FY86" s="17"/>
      <c r="GA86" s="17"/>
      <c r="GC86" s="17"/>
      <c r="GE86" s="17"/>
      <c r="GG86" s="17"/>
      <c r="GI86" s="17"/>
      <c r="GK86" s="17"/>
      <c r="GM86" s="17"/>
      <c r="GO86" s="17"/>
      <c r="GQ86" s="17"/>
      <c r="GS86" s="17"/>
      <c r="GU86" s="17"/>
      <c r="GW86" s="17"/>
      <c r="GY86" s="17"/>
      <c r="HA86" s="17"/>
      <c r="HC86" s="17"/>
      <c r="HE86" s="17"/>
      <c r="HG86" s="17"/>
      <c r="HI86" s="17"/>
      <c r="HK86" s="17"/>
      <c r="HM86" s="17"/>
      <c r="HO86" s="17"/>
      <c r="HQ86" s="17"/>
      <c r="HS86" s="17"/>
      <c r="HU86" s="17"/>
      <c r="HW86" s="17"/>
      <c r="HY86" s="17"/>
      <c r="IA86" s="17"/>
      <c r="IC86" s="17"/>
      <c r="IE86" s="17"/>
      <c r="IG86" s="17"/>
      <c r="II86" s="17"/>
      <c r="IK86" s="17"/>
      <c r="IM86" s="17"/>
      <c r="IO86" s="17"/>
      <c r="IQ86" s="17"/>
      <c r="IS86" s="17"/>
      <c r="IU86" s="17"/>
      <c r="IW86" s="17"/>
      <c r="IY86" s="17"/>
      <c r="JA86" s="17"/>
      <c r="JC86" s="17"/>
      <c r="JE86" s="17"/>
      <c r="JG86" s="17"/>
      <c r="JI86" s="17"/>
      <c r="JK86" s="17"/>
      <c r="JM86" s="17"/>
      <c r="JO86" s="17"/>
      <c r="JQ86" s="17"/>
      <c r="JS86" s="17"/>
      <c r="JU86" s="17"/>
      <c r="JW86" s="17"/>
      <c r="JY86" s="17"/>
      <c r="KA86" s="17"/>
      <c r="KC86" s="17"/>
      <c r="KE86" s="17"/>
      <c r="KG86" s="17"/>
      <c r="KI86" s="17"/>
      <c r="KK86" s="17"/>
      <c r="KM86" s="17"/>
      <c r="KO86" s="17"/>
      <c r="KQ86" s="17"/>
      <c r="KS86" s="17"/>
      <c r="KU86" s="17"/>
      <c r="KW86" s="17"/>
      <c r="KY86" s="17"/>
      <c r="LA86" s="17"/>
      <c r="LC86" s="17"/>
      <c r="LE86" s="17"/>
      <c r="LG86" s="17"/>
      <c r="LI86" s="17"/>
      <c r="LK86" s="17"/>
      <c r="LM86" s="17"/>
      <c r="LO86" s="17"/>
      <c r="LQ86" s="17"/>
      <c r="LS86" s="17"/>
      <c r="LU86" s="17"/>
      <c r="LW86" s="17"/>
      <c r="LY86" s="17"/>
      <c r="MA86" s="17"/>
      <c r="MC86" s="17"/>
      <c r="ME86" s="17"/>
      <c r="MG86" s="17"/>
      <c r="MI86" s="17"/>
      <c r="MK86" s="17"/>
      <c r="MM86" s="17"/>
      <c r="MO86" s="17"/>
      <c r="MQ86" s="17"/>
      <c r="MS86" s="17"/>
      <c r="MU86" s="17"/>
      <c r="MW86" s="17"/>
      <c r="MY86" s="17"/>
      <c r="NA86" s="17"/>
      <c r="NC86" s="17"/>
      <c r="NE86" s="17"/>
      <c r="NG86" s="17"/>
      <c r="NI86" s="17"/>
      <c r="NK86" s="17"/>
      <c r="NM86" s="17"/>
      <c r="NO86" s="17"/>
      <c r="NQ86" s="17"/>
      <c r="NS86" s="17"/>
      <c r="NU86" s="17"/>
      <c r="NW86" s="17"/>
      <c r="NY86" s="17"/>
      <c r="OA86" s="17"/>
      <c r="OC86" s="17"/>
      <c r="OE86" s="17"/>
      <c r="OG86" s="17"/>
      <c r="OI86" s="17"/>
      <c r="OK86" s="17"/>
      <c r="OM86" s="17"/>
      <c r="OO86" s="17"/>
      <c r="OQ86" s="17"/>
      <c r="OS86" s="17"/>
      <c r="OU86" s="17"/>
      <c r="OW86" s="17"/>
      <c r="OY86" s="17"/>
      <c r="PA86" s="17"/>
      <c r="PC86" s="17"/>
      <c r="PE86" s="17"/>
      <c r="PG86" s="17"/>
      <c r="PI86" s="17"/>
      <c r="PK86" s="17"/>
      <c r="PM86" s="17"/>
      <c r="PO86" s="17"/>
      <c r="PQ86" s="17"/>
      <c r="PS86" s="17"/>
      <c r="PU86" s="17"/>
      <c r="PW86" s="17"/>
      <c r="PY86" s="17"/>
      <c r="QA86" s="17"/>
      <c r="QC86" s="17"/>
      <c r="QE86" s="17"/>
      <c r="QG86" s="17"/>
      <c r="QI86" s="17"/>
      <c r="QK86" s="17"/>
      <c r="QM86" s="17"/>
      <c r="QO86" s="17"/>
      <c r="QQ86" s="17"/>
      <c r="QS86" s="17"/>
      <c r="QU86" s="17"/>
      <c r="QW86" s="17"/>
      <c r="QY86" s="17"/>
      <c r="RA86" s="17"/>
      <c r="RC86" s="17"/>
      <c r="RE86" s="17"/>
      <c r="RG86" s="17"/>
      <c r="RI86" s="17"/>
      <c r="RK86" s="17"/>
      <c r="RM86" s="17"/>
      <c r="RO86" s="17"/>
      <c r="RQ86" s="17"/>
      <c r="RS86" s="17"/>
      <c r="RU86" s="17"/>
      <c r="RW86" s="17"/>
      <c r="RY86" s="17"/>
      <c r="SA86" s="17"/>
      <c r="SC86" s="17"/>
      <c r="SE86" s="17"/>
      <c r="SG86" s="17"/>
      <c r="SI86" s="17"/>
      <c r="SK86" s="17"/>
      <c r="SM86" s="17"/>
      <c r="SO86" s="17"/>
      <c r="SQ86" s="17"/>
      <c r="SS86" s="17"/>
      <c r="SU86" s="17"/>
      <c r="SW86" s="17"/>
      <c r="SY86" s="17"/>
      <c r="TA86" s="17"/>
      <c r="TC86" s="17"/>
      <c r="TE86" s="17"/>
      <c r="TG86" s="17"/>
      <c r="TI86" s="17"/>
      <c r="TK86" s="17"/>
      <c r="TM86" s="17"/>
      <c r="TO86" s="17"/>
      <c r="TQ86" s="17"/>
      <c r="TS86" s="17"/>
      <c r="TU86" s="17"/>
      <c r="TW86" s="17"/>
      <c r="TY86" s="17"/>
      <c r="UA86" s="17"/>
      <c r="UC86" s="17"/>
      <c r="UE86" s="17"/>
      <c r="UG86" s="17"/>
      <c r="UI86" s="17"/>
      <c r="UK86" s="17"/>
      <c r="UM86" s="17"/>
      <c r="UO86" s="17"/>
      <c r="UQ86" s="17"/>
      <c r="US86" s="17"/>
      <c r="UU86" s="17"/>
      <c r="UW86" s="17"/>
      <c r="UY86" s="17"/>
      <c r="VA86" s="17"/>
      <c r="VC86" s="17"/>
      <c r="VE86" s="17"/>
      <c r="VG86" s="17"/>
      <c r="VI86" s="17"/>
      <c r="VK86" s="17"/>
      <c r="VM86" s="17"/>
      <c r="VO86" s="17"/>
      <c r="VQ86" s="17"/>
      <c r="VS86" s="17"/>
      <c r="VU86" s="17"/>
      <c r="VW86" s="17"/>
      <c r="VY86" s="17"/>
      <c r="WA86" s="17"/>
      <c r="WC86" s="17"/>
      <c r="WE86" s="17"/>
      <c r="WG86" s="17"/>
      <c r="WI86" s="17"/>
      <c r="WK86" s="17"/>
      <c r="WM86" s="17"/>
      <c r="WO86" s="17"/>
      <c r="WQ86" s="17"/>
      <c r="WS86" s="17"/>
      <c r="WU86" s="17"/>
      <c r="WW86" s="17"/>
      <c r="WY86" s="17"/>
      <c r="XA86" s="17"/>
      <c r="XC86" s="17"/>
      <c r="XE86" s="17"/>
      <c r="XG86" s="17"/>
      <c r="XI86" s="17"/>
      <c r="XK86" s="17"/>
      <c r="XM86" s="17"/>
      <c r="XO86" s="17"/>
      <c r="XQ86" s="17"/>
      <c r="XS86" s="17"/>
      <c r="XU86" s="17"/>
      <c r="XW86" s="17"/>
      <c r="XY86" s="17"/>
      <c r="YA86" s="17"/>
      <c r="YC86" s="17"/>
      <c r="YE86" s="17"/>
      <c r="YG86" s="17"/>
      <c r="YI86" s="17"/>
      <c r="YK86" s="17"/>
      <c r="YM86" s="17"/>
      <c r="YO86" s="17"/>
      <c r="YQ86" s="17"/>
      <c r="YS86" s="17"/>
      <c r="YU86" s="17"/>
      <c r="YW86" s="17"/>
      <c r="YY86" s="17"/>
      <c r="ZA86" s="17"/>
      <c r="ZC86" s="17"/>
      <c r="ZE86" s="17"/>
      <c r="ZG86" s="17"/>
      <c r="ZI86" s="17"/>
      <c r="ZK86" s="17"/>
      <c r="ZM86" s="17"/>
      <c r="ZO86" s="17"/>
      <c r="ZQ86" s="17"/>
      <c r="ZS86" s="17"/>
      <c r="ZU86" s="17"/>
      <c r="ZW86" s="17"/>
      <c r="ZY86" s="17"/>
      <c r="AAA86" s="17"/>
      <c r="AAC86" s="17"/>
      <c r="AAE86" s="17"/>
      <c r="AAG86" s="17"/>
      <c r="AAI86" s="17"/>
      <c r="AAK86" s="17"/>
      <c r="AAM86" s="17"/>
      <c r="AAO86" s="17"/>
      <c r="AAQ86" s="17"/>
      <c r="AAS86" s="17"/>
      <c r="AAU86" s="17"/>
      <c r="AAW86" s="17"/>
      <c r="AAY86" s="17"/>
      <c r="ABA86" s="17"/>
      <c r="ABC86" s="17"/>
      <c r="ABE86" s="17"/>
      <c r="ABG86" s="17"/>
      <c r="ABI86" s="17"/>
      <c r="ABK86" s="17"/>
      <c r="ABM86" s="17"/>
      <c r="ABO86" s="17"/>
      <c r="ABQ86" s="17"/>
      <c r="ABS86" s="17"/>
      <c r="ABU86" s="17"/>
      <c r="ABW86" s="17"/>
      <c r="ABY86" s="17"/>
      <c r="ACA86" s="17"/>
      <c r="ACC86" s="17"/>
      <c r="ACE86" s="17"/>
      <c r="ACG86" s="17"/>
      <c r="ACI86" s="17"/>
      <c r="ACK86" s="17"/>
      <c r="ACM86" s="17"/>
      <c r="ACO86" s="17"/>
      <c r="ACQ86" s="17"/>
      <c r="ACS86" s="17"/>
      <c r="ACU86" s="17"/>
      <c r="ACW86" s="17"/>
      <c r="ACY86" s="17"/>
      <c r="ADA86" s="17"/>
      <c r="ADC86" s="17"/>
      <c r="ADE86" s="17"/>
      <c r="ADG86" s="17"/>
      <c r="ADI86" s="17"/>
      <c r="ADK86" s="17"/>
      <c r="ADM86" s="17"/>
      <c r="ADO86" s="17"/>
      <c r="ADQ86" s="17"/>
      <c r="ADS86" s="17"/>
      <c r="ADU86" s="17"/>
      <c r="ADW86" s="17"/>
      <c r="ADY86" s="17"/>
      <c r="AEA86" s="17"/>
      <c r="AEC86" s="17"/>
      <c r="AEE86" s="17"/>
      <c r="AEG86" s="17"/>
      <c r="AEI86" s="17"/>
      <c r="AEK86" s="17"/>
      <c r="AEM86" s="17"/>
      <c r="AEO86" s="17"/>
      <c r="AEQ86" s="17"/>
      <c r="AES86" s="17"/>
      <c r="AEU86" s="17"/>
      <c r="AEW86" s="17"/>
      <c r="AEY86" s="17"/>
      <c r="AFA86" s="17"/>
      <c r="AFC86" s="17"/>
      <c r="AFE86" s="17"/>
      <c r="AFG86" s="17"/>
      <c r="AFI86" s="17"/>
      <c r="AFK86" s="17"/>
      <c r="AFM86" s="17"/>
      <c r="AFO86" s="17"/>
      <c r="AFQ86" s="17"/>
      <c r="AFS86" s="17"/>
      <c r="AFU86" s="17"/>
      <c r="AFW86" s="17"/>
      <c r="AFY86" s="17"/>
      <c r="AGA86" s="17"/>
      <c r="AGC86" s="17"/>
      <c r="AGE86" s="17"/>
      <c r="AGG86" s="17"/>
      <c r="AGI86" s="17"/>
      <c r="AGK86" s="17"/>
      <c r="AGM86" s="17"/>
      <c r="AGO86" s="17"/>
      <c r="AGQ86" s="17"/>
      <c r="AGS86" s="17"/>
      <c r="AGU86" s="17"/>
      <c r="AGW86" s="17"/>
      <c r="AGY86" s="17"/>
      <c r="AHA86" s="17"/>
      <c r="AHC86" s="17"/>
      <c r="AHE86" s="17"/>
      <c r="AHG86" s="17"/>
      <c r="AHI86" s="17"/>
      <c r="AHK86" s="17"/>
      <c r="AHM86" s="17"/>
      <c r="AHO86" s="17"/>
      <c r="AHQ86" s="17"/>
      <c r="AHS86" s="17"/>
      <c r="AHU86" s="17"/>
      <c r="AHW86" s="17"/>
      <c r="AHY86" s="17"/>
      <c r="AIA86" s="17"/>
      <c r="AIC86" s="17"/>
      <c r="AIE86" s="17"/>
      <c r="AIG86" s="17"/>
      <c r="AII86" s="17"/>
      <c r="AIK86" s="17"/>
      <c r="AIM86" s="17"/>
      <c r="AIO86" s="17"/>
      <c r="AIQ86" s="17"/>
      <c r="AIS86" s="17"/>
      <c r="AIU86" s="17"/>
      <c r="AIW86" s="17"/>
      <c r="AIY86" s="17"/>
      <c r="AJA86" s="17"/>
      <c r="AJC86" s="17"/>
      <c r="AJE86" s="17"/>
      <c r="AJG86" s="17"/>
      <c r="AJI86" s="17"/>
      <c r="AJK86" s="17"/>
      <c r="AJM86" s="17"/>
      <c r="AJO86" s="17"/>
      <c r="AJQ86" s="17"/>
      <c r="AJS86" s="17"/>
      <c r="AJU86" s="17"/>
      <c r="AJW86" s="17"/>
      <c r="AJY86" s="17"/>
      <c r="AKA86" s="17"/>
      <c r="AKC86" s="17"/>
      <c r="AKE86" s="17"/>
      <c r="AKG86" s="17"/>
      <c r="AKI86" s="17"/>
      <c r="AKK86" s="17"/>
      <c r="AKM86" s="17"/>
      <c r="AKO86" s="17"/>
      <c r="AKQ86" s="17"/>
      <c r="AKS86" s="17"/>
      <c r="AKU86" s="17"/>
      <c r="AKW86" s="17"/>
      <c r="AKY86" s="17"/>
      <c r="ALA86" s="17"/>
      <c r="ALC86" s="17"/>
      <c r="ALE86" s="17"/>
      <c r="ALG86" s="17"/>
      <c r="ALI86" s="17"/>
      <c r="ALK86" s="17"/>
      <c r="ALM86" s="17"/>
      <c r="ALO86" s="17"/>
      <c r="ALQ86" s="17"/>
      <c r="ALS86" s="17"/>
      <c r="ALU86" s="17"/>
      <c r="ALW86" s="17"/>
      <c r="ALY86" s="17"/>
      <c r="AMA86" s="17"/>
      <c r="AMC86" s="17"/>
      <c r="AME86" s="17"/>
      <c r="AMG86" s="17"/>
      <c r="AMI86" s="17"/>
      <c r="AMK86" s="17"/>
      <c r="AMM86" s="17"/>
      <c r="AMO86" s="17"/>
      <c r="AMQ86" s="17"/>
      <c r="AMS86" s="17"/>
      <c r="AMU86" s="17"/>
      <c r="AMW86" s="17"/>
      <c r="AMY86" s="17"/>
      <c r="ANA86" s="17"/>
      <c r="ANC86" s="17"/>
      <c r="ANE86" s="17"/>
      <c r="ANG86" s="17"/>
      <c r="ANI86" s="17"/>
      <c r="ANK86" s="17"/>
      <c r="ANM86" s="17"/>
      <c r="ANO86" s="17"/>
      <c r="ANQ86" s="17"/>
      <c r="ANS86" s="17"/>
      <c r="ANU86" s="17"/>
      <c r="ANW86" s="17"/>
      <c r="ANY86" s="17"/>
      <c r="AOA86" s="17"/>
      <c r="AOC86" s="17"/>
      <c r="AOE86" s="17"/>
      <c r="AOG86" s="17"/>
      <c r="AOI86" s="17"/>
      <c r="AOK86" s="17"/>
      <c r="AOM86" s="17"/>
      <c r="AOO86" s="17"/>
      <c r="AOQ86" s="17"/>
      <c r="AOS86" s="17"/>
      <c r="AOU86" s="17"/>
      <c r="AOW86" s="17"/>
      <c r="AOY86" s="17"/>
      <c r="APA86" s="17"/>
      <c r="APC86" s="17"/>
      <c r="APE86" s="17"/>
      <c r="APG86" s="17"/>
      <c r="API86" s="17"/>
      <c r="APK86" s="17"/>
      <c r="APM86" s="17"/>
      <c r="APO86" s="17"/>
      <c r="APQ86" s="17"/>
      <c r="APS86" s="17"/>
      <c r="APU86" s="17"/>
      <c r="APW86" s="17"/>
      <c r="APY86" s="17"/>
      <c r="AQA86" s="17"/>
      <c r="AQC86" s="17"/>
      <c r="AQE86" s="17"/>
      <c r="AQG86" s="17"/>
      <c r="AQI86" s="17"/>
      <c r="AQK86" s="17"/>
      <c r="AQM86" s="17"/>
      <c r="AQO86" s="17"/>
      <c r="AQQ86" s="17"/>
      <c r="AQS86" s="17"/>
      <c r="AQU86" s="17"/>
      <c r="AQW86" s="17"/>
      <c r="AQY86" s="17"/>
      <c r="ARA86" s="17"/>
      <c r="ARC86" s="17"/>
      <c r="ARE86" s="17"/>
      <c r="ARG86" s="17"/>
      <c r="ARI86" s="17"/>
      <c r="ARK86" s="17"/>
      <c r="ARM86" s="17"/>
      <c r="ARO86" s="17"/>
      <c r="ARQ86" s="17"/>
      <c r="ARS86" s="17"/>
      <c r="ARU86" s="17"/>
      <c r="ARW86" s="17"/>
      <c r="ARY86" s="17"/>
      <c r="ASA86" s="17"/>
      <c r="ASC86" s="17"/>
      <c r="ASE86" s="17"/>
      <c r="ASG86" s="17"/>
      <c r="ASI86" s="17"/>
      <c r="ASK86" s="17"/>
      <c r="ASM86" s="17"/>
      <c r="ASO86" s="17"/>
      <c r="ASQ86" s="17"/>
      <c r="ASS86" s="17"/>
      <c r="ASU86" s="17"/>
      <c r="ASW86" s="17"/>
      <c r="ASY86" s="17"/>
      <c r="ATA86" s="17"/>
      <c r="ATC86" s="17"/>
      <c r="ATE86" s="17"/>
      <c r="ATG86" s="17"/>
      <c r="ATI86" s="17"/>
      <c r="ATK86" s="17"/>
      <c r="ATM86" s="17"/>
      <c r="ATO86" s="17"/>
      <c r="ATQ86" s="17"/>
      <c r="ATS86" s="17"/>
      <c r="ATU86" s="17"/>
      <c r="ATW86" s="17"/>
      <c r="ATY86" s="17"/>
      <c r="AUA86" s="17"/>
      <c r="AUC86" s="17"/>
      <c r="AUE86" s="17"/>
      <c r="AUG86" s="17"/>
      <c r="AUI86" s="17"/>
      <c r="AUK86" s="17"/>
      <c r="AUM86" s="17"/>
      <c r="AUO86" s="17"/>
      <c r="AUQ86" s="17"/>
      <c r="AUS86" s="17"/>
      <c r="AUU86" s="17"/>
      <c r="AUW86" s="17"/>
      <c r="AUY86" s="17"/>
      <c r="AVA86" s="17"/>
      <c r="AVC86" s="17"/>
      <c r="AVE86" s="17"/>
      <c r="AVG86" s="17"/>
      <c r="AVI86" s="17"/>
      <c r="AVK86" s="17"/>
      <c r="AVM86" s="17"/>
      <c r="AVO86" s="17"/>
      <c r="AVQ86" s="17"/>
      <c r="AVS86" s="17"/>
      <c r="AVU86" s="17"/>
      <c r="AVW86" s="17"/>
      <c r="AVY86" s="17"/>
      <c r="AWA86" s="17"/>
      <c r="AWC86" s="17"/>
      <c r="AWE86" s="17"/>
      <c r="AWG86" s="17"/>
      <c r="AWI86" s="17"/>
      <c r="AWK86" s="17"/>
      <c r="AWM86" s="17"/>
      <c r="AWO86" s="17"/>
      <c r="AWQ86" s="17"/>
      <c r="AWS86" s="17"/>
      <c r="AWU86" s="17"/>
      <c r="AWW86" s="17"/>
      <c r="AWY86" s="17"/>
      <c r="AXA86" s="17"/>
      <c r="AXC86" s="17"/>
      <c r="AXE86" s="17"/>
      <c r="AXG86" s="17"/>
      <c r="AXI86" s="17"/>
      <c r="AXK86" s="17"/>
      <c r="AXM86" s="17"/>
      <c r="AXO86" s="17"/>
      <c r="AXQ86" s="17"/>
      <c r="AXS86" s="17"/>
      <c r="AXU86" s="17"/>
      <c r="AXW86" s="17"/>
      <c r="AXY86" s="17"/>
      <c r="AYA86" s="17"/>
      <c r="AYC86" s="17"/>
      <c r="AYE86" s="17"/>
      <c r="AYG86" s="17"/>
      <c r="AYI86" s="17"/>
      <c r="AYK86" s="17"/>
      <c r="AYM86" s="17"/>
      <c r="AYO86" s="17"/>
      <c r="AYQ86" s="17"/>
      <c r="AYS86" s="17"/>
      <c r="AYU86" s="17"/>
      <c r="AYW86" s="17"/>
      <c r="AYY86" s="17"/>
      <c r="AZA86" s="17"/>
      <c r="AZC86" s="17"/>
      <c r="AZE86" s="17"/>
      <c r="AZG86" s="17"/>
      <c r="AZI86" s="17"/>
      <c r="AZK86" s="17"/>
      <c r="AZM86" s="17"/>
      <c r="AZO86" s="17"/>
      <c r="AZQ86" s="17"/>
      <c r="AZS86" s="17"/>
      <c r="AZU86" s="17"/>
      <c r="AZW86" s="17"/>
      <c r="AZY86" s="17"/>
      <c r="BAA86" s="17"/>
      <c r="BAC86" s="17"/>
      <c r="BAE86" s="17"/>
      <c r="BAG86" s="17"/>
      <c r="BAI86" s="17"/>
      <c r="BAK86" s="17"/>
      <c r="BAM86" s="17"/>
      <c r="BAO86" s="17"/>
      <c r="BAQ86" s="17"/>
      <c r="BAS86" s="17"/>
      <c r="BAU86" s="17"/>
      <c r="BAW86" s="17"/>
      <c r="BAY86" s="17"/>
      <c r="BBA86" s="17"/>
      <c r="BBC86" s="17"/>
      <c r="BBE86" s="17"/>
      <c r="BBG86" s="17"/>
      <c r="BBI86" s="17"/>
      <c r="BBK86" s="17"/>
      <c r="BBM86" s="17"/>
      <c r="BBO86" s="17"/>
      <c r="BBQ86" s="17"/>
      <c r="BBS86" s="17"/>
      <c r="BBU86" s="17"/>
      <c r="BBW86" s="17"/>
      <c r="BBY86" s="17"/>
      <c r="BCA86" s="17"/>
      <c r="BCC86" s="17"/>
      <c r="BCE86" s="17"/>
      <c r="BCG86" s="17"/>
      <c r="BCI86" s="17"/>
      <c r="BCK86" s="17"/>
      <c r="BCM86" s="17"/>
      <c r="BCO86" s="17"/>
      <c r="BCQ86" s="17"/>
      <c r="BCS86" s="17"/>
      <c r="BCU86" s="17"/>
      <c r="BCW86" s="17"/>
      <c r="BCY86" s="17"/>
      <c r="BDA86" s="17"/>
      <c r="BDC86" s="17"/>
      <c r="BDE86" s="17"/>
      <c r="BDG86" s="17"/>
      <c r="BDI86" s="17"/>
      <c r="BDK86" s="17"/>
      <c r="BDM86" s="17"/>
      <c r="BDO86" s="17"/>
      <c r="BDQ86" s="17"/>
      <c r="BDS86" s="17"/>
      <c r="BDU86" s="17"/>
      <c r="BDW86" s="17"/>
      <c r="BDY86" s="17"/>
      <c r="BEA86" s="17"/>
      <c r="BEC86" s="17"/>
      <c r="BEE86" s="17"/>
      <c r="BEG86" s="17"/>
      <c r="BEI86" s="17"/>
      <c r="BEK86" s="17"/>
      <c r="BEM86" s="17"/>
      <c r="BEO86" s="17"/>
      <c r="BEQ86" s="17"/>
      <c r="BES86" s="17"/>
      <c r="BEU86" s="17"/>
      <c r="BEW86" s="17"/>
      <c r="BEY86" s="17"/>
      <c r="BFA86" s="17"/>
      <c r="BFC86" s="17"/>
      <c r="BFE86" s="17"/>
      <c r="BFG86" s="17"/>
      <c r="BFI86" s="17"/>
      <c r="BFK86" s="17"/>
      <c r="BFM86" s="17"/>
      <c r="BFO86" s="17"/>
      <c r="BFQ86" s="17"/>
      <c r="BFS86" s="17"/>
      <c r="BFU86" s="17"/>
      <c r="BFW86" s="17"/>
      <c r="BFY86" s="17"/>
      <c r="BGA86" s="17"/>
      <c r="BGC86" s="17"/>
      <c r="BGE86" s="17"/>
      <c r="BGG86" s="17"/>
      <c r="BGI86" s="17"/>
      <c r="BGK86" s="17"/>
      <c r="BGM86" s="17"/>
      <c r="BGO86" s="17"/>
      <c r="BGQ86" s="17"/>
      <c r="BGS86" s="17"/>
      <c r="BGU86" s="17"/>
      <c r="BGW86" s="17"/>
      <c r="BGY86" s="17"/>
      <c r="BHA86" s="17"/>
      <c r="BHC86" s="17"/>
      <c r="BHE86" s="17"/>
      <c r="BHG86" s="17"/>
      <c r="BHI86" s="17"/>
      <c r="BHK86" s="17"/>
      <c r="BHM86" s="17"/>
      <c r="BHO86" s="17"/>
      <c r="BHQ86" s="17"/>
      <c r="BHS86" s="17"/>
      <c r="BHU86" s="17"/>
      <c r="BHW86" s="17"/>
      <c r="BHY86" s="17"/>
      <c r="BIA86" s="17"/>
      <c r="BIC86" s="17"/>
      <c r="BIE86" s="17"/>
      <c r="BIG86" s="17"/>
      <c r="BII86" s="17"/>
      <c r="BIK86" s="17"/>
      <c r="BIM86" s="17"/>
      <c r="BIO86" s="17"/>
      <c r="BIQ86" s="17"/>
      <c r="BIS86" s="17"/>
      <c r="BIU86" s="17"/>
      <c r="BIW86" s="17"/>
      <c r="BIY86" s="17"/>
      <c r="BJA86" s="17"/>
      <c r="BJC86" s="17"/>
      <c r="BJE86" s="17"/>
      <c r="BJG86" s="17"/>
      <c r="BJI86" s="17"/>
      <c r="BJK86" s="17"/>
      <c r="BJM86" s="17"/>
      <c r="BJO86" s="17"/>
      <c r="BJQ86" s="17"/>
      <c r="BJS86" s="17"/>
      <c r="BJU86" s="17"/>
      <c r="BJW86" s="17"/>
      <c r="BJY86" s="17"/>
      <c r="BKA86" s="17"/>
      <c r="BKC86" s="17"/>
      <c r="BKE86" s="17"/>
      <c r="BKG86" s="17"/>
      <c r="BKI86" s="17"/>
      <c r="BKK86" s="17"/>
      <c r="BKM86" s="17"/>
      <c r="BKO86" s="17"/>
      <c r="BKQ86" s="17"/>
      <c r="BKS86" s="17"/>
      <c r="BKU86" s="17"/>
      <c r="BKW86" s="17"/>
      <c r="BKY86" s="17"/>
      <c r="BLA86" s="17"/>
      <c r="BLC86" s="17"/>
      <c r="BLE86" s="17"/>
      <c r="BLG86" s="17"/>
      <c r="BLI86" s="17"/>
      <c r="BLK86" s="17"/>
      <c r="BLM86" s="17"/>
      <c r="BLO86" s="17"/>
      <c r="BLQ86" s="17"/>
      <c r="BLS86" s="17"/>
      <c r="BLU86" s="17"/>
      <c r="BLW86" s="17"/>
      <c r="BLY86" s="17"/>
      <c r="BMA86" s="17"/>
      <c r="BMC86" s="17"/>
      <c r="BME86" s="17"/>
      <c r="BMG86" s="17"/>
      <c r="BMI86" s="17"/>
      <c r="BMK86" s="17"/>
      <c r="BMM86" s="17"/>
      <c r="BMO86" s="17"/>
      <c r="BMQ86" s="17"/>
      <c r="BMS86" s="17"/>
      <c r="BMU86" s="17"/>
      <c r="BMW86" s="17"/>
      <c r="BMY86" s="17"/>
      <c r="BNA86" s="17"/>
      <c r="BNC86" s="17"/>
      <c r="BNE86" s="17"/>
      <c r="BNG86" s="17"/>
      <c r="BNI86" s="17"/>
      <c r="BNK86" s="17"/>
      <c r="BNM86" s="17"/>
      <c r="BNO86" s="17"/>
      <c r="BNQ86" s="17"/>
      <c r="BNS86" s="17"/>
      <c r="BNU86" s="17"/>
      <c r="BNW86" s="17"/>
      <c r="BNY86" s="17"/>
      <c r="BOA86" s="17"/>
      <c r="BOC86" s="17"/>
      <c r="BOE86" s="17"/>
      <c r="BOG86" s="17"/>
      <c r="BOI86" s="17"/>
      <c r="BOK86" s="17"/>
      <c r="BOM86" s="17"/>
      <c r="BOO86" s="17"/>
      <c r="BOQ86" s="17"/>
      <c r="BOS86" s="17"/>
      <c r="BOU86" s="17"/>
      <c r="BOW86" s="17"/>
      <c r="BOY86" s="17"/>
      <c r="BPA86" s="17"/>
      <c r="BPC86" s="17"/>
      <c r="BPE86" s="17"/>
      <c r="BPG86" s="17"/>
      <c r="BPI86" s="17"/>
      <c r="BPK86" s="17"/>
      <c r="BPM86" s="17"/>
      <c r="BPO86" s="17"/>
      <c r="BPQ86" s="17"/>
      <c r="BPS86" s="17"/>
      <c r="BPU86" s="17"/>
      <c r="BPW86" s="17"/>
      <c r="BPY86" s="17"/>
      <c r="BQA86" s="17"/>
      <c r="BQC86" s="17"/>
      <c r="BQE86" s="17"/>
      <c r="BQG86" s="17"/>
      <c r="BQI86" s="17"/>
      <c r="BQK86" s="17"/>
      <c r="BQM86" s="17"/>
      <c r="BQO86" s="17"/>
      <c r="BQQ86" s="17"/>
      <c r="BQS86" s="17"/>
      <c r="BQU86" s="17"/>
      <c r="BQW86" s="17"/>
      <c r="BQY86" s="17"/>
      <c r="BRA86" s="17"/>
      <c r="BRC86" s="17"/>
      <c r="BRE86" s="17"/>
      <c r="BRG86" s="17"/>
      <c r="BRI86" s="17"/>
      <c r="BRK86" s="17"/>
      <c r="BRM86" s="17"/>
      <c r="BRO86" s="17"/>
      <c r="BRQ86" s="17"/>
      <c r="BRS86" s="17"/>
      <c r="BRU86" s="17"/>
      <c r="BRW86" s="17"/>
      <c r="BRY86" s="17"/>
      <c r="BSA86" s="17"/>
      <c r="BSC86" s="17"/>
      <c r="BSE86" s="17"/>
      <c r="BSG86" s="17"/>
      <c r="BSI86" s="17"/>
      <c r="BSK86" s="17"/>
      <c r="BSM86" s="17"/>
      <c r="BSO86" s="17"/>
      <c r="BSQ86" s="17"/>
      <c r="BSS86" s="17"/>
      <c r="BSU86" s="17"/>
      <c r="BSW86" s="17"/>
      <c r="BSY86" s="17"/>
      <c r="BTA86" s="17"/>
      <c r="BTC86" s="17"/>
      <c r="BTE86" s="17"/>
      <c r="BTG86" s="17"/>
      <c r="BTI86" s="17"/>
      <c r="BTK86" s="17"/>
      <c r="BTM86" s="17"/>
      <c r="BTO86" s="17"/>
      <c r="BTQ86" s="17"/>
      <c r="BTS86" s="17"/>
      <c r="BTU86" s="17"/>
      <c r="BTW86" s="17"/>
      <c r="BTY86" s="17"/>
      <c r="BUA86" s="17"/>
      <c r="BUC86" s="17"/>
      <c r="BUE86" s="17"/>
      <c r="BUG86" s="17"/>
      <c r="BUI86" s="17"/>
      <c r="BUK86" s="17"/>
      <c r="BUM86" s="17"/>
      <c r="BUO86" s="17"/>
      <c r="BUQ86" s="17"/>
      <c r="BUS86" s="17"/>
      <c r="BUU86" s="17"/>
      <c r="BUW86" s="17"/>
      <c r="BUY86" s="17"/>
      <c r="BVA86" s="17"/>
      <c r="BVC86" s="17"/>
      <c r="BVE86" s="17"/>
      <c r="BVG86" s="17"/>
      <c r="BVI86" s="17"/>
      <c r="BVK86" s="17"/>
      <c r="BVM86" s="17"/>
      <c r="BVO86" s="17"/>
      <c r="BVQ86" s="17"/>
      <c r="BVS86" s="17"/>
      <c r="BVU86" s="17"/>
      <c r="BVW86" s="17"/>
      <c r="BVY86" s="17"/>
      <c r="BWA86" s="17"/>
      <c r="BWC86" s="17"/>
      <c r="BWE86" s="17"/>
      <c r="BWG86" s="17"/>
      <c r="BWI86" s="17"/>
      <c r="BWK86" s="17"/>
      <c r="BWM86" s="17"/>
      <c r="BWO86" s="17"/>
      <c r="BWQ86" s="17"/>
      <c r="BWS86" s="17"/>
      <c r="BWU86" s="17"/>
      <c r="BWW86" s="17"/>
      <c r="BWY86" s="17"/>
      <c r="BXA86" s="17"/>
      <c r="BXC86" s="17"/>
      <c r="BXE86" s="17"/>
      <c r="BXG86" s="17"/>
      <c r="BXI86" s="17"/>
      <c r="BXK86" s="17"/>
      <c r="BXM86" s="17"/>
      <c r="BXO86" s="17"/>
      <c r="BXQ86" s="17"/>
      <c r="BXS86" s="17"/>
      <c r="BXU86" s="17"/>
      <c r="BXW86" s="17"/>
      <c r="BXY86" s="17"/>
      <c r="BYA86" s="17"/>
      <c r="BYC86" s="17"/>
      <c r="BYE86" s="17"/>
      <c r="BYG86" s="17"/>
      <c r="BYI86" s="17"/>
      <c r="BYK86" s="17"/>
      <c r="BYM86" s="17"/>
      <c r="BYO86" s="17"/>
      <c r="BYQ86" s="17"/>
      <c r="BYS86" s="17"/>
      <c r="BYU86" s="17"/>
      <c r="BYW86" s="17"/>
      <c r="BYY86" s="17"/>
      <c r="BZA86" s="17"/>
      <c r="BZC86" s="17"/>
      <c r="BZE86" s="17"/>
      <c r="BZG86" s="17"/>
      <c r="BZI86" s="17"/>
      <c r="BZK86" s="17"/>
      <c r="BZM86" s="17"/>
      <c r="BZO86" s="17"/>
      <c r="BZQ86" s="17"/>
      <c r="BZS86" s="17"/>
      <c r="BZU86" s="17"/>
      <c r="BZW86" s="17"/>
      <c r="BZY86" s="17"/>
      <c r="CAA86" s="17"/>
      <c r="CAC86" s="17"/>
      <c r="CAE86" s="17"/>
      <c r="CAG86" s="17"/>
      <c r="CAI86" s="17"/>
      <c r="CAK86" s="17"/>
      <c r="CAM86" s="17"/>
      <c r="CAO86" s="17"/>
      <c r="CAQ86" s="17"/>
      <c r="CAS86" s="17"/>
      <c r="CAU86" s="17"/>
      <c r="CAW86" s="17"/>
      <c r="CAY86" s="17"/>
      <c r="CBA86" s="17"/>
      <c r="CBC86" s="17"/>
      <c r="CBE86" s="17"/>
      <c r="CBG86" s="17"/>
      <c r="CBI86" s="17"/>
      <c r="CBK86" s="17"/>
      <c r="CBM86" s="17"/>
      <c r="CBO86" s="17"/>
      <c r="CBQ86" s="17"/>
      <c r="CBS86" s="17"/>
      <c r="CBU86" s="17"/>
      <c r="CBW86" s="17"/>
      <c r="CBY86" s="17"/>
      <c r="CCA86" s="17"/>
      <c r="CCC86" s="17"/>
      <c r="CCE86" s="17"/>
      <c r="CCG86" s="17"/>
      <c r="CCI86" s="17"/>
      <c r="CCK86" s="17"/>
      <c r="CCM86" s="17"/>
      <c r="CCO86" s="17"/>
      <c r="CCQ86" s="17"/>
      <c r="CCS86" s="17"/>
      <c r="CCU86" s="17"/>
      <c r="CCW86" s="17"/>
      <c r="CCY86" s="17"/>
      <c r="CDA86" s="17"/>
      <c r="CDC86" s="17"/>
      <c r="CDE86" s="17"/>
      <c r="CDG86" s="17"/>
      <c r="CDI86" s="17"/>
      <c r="CDK86" s="17"/>
      <c r="CDM86" s="17"/>
      <c r="CDO86" s="17"/>
      <c r="CDQ86" s="17"/>
      <c r="CDS86" s="17"/>
      <c r="CDU86" s="17"/>
      <c r="CDW86" s="17"/>
      <c r="CDY86" s="17"/>
      <c r="CEA86" s="17"/>
      <c r="CEC86" s="17"/>
      <c r="CEE86" s="17"/>
      <c r="CEG86" s="17"/>
      <c r="CEI86" s="17"/>
      <c r="CEK86" s="17"/>
      <c r="CEM86" s="17"/>
      <c r="CEO86" s="17"/>
      <c r="CEQ86" s="17"/>
      <c r="CES86" s="17"/>
      <c r="CEU86" s="17"/>
      <c r="CEW86" s="17"/>
      <c r="CEY86" s="17"/>
      <c r="CFA86" s="17"/>
      <c r="CFC86" s="17"/>
      <c r="CFE86" s="17"/>
      <c r="CFG86" s="17"/>
      <c r="CFI86" s="17"/>
      <c r="CFK86" s="17"/>
      <c r="CFM86" s="17"/>
      <c r="CFO86" s="17"/>
      <c r="CFQ86" s="17"/>
      <c r="CFS86" s="17"/>
      <c r="CFU86" s="17"/>
      <c r="CFW86" s="17"/>
      <c r="CFY86" s="17"/>
      <c r="CGA86" s="17"/>
      <c r="CGC86" s="17"/>
      <c r="CGE86" s="17"/>
      <c r="CGG86" s="17"/>
      <c r="CGI86" s="17"/>
      <c r="CGK86" s="17"/>
      <c r="CGM86" s="17"/>
      <c r="CGO86" s="17"/>
      <c r="CGQ86" s="17"/>
      <c r="CGS86" s="17"/>
      <c r="CGU86" s="17"/>
      <c r="CGW86" s="17"/>
      <c r="CGY86" s="17"/>
      <c r="CHA86" s="17"/>
      <c r="CHC86" s="17"/>
      <c r="CHE86" s="17"/>
      <c r="CHG86" s="17"/>
      <c r="CHI86" s="17"/>
      <c r="CHK86" s="17"/>
      <c r="CHM86" s="17"/>
      <c r="CHO86" s="17"/>
      <c r="CHQ86" s="17"/>
      <c r="CHS86" s="17"/>
      <c r="CHU86" s="17"/>
      <c r="CHW86" s="17"/>
      <c r="CHY86" s="17"/>
      <c r="CIA86" s="17"/>
      <c r="CIC86" s="17"/>
      <c r="CIE86" s="17"/>
      <c r="CIG86" s="17"/>
      <c r="CII86" s="17"/>
      <c r="CIK86" s="17"/>
      <c r="CIM86" s="17"/>
      <c r="CIO86" s="17"/>
      <c r="CIQ86" s="17"/>
      <c r="CIS86" s="17"/>
      <c r="CIU86" s="17"/>
      <c r="CIW86" s="17"/>
      <c r="CIY86" s="17"/>
      <c r="CJA86" s="17"/>
      <c r="CJC86" s="17"/>
      <c r="CJE86" s="17"/>
      <c r="CJG86" s="17"/>
      <c r="CJI86" s="17"/>
      <c r="CJK86" s="17"/>
      <c r="CJM86" s="17"/>
      <c r="CJO86" s="17"/>
      <c r="CJQ86" s="17"/>
      <c r="CJS86" s="17"/>
      <c r="CJU86" s="17"/>
      <c r="CJW86" s="17"/>
      <c r="CJY86" s="17"/>
      <c r="CKA86" s="17"/>
      <c r="CKC86" s="17"/>
      <c r="CKE86" s="17"/>
      <c r="CKG86" s="17"/>
      <c r="CKI86" s="17"/>
      <c r="CKK86" s="17"/>
      <c r="CKM86" s="17"/>
      <c r="CKO86" s="17"/>
      <c r="CKQ86" s="17"/>
      <c r="CKS86" s="17"/>
      <c r="CKU86" s="17"/>
      <c r="CKW86" s="17"/>
      <c r="CKY86" s="17"/>
      <c r="CLA86" s="17"/>
      <c r="CLC86" s="17"/>
      <c r="CLE86" s="17"/>
      <c r="CLG86" s="17"/>
      <c r="CLI86" s="17"/>
      <c r="CLK86" s="17"/>
      <c r="CLM86" s="17"/>
      <c r="CLO86" s="17"/>
      <c r="CLQ86" s="17"/>
      <c r="CLS86" s="17"/>
      <c r="CLU86" s="17"/>
      <c r="CLW86" s="17"/>
      <c r="CLY86" s="17"/>
      <c r="CMA86" s="17"/>
      <c r="CMC86" s="17"/>
      <c r="CME86" s="17"/>
      <c r="CMG86" s="17"/>
      <c r="CMI86" s="17"/>
      <c r="CMK86" s="17"/>
      <c r="CMM86" s="17"/>
      <c r="CMO86" s="17"/>
      <c r="CMQ86" s="17"/>
      <c r="CMS86" s="17"/>
      <c r="CMU86" s="17"/>
      <c r="CMW86" s="17"/>
      <c r="CMY86" s="17"/>
      <c r="CNA86" s="17"/>
      <c r="CNC86" s="17"/>
      <c r="CNE86" s="17"/>
      <c r="CNG86" s="17"/>
      <c r="CNI86" s="17"/>
      <c r="CNK86" s="17"/>
      <c r="CNM86" s="17"/>
      <c r="CNO86" s="17"/>
      <c r="CNQ86" s="17"/>
      <c r="CNS86" s="17"/>
      <c r="CNU86" s="17"/>
      <c r="CNW86" s="17"/>
      <c r="CNY86" s="17"/>
      <c r="COA86" s="17"/>
      <c r="COC86" s="17"/>
      <c r="COE86" s="17"/>
      <c r="COG86" s="17"/>
      <c r="COI86" s="17"/>
      <c r="COK86" s="17"/>
      <c r="COM86" s="17"/>
      <c r="COO86" s="17"/>
      <c r="COQ86" s="17"/>
      <c r="COS86" s="17"/>
      <c r="COU86" s="17"/>
      <c r="COW86" s="17"/>
      <c r="COY86" s="17"/>
      <c r="CPA86" s="17"/>
      <c r="CPC86" s="17"/>
      <c r="CPE86" s="17"/>
      <c r="CPG86" s="17"/>
      <c r="CPI86" s="17"/>
      <c r="CPK86" s="17"/>
      <c r="CPM86" s="17"/>
      <c r="CPO86" s="17"/>
      <c r="CPQ86" s="17"/>
      <c r="CPS86" s="17"/>
      <c r="CPU86" s="17"/>
      <c r="CPW86" s="17"/>
      <c r="CPY86" s="17"/>
      <c r="CQA86" s="17"/>
      <c r="CQC86" s="17"/>
      <c r="CQE86" s="17"/>
      <c r="CQG86" s="17"/>
      <c r="CQI86" s="17"/>
      <c r="CQK86" s="17"/>
      <c r="CQM86" s="17"/>
      <c r="CQO86" s="17"/>
      <c r="CQQ86" s="17"/>
      <c r="CQS86" s="17"/>
      <c r="CQU86" s="17"/>
      <c r="CQW86" s="17"/>
      <c r="CQY86" s="17"/>
      <c r="CRA86" s="17"/>
      <c r="CRC86" s="17"/>
      <c r="CRE86" s="17"/>
      <c r="CRG86" s="17"/>
      <c r="CRI86" s="17"/>
      <c r="CRK86" s="17"/>
      <c r="CRM86" s="17"/>
      <c r="CRO86" s="17"/>
      <c r="CRQ86" s="17"/>
      <c r="CRS86" s="17"/>
      <c r="CRU86" s="17"/>
      <c r="CRW86" s="17"/>
      <c r="CRY86" s="17"/>
      <c r="CSA86" s="17"/>
      <c r="CSC86" s="17"/>
      <c r="CSE86" s="17"/>
      <c r="CSG86" s="17"/>
      <c r="CSI86" s="17"/>
      <c r="CSK86" s="17"/>
      <c r="CSM86" s="17"/>
      <c r="CSO86" s="17"/>
      <c r="CSQ86" s="17"/>
      <c r="CSS86" s="17"/>
      <c r="CSU86" s="17"/>
      <c r="CSW86" s="17"/>
      <c r="CSY86" s="17"/>
      <c r="CTA86" s="17"/>
      <c r="CTC86" s="17"/>
      <c r="CTE86" s="17"/>
      <c r="CTG86" s="17"/>
      <c r="CTI86" s="17"/>
      <c r="CTK86" s="17"/>
      <c r="CTM86" s="17"/>
      <c r="CTO86" s="17"/>
      <c r="CTQ86" s="17"/>
      <c r="CTS86" s="17"/>
      <c r="CTU86" s="17"/>
      <c r="CTW86" s="17"/>
      <c r="CTY86" s="17"/>
      <c r="CUA86" s="17"/>
      <c r="CUC86" s="17"/>
      <c r="CUE86" s="17"/>
      <c r="CUG86" s="17"/>
      <c r="CUI86" s="17"/>
      <c r="CUK86" s="17"/>
      <c r="CUM86" s="17"/>
      <c r="CUO86" s="17"/>
      <c r="CUQ86" s="17"/>
      <c r="CUS86" s="17"/>
      <c r="CUU86" s="17"/>
      <c r="CUW86" s="17"/>
      <c r="CUY86" s="17"/>
      <c r="CVA86" s="17"/>
      <c r="CVC86" s="17"/>
      <c r="CVE86" s="17"/>
      <c r="CVG86" s="17"/>
      <c r="CVI86" s="17"/>
      <c r="CVK86" s="17"/>
      <c r="CVM86" s="17"/>
      <c r="CVO86" s="17"/>
      <c r="CVQ86" s="17"/>
      <c r="CVS86" s="17"/>
      <c r="CVU86" s="17"/>
      <c r="CVW86" s="17"/>
      <c r="CVY86" s="17"/>
      <c r="CWA86" s="17"/>
      <c r="CWC86" s="17"/>
      <c r="CWE86" s="17"/>
      <c r="CWG86" s="17"/>
      <c r="CWI86" s="17"/>
      <c r="CWK86" s="17"/>
      <c r="CWM86" s="17"/>
      <c r="CWO86" s="17"/>
      <c r="CWQ86" s="17"/>
      <c r="CWS86" s="17"/>
      <c r="CWU86" s="17"/>
      <c r="CWW86" s="17"/>
      <c r="CWY86" s="17"/>
      <c r="CXA86" s="17"/>
      <c r="CXC86" s="17"/>
      <c r="CXE86" s="17"/>
      <c r="CXG86" s="17"/>
      <c r="CXI86" s="17"/>
      <c r="CXK86" s="17"/>
      <c r="CXM86" s="17"/>
      <c r="CXO86" s="17"/>
      <c r="CXQ86" s="17"/>
      <c r="CXS86" s="17"/>
      <c r="CXU86" s="17"/>
      <c r="CXW86" s="17"/>
      <c r="CXY86" s="17"/>
      <c r="CYA86" s="17"/>
      <c r="CYC86" s="17"/>
      <c r="CYE86" s="17"/>
      <c r="CYG86" s="17"/>
      <c r="CYI86" s="17"/>
      <c r="CYK86" s="17"/>
      <c r="CYM86" s="17"/>
      <c r="CYO86" s="17"/>
      <c r="CYQ86" s="17"/>
      <c r="CYS86" s="17"/>
      <c r="CYU86" s="17"/>
      <c r="CYW86" s="17"/>
      <c r="CYY86" s="17"/>
      <c r="CZA86" s="17"/>
      <c r="CZC86" s="17"/>
      <c r="CZE86" s="17"/>
      <c r="CZG86" s="17"/>
      <c r="CZI86" s="17"/>
      <c r="CZK86" s="17"/>
      <c r="CZM86" s="17"/>
      <c r="CZO86" s="17"/>
      <c r="CZQ86" s="17"/>
      <c r="CZS86" s="17"/>
      <c r="CZU86" s="17"/>
      <c r="CZW86" s="17"/>
      <c r="CZY86" s="17"/>
      <c r="DAA86" s="17"/>
      <c r="DAC86" s="17"/>
      <c r="DAE86" s="17"/>
      <c r="DAG86" s="17"/>
      <c r="DAI86" s="17"/>
      <c r="DAK86" s="17"/>
      <c r="DAM86" s="17"/>
      <c r="DAO86" s="17"/>
      <c r="DAQ86" s="17"/>
      <c r="DAS86" s="17"/>
      <c r="DAU86" s="17"/>
      <c r="DAW86" s="17"/>
      <c r="DAY86" s="17"/>
      <c r="DBA86" s="17"/>
      <c r="DBC86" s="17"/>
      <c r="DBE86" s="17"/>
      <c r="DBG86" s="17"/>
      <c r="DBI86" s="17"/>
      <c r="DBK86" s="17"/>
      <c r="DBM86" s="17"/>
      <c r="DBO86" s="17"/>
      <c r="DBQ86" s="17"/>
      <c r="DBS86" s="17"/>
      <c r="DBU86" s="17"/>
      <c r="DBW86" s="17"/>
      <c r="DBY86" s="17"/>
      <c r="DCA86" s="17"/>
      <c r="DCC86" s="17"/>
      <c r="DCE86" s="17"/>
      <c r="DCG86" s="17"/>
      <c r="DCI86" s="17"/>
      <c r="DCK86" s="17"/>
      <c r="DCM86" s="17"/>
      <c r="DCO86" s="17"/>
      <c r="DCQ86" s="17"/>
      <c r="DCS86" s="17"/>
      <c r="DCU86" s="17"/>
      <c r="DCW86" s="17"/>
      <c r="DCY86" s="17"/>
      <c r="DDA86" s="17"/>
      <c r="DDC86" s="17"/>
      <c r="DDE86" s="17"/>
      <c r="DDG86" s="17"/>
      <c r="DDI86" s="17"/>
      <c r="DDK86" s="17"/>
      <c r="DDM86" s="17"/>
      <c r="DDO86" s="17"/>
      <c r="DDQ86" s="17"/>
      <c r="DDS86" s="17"/>
      <c r="DDU86" s="17"/>
      <c r="DDW86" s="17"/>
      <c r="DDY86" s="17"/>
      <c r="DEA86" s="17"/>
      <c r="DEC86" s="17"/>
      <c r="DEE86" s="17"/>
      <c r="DEG86" s="17"/>
      <c r="DEI86" s="17"/>
      <c r="DEK86" s="17"/>
      <c r="DEM86" s="17"/>
      <c r="DEO86" s="17"/>
      <c r="DEQ86" s="17"/>
      <c r="DES86" s="17"/>
      <c r="DEU86" s="17"/>
      <c r="DEW86" s="17"/>
      <c r="DEY86" s="17"/>
      <c r="DFA86" s="17"/>
      <c r="DFC86" s="17"/>
      <c r="DFE86" s="17"/>
      <c r="DFG86" s="17"/>
      <c r="DFI86" s="17"/>
      <c r="DFK86" s="17"/>
      <c r="DFM86" s="17"/>
      <c r="DFO86" s="17"/>
      <c r="DFQ86" s="17"/>
      <c r="DFS86" s="17"/>
      <c r="DFU86" s="17"/>
      <c r="DFW86" s="17"/>
      <c r="DFY86" s="17"/>
      <c r="DGA86" s="17"/>
      <c r="DGC86" s="17"/>
      <c r="DGE86" s="17"/>
      <c r="DGG86" s="17"/>
      <c r="DGI86" s="17"/>
      <c r="DGK86" s="17"/>
      <c r="DGM86" s="17"/>
      <c r="DGO86" s="17"/>
      <c r="DGQ86" s="17"/>
      <c r="DGS86" s="17"/>
      <c r="DGU86" s="17"/>
      <c r="DGW86" s="17"/>
      <c r="DGY86" s="17"/>
      <c r="DHA86" s="17"/>
      <c r="DHC86" s="17"/>
      <c r="DHE86" s="17"/>
      <c r="DHG86" s="17"/>
      <c r="DHI86" s="17"/>
      <c r="DHK86" s="17"/>
      <c r="DHM86" s="17"/>
      <c r="DHO86" s="17"/>
      <c r="DHQ86" s="17"/>
      <c r="DHS86" s="17"/>
      <c r="DHU86" s="17"/>
      <c r="DHW86" s="17"/>
      <c r="DHY86" s="17"/>
      <c r="DIA86" s="17"/>
      <c r="DIC86" s="17"/>
      <c r="DIE86" s="17"/>
      <c r="DIG86" s="17"/>
      <c r="DII86" s="17"/>
      <c r="DIK86" s="17"/>
      <c r="DIM86" s="17"/>
      <c r="DIO86" s="17"/>
      <c r="DIQ86" s="17"/>
      <c r="DIS86" s="17"/>
      <c r="DIU86" s="17"/>
      <c r="DIW86" s="17"/>
      <c r="DIY86" s="17"/>
      <c r="DJA86" s="17"/>
      <c r="DJC86" s="17"/>
      <c r="DJE86" s="17"/>
      <c r="DJG86" s="17"/>
      <c r="DJI86" s="17"/>
      <c r="DJK86" s="17"/>
      <c r="DJM86" s="17"/>
      <c r="DJO86" s="17"/>
      <c r="DJQ86" s="17"/>
      <c r="DJS86" s="17"/>
      <c r="DJU86" s="17"/>
      <c r="DJW86" s="17"/>
      <c r="DJY86" s="17"/>
      <c r="DKA86" s="17"/>
      <c r="DKC86" s="17"/>
      <c r="DKE86" s="17"/>
      <c r="DKG86" s="17"/>
      <c r="DKI86" s="17"/>
      <c r="DKK86" s="17"/>
      <c r="DKM86" s="17"/>
      <c r="DKO86" s="17"/>
      <c r="DKQ86" s="17"/>
      <c r="DKS86" s="17"/>
      <c r="DKU86" s="17"/>
      <c r="DKW86" s="17"/>
      <c r="DKY86" s="17"/>
      <c r="DLA86" s="17"/>
      <c r="DLC86" s="17"/>
      <c r="DLE86" s="17"/>
      <c r="DLG86" s="17"/>
      <c r="DLI86" s="17"/>
      <c r="DLK86" s="17"/>
      <c r="DLM86" s="17"/>
      <c r="DLO86" s="17"/>
      <c r="DLQ86" s="17"/>
      <c r="DLS86" s="17"/>
      <c r="DLU86" s="17"/>
      <c r="DLW86" s="17"/>
      <c r="DLY86" s="17"/>
      <c r="DMA86" s="17"/>
      <c r="DMC86" s="17"/>
      <c r="DME86" s="17"/>
      <c r="DMG86" s="17"/>
      <c r="DMI86" s="17"/>
      <c r="DMK86" s="17"/>
      <c r="DMM86" s="17"/>
      <c r="DMO86" s="17"/>
      <c r="DMQ86" s="17"/>
      <c r="DMS86" s="17"/>
      <c r="DMU86" s="17"/>
      <c r="DMW86" s="17"/>
      <c r="DMY86" s="17"/>
      <c r="DNA86" s="17"/>
      <c r="DNC86" s="17"/>
      <c r="DNE86" s="17"/>
      <c r="DNG86" s="17"/>
      <c r="DNI86" s="17"/>
      <c r="DNK86" s="17"/>
      <c r="DNM86" s="17"/>
      <c r="DNO86" s="17"/>
      <c r="DNQ86" s="17"/>
      <c r="DNS86" s="17"/>
      <c r="DNU86" s="17"/>
      <c r="DNW86" s="17"/>
      <c r="DNY86" s="17"/>
      <c r="DOA86" s="17"/>
      <c r="DOC86" s="17"/>
      <c r="DOE86" s="17"/>
      <c r="DOG86" s="17"/>
      <c r="DOI86" s="17"/>
      <c r="DOK86" s="17"/>
      <c r="DOM86" s="17"/>
      <c r="DOO86" s="17"/>
      <c r="DOQ86" s="17"/>
      <c r="DOS86" s="17"/>
      <c r="DOU86" s="17"/>
      <c r="DOW86" s="17"/>
      <c r="DOY86" s="17"/>
      <c r="DPA86" s="17"/>
      <c r="DPC86" s="17"/>
      <c r="DPE86" s="17"/>
      <c r="DPG86" s="17"/>
      <c r="DPI86" s="17"/>
      <c r="DPK86" s="17"/>
      <c r="DPM86" s="17"/>
      <c r="DPO86" s="17"/>
      <c r="DPQ86" s="17"/>
      <c r="DPS86" s="17"/>
      <c r="DPU86" s="17"/>
      <c r="DPW86" s="17"/>
      <c r="DPY86" s="17"/>
      <c r="DQA86" s="17"/>
      <c r="DQC86" s="17"/>
      <c r="DQE86" s="17"/>
      <c r="DQG86" s="17"/>
      <c r="DQI86" s="17"/>
      <c r="DQK86" s="17"/>
      <c r="DQM86" s="17"/>
      <c r="DQO86" s="17"/>
      <c r="DQQ86" s="17"/>
      <c r="DQS86" s="17"/>
      <c r="DQU86" s="17"/>
      <c r="DQW86" s="17"/>
      <c r="DQY86" s="17"/>
      <c r="DRA86" s="17"/>
      <c r="DRC86" s="17"/>
      <c r="DRE86" s="17"/>
      <c r="DRG86" s="17"/>
      <c r="DRI86" s="17"/>
      <c r="DRK86" s="17"/>
      <c r="DRM86" s="17"/>
      <c r="DRO86" s="17"/>
      <c r="DRQ86" s="17"/>
      <c r="DRS86" s="17"/>
      <c r="DRU86" s="17"/>
      <c r="DRW86" s="17"/>
      <c r="DRY86" s="17"/>
      <c r="DSA86" s="17"/>
      <c r="DSC86" s="17"/>
      <c r="DSE86" s="17"/>
      <c r="DSG86" s="17"/>
      <c r="DSI86" s="17"/>
      <c r="DSK86" s="17"/>
      <c r="DSM86" s="17"/>
      <c r="DSO86" s="17"/>
      <c r="DSQ86" s="17"/>
      <c r="DSS86" s="17"/>
      <c r="DSU86" s="17"/>
      <c r="DSW86" s="17"/>
      <c r="DSY86" s="17"/>
      <c r="DTA86" s="17"/>
      <c r="DTC86" s="17"/>
      <c r="DTE86" s="17"/>
      <c r="DTG86" s="17"/>
      <c r="DTI86" s="17"/>
      <c r="DTK86" s="17"/>
      <c r="DTM86" s="17"/>
      <c r="DTO86" s="17"/>
      <c r="DTQ86" s="17"/>
      <c r="DTS86" s="17"/>
      <c r="DTU86" s="17"/>
      <c r="DTW86" s="17"/>
      <c r="DTY86" s="17"/>
      <c r="DUA86" s="17"/>
      <c r="DUC86" s="17"/>
      <c r="DUE86" s="17"/>
      <c r="DUG86" s="17"/>
      <c r="DUI86" s="17"/>
      <c r="DUK86" s="17"/>
      <c r="DUM86" s="17"/>
      <c r="DUO86" s="17"/>
      <c r="DUQ86" s="17"/>
      <c r="DUS86" s="17"/>
      <c r="DUU86" s="17"/>
      <c r="DUW86" s="17"/>
      <c r="DUY86" s="17"/>
      <c r="DVA86" s="17"/>
      <c r="DVC86" s="17"/>
      <c r="DVE86" s="17"/>
      <c r="DVG86" s="17"/>
      <c r="DVI86" s="17"/>
      <c r="DVK86" s="17"/>
      <c r="DVM86" s="17"/>
      <c r="DVO86" s="17"/>
      <c r="DVQ86" s="17"/>
      <c r="DVS86" s="17"/>
      <c r="DVU86" s="17"/>
      <c r="DVW86" s="17"/>
      <c r="DVY86" s="17"/>
      <c r="DWA86" s="17"/>
      <c r="DWC86" s="17"/>
      <c r="DWE86" s="17"/>
      <c r="DWG86" s="17"/>
      <c r="DWI86" s="17"/>
      <c r="DWK86" s="17"/>
      <c r="DWM86" s="17"/>
      <c r="DWO86" s="17"/>
      <c r="DWQ86" s="17"/>
      <c r="DWS86" s="17"/>
      <c r="DWU86" s="17"/>
      <c r="DWW86" s="17"/>
      <c r="DWY86" s="17"/>
      <c r="DXA86" s="17"/>
      <c r="DXC86" s="17"/>
      <c r="DXE86" s="17"/>
      <c r="DXG86" s="17"/>
      <c r="DXI86" s="17"/>
      <c r="DXK86" s="17"/>
      <c r="DXM86" s="17"/>
      <c r="DXO86" s="17"/>
      <c r="DXQ86" s="17"/>
      <c r="DXS86" s="17"/>
      <c r="DXU86" s="17"/>
      <c r="DXW86" s="17"/>
      <c r="DXY86" s="17"/>
      <c r="DYA86" s="17"/>
      <c r="DYC86" s="17"/>
      <c r="DYE86" s="17"/>
      <c r="DYG86" s="17"/>
      <c r="DYI86" s="17"/>
      <c r="DYK86" s="17"/>
      <c r="DYM86" s="17"/>
      <c r="DYO86" s="17"/>
      <c r="DYQ86" s="17"/>
      <c r="DYS86" s="17"/>
      <c r="DYU86" s="17"/>
      <c r="DYW86" s="17"/>
      <c r="DYY86" s="17"/>
      <c r="DZA86" s="17"/>
      <c r="DZC86" s="17"/>
      <c r="DZE86" s="17"/>
      <c r="DZG86" s="17"/>
      <c r="DZI86" s="17"/>
      <c r="DZK86" s="17"/>
      <c r="DZM86" s="17"/>
      <c r="DZO86" s="17"/>
      <c r="DZQ86" s="17"/>
      <c r="DZS86" s="17"/>
      <c r="DZU86" s="17"/>
      <c r="DZW86" s="17"/>
      <c r="DZY86" s="17"/>
      <c r="EAA86" s="17"/>
      <c r="EAC86" s="17"/>
      <c r="EAE86" s="17"/>
      <c r="EAG86" s="17"/>
      <c r="EAI86" s="17"/>
      <c r="EAK86" s="17"/>
      <c r="EAM86" s="17"/>
      <c r="EAO86" s="17"/>
      <c r="EAQ86" s="17"/>
      <c r="EAS86" s="17"/>
      <c r="EAU86" s="17"/>
      <c r="EAW86" s="17"/>
      <c r="EAY86" s="17"/>
      <c r="EBA86" s="17"/>
      <c r="EBC86" s="17"/>
      <c r="EBE86" s="17"/>
      <c r="EBG86" s="17"/>
      <c r="EBI86" s="17"/>
      <c r="EBK86" s="17"/>
      <c r="EBM86" s="17"/>
      <c r="EBO86" s="17"/>
      <c r="EBQ86" s="17"/>
      <c r="EBS86" s="17"/>
      <c r="EBU86" s="17"/>
      <c r="EBW86" s="17"/>
      <c r="EBY86" s="17"/>
      <c r="ECA86" s="17"/>
      <c r="ECC86" s="17"/>
      <c r="ECE86" s="17"/>
      <c r="ECG86" s="17"/>
      <c r="ECI86" s="17"/>
      <c r="ECK86" s="17"/>
      <c r="ECM86" s="17"/>
      <c r="ECO86" s="17"/>
      <c r="ECQ86" s="17"/>
      <c r="ECS86" s="17"/>
      <c r="ECU86" s="17"/>
      <c r="ECW86" s="17"/>
      <c r="ECY86" s="17"/>
      <c r="EDA86" s="17"/>
      <c r="EDC86" s="17"/>
      <c r="EDE86" s="17"/>
      <c r="EDG86" s="17"/>
      <c r="EDI86" s="17"/>
      <c r="EDK86" s="17"/>
      <c r="EDM86" s="17"/>
      <c r="EDO86" s="17"/>
      <c r="EDQ86" s="17"/>
      <c r="EDS86" s="17"/>
      <c r="EDU86" s="17"/>
      <c r="EDW86" s="17"/>
      <c r="EDY86" s="17"/>
      <c r="EEA86" s="17"/>
      <c r="EEC86" s="17"/>
      <c r="EEE86" s="17"/>
      <c r="EEG86" s="17"/>
      <c r="EEI86" s="17"/>
      <c r="EEK86" s="17"/>
      <c r="EEM86" s="17"/>
      <c r="EEO86" s="17"/>
      <c r="EEQ86" s="17"/>
      <c r="EES86" s="17"/>
      <c r="EEU86" s="17"/>
      <c r="EEW86" s="17"/>
      <c r="EEY86" s="17"/>
      <c r="EFA86" s="17"/>
      <c r="EFC86" s="17"/>
      <c r="EFE86" s="17"/>
      <c r="EFG86" s="17"/>
      <c r="EFI86" s="17"/>
      <c r="EFK86" s="17"/>
      <c r="EFM86" s="17"/>
      <c r="EFO86" s="17"/>
      <c r="EFQ86" s="17"/>
      <c r="EFS86" s="17"/>
      <c r="EFU86" s="17"/>
      <c r="EFW86" s="17"/>
      <c r="EFY86" s="17"/>
      <c r="EGA86" s="17"/>
      <c r="EGC86" s="17"/>
      <c r="EGE86" s="17"/>
      <c r="EGG86" s="17"/>
      <c r="EGI86" s="17"/>
      <c r="EGK86" s="17"/>
      <c r="EGM86" s="17"/>
      <c r="EGO86" s="17"/>
      <c r="EGQ86" s="17"/>
      <c r="EGS86" s="17"/>
      <c r="EGU86" s="17"/>
      <c r="EGW86" s="17"/>
      <c r="EGY86" s="17"/>
      <c r="EHA86" s="17"/>
      <c r="EHC86" s="17"/>
      <c r="EHE86" s="17"/>
      <c r="EHG86" s="17"/>
      <c r="EHI86" s="17"/>
      <c r="EHK86" s="17"/>
      <c r="EHM86" s="17"/>
      <c r="EHO86" s="17"/>
      <c r="EHQ86" s="17"/>
      <c r="EHS86" s="17"/>
      <c r="EHU86" s="17"/>
      <c r="EHW86" s="17"/>
      <c r="EHY86" s="17"/>
      <c r="EIA86" s="17"/>
      <c r="EIC86" s="17"/>
      <c r="EIE86" s="17"/>
      <c r="EIG86" s="17"/>
      <c r="EII86" s="17"/>
      <c r="EIK86" s="17"/>
      <c r="EIM86" s="17"/>
      <c r="EIO86" s="17"/>
      <c r="EIQ86" s="17"/>
      <c r="EIS86" s="17"/>
      <c r="EIU86" s="17"/>
      <c r="EIW86" s="17"/>
      <c r="EIY86" s="17"/>
      <c r="EJA86" s="17"/>
      <c r="EJC86" s="17"/>
      <c r="EJE86" s="17"/>
      <c r="EJG86" s="17"/>
      <c r="EJI86" s="17"/>
      <c r="EJK86" s="17"/>
      <c r="EJM86" s="17"/>
      <c r="EJO86" s="17"/>
      <c r="EJQ86" s="17"/>
      <c r="EJS86" s="17"/>
      <c r="EJU86" s="17"/>
      <c r="EJW86" s="17"/>
      <c r="EJY86" s="17"/>
      <c r="EKA86" s="17"/>
      <c r="EKC86" s="17"/>
      <c r="EKE86" s="17"/>
      <c r="EKG86" s="17"/>
      <c r="EKI86" s="17"/>
      <c r="EKK86" s="17"/>
      <c r="EKM86" s="17"/>
      <c r="EKO86" s="17"/>
      <c r="EKQ86" s="17"/>
      <c r="EKS86" s="17"/>
      <c r="EKU86" s="17"/>
      <c r="EKW86" s="17"/>
      <c r="EKY86" s="17"/>
      <c r="ELA86" s="17"/>
      <c r="ELC86" s="17"/>
      <c r="ELE86" s="17"/>
      <c r="ELG86" s="17"/>
      <c r="ELI86" s="17"/>
      <c r="ELK86" s="17"/>
      <c r="ELM86" s="17"/>
      <c r="ELO86" s="17"/>
      <c r="ELQ86" s="17"/>
      <c r="ELS86" s="17"/>
      <c r="ELU86" s="17"/>
      <c r="ELW86" s="17"/>
      <c r="ELY86" s="17"/>
      <c r="EMA86" s="17"/>
      <c r="EMC86" s="17"/>
      <c r="EME86" s="17"/>
      <c r="EMG86" s="17"/>
      <c r="EMI86" s="17"/>
      <c r="EMK86" s="17"/>
      <c r="EMM86" s="17"/>
      <c r="EMO86" s="17"/>
      <c r="EMQ86" s="17"/>
      <c r="EMS86" s="17"/>
      <c r="EMU86" s="17"/>
      <c r="EMW86" s="17"/>
      <c r="EMY86" s="17"/>
      <c r="ENA86" s="17"/>
      <c r="ENC86" s="17"/>
      <c r="ENE86" s="17"/>
      <c r="ENG86" s="17"/>
      <c r="ENI86" s="17"/>
      <c r="ENK86" s="17"/>
      <c r="ENM86" s="17"/>
      <c r="ENO86" s="17"/>
      <c r="ENQ86" s="17"/>
      <c r="ENS86" s="17"/>
      <c r="ENU86" s="17"/>
      <c r="ENW86" s="17"/>
      <c r="ENY86" s="17"/>
      <c r="EOA86" s="17"/>
      <c r="EOC86" s="17"/>
      <c r="EOE86" s="17"/>
      <c r="EOG86" s="17"/>
      <c r="EOI86" s="17"/>
      <c r="EOK86" s="17"/>
      <c r="EOM86" s="17"/>
      <c r="EOO86" s="17"/>
      <c r="EOQ86" s="17"/>
      <c r="EOS86" s="17"/>
      <c r="EOU86" s="17"/>
      <c r="EOW86" s="17"/>
      <c r="EOY86" s="17"/>
      <c r="EPA86" s="17"/>
      <c r="EPC86" s="17"/>
      <c r="EPE86" s="17"/>
      <c r="EPG86" s="17"/>
      <c r="EPI86" s="17"/>
      <c r="EPK86" s="17"/>
      <c r="EPM86" s="17"/>
      <c r="EPO86" s="17"/>
      <c r="EPQ86" s="17"/>
      <c r="EPS86" s="17"/>
      <c r="EPU86" s="17"/>
      <c r="EPW86" s="17"/>
      <c r="EPY86" s="17"/>
      <c r="EQA86" s="17"/>
      <c r="EQC86" s="17"/>
      <c r="EQE86" s="17"/>
      <c r="EQG86" s="17"/>
      <c r="EQI86" s="17"/>
      <c r="EQK86" s="17"/>
      <c r="EQM86" s="17"/>
      <c r="EQO86" s="17"/>
      <c r="EQQ86" s="17"/>
      <c r="EQS86" s="17"/>
      <c r="EQU86" s="17"/>
      <c r="EQW86" s="17"/>
      <c r="EQY86" s="17"/>
      <c r="ERA86" s="17"/>
      <c r="ERC86" s="17"/>
      <c r="ERE86" s="17"/>
      <c r="ERG86" s="17"/>
      <c r="ERI86" s="17"/>
      <c r="ERK86" s="17"/>
      <c r="ERM86" s="17"/>
      <c r="ERO86" s="17"/>
      <c r="ERQ86" s="17"/>
      <c r="ERS86" s="17"/>
      <c r="ERU86" s="17"/>
      <c r="ERW86" s="17"/>
      <c r="ERY86" s="17"/>
      <c r="ESA86" s="17"/>
      <c r="ESC86" s="17"/>
      <c r="ESE86" s="17"/>
      <c r="ESG86" s="17"/>
      <c r="ESI86" s="17"/>
      <c r="ESK86" s="17"/>
      <c r="ESM86" s="17"/>
      <c r="ESO86" s="17"/>
      <c r="ESQ86" s="17"/>
      <c r="ESS86" s="17"/>
      <c r="ESU86" s="17"/>
      <c r="ESW86" s="17"/>
      <c r="ESY86" s="17"/>
      <c r="ETA86" s="17"/>
      <c r="ETC86" s="17"/>
      <c r="ETE86" s="17"/>
      <c r="ETG86" s="17"/>
      <c r="ETI86" s="17"/>
      <c r="ETK86" s="17"/>
      <c r="ETM86" s="17"/>
      <c r="ETO86" s="17"/>
      <c r="ETQ86" s="17"/>
      <c r="ETS86" s="17"/>
      <c r="ETU86" s="17"/>
      <c r="ETW86" s="17"/>
      <c r="ETY86" s="17"/>
      <c r="EUA86" s="17"/>
      <c r="EUC86" s="17"/>
      <c r="EUE86" s="17"/>
      <c r="EUG86" s="17"/>
      <c r="EUI86" s="17"/>
      <c r="EUK86" s="17"/>
      <c r="EUM86" s="17"/>
      <c r="EUO86" s="17"/>
      <c r="EUQ86" s="17"/>
      <c r="EUS86" s="17"/>
      <c r="EUU86" s="17"/>
      <c r="EUW86" s="17"/>
      <c r="EUY86" s="17"/>
      <c r="EVA86" s="17"/>
      <c r="EVC86" s="17"/>
      <c r="EVE86" s="17"/>
      <c r="EVG86" s="17"/>
      <c r="EVI86" s="17"/>
      <c r="EVK86" s="17"/>
      <c r="EVM86" s="17"/>
      <c r="EVO86" s="17"/>
      <c r="EVQ86" s="17"/>
      <c r="EVS86" s="17"/>
      <c r="EVU86" s="17"/>
      <c r="EVW86" s="17"/>
      <c r="EVY86" s="17"/>
      <c r="EWA86" s="17"/>
      <c r="EWC86" s="17"/>
      <c r="EWE86" s="17"/>
      <c r="EWG86" s="17"/>
      <c r="EWI86" s="17"/>
      <c r="EWK86" s="17"/>
      <c r="EWM86" s="17"/>
      <c r="EWO86" s="17"/>
      <c r="EWQ86" s="17"/>
      <c r="EWS86" s="17"/>
      <c r="EWU86" s="17"/>
      <c r="EWW86" s="17"/>
      <c r="EWY86" s="17"/>
      <c r="EXA86" s="17"/>
      <c r="EXC86" s="17"/>
      <c r="EXE86" s="17"/>
      <c r="EXG86" s="17"/>
      <c r="EXI86" s="17"/>
      <c r="EXK86" s="17"/>
      <c r="EXM86" s="17"/>
      <c r="EXO86" s="17"/>
      <c r="EXQ86" s="17"/>
      <c r="EXS86" s="17"/>
      <c r="EXU86" s="17"/>
      <c r="EXW86" s="17"/>
      <c r="EXY86" s="17"/>
      <c r="EYA86" s="17"/>
      <c r="EYC86" s="17"/>
      <c r="EYE86" s="17"/>
      <c r="EYG86" s="17"/>
      <c r="EYI86" s="17"/>
      <c r="EYK86" s="17"/>
      <c r="EYM86" s="17"/>
      <c r="EYO86" s="17"/>
      <c r="EYQ86" s="17"/>
      <c r="EYS86" s="17"/>
      <c r="EYU86" s="17"/>
      <c r="EYW86" s="17"/>
      <c r="EYY86" s="17"/>
      <c r="EZA86" s="17"/>
      <c r="EZC86" s="17"/>
      <c r="EZE86" s="17"/>
      <c r="EZG86" s="17"/>
      <c r="EZI86" s="17"/>
      <c r="EZK86" s="17"/>
      <c r="EZM86" s="17"/>
      <c r="EZO86" s="17"/>
      <c r="EZQ86" s="17"/>
      <c r="EZS86" s="17"/>
      <c r="EZU86" s="17"/>
      <c r="EZW86" s="17"/>
      <c r="EZY86" s="17"/>
      <c r="FAA86" s="17"/>
      <c r="FAC86" s="17"/>
      <c r="FAE86" s="17"/>
      <c r="FAG86" s="17"/>
      <c r="FAI86" s="17"/>
      <c r="FAK86" s="17"/>
      <c r="FAM86" s="17"/>
      <c r="FAO86" s="17"/>
      <c r="FAQ86" s="17"/>
      <c r="FAS86" s="17"/>
      <c r="FAU86" s="17"/>
      <c r="FAW86" s="17"/>
      <c r="FAY86" s="17"/>
      <c r="FBA86" s="17"/>
      <c r="FBC86" s="17"/>
      <c r="FBE86" s="17"/>
      <c r="FBG86" s="17"/>
      <c r="FBI86" s="17"/>
      <c r="FBK86" s="17"/>
      <c r="FBM86" s="17"/>
      <c r="FBO86" s="17"/>
      <c r="FBQ86" s="17"/>
      <c r="FBS86" s="17"/>
      <c r="FBU86" s="17"/>
      <c r="FBW86" s="17"/>
      <c r="FBY86" s="17"/>
      <c r="FCA86" s="17"/>
      <c r="FCC86" s="17"/>
      <c r="FCE86" s="17"/>
      <c r="FCG86" s="17"/>
      <c r="FCI86" s="17"/>
      <c r="FCK86" s="17"/>
      <c r="FCM86" s="17"/>
      <c r="FCO86" s="17"/>
      <c r="FCQ86" s="17"/>
      <c r="FCS86" s="17"/>
      <c r="FCU86" s="17"/>
      <c r="FCW86" s="17"/>
      <c r="FCY86" s="17"/>
      <c r="FDA86" s="17"/>
      <c r="FDC86" s="17"/>
      <c r="FDE86" s="17"/>
      <c r="FDG86" s="17"/>
      <c r="FDI86" s="17"/>
      <c r="FDK86" s="17"/>
      <c r="FDM86" s="17"/>
      <c r="FDO86" s="17"/>
      <c r="FDQ86" s="17"/>
      <c r="FDS86" s="17"/>
      <c r="FDU86" s="17"/>
      <c r="FDW86" s="17"/>
      <c r="FDY86" s="17"/>
      <c r="FEA86" s="17"/>
      <c r="FEC86" s="17"/>
      <c r="FEE86" s="17"/>
      <c r="FEG86" s="17"/>
      <c r="FEI86" s="17"/>
      <c r="FEK86" s="17"/>
      <c r="FEM86" s="17"/>
      <c r="FEO86" s="17"/>
      <c r="FEQ86" s="17"/>
      <c r="FES86" s="17"/>
      <c r="FEU86" s="17"/>
      <c r="FEW86" s="17"/>
      <c r="FEY86" s="17"/>
      <c r="FFA86" s="17"/>
      <c r="FFC86" s="17"/>
      <c r="FFE86" s="17"/>
      <c r="FFG86" s="17"/>
      <c r="FFI86" s="17"/>
      <c r="FFK86" s="17"/>
      <c r="FFM86" s="17"/>
      <c r="FFO86" s="17"/>
      <c r="FFQ86" s="17"/>
      <c r="FFS86" s="17"/>
      <c r="FFU86" s="17"/>
      <c r="FFW86" s="17"/>
      <c r="FFY86" s="17"/>
      <c r="FGA86" s="17"/>
      <c r="FGC86" s="17"/>
      <c r="FGE86" s="17"/>
      <c r="FGG86" s="17"/>
      <c r="FGI86" s="17"/>
      <c r="FGK86" s="17"/>
      <c r="FGM86" s="17"/>
      <c r="FGO86" s="17"/>
      <c r="FGQ86" s="17"/>
      <c r="FGS86" s="17"/>
      <c r="FGU86" s="17"/>
      <c r="FGW86" s="17"/>
      <c r="FGY86" s="17"/>
      <c r="FHA86" s="17"/>
      <c r="FHC86" s="17"/>
      <c r="FHE86" s="17"/>
      <c r="FHG86" s="17"/>
      <c r="FHI86" s="17"/>
      <c r="FHK86" s="17"/>
      <c r="FHM86" s="17"/>
      <c r="FHO86" s="17"/>
      <c r="FHQ86" s="17"/>
      <c r="FHS86" s="17"/>
      <c r="FHU86" s="17"/>
      <c r="FHW86" s="17"/>
      <c r="FHY86" s="17"/>
      <c r="FIA86" s="17"/>
      <c r="FIC86" s="17"/>
      <c r="FIE86" s="17"/>
      <c r="FIG86" s="17"/>
      <c r="FII86" s="17"/>
      <c r="FIK86" s="17"/>
      <c r="FIM86" s="17"/>
      <c r="FIO86" s="17"/>
      <c r="FIQ86" s="17"/>
      <c r="FIS86" s="17"/>
      <c r="FIU86" s="17"/>
      <c r="FIW86" s="17"/>
      <c r="FIY86" s="17"/>
      <c r="FJA86" s="17"/>
      <c r="FJC86" s="17"/>
      <c r="FJE86" s="17"/>
      <c r="FJG86" s="17"/>
      <c r="FJI86" s="17"/>
      <c r="FJK86" s="17"/>
      <c r="FJM86" s="17"/>
      <c r="FJO86" s="17"/>
      <c r="FJQ86" s="17"/>
      <c r="FJS86" s="17"/>
      <c r="FJU86" s="17"/>
      <c r="FJW86" s="17"/>
      <c r="FJY86" s="17"/>
      <c r="FKA86" s="17"/>
      <c r="FKC86" s="17"/>
      <c r="FKE86" s="17"/>
      <c r="FKG86" s="17"/>
      <c r="FKI86" s="17"/>
      <c r="FKK86" s="17"/>
      <c r="FKM86" s="17"/>
      <c r="FKO86" s="17"/>
      <c r="FKQ86" s="17"/>
      <c r="FKS86" s="17"/>
      <c r="FKU86" s="17"/>
      <c r="FKW86" s="17"/>
      <c r="FKY86" s="17"/>
      <c r="FLA86" s="17"/>
      <c r="FLC86" s="17"/>
      <c r="FLE86" s="17"/>
      <c r="FLG86" s="17"/>
      <c r="FLI86" s="17"/>
      <c r="FLK86" s="17"/>
      <c r="FLM86" s="17"/>
      <c r="FLO86" s="17"/>
      <c r="FLQ86" s="17"/>
      <c r="FLS86" s="17"/>
      <c r="FLU86" s="17"/>
      <c r="FLW86" s="17"/>
      <c r="FLY86" s="17"/>
      <c r="FMA86" s="17"/>
      <c r="FMC86" s="17"/>
      <c r="FME86" s="17"/>
      <c r="FMG86" s="17"/>
      <c r="FMI86" s="17"/>
      <c r="FMK86" s="17"/>
      <c r="FMM86" s="17"/>
      <c r="FMO86" s="17"/>
      <c r="FMQ86" s="17"/>
      <c r="FMS86" s="17"/>
      <c r="FMU86" s="17"/>
      <c r="FMW86" s="17"/>
      <c r="FMY86" s="17"/>
      <c r="FNA86" s="17"/>
      <c r="FNC86" s="17"/>
      <c r="FNE86" s="17"/>
      <c r="FNG86" s="17"/>
      <c r="FNI86" s="17"/>
      <c r="FNK86" s="17"/>
      <c r="FNM86" s="17"/>
      <c r="FNO86" s="17"/>
      <c r="FNQ86" s="17"/>
      <c r="FNS86" s="17"/>
      <c r="FNU86" s="17"/>
      <c r="FNW86" s="17"/>
      <c r="FNY86" s="17"/>
      <c r="FOA86" s="17"/>
      <c r="FOC86" s="17"/>
      <c r="FOE86" s="17"/>
      <c r="FOG86" s="17"/>
      <c r="FOI86" s="17"/>
      <c r="FOK86" s="17"/>
      <c r="FOM86" s="17"/>
      <c r="FOO86" s="17"/>
      <c r="FOQ86" s="17"/>
      <c r="FOS86" s="17"/>
      <c r="FOU86" s="17"/>
      <c r="FOW86" s="17"/>
      <c r="FOY86" s="17"/>
      <c r="FPA86" s="17"/>
      <c r="FPC86" s="17"/>
      <c r="FPE86" s="17"/>
      <c r="FPG86" s="17"/>
      <c r="FPI86" s="17"/>
      <c r="FPK86" s="17"/>
      <c r="FPM86" s="17"/>
      <c r="FPO86" s="17"/>
      <c r="FPQ86" s="17"/>
      <c r="FPS86" s="17"/>
      <c r="FPU86" s="17"/>
      <c r="FPW86" s="17"/>
      <c r="FPY86" s="17"/>
      <c r="FQA86" s="17"/>
      <c r="FQC86" s="17"/>
      <c r="FQE86" s="17"/>
      <c r="FQG86" s="17"/>
      <c r="FQI86" s="17"/>
      <c r="FQK86" s="17"/>
      <c r="FQM86" s="17"/>
      <c r="FQO86" s="17"/>
      <c r="FQQ86" s="17"/>
      <c r="FQS86" s="17"/>
      <c r="FQU86" s="17"/>
      <c r="FQW86" s="17"/>
      <c r="FQY86" s="17"/>
      <c r="FRA86" s="17"/>
      <c r="FRC86" s="17"/>
      <c r="FRE86" s="17"/>
      <c r="FRG86" s="17"/>
      <c r="FRI86" s="17"/>
      <c r="FRK86" s="17"/>
      <c r="FRM86" s="17"/>
      <c r="FRO86" s="17"/>
      <c r="FRQ86" s="17"/>
      <c r="FRS86" s="17"/>
      <c r="FRU86" s="17"/>
      <c r="FRW86" s="17"/>
      <c r="FRY86" s="17"/>
      <c r="FSA86" s="17"/>
      <c r="FSC86" s="17"/>
      <c r="FSE86" s="17"/>
      <c r="FSG86" s="17"/>
      <c r="FSI86" s="17"/>
      <c r="FSK86" s="17"/>
      <c r="FSM86" s="17"/>
      <c r="FSO86" s="17"/>
      <c r="FSQ86" s="17"/>
      <c r="FSS86" s="17"/>
      <c r="FSU86" s="17"/>
      <c r="FSW86" s="17"/>
      <c r="FSY86" s="17"/>
      <c r="FTA86" s="17"/>
      <c r="FTC86" s="17"/>
      <c r="FTE86" s="17"/>
      <c r="FTG86" s="17"/>
      <c r="FTI86" s="17"/>
      <c r="FTK86" s="17"/>
      <c r="FTM86" s="17"/>
      <c r="FTO86" s="17"/>
      <c r="FTQ86" s="17"/>
      <c r="FTS86" s="17"/>
      <c r="FTU86" s="17"/>
      <c r="FTW86" s="17"/>
      <c r="FTY86" s="17"/>
      <c r="FUA86" s="17"/>
      <c r="FUC86" s="17"/>
      <c r="FUE86" s="17"/>
      <c r="FUG86" s="17"/>
      <c r="FUI86" s="17"/>
      <c r="FUK86" s="17"/>
      <c r="FUM86" s="17"/>
      <c r="FUO86" s="17"/>
      <c r="FUQ86" s="17"/>
      <c r="FUS86" s="17"/>
      <c r="FUU86" s="17"/>
      <c r="FUW86" s="17"/>
      <c r="FUY86" s="17"/>
      <c r="FVA86" s="17"/>
      <c r="FVC86" s="17"/>
      <c r="FVE86" s="17"/>
      <c r="FVG86" s="17"/>
      <c r="FVI86" s="17"/>
      <c r="FVK86" s="17"/>
      <c r="FVM86" s="17"/>
      <c r="FVO86" s="17"/>
      <c r="FVQ86" s="17"/>
      <c r="FVS86" s="17"/>
      <c r="FVU86" s="17"/>
      <c r="FVW86" s="17"/>
      <c r="FVY86" s="17"/>
      <c r="FWA86" s="17"/>
      <c r="FWC86" s="17"/>
      <c r="FWE86" s="17"/>
      <c r="FWG86" s="17"/>
      <c r="FWI86" s="17"/>
      <c r="FWK86" s="17"/>
      <c r="FWM86" s="17"/>
      <c r="FWO86" s="17"/>
      <c r="FWQ86" s="17"/>
      <c r="FWS86" s="17"/>
      <c r="FWU86" s="17"/>
      <c r="FWW86" s="17"/>
      <c r="FWY86" s="17"/>
      <c r="FXA86" s="17"/>
      <c r="FXC86" s="17"/>
      <c r="FXE86" s="17"/>
      <c r="FXG86" s="17"/>
      <c r="FXI86" s="17"/>
      <c r="FXK86" s="17"/>
      <c r="FXM86" s="17"/>
      <c r="FXO86" s="17"/>
      <c r="FXQ86" s="17"/>
      <c r="FXS86" s="17"/>
      <c r="FXU86" s="17"/>
      <c r="FXW86" s="17"/>
      <c r="FXY86" s="17"/>
      <c r="FYA86" s="17"/>
      <c r="FYC86" s="17"/>
      <c r="FYE86" s="17"/>
      <c r="FYG86" s="17"/>
      <c r="FYI86" s="17"/>
      <c r="FYK86" s="17"/>
      <c r="FYM86" s="17"/>
      <c r="FYO86" s="17"/>
      <c r="FYQ86" s="17"/>
      <c r="FYS86" s="17"/>
      <c r="FYU86" s="17"/>
      <c r="FYW86" s="17"/>
      <c r="FYY86" s="17"/>
      <c r="FZA86" s="17"/>
      <c r="FZC86" s="17"/>
      <c r="FZE86" s="17"/>
      <c r="FZG86" s="17"/>
      <c r="FZI86" s="17"/>
      <c r="FZK86" s="17"/>
      <c r="FZM86" s="17"/>
      <c r="FZO86" s="17"/>
      <c r="FZQ86" s="17"/>
      <c r="FZS86" s="17"/>
      <c r="FZU86" s="17"/>
      <c r="FZW86" s="17"/>
      <c r="FZY86" s="17"/>
      <c r="GAA86" s="17"/>
      <c r="GAC86" s="17"/>
      <c r="GAE86" s="17"/>
      <c r="GAG86" s="17"/>
      <c r="GAI86" s="17"/>
      <c r="GAK86" s="17"/>
      <c r="GAM86" s="17"/>
      <c r="GAO86" s="17"/>
      <c r="GAQ86" s="17"/>
      <c r="GAS86" s="17"/>
      <c r="GAU86" s="17"/>
      <c r="GAW86" s="17"/>
      <c r="GAY86" s="17"/>
      <c r="GBA86" s="17"/>
      <c r="GBC86" s="17"/>
      <c r="GBE86" s="17"/>
      <c r="GBG86" s="17"/>
      <c r="GBI86" s="17"/>
      <c r="GBK86" s="17"/>
      <c r="GBM86" s="17"/>
      <c r="GBO86" s="17"/>
      <c r="GBQ86" s="17"/>
      <c r="GBS86" s="17"/>
      <c r="GBU86" s="17"/>
      <c r="GBW86" s="17"/>
      <c r="GBY86" s="17"/>
      <c r="GCA86" s="17"/>
      <c r="GCC86" s="17"/>
      <c r="GCE86" s="17"/>
      <c r="GCG86" s="17"/>
      <c r="GCI86" s="17"/>
      <c r="GCK86" s="17"/>
      <c r="GCM86" s="17"/>
      <c r="GCO86" s="17"/>
      <c r="GCQ86" s="17"/>
      <c r="GCS86" s="17"/>
      <c r="GCU86" s="17"/>
      <c r="GCW86" s="17"/>
      <c r="GCY86" s="17"/>
      <c r="GDA86" s="17"/>
      <c r="GDC86" s="17"/>
      <c r="GDE86" s="17"/>
      <c r="GDG86" s="17"/>
      <c r="GDI86" s="17"/>
      <c r="GDK86" s="17"/>
      <c r="GDM86" s="17"/>
      <c r="GDO86" s="17"/>
      <c r="GDQ86" s="17"/>
      <c r="GDS86" s="17"/>
      <c r="GDU86" s="17"/>
      <c r="GDW86" s="17"/>
      <c r="GDY86" s="17"/>
      <c r="GEA86" s="17"/>
      <c r="GEC86" s="17"/>
      <c r="GEE86" s="17"/>
      <c r="GEG86" s="17"/>
      <c r="GEI86" s="17"/>
      <c r="GEK86" s="17"/>
      <c r="GEM86" s="17"/>
      <c r="GEO86" s="17"/>
      <c r="GEQ86" s="17"/>
      <c r="GES86" s="17"/>
      <c r="GEU86" s="17"/>
      <c r="GEW86" s="17"/>
      <c r="GEY86" s="17"/>
      <c r="GFA86" s="17"/>
      <c r="GFC86" s="17"/>
      <c r="GFE86" s="17"/>
      <c r="GFG86" s="17"/>
      <c r="GFI86" s="17"/>
      <c r="GFK86" s="17"/>
      <c r="GFM86" s="17"/>
      <c r="GFO86" s="17"/>
      <c r="GFQ86" s="17"/>
      <c r="GFS86" s="17"/>
      <c r="GFU86" s="17"/>
      <c r="GFW86" s="17"/>
      <c r="GFY86" s="17"/>
      <c r="GGA86" s="17"/>
      <c r="GGC86" s="17"/>
      <c r="GGE86" s="17"/>
      <c r="GGG86" s="17"/>
      <c r="GGI86" s="17"/>
      <c r="GGK86" s="17"/>
      <c r="GGM86" s="17"/>
      <c r="GGO86" s="17"/>
      <c r="GGQ86" s="17"/>
      <c r="GGS86" s="17"/>
      <c r="GGU86" s="17"/>
      <c r="GGW86" s="17"/>
      <c r="GGY86" s="17"/>
      <c r="GHA86" s="17"/>
      <c r="GHC86" s="17"/>
      <c r="GHE86" s="17"/>
      <c r="GHG86" s="17"/>
      <c r="GHI86" s="17"/>
      <c r="GHK86" s="17"/>
      <c r="GHM86" s="17"/>
      <c r="GHO86" s="17"/>
      <c r="GHQ86" s="17"/>
      <c r="GHS86" s="17"/>
      <c r="GHU86" s="17"/>
      <c r="GHW86" s="17"/>
      <c r="GHY86" s="17"/>
      <c r="GIA86" s="17"/>
      <c r="GIC86" s="17"/>
      <c r="GIE86" s="17"/>
      <c r="GIG86" s="17"/>
      <c r="GII86" s="17"/>
      <c r="GIK86" s="17"/>
      <c r="GIM86" s="17"/>
      <c r="GIO86" s="17"/>
      <c r="GIQ86" s="17"/>
      <c r="GIS86" s="17"/>
      <c r="GIU86" s="17"/>
      <c r="GIW86" s="17"/>
      <c r="GIY86" s="17"/>
      <c r="GJA86" s="17"/>
      <c r="GJC86" s="17"/>
      <c r="GJE86" s="17"/>
      <c r="GJG86" s="17"/>
      <c r="GJI86" s="17"/>
      <c r="GJK86" s="17"/>
      <c r="GJM86" s="17"/>
      <c r="GJO86" s="17"/>
      <c r="GJQ86" s="17"/>
      <c r="GJS86" s="17"/>
      <c r="GJU86" s="17"/>
      <c r="GJW86" s="17"/>
      <c r="GJY86" s="17"/>
      <c r="GKA86" s="17"/>
      <c r="GKC86" s="17"/>
      <c r="GKE86" s="17"/>
      <c r="GKG86" s="17"/>
      <c r="GKI86" s="17"/>
      <c r="GKK86" s="17"/>
      <c r="GKM86" s="17"/>
      <c r="GKO86" s="17"/>
      <c r="GKQ86" s="17"/>
      <c r="GKS86" s="17"/>
      <c r="GKU86" s="17"/>
      <c r="GKW86" s="17"/>
      <c r="GKY86" s="17"/>
      <c r="GLA86" s="17"/>
      <c r="GLC86" s="17"/>
      <c r="GLE86" s="17"/>
      <c r="GLG86" s="17"/>
      <c r="GLI86" s="17"/>
      <c r="GLK86" s="17"/>
      <c r="GLM86" s="17"/>
      <c r="GLO86" s="17"/>
      <c r="GLQ86" s="17"/>
      <c r="GLS86" s="17"/>
      <c r="GLU86" s="17"/>
      <c r="GLW86" s="17"/>
      <c r="GLY86" s="17"/>
      <c r="GMA86" s="17"/>
      <c r="GMC86" s="17"/>
      <c r="GME86" s="17"/>
      <c r="GMG86" s="17"/>
      <c r="GMI86" s="17"/>
      <c r="GMK86" s="17"/>
      <c r="GMM86" s="17"/>
      <c r="GMO86" s="17"/>
      <c r="GMQ86" s="17"/>
      <c r="GMS86" s="17"/>
      <c r="GMU86" s="17"/>
      <c r="GMW86" s="17"/>
      <c r="GMY86" s="17"/>
      <c r="GNA86" s="17"/>
      <c r="GNC86" s="17"/>
      <c r="GNE86" s="17"/>
      <c r="GNG86" s="17"/>
      <c r="GNI86" s="17"/>
      <c r="GNK86" s="17"/>
      <c r="GNM86" s="17"/>
      <c r="GNO86" s="17"/>
      <c r="GNQ86" s="17"/>
      <c r="GNS86" s="17"/>
      <c r="GNU86" s="17"/>
      <c r="GNW86" s="17"/>
      <c r="GNY86" s="17"/>
      <c r="GOA86" s="17"/>
      <c r="GOC86" s="17"/>
      <c r="GOE86" s="17"/>
      <c r="GOG86" s="17"/>
      <c r="GOI86" s="17"/>
      <c r="GOK86" s="17"/>
      <c r="GOM86" s="17"/>
      <c r="GOO86" s="17"/>
      <c r="GOQ86" s="17"/>
      <c r="GOS86" s="17"/>
      <c r="GOU86" s="17"/>
      <c r="GOW86" s="17"/>
      <c r="GOY86" s="17"/>
      <c r="GPA86" s="17"/>
      <c r="GPC86" s="17"/>
      <c r="GPE86" s="17"/>
      <c r="GPG86" s="17"/>
      <c r="GPI86" s="17"/>
      <c r="GPK86" s="17"/>
      <c r="GPM86" s="17"/>
      <c r="GPO86" s="17"/>
      <c r="GPQ86" s="17"/>
      <c r="GPS86" s="17"/>
      <c r="GPU86" s="17"/>
      <c r="GPW86" s="17"/>
      <c r="GPY86" s="17"/>
      <c r="GQA86" s="17"/>
      <c r="GQC86" s="17"/>
      <c r="GQE86" s="17"/>
      <c r="GQG86" s="17"/>
      <c r="GQI86" s="17"/>
      <c r="GQK86" s="17"/>
      <c r="GQM86" s="17"/>
      <c r="GQO86" s="17"/>
      <c r="GQQ86" s="17"/>
      <c r="GQS86" s="17"/>
      <c r="GQU86" s="17"/>
      <c r="GQW86" s="17"/>
      <c r="GQY86" s="17"/>
      <c r="GRA86" s="17"/>
      <c r="GRC86" s="17"/>
      <c r="GRE86" s="17"/>
      <c r="GRG86" s="17"/>
      <c r="GRI86" s="17"/>
      <c r="GRK86" s="17"/>
      <c r="GRM86" s="17"/>
      <c r="GRO86" s="17"/>
      <c r="GRQ86" s="17"/>
      <c r="GRS86" s="17"/>
      <c r="GRU86" s="17"/>
      <c r="GRW86" s="17"/>
      <c r="GRY86" s="17"/>
      <c r="GSA86" s="17"/>
      <c r="GSC86" s="17"/>
      <c r="GSE86" s="17"/>
      <c r="GSG86" s="17"/>
      <c r="GSI86" s="17"/>
      <c r="GSK86" s="17"/>
      <c r="GSM86" s="17"/>
      <c r="GSO86" s="17"/>
      <c r="GSQ86" s="17"/>
      <c r="GSS86" s="17"/>
      <c r="GSU86" s="17"/>
      <c r="GSW86" s="17"/>
      <c r="GSY86" s="17"/>
      <c r="GTA86" s="17"/>
      <c r="GTC86" s="17"/>
      <c r="GTE86" s="17"/>
      <c r="GTG86" s="17"/>
      <c r="GTI86" s="17"/>
      <c r="GTK86" s="17"/>
      <c r="GTM86" s="17"/>
      <c r="GTO86" s="17"/>
      <c r="GTQ86" s="17"/>
      <c r="GTS86" s="17"/>
      <c r="GTU86" s="17"/>
      <c r="GTW86" s="17"/>
      <c r="GTY86" s="17"/>
      <c r="GUA86" s="17"/>
      <c r="GUC86" s="17"/>
      <c r="GUE86" s="17"/>
      <c r="GUG86" s="17"/>
      <c r="GUI86" s="17"/>
      <c r="GUK86" s="17"/>
      <c r="GUM86" s="17"/>
      <c r="GUO86" s="17"/>
      <c r="GUQ86" s="17"/>
      <c r="GUS86" s="17"/>
      <c r="GUU86" s="17"/>
      <c r="GUW86" s="17"/>
      <c r="GUY86" s="17"/>
      <c r="GVA86" s="17"/>
      <c r="GVC86" s="17"/>
      <c r="GVE86" s="17"/>
      <c r="GVG86" s="17"/>
      <c r="GVI86" s="17"/>
      <c r="GVK86" s="17"/>
      <c r="GVM86" s="17"/>
      <c r="GVO86" s="17"/>
      <c r="GVQ86" s="17"/>
      <c r="GVS86" s="17"/>
      <c r="GVU86" s="17"/>
      <c r="GVW86" s="17"/>
      <c r="GVY86" s="17"/>
      <c r="GWA86" s="17"/>
      <c r="GWC86" s="17"/>
      <c r="GWE86" s="17"/>
      <c r="GWG86" s="17"/>
      <c r="GWI86" s="17"/>
      <c r="GWK86" s="17"/>
      <c r="GWM86" s="17"/>
      <c r="GWO86" s="17"/>
      <c r="GWQ86" s="17"/>
      <c r="GWS86" s="17"/>
      <c r="GWU86" s="17"/>
      <c r="GWW86" s="17"/>
      <c r="GWY86" s="17"/>
      <c r="GXA86" s="17"/>
      <c r="GXC86" s="17"/>
      <c r="GXE86" s="17"/>
      <c r="GXG86" s="17"/>
      <c r="GXI86" s="17"/>
      <c r="GXK86" s="17"/>
      <c r="GXM86" s="17"/>
      <c r="GXO86" s="17"/>
      <c r="GXQ86" s="17"/>
      <c r="GXS86" s="17"/>
      <c r="GXU86" s="17"/>
      <c r="GXW86" s="17"/>
      <c r="GXY86" s="17"/>
      <c r="GYA86" s="17"/>
      <c r="GYC86" s="17"/>
      <c r="GYE86" s="17"/>
      <c r="GYG86" s="17"/>
      <c r="GYI86" s="17"/>
      <c r="GYK86" s="17"/>
      <c r="GYM86" s="17"/>
      <c r="GYO86" s="17"/>
      <c r="GYQ86" s="17"/>
      <c r="GYS86" s="17"/>
      <c r="GYU86" s="17"/>
      <c r="GYW86" s="17"/>
      <c r="GYY86" s="17"/>
      <c r="GZA86" s="17"/>
      <c r="GZC86" s="17"/>
      <c r="GZE86" s="17"/>
      <c r="GZG86" s="17"/>
      <c r="GZI86" s="17"/>
      <c r="GZK86" s="17"/>
      <c r="GZM86" s="17"/>
      <c r="GZO86" s="17"/>
      <c r="GZQ86" s="17"/>
      <c r="GZS86" s="17"/>
      <c r="GZU86" s="17"/>
      <c r="GZW86" s="17"/>
      <c r="GZY86" s="17"/>
      <c r="HAA86" s="17"/>
      <c r="HAC86" s="17"/>
      <c r="HAE86" s="17"/>
      <c r="HAG86" s="17"/>
      <c r="HAI86" s="17"/>
      <c r="HAK86" s="17"/>
      <c r="HAM86" s="17"/>
      <c r="HAO86" s="17"/>
      <c r="HAQ86" s="17"/>
      <c r="HAS86" s="17"/>
      <c r="HAU86" s="17"/>
      <c r="HAW86" s="17"/>
      <c r="HAY86" s="17"/>
      <c r="HBA86" s="17"/>
      <c r="HBC86" s="17"/>
      <c r="HBE86" s="17"/>
      <c r="HBG86" s="17"/>
      <c r="HBI86" s="17"/>
      <c r="HBK86" s="17"/>
      <c r="HBM86" s="17"/>
      <c r="HBO86" s="17"/>
      <c r="HBQ86" s="17"/>
      <c r="HBS86" s="17"/>
      <c r="HBU86" s="17"/>
      <c r="HBW86" s="17"/>
      <c r="HBY86" s="17"/>
      <c r="HCA86" s="17"/>
      <c r="HCC86" s="17"/>
      <c r="HCE86" s="17"/>
      <c r="HCG86" s="17"/>
      <c r="HCI86" s="17"/>
      <c r="HCK86" s="17"/>
      <c r="HCM86" s="17"/>
      <c r="HCO86" s="17"/>
      <c r="HCQ86" s="17"/>
      <c r="HCS86" s="17"/>
      <c r="HCU86" s="17"/>
      <c r="HCW86" s="17"/>
      <c r="HCY86" s="17"/>
      <c r="HDA86" s="17"/>
      <c r="HDC86" s="17"/>
      <c r="HDE86" s="17"/>
      <c r="HDG86" s="17"/>
      <c r="HDI86" s="17"/>
      <c r="HDK86" s="17"/>
      <c r="HDM86" s="17"/>
      <c r="HDO86" s="17"/>
      <c r="HDQ86" s="17"/>
      <c r="HDS86" s="17"/>
      <c r="HDU86" s="17"/>
      <c r="HDW86" s="17"/>
      <c r="HDY86" s="17"/>
      <c r="HEA86" s="17"/>
      <c r="HEC86" s="17"/>
      <c r="HEE86" s="17"/>
      <c r="HEG86" s="17"/>
      <c r="HEI86" s="17"/>
      <c r="HEK86" s="17"/>
      <c r="HEM86" s="17"/>
      <c r="HEO86" s="17"/>
      <c r="HEQ86" s="17"/>
      <c r="HES86" s="17"/>
      <c r="HEU86" s="17"/>
      <c r="HEW86" s="17"/>
      <c r="HEY86" s="17"/>
      <c r="HFA86" s="17"/>
      <c r="HFC86" s="17"/>
      <c r="HFE86" s="17"/>
      <c r="HFG86" s="17"/>
      <c r="HFI86" s="17"/>
      <c r="HFK86" s="17"/>
      <c r="HFM86" s="17"/>
      <c r="HFO86" s="17"/>
      <c r="HFQ86" s="17"/>
      <c r="HFS86" s="17"/>
      <c r="HFU86" s="17"/>
      <c r="HFW86" s="17"/>
      <c r="HFY86" s="17"/>
      <c r="HGA86" s="17"/>
      <c r="HGC86" s="17"/>
      <c r="HGE86" s="17"/>
      <c r="HGG86" s="17"/>
      <c r="HGI86" s="17"/>
      <c r="HGK86" s="17"/>
      <c r="HGM86" s="17"/>
      <c r="HGO86" s="17"/>
      <c r="HGQ86" s="17"/>
      <c r="HGS86" s="17"/>
      <c r="HGU86" s="17"/>
      <c r="HGW86" s="17"/>
      <c r="HGY86" s="17"/>
      <c r="HHA86" s="17"/>
      <c r="HHC86" s="17"/>
      <c r="HHE86" s="17"/>
      <c r="HHG86" s="17"/>
      <c r="HHI86" s="17"/>
      <c r="HHK86" s="17"/>
      <c r="HHM86" s="17"/>
      <c r="HHO86" s="17"/>
      <c r="HHQ86" s="17"/>
      <c r="HHS86" s="17"/>
      <c r="HHU86" s="17"/>
      <c r="HHW86" s="17"/>
      <c r="HHY86" s="17"/>
      <c r="HIA86" s="17"/>
      <c r="HIC86" s="17"/>
      <c r="HIE86" s="17"/>
      <c r="HIG86" s="17"/>
      <c r="HII86" s="17"/>
      <c r="HIK86" s="17"/>
      <c r="HIM86" s="17"/>
      <c r="HIO86" s="17"/>
      <c r="HIQ86" s="17"/>
      <c r="HIS86" s="17"/>
      <c r="HIU86" s="17"/>
      <c r="HIW86" s="17"/>
      <c r="HIY86" s="17"/>
      <c r="HJA86" s="17"/>
      <c r="HJC86" s="17"/>
      <c r="HJE86" s="17"/>
      <c r="HJG86" s="17"/>
      <c r="HJI86" s="17"/>
      <c r="HJK86" s="17"/>
      <c r="HJM86" s="17"/>
      <c r="HJO86" s="17"/>
      <c r="HJQ86" s="17"/>
      <c r="HJS86" s="17"/>
      <c r="HJU86" s="17"/>
      <c r="HJW86" s="17"/>
      <c r="HJY86" s="17"/>
      <c r="HKA86" s="17"/>
      <c r="HKC86" s="17"/>
      <c r="HKE86" s="17"/>
      <c r="HKG86" s="17"/>
      <c r="HKI86" s="17"/>
      <c r="HKK86" s="17"/>
      <c r="HKM86" s="17"/>
      <c r="HKO86" s="17"/>
      <c r="HKQ86" s="17"/>
      <c r="HKS86" s="17"/>
      <c r="HKU86" s="17"/>
      <c r="HKW86" s="17"/>
      <c r="HKY86" s="17"/>
      <c r="HLA86" s="17"/>
      <c r="HLC86" s="17"/>
      <c r="HLE86" s="17"/>
      <c r="HLG86" s="17"/>
      <c r="HLI86" s="17"/>
      <c r="HLK86" s="17"/>
      <c r="HLM86" s="17"/>
      <c r="HLO86" s="17"/>
      <c r="HLQ86" s="17"/>
      <c r="HLS86" s="17"/>
      <c r="HLU86" s="17"/>
      <c r="HLW86" s="17"/>
      <c r="HLY86" s="17"/>
      <c r="HMA86" s="17"/>
      <c r="HMC86" s="17"/>
      <c r="HME86" s="17"/>
      <c r="HMG86" s="17"/>
      <c r="HMI86" s="17"/>
      <c r="HMK86" s="17"/>
      <c r="HMM86" s="17"/>
      <c r="HMO86" s="17"/>
      <c r="HMQ86" s="17"/>
      <c r="HMS86" s="17"/>
      <c r="HMU86" s="17"/>
      <c r="HMW86" s="17"/>
      <c r="HMY86" s="17"/>
      <c r="HNA86" s="17"/>
      <c r="HNC86" s="17"/>
      <c r="HNE86" s="17"/>
      <c r="HNG86" s="17"/>
      <c r="HNI86" s="17"/>
      <c r="HNK86" s="17"/>
      <c r="HNM86" s="17"/>
      <c r="HNO86" s="17"/>
      <c r="HNQ86" s="17"/>
      <c r="HNS86" s="17"/>
      <c r="HNU86" s="17"/>
      <c r="HNW86" s="17"/>
      <c r="HNY86" s="17"/>
      <c r="HOA86" s="17"/>
      <c r="HOC86" s="17"/>
      <c r="HOE86" s="17"/>
      <c r="HOG86" s="17"/>
      <c r="HOI86" s="17"/>
      <c r="HOK86" s="17"/>
      <c r="HOM86" s="17"/>
      <c r="HOO86" s="17"/>
      <c r="HOQ86" s="17"/>
      <c r="HOS86" s="17"/>
      <c r="HOU86" s="17"/>
      <c r="HOW86" s="17"/>
      <c r="HOY86" s="17"/>
      <c r="HPA86" s="17"/>
      <c r="HPC86" s="17"/>
      <c r="HPE86" s="17"/>
      <c r="HPG86" s="17"/>
      <c r="HPI86" s="17"/>
      <c r="HPK86" s="17"/>
      <c r="HPM86" s="17"/>
      <c r="HPO86" s="17"/>
      <c r="HPQ86" s="17"/>
      <c r="HPS86" s="17"/>
      <c r="HPU86" s="17"/>
      <c r="HPW86" s="17"/>
      <c r="HPY86" s="17"/>
      <c r="HQA86" s="17"/>
      <c r="HQC86" s="17"/>
      <c r="HQE86" s="17"/>
      <c r="HQG86" s="17"/>
      <c r="HQI86" s="17"/>
      <c r="HQK86" s="17"/>
      <c r="HQM86" s="17"/>
      <c r="HQO86" s="17"/>
      <c r="HQQ86" s="17"/>
      <c r="HQS86" s="17"/>
      <c r="HQU86" s="17"/>
      <c r="HQW86" s="17"/>
      <c r="HQY86" s="17"/>
      <c r="HRA86" s="17"/>
      <c r="HRC86" s="17"/>
      <c r="HRE86" s="17"/>
      <c r="HRG86" s="17"/>
      <c r="HRI86" s="17"/>
      <c r="HRK86" s="17"/>
      <c r="HRM86" s="17"/>
      <c r="HRO86" s="17"/>
      <c r="HRQ86" s="17"/>
      <c r="HRS86" s="17"/>
      <c r="HRU86" s="17"/>
      <c r="HRW86" s="17"/>
      <c r="HRY86" s="17"/>
      <c r="HSA86" s="17"/>
      <c r="HSC86" s="17"/>
      <c r="HSE86" s="17"/>
      <c r="HSG86" s="17"/>
      <c r="HSI86" s="17"/>
      <c r="HSK86" s="17"/>
      <c r="HSM86" s="17"/>
      <c r="HSO86" s="17"/>
      <c r="HSQ86" s="17"/>
      <c r="HSS86" s="17"/>
      <c r="HSU86" s="17"/>
      <c r="HSW86" s="17"/>
      <c r="HSY86" s="17"/>
      <c r="HTA86" s="17"/>
      <c r="HTC86" s="17"/>
      <c r="HTE86" s="17"/>
      <c r="HTG86" s="17"/>
      <c r="HTI86" s="17"/>
      <c r="HTK86" s="17"/>
      <c r="HTM86" s="17"/>
      <c r="HTO86" s="17"/>
      <c r="HTQ86" s="17"/>
      <c r="HTS86" s="17"/>
      <c r="HTU86" s="17"/>
      <c r="HTW86" s="17"/>
      <c r="HTY86" s="17"/>
      <c r="HUA86" s="17"/>
      <c r="HUC86" s="17"/>
      <c r="HUE86" s="17"/>
      <c r="HUG86" s="17"/>
      <c r="HUI86" s="17"/>
      <c r="HUK86" s="17"/>
      <c r="HUM86" s="17"/>
      <c r="HUO86" s="17"/>
      <c r="HUQ86" s="17"/>
      <c r="HUS86" s="17"/>
      <c r="HUU86" s="17"/>
      <c r="HUW86" s="17"/>
      <c r="HUY86" s="17"/>
      <c r="HVA86" s="17"/>
      <c r="HVC86" s="17"/>
      <c r="HVE86" s="17"/>
      <c r="HVG86" s="17"/>
      <c r="HVI86" s="17"/>
      <c r="HVK86" s="17"/>
      <c r="HVM86" s="17"/>
      <c r="HVO86" s="17"/>
      <c r="HVQ86" s="17"/>
      <c r="HVS86" s="17"/>
      <c r="HVU86" s="17"/>
      <c r="HVW86" s="17"/>
      <c r="HVY86" s="17"/>
      <c r="HWA86" s="17"/>
      <c r="HWC86" s="17"/>
      <c r="HWE86" s="17"/>
      <c r="HWG86" s="17"/>
      <c r="HWI86" s="17"/>
      <c r="HWK86" s="17"/>
      <c r="HWM86" s="17"/>
      <c r="HWO86" s="17"/>
      <c r="HWQ86" s="17"/>
      <c r="HWS86" s="17"/>
      <c r="HWU86" s="17"/>
      <c r="HWW86" s="17"/>
      <c r="HWY86" s="17"/>
      <c r="HXA86" s="17"/>
      <c r="HXC86" s="17"/>
      <c r="HXE86" s="17"/>
      <c r="HXG86" s="17"/>
      <c r="HXI86" s="17"/>
      <c r="HXK86" s="17"/>
      <c r="HXM86" s="17"/>
      <c r="HXO86" s="17"/>
      <c r="HXQ86" s="17"/>
      <c r="HXS86" s="17"/>
      <c r="HXU86" s="17"/>
      <c r="HXW86" s="17"/>
      <c r="HXY86" s="17"/>
      <c r="HYA86" s="17"/>
      <c r="HYC86" s="17"/>
      <c r="HYE86" s="17"/>
      <c r="HYG86" s="17"/>
      <c r="HYI86" s="17"/>
      <c r="HYK86" s="17"/>
      <c r="HYM86" s="17"/>
      <c r="HYO86" s="17"/>
      <c r="HYQ86" s="17"/>
      <c r="HYS86" s="17"/>
      <c r="HYU86" s="17"/>
      <c r="HYW86" s="17"/>
      <c r="HYY86" s="17"/>
      <c r="HZA86" s="17"/>
      <c r="HZC86" s="17"/>
      <c r="HZE86" s="17"/>
      <c r="HZG86" s="17"/>
      <c r="HZI86" s="17"/>
      <c r="HZK86" s="17"/>
      <c r="HZM86" s="17"/>
      <c r="HZO86" s="17"/>
      <c r="HZQ86" s="17"/>
      <c r="HZS86" s="17"/>
      <c r="HZU86" s="17"/>
      <c r="HZW86" s="17"/>
      <c r="HZY86" s="17"/>
      <c r="IAA86" s="17"/>
      <c r="IAC86" s="17"/>
      <c r="IAE86" s="17"/>
      <c r="IAG86" s="17"/>
      <c r="IAI86" s="17"/>
      <c r="IAK86" s="17"/>
      <c r="IAM86" s="17"/>
      <c r="IAO86" s="17"/>
      <c r="IAQ86" s="17"/>
      <c r="IAS86" s="17"/>
      <c r="IAU86" s="17"/>
      <c r="IAW86" s="17"/>
      <c r="IAY86" s="17"/>
      <c r="IBA86" s="17"/>
      <c r="IBC86" s="17"/>
      <c r="IBE86" s="17"/>
      <c r="IBG86" s="17"/>
      <c r="IBI86" s="17"/>
      <c r="IBK86" s="17"/>
      <c r="IBM86" s="17"/>
      <c r="IBO86" s="17"/>
      <c r="IBQ86" s="17"/>
      <c r="IBS86" s="17"/>
      <c r="IBU86" s="17"/>
      <c r="IBW86" s="17"/>
      <c r="IBY86" s="17"/>
      <c r="ICA86" s="17"/>
      <c r="ICC86" s="17"/>
      <c r="ICE86" s="17"/>
      <c r="ICG86" s="17"/>
      <c r="ICI86" s="17"/>
      <c r="ICK86" s="17"/>
      <c r="ICM86" s="17"/>
      <c r="ICO86" s="17"/>
      <c r="ICQ86" s="17"/>
      <c r="ICS86" s="17"/>
      <c r="ICU86" s="17"/>
      <c r="ICW86" s="17"/>
      <c r="ICY86" s="17"/>
      <c r="IDA86" s="17"/>
      <c r="IDC86" s="17"/>
      <c r="IDE86" s="17"/>
      <c r="IDG86" s="17"/>
      <c r="IDI86" s="17"/>
      <c r="IDK86" s="17"/>
      <c r="IDM86" s="17"/>
      <c r="IDO86" s="17"/>
      <c r="IDQ86" s="17"/>
      <c r="IDS86" s="17"/>
      <c r="IDU86" s="17"/>
      <c r="IDW86" s="17"/>
      <c r="IDY86" s="17"/>
      <c r="IEA86" s="17"/>
      <c r="IEC86" s="17"/>
      <c r="IEE86" s="17"/>
      <c r="IEG86" s="17"/>
      <c r="IEI86" s="17"/>
      <c r="IEK86" s="17"/>
      <c r="IEM86" s="17"/>
      <c r="IEO86" s="17"/>
      <c r="IEQ86" s="17"/>
      <c r="IES86" s="17"/>
      <c r="IEU86" s="17"/>
      <c r="IEW86" s="17"/>
      <c r="IEY86" s="17"/>
      <c r="IFA86" s="17"/>
      <c r="IFC86" s="17"/>
      <c r="IFE86" s="17"/>
      <c r="IFG86" s="17"/>
      <c r="IFI86" s="17"/>
      <c r="IFK86" s="17"/>
      <c r="IFM86" s="17"/>
      <c r="IFO86" s="17"/>
      <c r="IFQ86" s="17"/>
      <c r="IFS86" s="17"/>
      <c r="IFU86" s="17"/>
      <c r="IFW86" s="17"/>
      <c r="IFY86" s="17"/>
      <c r="IGA86" s="17"/>
      <c r="IGC86" s="17"/>
      <c r="IGE86" s="17"/>
      <c r="IGG86" s="17"/>
      <c r="IGI86" s="17"/>
      <c r="IGK86" s="17"/>
      <c r="IGM86" s="17"/>
      <c r="IGO86" s="17"/>
      <c r="IGQ86" s="17"/>
      <c r="IGS86" s="17"/>
      <c r="IGU86" s="17"/>
      <c r="IGW86" s="17"/>
      <c r="IGY86" s="17"/>
      <c r="IHA86" s="17"/>
      <c r="IHC86" s="17"/>
      <c r="IHE86" s="17"/>
      <c r="IHG86" s="17"/>
      <c r="IHI86" s="17"/>
      <c r="IHK86" s="17"/>
      <c r="IHM86" s="17"/>
      <c r="IHO86" s="17"/>
      <c r="IHQ86" s="17"/>
      <c r="IHS86" s="17"/>
      <c r="IHU86" s="17"/>
      <c r="IHW86" s="17"/>
      <c r="IHY86" s="17"/>
      <c r="IIA86" s="17"/>
      <c r="IIC86" s="17"/>
      <c r="IIE86" s="17"/>
      <c r="IIG86" s="17"/>
      <c r="III86" s="17"/>
      <c r="IIK86" s="17"/>
      <c r="IIM86" s="17"/>
      <c r="IIO86" s="17"/>
      <c r="IIQ86" s="17"/>
      <c r="IIS86" s="17"/>
      <c r="IIU86" s="17"/>
      <c r="IIW86" s="17"/>
      <c r="IIY86" s="17"/>
      <c r="IJA86" s="17"/>
      <c r="IJC86" s="17"/>
      <c r="IJE86" s="17"/>
      <c r="IJG86" s="17"/>
      <c r="IJI86" s="17"/>
      <c r="IJK86" s="17"/>
      <c r="IJM86" s="17"/>
      <c r="IJO86" s="17"/>
      <c r="IJQ86" s="17"/>
      <c r="IJS86" s="17"/>
      <c r="IJU86" s="17"/>
      <c r="IJW86" s="17"/>
      <c r="IJY86" s="17"/>
      <c r="IKA86" s="17"/>
      <c r="IKC86" s="17"/>
      <c r="IKE86" s="17"/>
      <c r="IKG86" s="17"/>
      <c r="IKI86" s="17"/>
      <c r="IKK86" s="17"/>
      <c r="IKM86" s="17"/>
      <c r="IKO86" s="17"/>
      <c r="IKQ86" s="17"/>
      <c r="IKS86" s="17"/>
      <c r="IKU86" s="17"/>
      <c r="IKW86" s="17"/>
      <c r="IKY86" s="17"/>
      <c r="ILA86" s="17"/>
      <c r="ILC86" s="17"/>
      <c r="ILE86" s="17"/>
      <c r="ILG86" s="17"/>
      <c r="ILI86" s="17"/>
      <c r="ILK86" s="17"/>
      <c r="ILM86" s="17"/>
      <c r="ILO86" s="17"/>
      <c r="ILQ86" s="17"/>
      <c r="ILS86" s="17"/>
      <c r="ILU86" s="17"/>
      <c r="ILW86" s="17"/>
      <c r="ILY86" s="17"/>
      <c r="IMA86" s="17"/>
      <c r="IMC86" s="17"/>
      <c r="IME86" s="17"/>
      <c r="IMG86" s="17"/>
      <c r="IMI86" s="17"/>
      <c r="IMK86" s="17"/>
      <c r="IMM86" s="17"/>
      <c r="IMO86" s="17"/>
      <c r="IMQ86" s="17"/>
      <c r="IMS86" s="17"/>
      <c r="IMU86" s="17"/>
      <c r="IMW86" s="17"/>
      <c r="IMY86" s="17"/>
      <c r="INA86" s="17"/>
      <c r="INC86" s="17"/>
      <c r="INE86" s="17"/>
      <c r="ING86" s="17"/>
      <c r="INI86" s="17"/>
      <c r="INK86" s="17"/>
      <c r="INM86" s="17"/>
      <c r="INO86" s="17"/>
      <c r="INQ86" s="17"/>
      <c r="INS86" s="17"/>
      <c r="INU86" s="17"/>
      <c r="INW86" s="17"/>
      <c r="INY86" s="17"/>
      <c r="IOA86" s="17"/>
      <c r="IOC86" s="17"/>
      <c r="IOE86" s="17"/>
      <c r="IOG86" s="17"/>
      <c r="IOI86" s="17"/>
      <c r="IOK86" s="17"/>
      <c r="IOM86" s="17"/>
      <c r="IOO86" s="17"/>
      <c r="IOQ86" s="17"/>
      <c r="IOS86" s="17"/>
      <c r="IOU86" s="17"/>
      <c r="IOW86" s="17"/>
      <c r="IOY86" s="17"/>
      <c r="IPA86" s="17"/>
      <c r="IPC86" s="17"/>
      <c r="IPE86" s="17"/>
      <c r="IPG86" s="17"/>
      <c r="IPI86" s="17"/>
      <c r="IPK86" s="17"/>
      <c r="IPM86" s="17"/>
      <c r="IPO86" s="17"/>
      <c r="IPQ86" s="17"/>
      <c r="IPS86" s="17"/>
      <c r="IPU86" s="17"/>
      <c r="IPW86" s="17"/>
      <c r="IPY86" s="17"/>
      <c r="IQA86" s="17"/>
      <c r="IQC86" s="17"/>
      <c r="IQE86" s="17"/>
      <c r="IQG86" s="17"/>
      <c r="IQI86" s="17"/>
      <c r="IQK86" s="17"/>
      <c r="IQM86" s="17"/>
      <c r="IQO86" s="17"/>
      <c r="IQQ86" s="17"/>
      <c r="IQS86" s="17"/>
      <c r="IQU86" s="17"/>
      <c r="IQW86" s="17"/>
      <c r="IQY86" s="17"/>
      <c r="IRA86" s="17"/>
      <c r="IRC86" s="17"/>
      <c r="IRE86" s="17"/>
      <c r="IRG86" s="17"/>
      <c r="IRI86" s="17"/>
      <c r="IRK86" s="17"/>
      <c r="IRM86" s="17"/>
      <c r="IRO86" s="17"/>
      <c r="IRQ86" s="17"/>
      <c r="IRS86" s="17"/>
      <c r="IRU86" s="17"/>
      <c r="IRW86" s="17"/>
      <c r="IRY86" s="17"/>
      <c r="ISA86" s="17"/>
      <c r="ISC86" s="17"/>
      <c r="ISE86" s="17"/>
      <c r="ISG86" s="17"/>
      <c r="ISI86" s="17"/>
      <c r="ISK86" s="17"/>
      <c r="ISM86" s="17"/>
      <c r="ISO86" s="17"/>
      <c r="ISQ86" s="17"/>
      <c r="ISS86" s="17"/>
      <c r="ISU86" s="17"/>
      <c r="ISW86" s="17"/>
      <c r="ISY86" s="17"/>
      <c r="ITA86" s="17"/>
      <c r="ITC86" s="17"/>
      <c r="ITE86" s="17"/>
      <c r="ITG86" s="17"/>
      <c r="ITI86" s="17"/>
      <c r="ITK86" s="17"/>
      <c r="ITM86" s="17"/>
      <c r="ITO86" s="17"/>
      <c r="ITQ86" s="17"/>
      <c r="ITS86" s="17"/>
      <c r="ITU86" s="17"/>
      <c r="ITW86" s="17"/>
      <c r="ITY86" s="17"/>
      <c r="IUA86" s="17"/>
      <c r="IUC86" s="17"/>
      <c r="IUE86" s="17"/>
      <c r="IUG86" s="17"/>
      <c r="IUI86" s="17"/>
      <c r="IUK86" s="17"/>
      <c r="IUM86" s="17"/>
      <c r="IUO86" s="17"/>
      <c r="IUQ86" s="17"/>
      <c r="IUS86" s="17"/>
      <c r="IUU86" s="17"/>
      <c r="IUW86" s="17"/>
      <c r="IUY86" s="17"/>
      <c r="IVA86" s="17"/>
      <c r="IVC86" s="17"/>
      <c r="IVE86" s="17"/>
      <c r="IVG86" s="17"/>
      <c r="IVI86" s="17"/>
      <c r="IVK86" s="17"/>
      <c r="IVM86" s="17"/>
      <c r="IVO86" s="17"/>
      <c r="IVQ86" s="17"/>
      <c r="IVS86" s="17"/>
      <c r="IVU86" s="17"/>
      <c r="IVW86" s="17"/>
      <c r="IVY86" s="17"/>
      <c r="IWA86" s="17"/>
      <c r="IWC86" s="17"/>
      <c r="IWE86" s="17"/>
      <c r="IWG86" s="17"/>
      <c r="IWI86" s="17"/>
      <c r="IWK86" s="17"/>
      <c r="IWM86" s="17"/>
      <c r="IWO86" s="17"/>
      <c r="IWQ86" s="17"/>
      <c r="IWS86" s="17"/>
      <c r="IWU86" s="17"/>
      <c r="IWW86" s="17"/>
      <c r="IWY86" s="17"/>
      <c r="IXA86" s="17"/>
      <c r="IXC86" s="17"/>
      <c r="IXE86" s="17"/>
      <c r="IXG86" s="17"/>
      <c r="IXI86" s="17"/>
      <c r="IXK86" s="17"/>
      <c r="IXM86" s="17"/>
      <c r="IXO86" s="17"/>
      <c r="IXQ86" s="17"/>
      <c r="IXS86" s="17"/>
      <c r="IXU86" s="17"/>
      <c r="IXW86" s="17"/>
      <c r="IXY86" s="17"/>
      <c r="IYA86" s="17"/>
      <c r="IYC86" s="17"/>
      <c r="IYE86" s="17"/>
      <c r="IYG86" s="17"/>
      <c r="IYI86" s="17"/>
      <c r="IYK86" s="17"/>
      <c r="IYM86" s="17"/>
      <c r="IYO86" s="17"/>
      <c r="IYQ86" s="17"/>
      <c r="IYS86" s="17"/>
      <c r="IYU86" s="17"/>
      <c r="IYW86" s="17"/>
      <c r="IYY86" s="17"/>
      <c r="IZA86" s="17"/>
      <c r="IZC86" s="17"/>
      <c r="IZE86" s="17"/>
      <c r="IZG86" s="17"/>
      <c r="IZI86" s="17"/>
      <c r="IZK86" s="17"/>
      <c r="IZM86" s="17"/>
      <c r="IZO86" s="17"/>
      <c r="IZQ86" s="17"/>
      <c r="IZS86" s="17"/>
      <c r="IZU86" s="17"/>
      <c r="IZW86" s="17"/>
      <c r="IZY86" s="17"/>
      <c r="JAA86" s="17"/>
      <c r="JAC86" s="17"/>
      <c r="JAE86" s="17"/>
      <c r="JAG86" s="17"/>
      <c r="JAI86" s="17"/>
      <c r="JAK86" s="17"/>
      <c r="JAM86" s="17"/>
      <c r="JAO86" s="17"/>
      <c r="JAQ86" s="17"/>
      <c r="JAS86" s="17"/>
      <c r="JAU86" s="17"/>
      <c r="JAW86" s="17"/>
      <c r="JAY86" s="17"/>
      <c r="JBA86" s="17"/>
      <c r="JBC86" s="17"/>
      <c r="JBE86" s="17"/>
      <c r="JBG86" s="17"/>
      <c r="JBI86" s="17"/>
      <c r="JBK86" s="17"/>
      <c r="JBM86" s="17"/>
      <c r="JBO86" s="17"/>
      <c r="JBQ86" s="17"/>
      <c r="JBS86" s="17"/>
      <c r="JBU86" s="17"/>
      <c r="JBW86" s="17"/>
      <c r="JBY86" s="17"/>
      <c r="JCA86" s="17"/>
      <c r="JCC86" s="17"/>
      <c r="JCE86" s="17"/>
      <c r="JCG86" s="17"/>
      <c r="JCI86" s="17"/>
      <c r="JCK86" s="17"/>
      <c r="JCM86" s="17"/>
      <c r="JCO86" s="17"/>
      <c r="JCQ86" s="17"/>
      <c r="JCS86" s="17"/>
      <c r="JCU86" s="17"/>
      <c r="JCW86" s="17"/>
      <c r="JCY86" s="17"/>
      <c r="JDA86" s="17"/>
      <c r="JDC86" s="17"/>
      <c r="JDE86" s="17"/>
      <c r="JDG86" s="17"/>
      <c r="JDI86" s="17"/>
      <c r="JDK86" s="17"/>
      <c r="JDM86" s="17"/>
      <c r="JDO86" s="17"/>
      <c r="JDQ86" s="17"/>
      <c r="JDS86" s="17"/>
      <c r="JDU86" s="17"/>
      <c r="JDW86" s="17"/>
      <c r="JDY86" s="17"/>
      <c r="JEA86" s="17"/>
      <c r="JEC86" s="17"/>
      <c r="JEE86" s="17"/>
      <c r="JEG86" s="17"/>
      <c r="JEI86" s="17"/>
      <c r="JEK86" s="17"/>
      <c r="JEM86" s="17"/>
      <c r="JEO86" s="17"/>
      <c r="JEQ86" s="17"/>
      <c r="JES86" s="17"/>
      <c r="JEU86" s="17"/>
      <c r="JEW86" s="17"/>
      <c r="JEY86" s="17"/>
      <c r="JFA86" s="17"/>
      <c r="JFC86" s="17"/>
      <c r="JFE86" s="17"/>
      <c r="JFG86" s="17"/>
      <c r="JFI86" s="17"/>
      <c r="JFK86" s="17"/>
      <c r="JFM86" s="17"/>
      <c r="JFO86" s="17"/>
      <c r="JFQ86" s="17"/>
      <c r="JFS86" s="17"/>
      <c r="JFU86" s="17"/>
      <c r="JFW86" s="17"/>
      <c r="JFY86" s="17"/>
      <c r="JGA86" s="17"/>
      <c r="JGC86" s="17"/>
      <c r="JGE86" s="17"/>
      <c r="JGG86" s="17"/>
      <c r="JGI86" s="17"/>
      <c r="JGK86" s="17"/>
      <c r="JGM86" s="17"/>
      <c r="JGO86" s="17"/>
      <c r="JGQ86" s="17"/>
      <c r="JGS86" s="17"/>
      <c r="JGU86" s="17"/>
      <c r="JGW86" s="17"/>
      <c r="JGY86" s="17"/>
      <c r="JHA86" s="17"/>
      <c r="JHC86" s="17"/>
      <c r="JHE86" s="17"/>
      <c r="JHG86" s="17"/>
      <c r="JHI86" s="17"/>
      <c r="JHK86" s="17"/>
      <c r="JHM86" s="17"/>
      <c r="JHO86" s="17"/>
      <c r="JHQ86" s="17"/>
      <c r="JHS86" s="17"/>
      <c r="JHU86" s="17"/>
      <c r="JHW86" s="17"/>
      <c r="JHY86" s="17"/>
      <c r="JIA86" s="17"/>
      <c r="JIC86" s="17"/>
      <c r="JIE86" s="17"/>
      <c r="JIG86" s="17"/>
      <c r="JII86" s="17"/>
      <c r="JIK86" s="17"/>
      <c r="JIM86" s="17"/>
      <c r="JIO86" s="17"/>
      <c r="JIQ86" s="17"/>
      <c r="JIS86" s="17"/>
      <c r="JIU86" s="17"/>
      <c r="JIW86" s="17"/>
      <c r="JIY86" s="17"/>
      <c r="JJA86" s="17"/>
      <c r="JJC86" s="17"/>
      <c r="JJE86" s="17"/>
      <c r="JJG86" s="17"/>
      <c r="JJI86" s="17"/>
      <c r="JJK86" s="17"/>
      <c r="JJM86" s="17"/>
      <c r="JJO86" s="17"/>
      <c r="JJQ86" s="17"/>
      <c r="JJS86" s="17"/>
      <c r="JJU86" s="17"/>
      <c r="JJW86" s="17"/>
      <c r="JJY86" s="17"/>
      <c r="JKA86" s="17"/>
      <c r="JKC86" s="17"/>
      <c r="JKE86" s="17"/>
      <c r="JKG86" s="17"/>
      <c r="JKI86" s="17"/>
      <c r="JKK86" s="17"/>
      <c r="JKM86" s="17"/>
      <c r="JKO86" s="17"/>
      <c r="JKQ86" s="17"/>
      <c r="JKS86" s="17"/>
      <c r="JKU86" s="17"/>
      <c r="JKW86" s="17"/>
      <c r="JKY86" s="17"/>
      <c r="JLA86" s="17"/>
      <c r="JLC86" s="17"/>
      <c r="JLE86" s="17"/>
      <c r="JLG86" s="17"/>
      <c r="JLI86" s="17"/>
      <c r="JLK86" s="17"/>
      <c r="JLM86" s="17"/>
      <c r="JLO86" s="17"/>
      <c r="JLQ86" s="17"/>
      <c r="JLS86" s="17"/>
      <c r="JLU86" s="17"/>
      <c r="JLW86" s="17"/>
      <c r="JLY86" s="17"/>
      <c r="JMA86" s="17"/>
      <c r="JMC86" s="17"/>
      <c r="JME86" s="17"/>
      <c r="JMG86" s="17"/>
      <c r="JMI86" s="17"/>
      <c r="JMK86" s="17"/>
      <c r="JMM86" s="17"/>
      <c r="JMO86" s="17"/>
      <c r="JMQ86" s="17"/>
      <c r="JMS86" s="17"/>
      <c r="JMU86" s="17"/>
      <c r="JMW86" s="17"/>
      <c r="JMY86" s="17"/>
      <c r="JNA86" s="17"/>
      <c r="JNC86" s="17"/>
      <c r="JNE86" s="17"/>
      <c r="JNG86" s="17"/>
      <c r="JNI86" s="17"/>
      <c r="JNK86" s="17"/>
      <c r="JNM86" s="17"/>
      <c r="JNO86" s="17"/>
      <c r="JNQ86" s="17"/>
      <c r="JNS86" s="17"/>
      <c r="JNU86" s="17"/>
      <c r="JNW86" s="17"/>
      <c r="JNY86" s="17"/>
      <c r="JOA86" s="17"/>
      <c r="JOC86" s="17"/>
      <c r="JOE86" s="17"/>
      <c r="JOG86" s="17"/>
      <c r="JOI86" s="17"/>
      <c r="JOK86" s="17"/>
      <c r="JOM86" s="17"/>
      <c r="JOO86" s="17"/>
      <c r="JOQ86" s="17"/>
      <c r="JOS86" s="17"/>
      <c r="JOU86" s="17"/>
      <c r="JOW86" s="17"/>
      <c r="JOY86" s="17"/>
      <c r="JPA86" s="17"/>
      <c r="JPC86" s="17"/>
      <c r="JPE86" s="17"/>
      <c r="JPG86" s="17"/>
      <c r="JPI86" s="17"/>
      <c r="JPK86" s="17"/>
      <c r="JPM86" s="17"/>
      <c r="JPO86" s="17"/>
      <c r="JPQ86" s="17"/>
      <c r="JPS86" s="17"/>
      <c r="JPU86" s="17"/>
      <c r="JPW86" s="17"/>
      <c r="JPY86" s="17"/>
      <c r="JQA86" s="17"/>
      <c r="JQC86" s="17"/>
      <c r="JQE86" s="17"/>
      <c r="JQG86" s="17"/>
      <c r="JQI86" s="17"/>
      <c r="JQK86" s="17"/>
      <c r="JQM86" s="17"/>
      <c r="JQO86" s="17"/>
      <c r="JQQ86" s="17"/>
      <c r="JQS86" s="17"/>
      <c r="JQU86" s="17"/>
      <c r="JQW86" s="17"/>
      <c r="JQY86" s="17"/>
      <c r="JRA86" s="17"/>
      <c r="JRC86" s="17"/>
      <c r="JRE86" s="17"/>
      <c r="JRG86" s="17"/>
      <c r="JRI86" s="17"/>
      <c r="JRK86" s="17"/>
      <c r="JRM86" s="17"/>
      <c r="JRO86" s="17"/>
      <c r="JRQ86" s="17"/>
      <c r="JRS86" s="17"/>
      <c r="JRU86" s="17"/>
      <c r="JRW86" s="17"/>
      <c r="JRY86" s="17"/>
      <c r="JSA86" s="17"/>
      <c r="JSC86" s="17"/>
      <c r="JSE86" s="17"/>
      <c r="JSG86" s="17"/>
      <c r="JSI86" s="17"/>
      <c r="JSK86" s="17"/>
      <c r="JSM86" s="17"/>
      <c r="JSO86" s="17"/>
      <c r="JSQ86" s="17"/>
      <c r="JSS86" s="17"/>
      <c r="JSU86" s="17"/>
      <c r="JSW86" s="17"/>
      <c r="JSY86" s="17"/>
      <c r="JTA86" s="17"/>
      <c r="JTC86" s="17"/>
      <c r="JTE86" s="17"/>
      <c r="JTG86" s="17"/>
      <c r="JTI86" s="17"/>
      <c r="JTK86" s="17"/>
      <c r="JTM86" s="17"/>
      <c r="JTO86" s="17"/>
      <c r="JTQ86" s="17"/>
      <c r="JTS86" s="17"/>
      <c r="JTU86" s="17"/>
      <c r="JTW86" s="17"/>
      <c r="JTY86" s="17"/>
      <c r="JUA86" s="17"/>
      <c r="JUC86" s="17"/>
      <c r="JUE86" s="17"/>
      <c r="JUG86" s="17"/>
      <c r="JUI86" s="17"/>
      <c r="JUK86" s="17"/>
      <c r="JUM86" s="17"/>
      <c r="JUO86" s="17"/>
      <c r="JUQ86" s="17"/>
      <c r="JUS86" s="17"/>
      <c r="JUU86" s="17"/>
      <c r="JUW86" s="17"/>
      <c r="JUY86" s="17"/>
      <c r="JVA86" s="17"/>
      <c r="JVC86" s="17"/>
      <c r="JVE86" s="17"/>
      <c r="JVG86" s="17"/>
      <c r="JVI86" s="17"/>
      <c r="JVK86" s="17"/>
      <c r="JVM86" s="17"/>
      <c r="JVO86" s="17"/>
      <c r="JVQ86" s="17"/>
      <c r="JVS86" s="17"/>
      <c r="JVU86" s="17"/>
      <c r="JVW86" s="17"/>
      <c r="JVY86" s="17"/>
      <c r="JWA86" s="17"/>
      <c r="JWC86" s="17"/>
      <c r="JWE86" s="17"/>
      <c r="JWG86" s="17"/>
      <c r="JWI86" s="17"/>
      <c r="JWK86" s="17"/>
      <c r="JWM86" s="17"/>
      <c r="JWO86" s="17"/>
      <c r="JWQ86" s="17"/>
      <c r="JWS86" s="17"/>
      <c r="JWU86" s="17"/>
      <c r="JWW86" s="17"/>
      <c r="JWY86" s="17"/>
      <c r="JXA86" s="17"/>
      <c r="JXC86" s="17"/>
      <c r="JXE86" s="17"/>
      <c r="JXG86" s="17"/>
      <c r="JXI86" s="17"/>
      <c r="JXK86" s="17"/>
      <c r="JXM86" s="17"/>
      <c r="JXO86" s="17"/>
      <c r="JXQ86" s="17"/>
      <c r="JXS86" s="17"/>
      <c r="JXU86" s="17"/>
      <c r="JXW86" s="17"/>
      <c r="JXY86" s="17"/>
      <c r="JYA86" s="17"/>
      <c r="JYC86" s="17"/>
      <c r="JYE86" s="17"/>
      <c r="JYG86" s="17"/>
      <c r="JYI86" s="17"/>
      <c r="JYK86" s="17"/>
      <c r="JYM86" s="17"/>
      <c r="JYO86" s="17"/>
      <c r="JYQ86" s="17"/>
      <c r="JYS86" s="17"/>
      <c r="JYU86" s="17"/>
      <c r="JYW86" s="17"/>
      <c r="JYY86" s="17"/>
      <c r="JZA86" s="17"/>
      <c r="JZC86" s="17"/>
      <c r="JZE86" s="17"/>
      <c r="JZG86" s="17"/>
      <c r="JZI86" s="17"/>
      <c r="JZK86" s="17"/>
      <c r="JZM86" s="17"/>
      <c r="JZO86" s="17"/>
      <c r="JZQ86" s="17"/>
      <c r="JZS86" s="17"/>
      <c r="JZU86" s="17"/>
      <c r="JZW86" s="17"/>
      <c r="JZY86" s="17"/>
      <c r="KAA86" s="17"/>
      <c r="KAC86" s="17"/>
      <c r="KAE86" s="17"/>
      <c r="KAG86" s="17"/>
      <c r="KAI86" s="17"/>
      <c r="KAK86" s="17"/>
      <c r="KAM86" s="17"/>
      <c r="KAO86" s="17"/>
      <c r="KAQ86" s="17"/>
      <c r="KAS86" s="17"/>
      <c r="KAU86" s="17"/>
      <c r="KAW86" s="17"/>
      <c r="KAY86" s="17"/>
      <c r="KBA86" s="17"/>
      <c r="KBC86" s="17"/>
      <c r="KBE86" s="17"/>
      <c r="KBG86" s="17"/>
      <c r="KBI86" s="17"/>
      <c r="KBK86" s="17"/>
      <c r="KBM86" s="17"/>
      <c r="KBO86" s="17"/>
      <c r="KBQ86" s="17"/>
      <c r="KBS86" s="17"/>
      <c r="KBU86" s="17"/>
      <c r="KBW86" s="17"/>
      <c r="KBY86" s="17"/>
      <c r="KCA86" s="17"/>
      <c r="KCC86" s="17"/>
      <c r="KCE86" s="17"/>
      <c r="KCG86" s="17"/>
      <c r="KCI86" s="17"/>
      <c r="KCK86" s="17"/>
      <c r="KCM86" s="17"/>
      <c r="KCO86" s="17"/>
      <c r="KCQ86" s="17"/>
      <c r="KCS86" s="17"/>
      <c r="KCU86" s="17"/>
      <c r="KCW86" s="17"/>
      <c r="KCY86" s="17"/>
      <c r="KDA86" s="17"/>
      <c r="KDC86" s="17"/>
      <c r="KDE86" s="17"/>
      <c r="KDG86" s="17"/>
      <c r="KDI86" s="17"/>
      <c r="KDK86" s="17"/>
      <c r="KDM86" s="17"/>
      <c r="KDO86" s="17"/>
      <c r="KDQ86" s="17"/>
      <c r="KDS86" s="17"/>
      <c r="KDU86" s="17"/>
      <c r="KDW86" s="17"/>
      <c r="KDY86" s="17"/>
      <c r="KEA86" s="17"/>
      <c r="KEC86" s="17"/>
      <c r="KEE86" s="17"/>
      <c r="KEG86" s="17"/>
      <c r="KEI86" s="17"/>
      <c r="KEK86" s="17"/>
      <c r="KEM86" s="17"/>
      <c r="KEO86" s="17"/>
      <c r="KEQ86" s="17"/>
      <c r="KES86" s="17"/>
      <c r="KEU86" s="17"/>
      <c r="KEW86" s="17"/>
      <c r="KEY86" s="17"/>
      <c r="KFA86" s="17"/>
      <c r="KFC86" s="17"/>
      <c r="KFE86" s="17"/>
      <c r="KFG86" s="17"/>
      <c r="KFI86" s="17"/>
      <c r="KFK86" s="17"/>
      <c r="KFM86" s="17"/>
      <c r="KFO86" s="17"/>
      <c r="KFQ86" s="17"/>
      <c r="KFS86" s="17"/>
      <c r="KFU86" s="17"/>
      <c r="KFW86" s="17"/>
      <c r="KFY86" s="17"/>
      <c r="KGA86" s="17"/>
      <c r="KGC86" s="17"/>
      <c r="KGE86" s="17"/>
      <c r="KGG86" s="17"/>
      <c r="KGI86" s="17"/>
      <c r="KGK86" s="17"/>
      <c r="KGM86" s="17"/>
      <c r="KGO86" s="17"/>
      <c r="KGQ86" s="17"/>
      <c r="KGS86" s="17"/>
      <c r="KGU86" s="17"/>
      <c r="KGW86" s="17"/>
      <c r="KGY86" s="17"/>
      <c r="KHA86" s="17"/>
      <c r="KHC86" s="17"/>
      <c r="KHE86" s="17"/>
      <c r="KHG86" s="17"/>
      <c r="KHI86" s="17"/>
      <c r="KHK86" s="17"/>
      <c r="KHM86" s="17"/>
      <c r="KHO86" s="17"/>
      <c r="KHQ86" s="17"/>
      <c r="KHS86" s="17"/>
      <c r="KHU86" s="17"/>
      <c r="KHW86" s="17"/>
      <c r="KHY86" s="17"/>
      <c r="KIA86" s="17"/>
      <c r="KIC86" s="17"/>
      <c r="KIE86" s="17"/>
      <c r="KIG86" s="17"/>
      <c r="KII86" s="17"/>
      <c r="KIK86" s="17"/>
      <c r="KIM86" s="17"/>
      <c r="KIO86" s="17"/>
      <c r="KIQ86" s="17"/>
      <c r="KIS86" s="17"/>
      <c r="KIU86" s="17"/>
      <c r="KIW86" s="17"/>
      <c r="KIY86" s="17"/>
      <c r="KJA86" s="17"/>
      <c r="KJC86" s="17"/>
      <c r="KJE86" s="17"/>
      <c r="KJG86" s="17"/>
      <c r="KJI86" s="17"/>
      <c r="KJK86" s="17"/>
      <c r="KJM86" s="17"/>
      <c r="KJO86" s="17"/>
      <c r="KJQ86" s="17"/>
      <c r="KJS86" s="17"/>
      <c r="KJU86" s="17"/>
      <c r="KJW86" s="17"/>
      <c r="KJY86" s="17"/>
      <c r="KKA86" s="17"/>
      <c r="KKC86" s="17"/>
      <c r="KKE86" s="17"/>
      <c r="KKG86" s="17"/>
      <c r="KKI86" s="17"/>
      <c r="KKK86" s="17"/>
      <c r="KKM86" s="17"/>
      <c r="KKO86" s="17"/>
      <c r="KKQ86" s="17"/>
      <c r="KKS86" s="17"/>
      <c r="KKU86" s="17"/>
      <c r="KKW86" s="17"/>
      <c r="KKY86" s="17"/>
      <c r="KLA86" s="17"/>
      <c r="KLC86" s="17"/>
      <c r="KLE86" s="17"/>
      <c r="KLG86" s="17"/>
      <c r="KLI86" s="17"/>
      <c r="KLK86" s="17"/>
      <c r="KLM86" s="17"/>
      <c r="KLO86" s="17"/>
      <c r="KLQ86" s="17"/>
      <c r="KLS86" s="17"/>
      <c r="KLU86" s="17"/>
      <c r="KLW86" s="17"/>
      <c r="KLY86" s="17"/>
      <c r="KMA86" s="17"/>
      <c r="KMC86" s="17"/>
      <c r="KME86" s="17"/>
      <c r="KMG86" s="17"/>
      <c r="KMI86" s="17"/>
      <c r="KMK86" s="17"/>
      <c r="KMM86" s="17"/>
      <c r="KMO86" s="17"/>
      <c r="KMQ86" s="17"/>
      <c r="KMS86" s="17"/>
      <c r="KMU86" s="17"/>
      <c r="KMW86" s="17"/>
      <c r="KMY86" s="17"/>
      <c r="KNA86" s="17"/>
      <c r="KNC86" s="17"/>
      <c r="KNE86" s="17"/>
      <c r="KNG86" s="17"/>
      <c r="KNI86" s="17"/>
      <c r="KNK86" s="17"/>
      <c r="KNM86" s="17"/>
      <c r="KNO86" s="17"/>
      <c r="KNQ86" s="17"/>
      <c r="KNS86" s="17"/>
      <c r="KNU86" s="17"/>
      <c r="KNW86" s="17"/>
      <c r="KNY86" s="17"/>
      <c r="KOA86" s="17"/>
      <c r="KOC86" s="17"/>
      <c r="KOE86" s="17"/>
      <c r="KOG86" s="17"/>
      <c r="KOI86" s="17"/>
      <c r="KOK86" s="17"/>
      <c r="KOM86" s="17"/>
      <c r="KOO86" s="17"/>
      <c r="KOQ86" s="17"/>
      <c r="KOS86" s="17"/>
      <c r="KOU86" s="17"/>
      <c r="KOW86" s="17"/>
      <c r="KOY86" s="17"/>
      <c r="KPA86" s="17"/>
      <c r="KPC86" s="17"/>
      <c r="KPE86" s="17"/>
      <c r="KPG86" s="17"/>
      <c r="KPI86" s="17"/>
      <c r="KPK86" s="17"/>
      <c r="KPM86" s="17"/>
      <c r="KPO86" s="17"/>
      <c r="KPQ86" s="17"/>
      <c r="KPS86" s="17"/>
      <c r="KPU86" s="17"/>
      <c r="KPW86" s="17"/>
      <c r="KPY86" s="17"/>
      <c r="KQA86" s="17"/>
      <c r="KQC86" s="17"/>
      <c r="KQE86" s="17"/>
      <c r="KQG86" s="17"/>
      <c r="KQI86" s="17"/>
      <c r="KQK86" s="17"/>
      <c r="KQM86" s="17"/>
      <c r="KQO86" s="17"/>
      <c r="KQQ86" s="17"/>
      <c r="KQS86" s="17"/>
      <c r="KQU86" s="17"/>
      <c r="KQW86" s="17"/>
      <c r="KQY86" s="17"/>
      <c r="KRA86" s="17"/>
      <c r="KRC86" s="17"/>
      <c r="KRE86" s="17"/>
      <c r="KRG86" s="17"/>
      <c r="KRI86" s="17"/>
      <c r="KRK86" s="17"/>
      <c r="KRM86" s="17"/>
      <c r="KRO86" s="17"/>
      <c r="KRQ86" s="17"/>
      <c r="KRS86" s="17"/>
      <c r="KRU86" s="17"/>
      <c r="KRW86" s="17"/>
      <c r="KRY86" s="17"/>
      <c r="KSA86" s="17"/>
      <c r="KSC86" s="17"/>
      <c r="KSE86" s="17"/>
      <c r="KSG86" s="17"/>
      <c r="KSI86" s="17"/>
      <c r="KSK86" s="17"/>
      <c r="KSM86" s="17"/>
      <c r="KSO86" s="17"/>
      <c r="KSQ86" s="17"/>
      <c r="KSS86" s="17"/>
      <c r="KSU86" s="17"/>
      <c r="KSW86" s="17"/>
      <c r="KSY86" s="17"/>
      <c r="KTA86" s="17"/>
      <c r="KTC86" s="17"/>
      <c r="KTE86" s="17"/>
      <c r="KTG86" s="17"/>
      <c r="KTI86" s="17"/>
      <c r="KTK86" s="17"/>
      <c r="KTM86" s="17"/>
      <c r="KTO86" s="17"/>
      <c r="KTQ86" s="17"/>
      <c r="KTS86" s="17"/>
      <c r="KTU86" s="17"/>
      <c r="KTW86" s="17"/>
      <c r="KTY86" s="17"/>
      <c r="KUA86" s="17"/>
      <c r="KUC86" s="17"/>
      <c r="KUE86" s="17"/>
      <c r="KUG86" s="17"/>
      <c r="KUI86" s="17"/>
      <c r="KUK86" s="17"/>
      <c r="KUM86" s="17"/>
      <c r="KUO86" s="17"/>
      <c r="KUQ86" s="17"/>
      <c r="KUS86" s="17"/>
      <c r="KUU86" s="17"/>
      <c r="KUW86" s="17"/>
      <c r="KUY86" s="17"/>
      <c r="KVA86" s="17"/>
      <c r="KVC86" s="17"/>
      <c r="KVE86" s="17"/>
      <c r="KVG86" s="17"/>
      <c r="KVI86" s="17"/>
      <c r="KVK86" s="17"/>
      <c r="KVM86" s="17"/>
      <c r="KVO86" s="17"/>
      <c r="KVQ86" s="17"/>
      <c r="KVS86" s="17"/>
      <c r="KVU86" s="17"/>
      <c r="KVW86" s="17"/>
      <c r="KVY86" s="17"/>
      <c r="KWA86" s="17"/>
      <c r="KWC86" s="17"/>
      <c r="KWE86" s="17"/>
      <c r="KWG86" s="17"/>
      <c r="KWI86" s="17"/>
      <c r="KWK86" s="17"/>
      <c r="KWM86" s="17"/>
      <c r="KWO86" s="17"/>
      <c r="KWQ86" s="17"/>
      <c r="KWS86" s="17"/>
      <c r="KWU86" s="17"/>
      <c r="KWW86" s="17"/>
      <c r="KWY86" s="17"/>
      <c r="KXA86" s="17"/>
      <c r="KXC86" s="17"/>
      <c r="KXE86" s="17"/>
      <c r="KXG86" s="17"/>
      <c r="KXI86" s="17"/>
      <c r="KXK86" s="17"/>
      <c r="KXM86" s="17"/>
      <c r="KXO86" s="17"/>
      <c r="KXQ86" s="17"/>
      <c r="KXS86" s="17"/>
      <c r="KXU86" s="17"/>
      <c r="KXW86" s="17"/>
      <c r="KXY86" s="17"/>
      <c r="KYA86" s="17"/>
      <c r="KYC86" s="17"/>
      <c r="KYE86" s="17"/>
      <c r="KYG86" s="17"/>
      <c r="KYI86" s="17"/>
      <c r="KYK86" s="17"/>
      <c r="KYM86" s="17"/>
      <c r="KYO86" s="17"/>
      <c r="KYQ86" s="17"/>
      <c r="KYS86" s="17"/>
      <c r="KYU86" s="17"/>
      <c r="KYW86" s="17"/>
      <c r="KYY86" s="17"/>
      <c r="KZA86" s="17"/>
      <c r="KZC86" s="17"/>
      <c r="KZE86" s="17"/>
      <c r="KZG86" s="17"/>
      <c r="KZI86" s="17"/>
      <c r="KZK86" s="17"/>
      <c r="KZM86" s="17"/>
      <c r="KZO86" s="17"/>
      <c r="KZQ86" s="17"/>
      <c r="KZS86" s="17"/>
      <c r="KZU86" s="17"/>
      <c r="KZW86" s="17"/>
      <c r="KZY86" s="17"/>
      <c r="LAA86" s="17"/>
      <c r="LAC86" s="17"/>
      <c r="LAE86" s="17"/>
      <c r="LAG86" s="17"/>
      <c r="LAI86" s="17"/>
      <c r="LAK86" s="17"/>
      <c r="LAM86" s="17"/>
      <c r="LAO86" s="17"/>
      <c r="LAQ86" s="17"/>
      <c r="LAS86" s="17"/>
      <c r="LAU86" s="17"/>
      <c r="LAW86" s="17"/>
      <c r="LAY86" s="17"/>
      <c r="LBA86" s="17"/>
      <c r="LBC86" s="17"/>
      <c r="LBE86" s="17"/>
      <c r="LBG86" s="17"/>
      <c r="LBI86" s="17"/>
      <c r="LBK86" s="17"/>
      <c r="LBM86" s="17"/>
      <c r="LBO86" s="17"/>
      <c r="LBQ86" s="17"/>
      <c r="LBS86" s="17"/>
      <c r="LBU86" s="17"/>
      <c r="LBW86" s="17"/>
      <c r="LBY86" s="17"/>
      <c r="LCA86" s="17"/>
      <c r="LCC86" s="17"/>
      <c r="LCE86" s="17"/>
      <c r="LCG86" s="17"/>
      <c r="LCI86" s="17"/>
      <c r="LCK86" s="17"/>
      <c r="LCM86" s="17"/>
      <c r="LCO86" s="17"/>
      <c r="LCQ86" s="17"/>
      <c r="LCS86" s="17"/>
      <c r="LCU86" s="17"/>
      <c r="LCW86" s="17"/>
      <c r="LCY86" s="17"/>
      <c r="LDA86" s="17"/>
      <c r="LDC86" s="17"/>
      <c r="LDE86" s="17"/>
      <c r="LDG86" s="17"/>
      <c r="LDI86" s="17"/>
      <c r="LDK86" s="17"/>
      <c r="LDM86" s="17"/>
      <c r="LDO86" s="17"/>
      <c r="LDQ86" s="17"/>
      <c r="LDS86" s="17"/>
      <c r="LDU86" s="17"/>
      <c r="LDW86" s="17"/>
      <c r="LDY86" s="17"/>
      <c r="LEA86" s="17"/>
      <c r="LEC86" s="17"/>
      <c r="LEE86" s="17"/>
      <c r="LEG86" s="17"/>
      <c r="LEI86" s="17"/>
      <c r="LEK86" s="17"/>
      <c r="LEM86" s="17"/>
      <c r="LEO86" s="17"/>
      <c r="LEQ86" s="17"/>
      <c r="LES86" s="17"/>
      <c r="LEU86" s="17"/>
      <c r="LEW86" s="17"/>
      <c r="LEY86" s="17"/>
      <c r="LFA86" s="17"/>
      <c r="LFC86" s="17"/>
      <c r="LFE86" s="17"/>
      <c r="LFG86" s="17"/>
      <c r="LFI86" s="17"/>
      <c r="LFK86" s="17"/>
      <c r="LFM86" s="17"/>
      <c r="LFO86" s="17"/>
      <c r="LFQ86" s="17"/>
      <c r="LFS86" s="17"/>
      <c r="LFU86" s="17"/>
      <c r="LFW86" s="17"/>
      <c r="LFY86" s="17"/>
      <c r="LGA86" s="17"/>
      <c r="LGC86" s="17"/>
      <c r="LGE86" s="17"/>
      <c r="LGG86" s="17"/>
      <c r="LGI86" s="17"/>
      <c r="LGK86" s="17"/>
      <c r="LGM86" s="17"/>
      <c r="LGO86" s="17"/>
      <c r="LGQ86" s="17"/>
      <c r="LGS86" s="17"/>
      <c r="LGU86" s="17"/>
      <c r="LGW86" s="17"/>
      <c r="LGY86" s="17"/>
      <c r="LHA86" s="17"/>
      <c r="LHC86" s="17"/>
      <c r="LHE86" s="17"/>
      <c r="LHG86" s="17"/>
      <c r="LHI86" s="17"/>
      <c r="LHK86" s="17"/>
      <c r="LHM86" s="17"/>
      <c r="LHO86" s="17"/>
      <c r="LHQ86" s="17"/>
      <c r="LHS86" s="17"/>
      <c r="LHU86" s="17"/>
      <c r="LHW86" s="17"/>
      <c r="LHY86" s="17"/>
      <c r="LIA86" s="17"/>
      <c r="LIC86" s="17"/>
      <c r="LIE86" s="17"/>
      <c r="LIG86" s="17"/>
      <c r="LII86" s="17"/>
      <c r="LIK86" s="17"/>
      <c r="LIM86" s="17"/>
      <c r="LIO86" s="17"/>
      <c r="LIQ86" s="17"/>
      <c r="LIS86" s="17"/>
      <c r="LIU86" s="17"/>
      <c r="LIW86" s="17"/>
      <c r="LIY86" s="17"/>
      <c r="LJA86" s="17"/>
      <c r="LJC86" s="17"/>
      <c r="LJE86" s="17"/>
      <c r="LJG86" s="17"/>
      <c r="LJI86" s="17"/>
      <c r="LJK86" s="17"/>
      <c r="LJM86" s="17"/>
      <c r="LJO86" s="17"/>
      <c r="LJQ86" s="17"/>
      <c r="LJS86" s="17"/>
      <c r="LJU86" s="17"/>
      <c r="LJW86" s="17"/>
      <c r="LJY86" s="17"/>
      <c r="LKA86" s="17"/>
      <c r="LKC86" s="17"/>
      <c r="LKE86" s="17"/>
      <c r="LKG86" s="17"/>
      <c r="LKI86" s="17"/>
      <c r="LKK86" s="17"/>
      <c r="LKM86" s="17"/>
      <c r="LKO86" s="17"/>
      <c r="LKQ86" s="17"/>
      <c r="LKS86" s="17"/>
      <c r="LKU86" s="17"/>
      <c r="LKW86" s="17"/>
      <c r="LKY86" s="17"/>
      <c r="LLA86" s="17"/>
      <c r="LLC86" s="17"/>
      <c r="LLE86" s="17"/>
      <c r="LLG86" s="17"/>
      <c r="LLI86" s="17"/>
      <c r="LLK86" s="17"/>
      <c r="LLM86" s="17"/>
      <c r="LLO86" s="17"/>
      <c r="LLQ86" s="17"/>
      <c r="LLS86" s="17"/>
      <c r="LLU86" s="17"/>
      <c r="LLW86" s="17"/>
      <c r="LLY86" s="17"/>
      <c r="LMA86" s="17"/>
      <c r="LMC86" s="17"/>
      <c r="LME86" s="17"/>
      <c r="LMG86" s="17"/>
      <c r="LMI86" s="17"/>
      <c r="LMK86" s="17"/>
      <c r="LMM86" s="17"/>
      <c r="LMO86" s="17"/>
      <c r="LMQ86" s="17"/>
      <c r="LMS86" s="17"/>
      <c r="LMU86" s="17"/>
      <c r="LMW86" s="17"/>
      <c r="LMY86" s="17"/>
      <c r="LNA86" s="17"/>
      <c r="LNC86" s="17"/>
      <c r="LNE86" s="17"/>
      <c r="LNG86" s="17"/>
      <c r="LNI86" s="17"/>
      <c r="LNK86" s="17"/>
      <c r="LNM86" s="17"/>
      <c r="LNO86" s="17"/>
      <c r="LNQ86" s="17"/>
      <c r="LNS86" s="17"/>
      <c r="LNU86" s="17"/>
      <c r="LNW86" s="17"/>
      <c r="LNY86" s="17"/>
      <c r="LOA86" s="17"/>
      <c r="LOC86" s="17"/>
      <c r="LOE86" s="17"/>
      <c r="LOG86" s="17"/>
      <c r="LOI86" s="17"/>
      <c r="LOK86" s="17"/>
      <c r="LOM86" s="17"/>
      <c r="LOO86" s="17"/>
      <c r="LOQ86" s="17"/>
      <c r="LOS86" s="17"/>
      <c r="LOU86" s="17"/>
      <c r="LOW86" s="17"/>
      <c r="LOY86" s="17"/>
      <c r="LPA86" s="17"/>
      <c r="LPC86" s="17"/>
      <c r="LPE86" s="17"/>
      <c r="LPG86" s="17"/>
      <c r="LPI86" s="17"/>
      <c r="LPK86" s="17"/>
      <c r="LPM86" s="17"/>
      <c r="LPO86" s="17"/>
      <c r="LPQ86" s="17"/>
      <c r="LPS86" s="17"/>
      <c r="LPU86" s="17"/>
      <c r="LPW86" s="17"/>
      <c r="LPY86" s="17"/>
      <c r="LQA86" s="17"/>
      <c r="LQC86" s="17"/>
      <c r="LQE86" s="17"/>
      <c r="LQG86" s="17"/>
      <c r="LQI86" s="17"/>
      <c r="LQK86" s="17"/>
      <c r="LQM86" s="17"/>
      <c r="LQO86" s="17"/>
      <c r="LQQ86" s="17"/>
      <c r="LQS86" s="17"/>
      <c r="LQU86" s="17"/>
      <c r="LQW86" s="17"/>
      <c r="LQY86" s="17"/>
      <c r="LRA86" s="17"/>
      <c r="LRC86" s="17"/>
      <c r="LRE86" s="17"/>
      <c r="LRG86" s="17"/>
      <c r="LRI86" s="17"/>
      <c r="LRK86" s="17"/>
      <c r="LRM86" s="17"/>
      <c r="LRO86" s="17"/>
      <c r="LRQ86" s="17"/>
      <c r="LRS86" s="17"/>
      <c r="LRU86" s="17"/>
      <c r="LRW86" s="17"/>
      <c r="LRY86" s="17"/>
      <c r="LSA86" s="17"/>
      <c r="LSC86" s="17"/>
      <c r="LSE86" s="17"/>
      <c r="LSG86" s="17"/>
      <c r="LSI86" s="17"/>
      <c r="LSK86" s="17"/>
      <c r="LSM86" s="17"/>
      <c r="LSO86" s="17"/>
      <c r="LSQ86" s="17"/>
      <c r="LSS86" s="17"/>
      <c r="LSU86" s="17"/>
      <c r="LSW86" s="17"/>
      <c r="LSY86" s="17"/>
      <c r="LTA86" s="17"/>
      <c r="LTC86" s="17"/>
      <c r="LTE86" s="17"/>
      <c r="LTG86" s="17"/>
      <c r="LTI86" s="17"/>
      <c r="LTK86" s="17"/>
      <c r="LTM86" s="17"/>
      <c r="LTO86" s="17"/>
      <c r="LTQ86" s="17"/>
      <c r="LTS86" s="17"/>
      <c r="LTU86" s="17"/>
      <c r="LTW86" s="17"/>
      <c r="LTY86" s="17"/>
      <c r="LUA86" s="17"/>
      <c r="LUC86" s="17"/>
      <c r="LUE86" s="17"/>
      <c r="LUG86" s="17"/>
      <c r="LUI86" s="17"/>
      <c r="LUK86" s="17"/>
      <c r="LUM86" s="17"/>
      <c r="LUO86" s="17"/>
      <c r="LUQ86" s="17"/>
      <c r="LUS86" s="17"/>
      <c r="LUU86" s="17"/>
      <c r="LUW86" s="17"/>
      <c r="LUY86" s="17"/>
      <c r="LVA86" s="17"/>
      <c r="LVC86" s="17"/>
      <c r="LVE86" s="17"/>
      <c r="LVG86" s="17"/>
      <c r="LVI86" s="17"/>
      <c r="LVK86" s="17"/>
      <c r="LVM86" s="17"/>
      <c r="LVO86" s="17"/>
      <c r="LVQ86" s="17"/>
      <c r="LVS86" s="17"/>
      <c r="LVU86" s="17"/>
      <c r="LVW86" s="17"/>
      <c r="LVY86" s="17"/>
      <c r="LWA86" s="17"/>
      <c r="LWC86" s="17"/>
      <c r="LWE86" s="17"/>
      <c r="LWG86" s="17"/>
      <c r="LWI86" s="17"/>
      <c r="LWK86" s="17"/>
      <c r="LWM86" s="17"/>
      <c r="LWO86" s="17"/>
      <c r="LWQ86" s="17"/>
      <c r="LWS86" s="17"/>
      <c r="LWU86" s="17"/>
      <c r="LWW86" s="17"/>
      <c r="LWY86" s="17"/>
      <c r="LXA86" s="17"/>
      <c r="LXC86" s="17"/>
      <c r="LXE86" s="17"/>
      <c r="LXG86" s="17"/>
      <c r="LXI86" s="17"/>
      <c r="LXK86" s="17"/>
      <c r="LXM86" s="17"/>
      <c r="LXO86" s="17"/>
      <c r="LXQ86" s="17"/>
      <c r="LXS86" s="17"/>
      <c r="LXU86" s="17"/>
      <c r="LXW86" s="17"/>
      <c r="LXY86" s="17"/>
      <c r="LYA86" s="17"/>
      <c r="LYC86" s="17"/>
      <c r="LYE86" s="17"/>
      <c r="LYG86" s="17"/>
      <c r="LYI86" s="17"/>
      <c r="LYK86" s="17"/>
      <c r="LYM86" s="17"/>
      <c r="LYO86" s="17"/>
      <c r="LYQ86" s="17"/>
      <c r="LYS86" s="17"/>
      <c r="LYU86" s="17"/>
      <c r="LYW86" s="17"/>
      <c r="LYY86" s="17"/>
      <c r="LZA86" s="17"/>
      <c r="LZC86" s="17"/>
      <c r="LZE86" s="17"/>
      <c r="LZG86" s="17"/>
      <c r="LZI86" s="17"/>
      <c r="LZK86" s="17"/>
      <c r="LZM86" s="17"/>
      <c r="LZO86" s="17"/>
      <c r="LZQ86" s="17"/>
      <c r="LZS86" s="17"/>
      <c r="LZU86" s="17"/>
      <c r="LZW86" s="17"/>
      <c r="LZY86" s="17"/>
      <c r="MAA86" s="17"/>
      <c r="MAC86" s="17"/>
      <c r="MAE86" s="17"/>
      <c r="MAG86" s="17"/>
      <c r="MAI86" s="17"/>
      <c r="MAK86" s="17"/>
      <c r="MAM86" s="17"/>
      <c r="MAO86" s="17"/>
      <c r="MAQ86" s="17"/>
      <c r="MAS86" s="17"/>
      <c r="MAU86" s="17"/>
      <c r="MAW86" s="17"/>
      <c r="MAY86" s="17"/>
      <c r="MBA86" s="17"/>
      <c r="MBC86" s="17"/>
      <c r="MBE86" s="17"/>
      <c r="MBG86" s="17"/>
      <c r="MBI86" s="17"/>
      <c r="MBK86" s="17"/>
      <c r="MBM86" s="17"/>
      <c r="MBO86" s="17"/>
      <c r="MBQ86" s="17"/>
      <c r="MBS86" s="17"/>
      <c r="MBU86" s="17"/>
      <c r="MBW86" s="17"/>
      <c r="MBY86" s="17"/>
      <c r="MCA86" s="17"/>
      <c r="MCC86" s="17"/>
      <c r="MCE86" s="17"/>
      <c r="MCG86" s="17"/>
      <c r="MCI86" s="17"/>
      <c r="MCK86" s="17"/>
      <c r="MCM86" s="17"/>
      <c r="MCO86" s="17"/>
      <c r="MCQ86" s="17"/>
      <c r="MCS86" s="17"/>
      <c r="MCU86" s="17"/>
      <c r="MCW86" s="17"/>
      <c r="MCY86" s="17"/>
      <c r="MDA86" s="17"/>
      <c r="MDC86" s="17"/>
      <c r="MDE86" s="17"/>
      <c r="MDG86" s="17"/>
      <c r="MDI86" s="17"/>
      <c r="MDK86" s="17"/>
      <c r="MDM86" s="17"/>
      <c r="MDO86" s="17"/>
      <c r="MDQ86" s="17"/>
      <c r="MDS86" s="17"/>
      <c r="MDU86" s="17"/>
      <c r="MDW86" s="17"/>
      <c r="MDY86" s="17"/>
      <c r="MEA86" s="17"/>
      <c r="MEC86" s="17"/>
      <c r="MEE86" s="17"/>
      <c r="MEG86" s="17"/>
      <c r="MEI86" s="17"/>
      <c r="MEK86" s="17"/>
      <c r="MEM86" s="17"/>
      <c r="MEO86" s="17"/>
      <c r="MEQ86" s="17"/>
      <c r="MES86" s="17"/>
      <c r="MEU86" s="17"/>
      <c r="MEW86" s="17"/>
      <c r="MEY86" s="17"/>
      <c r="MFA86" s="17"/>
      <c r="MFC86" s="17"/>
      <c r="MFE86" s="17"/>
      <c r="MFG86" s="17"/>
      <c r="MFI86" s="17"/>
      <c r="MFK86" s="17"/>
      <c r="MFM86" s="17"/>
      <c r="MFO86" s="17"/>
      <c r="MFQ86" s="17"/>
      <c r="MFS86" s="17"/>
      <c r="MFU86" s="17"/>
      <c r="MFW86" s="17"/>
      <c r="MFY86" s="17"/>
      <c r="MGA86" s="17"/>
      <c r="MGC86" s="17"/>
      <c r="MGE86" s="17"/>
      <c r="MGG86" s="17"/>
      <c r="MGI86" s="17"/>
      <c r="MGK86" s="17"/>
      <c r="MGM86" s="17"/>
      <c r="MGO86" s="17"/>
      <c r="MGQ86" s="17"/>
      <c r="MGS86" s="17"/>
      <c r="MGU86" s="17"/>
      <c r="MGW86" s="17"/>
      <c r="MGY86" s="17"/>
      <c r="MHA86" s="17"/>
      <c r="MHC86" s="17"/>
      <c r="MHE86" s="17"/>
      <c r="MHG86" s="17"/>
      <c r="MHI86" s="17"/>
      <c r="MHK86" s="17"/>
      <c r="MHM86" s="17"/>
      <c r="MHO86" s="17"/>
      <c r="MHQ86" s="17"/>
      <c r="MHS86" s="17"/>
      <c r="MHU86" s="17"/>
      <c r="MHW86" s="17"/>
      <c r="MHY86" s="17"/>
      <c r="MIA86" s="17"/>
      <c r="MIC86" s="17"/>
      <c r="MIE86" s="17"/>
      <c r="MIG86" s="17"/>
      <c r="MII86" s="17"/>
      <c r="MIK86" s="17"/>
      <c r="MIM86" s="17"/>
      <c r="MIO86" s="17"/>
      <c r="MIQ86" s="17"/>
      <c r="MIS86" s="17"/>
      <c r="MIU86" s="17"/>
      <c r="MIW86" s="17"/>
      <c r="MIY86" s="17"/>
      <c r="MJA86" s="17"/>
      <c r="MJC86" s="17"/>
      <c r="MJE86" s="17"/>
      <c r="MJG86" s="17"/>
      <c r="MJI86" s="17"/>
      <c r="MJK86" s="17"/>
      <c r="MJM86" s="17"/>
      <c r="MJO86" s="17"/>
      <c r="MJQ86" s="17"/>
      <c r="MJS86" s="17"/>
      <c r="MJU86" s="17"/>
      <c r="MJW86" s="17"/>
      <c r="MJY86" s="17"/>
      <c r="MKA86" s="17"/>
      <c r="MKC86" s="17"/>
      <c r="MKE86" s="17"/>
      <c r="MKG86" s="17"/>
      <c r="MKI86" s="17"/>
      <c r="MKK86" s="17"/>
      <c r="MKM86" s="17"/>
      <c r="MKO86" s="17"/>
      <c r="MKQ86" s="17"/>
      <c r="MKS86" s="17"/>
      <c r="MKU86" s="17"/>
      <c r="MKW86" s="17"/>
      <c r="MKY86" s="17"/>
      <c r="MLA86" s="17"/>
      <c r="MLC86" s="17"/>
      <c r="MLE86" s="17"/>
      <c r="MLG86" s="17"/>
      <c r="MLI86" s="17"/>
      <c r="MLK86" s="17"/>
      <c r="MLM86" s="17"/>
      <c r="MLO86" s="17"/>
      <c r="MLQ86" s="17"/>
      <c r="MLS86" s="17"/>
      <c r="MLU86" s="17"/>
      <c r="MLW86" s="17"/>
      <c r="MLY86" s="17"/>
      <c r="MMA86" s="17"/>
      <c r="MMC86" s="17"/>
      <c r="MME86" s="17"/>
      <c r="MMG86" s="17"/>
      <c r="MMI86" s="17"/>
      <c r="MMK86" s="17"/>
      <c r="MMM86" s="17"/>
      <c r="MMO86" s="17"/>
      <c r="MMQ86" s="17"/>
      <c r="MMS86" s="17"/>
      <c r="MMU86" s="17"/>
      <c r="MMW86" s="17"/>
      <c r="MMY86" s="17"/>
      <c r="MNA86" s="17"/>
      <c r="MNC86" s="17"/>
      <c r="MNE86" s="17"/>
      <c r="MNG86" s="17"/>
      <c r="MNI86" s="17"/>
      <c r="MNK86" s="17"/>
      <c r="MNM86" s="17"/>
      <c r="MNO86" s="17"/>
      <c r="MNQ86" s="17"/>
      <c r="MNS86" s="17"/>
      <c r="MNU86" s="17"/>
      <c r="MNW86" s="17"/>
      <c r="MNY86" s="17"/>
      <c r="MOA86" s="17"/>
      <c r="MOC86" s="17"/>
      <c r="MOE86" s="17"/>
      <c r="MOG86" s="17"/>
      <c r="MOI86" s="17"/>
      <c r="MOK86" s="17"/>
      <c r="MOM86" s="17"/>
      <c r="MOO86" s="17"/>
      <c r="MOQ86" s="17"/>
      <c r="MOS86" s="17"/>
      <c r="MOU86" s="17"/>
      <c r="MOW86" s="17"/>
      <c r="MOY86" s="17"/>
      <c r="MPA86" s="17"/>
      <c r="MPC86" s="17"/>
      <c r="MPE86" s="17"/>
      <c r="MPG86" s="17"/>
      <c r="MPI86" s="17"/>
      <c r="MPK86" s="17"/>
      <c r="MPM86" s="17"/>
      <c r="MPO86" s="17"/>
      <c r="MPQ86" s="17"/>
      <c r="MPS86" s="17"/>
      <c r="MPU86" s="17"/>
      <c r="MPW86" s="17"/>
      <c r="MPY86" s="17"/>
      <c r="MQA86" s="17"/>
      <c r="MQC86" s="17"/>
      <c r="MQE86" s="17"/>
      <c r="MQG86" s="17"/>
      <c r="MQI86" s="17"/>
      <c r="MQK86" s="17"/>
      <c r="MQM86" s="17"/>
      <c r="MQO86" s="17"/>
      <c r="MQQ86" s="17"/>
      <c r="MQS86" s="17"/>
      <c r="MQU86" s="17"/>
      <c r="MQW86" s="17"/>
      <c r="MQY86" s="17"/>
      <c r="MRA86" s="17"/>
      <c r="MRC86" s="17"/>
      <c r="MRE86" s="17"/>
      <c r="MRG86" s="17"/>
      <c r="MRI86" s="17"/>
      <c r="MRK86" s="17"/>
      <c r="MRM86" s="17"/>
      <c r="MRO86" s="17"/>
      <c r="MRQ86" s="17"/>
      <c r="MRS86" s="17"/>
      <c r="MRU86" s="17"/>
      <c r="MRW86" s="17"/>
      <c r="MRY86" s="17"/>
      <c r="MSA86" s="17"/>
      <c r="MSC86" s="17"/>
      <c r="MSE86" s="17"/>
      <c r="MSG86" s="17"/>
      <c r="MSI86" s="17"/>
      <c r="MSK86" s="17"/>
      <c r="MSM86" s="17"/>
      <c r="MSO86" s="17"/>
      <c r="MSQ86" s="17"/>
      <c r="MSS86" s="17"/>
      <c r="MSU86" s="17"/>
      <c r="MSW86" s="17"/>
      <c r="MSY86" s="17"/>
      <c r="MTA86" s="17"/>
      <c r="MTC86" s="17"/>
      <c r="MTE86" s="17"/>
      <c r="MTG86" s="17"/>
      <c r="MTI86" s="17"/>
      <c r="MTK86" s="17"/>
      <c r="MTM86" s="17"/>
      <c r="MTO86" s="17"/>
      <c r="MTQ86" s="17"/>
      <c r="MTS86" s="17"/>
      <c r="MTU86" s="17"/>
      <c r="MTW86" s="17"/>
      <c r="MTY86" s="17"/>
      <c r="MUA86" s="17"/>
      <c r="MUC86" s="17"/>
      <c r="MUE86" s="17"/>
      <c r="MUG86" s="17"/>
      <c r="MUI86" s="17"/>
      <c r="MUK86" s="17"/>
      <c r="MUM86" s="17"/>
      <c r="MUO86" s="17"/>
      <c r="MUQ86" s="17"/>
      <c r="MUS86" s="17"/>
      <c r="MUU86" s="17"/>
      <c r="MUW86" s="17"/>
      <c r="MUY86" s="17"/>
      <c r="MVA86" s="17"/>
      <c r="MVC86" s="17"/>
      <c r="MVE86" s="17"/>
      <c r="MVG86" s="17"/>
      <c r="MVI86" s="17"/>
      <c r="MVK86" s="17"/>
      <c r="MVM86" s="17"/>
      <c r="MVO86" s="17"/>
      <c r="MVQ86" s="17"/>
      <c r="MVS86" s="17"/>
      <c r="MVU86" s="17"/>
      <c r="MVW86" s="17"/>
      <c r="MVY86" s="17"/>
      <c r="MWA86" s="17"/>
      <c r="MWC86" s="17"/>
      <c r="MWE86" s="17"/>
      <c r="MWG86" s="17"/>
      <c r="MWI86" s="17"/>
      <c r="MWK86" s="17"/>
      <c r="MWM86" s="17"/>
      <c r="MWO86" s="17"/>
      <c r="MWQ86" s="17"/>
      <c r="MWS86" s="17"/>
      <c r="MWU86" s="17"/>
      <c r="MWW86" s="17"/>
      <c r="MWY86" s="17"/>
      <c r="MXA86" s="17"/>
      <c r="MXC86" s="17"/>
      <c r="MXE86" s="17"/>
      <c r="MXG86" s="17"/>
      <c r="MXI86" s="17"/>
      <c r="MXK86" s="17"/>
      <c r="MXM86" s="17"/>
      <c r="MXO86" s="17"/>
      <c r="MXQ86" s="17"/>
      <c r="MXS86" s="17"/>
      <c r="MXU86" s="17"/>
      <c r="MXW86" s="17"/>
      <c r="MXY86" s="17"/>
      <c r="MYA86" s="17"/>
      <c r="MYC86" s="17"/>
      <c r="MYE86" s="17"/>
      <c r="MYG86" s="17"/>
      <c r="MYI86" s="17"/>
      <c r="MYK86" s="17"/>
      <c r="MYM86" s="17"/>
      <c r="MYO86" s="17"/>
      <c r="MYQ86" s="17"/>
      <c r="MYS86" s="17"/>
      <c r="MYU86" s="17"/>
      <c r="MYW86" s="17"/>
      <c r="MYY86" s="17"/>
      <c r="MZA86" s="17"/>
      <c r="MZC86" s="17"/>
      <c r="MZE86" s="17"/>
      <c r="MZG86" s="17"/>
      <c r="MZI86" s="17"/>
      <c r="MZK86" s="17"/>
      <c r="MZM86" s="17"/>
      <c r="MZO86" s="17"/>
      <c r="MZQ86" s="17"/>
      <c r="MZS86" s="17"/>
      <c r="MZU86" s="17"/>
      <c r="MZW86" s="17"/>
      <c r="MZY86" s="17"/>
      <c r="NAA86" s="17"/>
      <c r="NAC86" s="17"/>
      <c r="NAE86" s="17"/>
      <c r="NAG86" s="17"/>
      <c r="NAI86" s="17"/>
      <c r="NAK86" s="17"/>
      <c r="NAM86" s="17"/>
      <c r="NAO86" s="17"/>
      <c r="NAQ86" s="17"/>
      <c r="NAS86" s="17"/>
      <c r="NAU86" s="17"/>
      <c r="NAW86" s="17"/>
      <c r="NAY86" s="17"/>
      <c r="NBA86" s="17"/>
      <c r="NBC86" s="17"/>
      <c r="NBE86" s="17"/>
      <c r="NBG86" s="17"/>
      <c r="NBI86" s="17"/>
      <c r="NBK86" s="17"/>
      <c r="NBM86" s="17"/>
      <c r="NBO86" s="17"/>
      <c r="NBQ86" s="17"/>
      <c r="NBS86" s="17"/>
      <c r="NBU86" s="17"/>
      <c r="NBW86" s="17"/>
      <c r="NBY86" s="17"/>
      <c r="NCA86" s="17"/>
      <c r="NCC86" s="17"/>
      <c r="NCE86" s="17"/>
      <c r="NCG86" s="17"/>
      <c r="NCI86" s="17"/>
      <c r="NCK86" s="17"/>
      <c r="NCM86" s="17"/>
      <c r="NCO86" s="17"/>
      <c r="NCQ86" s="17"/>
      <c r="NCS86" s="17"/>
      <c r="NCU86" s="17"/>
      <c r="NCW86" s="17"/>
      <c r="NCY86" s="17"/>
      <c r="NDA86" s="17"/>
      <c r="NDC86" s="17"/>
      <c r="NDE86" s="17"/>
      <c r="NDG86" s="17"/>
      <c r="NDI86" s="17"/>
      <c r="NDK86" s="17"/>
      <c r="NDM86" s="17"/>
      <c r="NDO86" s="17"/>
      <c r="NDQ86" s="17"/>
      <c r="NDS86" s="17"/>
      <c r="NDU86" s="17"/>
      <c r="NDW86" s="17"/>
      <c r="NDY86" s="17"/>
      <c r="NEA86" s="17"/>
      <c r="NEC86" s="17"/>
      <c r="NEE86" s="17"/>
      <c r="NEG86" s="17"/>
      <c r="NEI86" s="17"/>
      <c r="NEK86" s="17"/>
      <c r="NEM86" s="17"/>
      <c r="NEO86" s="17"/>
      <c r="NEQ86" s="17"/>
      <c r="NES86" s="17"/>
      <c r="NEU86" s="17"/>
      <c r="NEW86" s="17"/>
      <c r="NEY86" s="17"/>
      <c r="NFA86" s="17"/>
      <c r="NFC86" s="17"/>
      <c r="NFE86" s="17"/>
      <c r="NFG86" s="17"/>
      <c r="NFI86" s="17"/>
      <c r="NFK86" s="17"/>
      <c r="NFM86" s="17"/>
      <c r="NFO86" s="17"/>
      <c r="NFQ86" s="17"/>
      <c r="NFS86" s="17"/>
      <c r="NFU86" s="17"/>
      <c r="NFW86" s="17"/>
      <c r="NFY86" s="17"/>
      <c r="NGA86" s="17"/>
      <c r="NGC86" s="17"/>
      <c r="NGE86" s="17"/>
      <c r="NGG86" s="17"/>
      <c r="NGI86" s="17"/>
      <c r="NGK86" s="17"/>
      <c r="NGM86" s="17"/>
      <c r="NGO86" s="17"/>
      <c r="NGQ86" s="17"/>
      <c r="NGS86" s="17"/>
      <c r="NGU86" s="17"/>
      <c r="NGW86" s="17"/>
      <c r="NGY86" s="17"/>
      <c r="NHA86" s="17"/>
      <c r="NHC86" s="17"/>
      <c r="NHE86" s="17"/>
      <c r="NHG86" s="17"/>
      <c r="NHI86" s="17"/>
      <c r="NHK86" s="17"/>
      <c r="NHM86" s="17"/>
      <c r="NHO86" s="17"/>
      <c r="NHQ86" s="17"/>
      <c r="NHS86" s="17"/>
      <c r="NHU86" s="17"/>
      <c r="NHW86" s="17"/>
      <c r="NHY86" s="17"/>
      <c r="NIA86" s="17"/>
      <c r="NIC86" s="17"/>
      <c r="NIE86" s="17"/>
      <c r="NIG86" s="17"/>
      <c r="NII86" s="17"/>
      <c r="NIK86" s="17"/>
      <c r="NIM86" s="17"/>
      <c r="NIO86" s="17"/>
      <c r="NIQ86" s="17"/>
      <c r="NIS86" s="17"/>
      <c r="NIU86" s="17"/>
      <c r="NIW86" s="17"/>
      <c r="NIY86" s="17"/>
      <c r="NJA86" s="17"/>
      <c r="NJC86" s="17"/>
      <c r="NJE86" s="17"/>
      <c r="NJG86" s="17"/>
      <c r="NJI86" s="17"/>
      <c r="NJK86" s="17"/>
      <c r="NJM86" s="17"/>
      <c r="NJO86" s="17"/>
      <c r="NJQ86" s="17"/>
      <c r="NJS86" s="17"/>
      <c r="NJU86" s="17"/>
      <c r="NJW86" s="17"/>
      <c r="NJY86" s="17"/>
      <c r="NKA86" s="17"/>
      <c r="NKC86" s="17"/>
      <c r="NKE86" s="17"/>
      <c r="NKG86" s="17"/>
      <c r="NKI86" s="17"/>
      <c r="NKK86" s="17"/>
      <c r="NKM86" s="17"/>
      <c r="NKO86" s="17"/>
      <c r="NKQ86" s="17"/>
      <c r="NKS86" s="17"/>
      <c r="NKU86" s="17"/>
      <c r="NKW86" s="17"/>
      <c r="NKY86" s="17"/>
      <c r="NLA86" s="17"/>
      <c r="NLC86" s="17"/>
      <c r="NLE86" s="17"/>
      <c r="NLG86" s="17"/>
      <c r="NLI86" s="17"/>
      <c r="NLK86" s="17"/>
      <c r="NLM86" s="17"/>
      <c r="NLO86" s="17"/>
      <c r="NLQ86" s="17"/>
      <c r="NLS86" s="17"/>
      <c r="NLU86" s="17"/>
      <c r="NLW86" s="17"/>
      <c r="NLY86" s="17"/>
      <c r="NMA86" s="17"/>
      <c r="NMC86" s="17"/>
      <c r="NME86" s="17"/>
      <c r="NMG86" s="17"/>
      <c r="NMI86" s="17"/>
      <c r="NMK86" s="17"/>
      <c r="NMM86" s="17"/>
      <c r="NMO86" s="17"/>
      <c r="NMQ86" s="17"/>
      <c r="NMS86" s="17"/>
      <c r="NMU86" s="17"/>
      <c r="NMW86" s="17"/>
      <c r="NMY86" s="17"/>
      <c r="NNA86" s="17"/>
      <c r="NNC86" s="17"/>
      <c r="NNE86" s="17"/>
      <c r="NNG86" s="17"/>
      <c r="NNI86" s="17"/>
      <c r="NNK86" s="17"/>
      <c r="NNM86" s="17"/>
      <c r="NNO86" s="17"/>
      <c r="NNQ86" s="17"/>
      <c r="NNS86" s="17"/>
      <c r="NNU86" s="17"/>
      <c r="NNW86" s="17"/>
      <c r="NNY86" s="17"/>
      <c r="NOA86" s="17"/>
      <c r="NOC86" s="17"/>
      <c r="NOE86" s="17"/>
      <c r="NOG86" s="17"/>
      <c r="NOI86" s="17"/>
      <c r="NOK86" s="17"/>
      <c r="NOM86" s="17"/>
      <c r="NOO86" s="17"/>
      <c r="NOQ86" s="17"/>
      <c r="NOS86" s="17"/>
      <c r="NOU86" s="17"/>
      <c r="NOW86" s="17"/>
      <c r="NOY86" s="17"/>
      <c r="NPA86" s="17"/>
      <c r="NPC86" s="17"/>
      <c r="NPE86" s="17"/>
      <c r="NPG86" s="17"/>
      <c r="NPI86" s="17"/>
      <c r="NPK86" s="17"/>
      <c r="NPM86" s="17"/>
      <c r="NPO86" s="17"/>
      <c r="NPQ86" s="17"/>
      <c r="NPS86" s="17"/>
      <c r="NPU86" s="17"/>
      <c r="NPW86" s="17"/>
      <c r="NPY86" s="17"/>
      <c r="NQA86" s="17"/>
      <c r="NQC86" s="17"/>
      <c r="NQE86" s="17"/>
      <c r="NQG86" s="17"/>
      <c r="NQI86" s="17"/>
      <c r="NQK86" s="17"/>
      <c r="NQM86" s="17"/>
      <c r="NQO86" s="17"/>
      <c r="NQQ86" s="17"/>
      <c r="NQS86" s="17"/>
      <c r="NQU86" s="17"/>
      <c r="NQW86" s="17"/>
      <c r="NQY86" s="17"/>
      <c r="NRA86" s="17"/>
      <c r="NRC86" s="17"/>
      <c r="NRE86" s="17"/>
      <c r="NRG86" s="17"/>
      <c r="NRI86" s="17"/>
      <c r="NRK86" s="17"/>
      <c r="NRM86" s="17"/>
      <c r="NRO86" s="17"/>
      <c r="NRQ86" s="17"/>
      <c r="NRS86" s="17"/>
      <c r="NRU86" s="17"/>
      <c r="NRW86" s="17"/>
      <c r="NRY86" s="17"/>
      <c r="NSA86" s="17"/>
      <c r="NSC86" s="17"/>
      <c r="NSE86" s="17"/>
      <c r="NSG86" s="17"/>
      <c r="NSI86" s="17"/>
      <c r="NSK86" s="17"/>
      <c r="NSM86" s="17"/>
      <c r="NSO86" s="17"/>
      <c r="NSQ86" s="17"/>
      <c r="NSS86" s="17"/>
      <c r="NSU86" s="17"/>
      <c r="NSW86" s="17"/>
      <c r="NSY86" s="17"/>
      <c r="NTA86" s="17"/>
      <c r="NTC86" s="17"/>
      <c r="NTE86" s="17"/>
      <c r="NTG86" s="17"/>
      <c r="NTI86" s="17"/>
      <c r="NTK86" s="17"/>
      <c r="NTM86" s="17"/>
      <c r="NTO86" s="17"/>
      <c r="NTQ86" s="17"/>
      <c r="NTS86" s="17"/>
      <c r="NTU86" s="17"/>
      <c r="NTW86" s="17"/>
      <c r="NTY86" s="17"/>
      <c r="NUA86" s="17"/>
      <c r="NUC86" s="17"/>
      <c r="NUE86" s="17"/>
      <c r="NUG86" s="17"/>
      <c r="NUI86" s="17"/>
      <c r="NUK86" s="17"/>
      <c r="NUM86" s="17"/>
      <c r="NUO86" s="17"/>
      <c r="NUQ86" s="17"/>
      <c r="NUS86" s="17"/>
      <c r="NUU86" s="17"/>
      <c r="NUW86" s="17"/>
      <c r="NUY86" s="17"/>
      <c r="NVA86" s="17"/>
      <c r="NVC86" s="17"/>
      <c r="NVE86" s="17"/>
      <c r="NVG86" s="17"/>
      <c r="NVI86" s="17"/>
      <c r="NVK86" s="17"/>
      <c r="NVM86" s="17"/>
      <c r="NVO86" s="17"/>
      <c r="NVQ86" s="17"/>
      <c r="NVS86" s="17"/>
      <c r="NVU86" s="17"/>
      <c r="NVW86" s="17"/>
      <c r="NVY86" s="17"/>
      <c r="NWA86" s="17"/>
      <c r="NWC86" s="17"/>
      <c r="NWE86" s="17"/>
      <c r="NWG86" s="17"/>
      <c r="NWI86" s="17"/>
      <c r="NWK86" s="17"/>
      <c r="NWM86" s="17"/>
      <c r="NWO86" s="17"/>
      <c r="NWQ86" s="17"/>
      <c r="NWS86" s="17"/>
      <c r="NWU86" s="17"/>
      <c r="NWW86" s="17"/>
      <c r="NWY86" s="17"/>
      <c r="NXA86" s="17"/>
      <c r="NXC86" s="17"/>
      <c r="NXE86" s="17"/>
      <c r="NXG86" s="17"/>
      <c r="NXI86" s="17"/>
      <c r="NXK86" s="17"/>
      <c r="NXM86" s="17"/>
      <c r="NXO86" s="17"/>
      <c r="NXQ86" s="17"/>
      <c r="NXS86" s="17"/>
      <c r="NXU86" s="17"/>
      <c r="NXW86" s="17"/>
      <c r="NXY86" s="17"/>
      <c r="NYA86" s="17"/>
      <c r="NYC86" s="17"/>
      <c r="NYE86" s="17"/>
      <c r="NYG86" s="17"/>
      <c r="NYI86" s="17"/>
      <c r="NYK86" s="17"/>
      <c r="NYM86" s="17"/>
      <c r="NYO86" s="17"/>
      <c r="NYQ86" s="17"/>
      <c r="NYS86" s="17"/>
      <c r="NYU86" s="17"/>
      <c r="NYW86" s="17"/>
      <c r="NYY86" s="17"/>
      <c r="NZA86" s="17"/>
      <c r="NZC86" s="17"/>
      <c r="NZE86" s="17"/>
      <c r="NZG86" s="17"/>
      <c r="NZI86" s="17"/>
      <c r="NZK86" s="17"/>
      <c r="NZM86" s="17"/>
      <c r="NZO86" s="17"/>
      <c r="NZQ86" s="17"/>
      <c r="NZS86" s="17"/>
      <c r="NZU86" s="17"/>
      <c r="NZW86" s="17"/>
      <c r="NZY86" s="17"/>
      <c r="OAA86" s="17"/>
      <c r="OAC86" s="17"/>
      <c r="OAE86" s="17"/>
      <c r="OAG86" s="17"/>
      <c r="OAI86" s="17"/>
      <c r="OAK86" s="17"/>
      <c r="OAM86" s="17"/>
      <c r="OAO86" s="17"/>
      <c r="OAQ86" s="17"/>
      <c r="OAS86" s="17"/>
      <c r="OAU86" s="17"/>
      <c r="OAW86" s="17"/>
      <c r="OAY86" s="17"/>
      <c r="OBA86" s="17"/>
      <c r="OBC86" s="17"/>
      <c r="OBE86" s="17"/>
      <c r="OBG86" s="17"/>
      <c r="OBI86" s="17"/>
      <c r="OBK86" s="17"/>
      <c r="OBM86" s="17"/>
      <c r="OBO86" s="17"/>
      <c r="OBQ86" s="17"/>
      <c r="OBS86" s="17"/>
      <c r="OBU86" s="17"/>
      <c r="OBW86" s="17"/>
      <c r="OBY86" s="17"/>
      <c r="OCA86" s="17"/>
      <c r="OCC86" s="17"/>
      <c r="OCE86" s="17"/>
      <c r="OCG86" s="17"/>
      <c r="OCI86" s="17"/>
      <c r="OCK86" s="17"/>
      <c r="OCM86" s="17"/>
      <c r="OCO86" s="17"/>
      <c r="OCQ86" s="17"/>
      <c r="OCS86" s="17"/>
      <c r="OCU86" s="17"/>
      <c r="OCW86" s="17"/>
      <c r="OCY86" s="17"/>
      <c r="ODA86" s="17"/>
      <c r="ODC86" s="17"/>
      <c r="ODE86" s="17"/>
      <c r="ODG86" s="17"/>
      <c r="ODI86" s="17"/>
      <c r="ODK86" s="17"/>
      <c r="ODM86" s="17"/>
      <c r="ODO86" s="17"/>
      <c r="ODQ86" s="17"/>
      <c r="ODS86" s="17"/>
      <c r="ODU86" s="17"/>
      <c r="ODW86" s="17"/>
      <c r="ODY86" s="17"/>
      <c r="OEA86" s="17"/>
      <c r="OEC86" s="17"/>
      <c r="OEE86" s="17"/>
      <c r="OEG86" s="17"/>
      <c r="OEI86" s="17"/>
      <c r="OEK86" s="17"/>
      <c r="OEM86" s="17"/>
      <c r="OEO86" s="17"/>
      <c r="OEQ86" s="17"/>
      <c r="OES86" s="17"/>
      <c r="OEU86" s="17"/>
      <c r="OEW86" s="17"/>
      <c r="OEY86" s="17"/>
      <c r="OFA86" s="17"/>
      <c r="OFC86" s="17"/>
      <c r="OFE86" s="17"/>
      <c r="OFG86" s="17"/>
      <c r="OFI86" s="17"/>
      <c r="OFK86" s="17"/>
      <c r="OFM86" s="17"/>
      <c r="OFO86" s="17"/>
      <c r="OFQ86" s="17"/>
      <c r="OFS86" s="17"/>
      <c r="OFU86" s="17"/>
      <c r="OFW86" s="17"/>
      <c r="OFY86" s="17"/>
      <c r="OGA86" s="17"/>
      <c r="OGC86" s="17"/>
      <c r="OGE86" s="17"/>
      <c r="OGG86" s="17"/>
      <c r="OGI86" s="17"/>
      <c r="OGK86" s="17"/>
      <c r="OGM86" s="17"/>
      <c r="OGO86" s="17"/>
      <c r="OGQ86" s="17"/>
      <c r="OGS86" s="17"/>
      <c r="OGU86" s="17"/>
      <c r="OGW86" s="17"/>
      <c r="OGY86" s="17"/>
      <c r="OHA86" s="17"/>
      <c r="OHC86" s="17"/>
      <c r="OHE86" s="17"/>
      <c r="OHG86" s="17"/>
      <c r="OHI86" s="17"/>
      <c r="OHK86" s="17"/>
      <c r="OHM86" s="17"/>
      <c r="OHO86" s="17"/>
      <c r="OHQ86" s="17"/>
      <c r="OHS86" s="17"/>
      <c r="OHU86" s="17"/>
      <c r="OHW86" s="17"/>
      <c r="OHY86" s="17"/>
      <c r="OIA86" s="17"/>
      <c r="OIC86" s="17"/>
      <c r="OIE86" s="17"/>
      <c r="OIG86" s="17"/>
      <c r="OII86" s="17"/>
      <c r="OIK86" s="17"/>
      <c r="OIM86" s="17"/>
      <c r="OIO86" s="17"/>
      <c r="OIQ86" s="17"/>
      <c r="OIS86" s="17"/>
      <c r="OIU86" s="17"/>
      <c r="OIW86" s="17"/>
      <c r="OIY86" s="17"/>
      <c r="OJA86" s="17"/>
      <c r="OJC86" s="17"/>
      <c r="OJE86" s="17"/>
      <c r="OJG86" s="17"/>
      <c r="OJI86" s="17"/>
      <c r="OJK86" s="17"/>
      <c r="OJM86" s="17"/>
      <c r="OJO86" s="17"/>
      <c r="OJQ86" s="17"/>
      <c r="OJS86" s="17"/>
      <c r="OJU86" s="17"/>
      <c r="OJW86" s="17"/>
      <c r="OJY86" s="17"/>
      <c r="OKA86" s="17"/>
      <c r="OKC86" s="17"/>
      <c r="OKE86" s="17"/>
      <c r="OKG86" s="17"/>
      <c r="OKI86" s="17"/>
      <c r="OKK86" s="17"/>
      <c r="OKM86" s="17"/>
      <c r="OKO86" s="17"/>
      <c r="OKQ86" s="17"/>
      <c r="OKS86" s="17"/>
      <c r="OKU86" s="17"/>
      <c r="OKW86" s="17"/>
      <c r="OKY86" s="17"/>
      <c r="OLA86" s="17"/>
      <c r="OLC86" s="17"/>
      <c r="OLE86" s="17"/>
      <c r="OLG86" s="17"/>
      <c r="OLI86" s="17"/>
      <c r="OLK86" s="17"/>
      <c r="OLM86" s="17"/>
      <c r="OLO86" s="17"/>
      <c r="OLQ86" s="17"/>
      <c r="OLS86" s="17"/>
      <c r="OLU86" s="17"/>
      <c r="OLW86" s="17"/>
      <c r="OLY86" s="17"/>
      <c r="OMA86" s="17"/>
      <c r="OMC86" s="17"/>
      <c r="OME86" s="17"/>
      <c r="OMG86" s="17"/>
      <c r="OMI86" s="17"/>
      <c r="OMK86" s="17"/>
      <c r="OMM86" s="17"/>
      <c r="OMO86" s="17"/>
      <c r="OMQ86" s="17"/>
      <c r="OMS86" s="17"/>
      <c r="OMU86" s="17"/>
      <c r="OMW86" s="17"/>
      <c r="OMY86" s="17"/>
      <c r="ONA86" s="17"/>
      <c r="ONC86" s="17"/>
      <c r="ONE86" s="17"/>
      <c r="ONG86" s="17"/>
      <c r="ONI86" s="17"/>
      <c r="ONK86" s="17"/>
      <c r="ONM86" s="17"/>
      <c r="ONO86" s="17"/>
      <c r="ONQ86" s="17"/>
      <c r="ONS86" s="17"/>
      <c r="ONU86" s="17"/>
      <c r="ONW86" s="17"/>
      <c r="ONY86" s="17"/>
      <c r="OOA86" s="17"/>
      <c r="OOC86" s="17"/>
      <c r="OOE86" s="17"/>
      <c r="OOG86" s="17"/>
      <c r="OOI86" s="17"/>
      <c r="OOK86" s="17"/>
      <c r="OOM86" s="17"/>
      <c r="OOO86" s="17"/>
      <c r="OOQ86" s="17"/>
      <c r="OOS86" s="17"/>
      <c r="OOU86" s="17"/>
      <c r="OOW86" s="17"/>
      <c r="OOY86" s="17"/>
      <c r="OPA86" s="17"/>
      <c r="OPC86" s="17"/>
      <c r="OPE86" s="17"/>
      <c r="OPG86" s="17"/>
      <c r="OPI86" s="17"/>
      <c r="OPK86" s="17"/>
      <c r="OPM86" s="17"/>
      <c r="OPO86" s="17"/>
      <c r="OPQ86" s="17"/>
      <c r="OPS86" s="17"/>
      <c r="OPU86" s="17"/>
      <c r="OPW86" s="17"/>
      <c r="OPY86" s="17"/>
      <c r="OQA86" s="17"/>
      <c r="OQC86" s="17"/>
      <c r="OQE86" s="17"/>
      <c r="OQG86" s="17"/>
      <c r="OQI86" s="17"/>
      <c r="OQK86" s="17"/>
      <c r="OQM86" s="17"/>
      <c r="OQO86" s="17"/>
      <c r="OQQ86" s="17"/>
      <c r="OQS86" s="17"/>
      <c r="OQU86" s="17"/>
      <c r="OQW86" s="17"/>
      <c r="OQY86" s="17"/>
      <c r="ORA86" s="17"/>
      <c r="ORC86" s="17"/>
      <c r="ORE86" s="17"/>
      <c r="ORG86" s="17"/>
      <c r="ORI86" s="17"/>
      <c r="ORK86" s="17"/>
      <c r="ORM86" s="17"/>
      <c r="ORO86" s="17"/>
      <c r="ORQ86" s="17"/>
      <c r="ORS86" s="17"/>
      <c r="ORU86" s="17"/>
      <c r="ORW86" s="17"/>
      <c r="ORY86" s="17"/>
      <c r="OSA86" s="17"/>
      <c r="OSC86" s="17"/>
      <c r="OSE86" s="17"/>
      <c r="OSG86" s="17"/>
      <c r="OSI86" s="17"/>
      <c r="OSK86" s="17"/>
      <c r="OSM86" s="17"/>
      <c r="OSO86" s="17"/>
      <c r="OSQ86" s="17"/>
      <c r="OSS86" s="17"/>
      <c r="OSU86" s="17"/>
      <c r="OSW86" s="17"/>
      <c r="OSY86" s="17"/>
      <c r="OTA86" s="17"/>
      <c r="OTC86" s="17"/>
      <c r="OTE86" s="17"/>
      <c r="OTG86" s="17"/>
      <c r="OTI86" s="17"/>
      <c r="OTK86" s="17"/>
      <c r="OTM86" s="17"/>
      <c r="OTO86" s="17"/>
      <c r="OTQ86" s="17"/>
      <c r="OTS86" s="17"/>
      <c r="OTU86" s="17"/>
      <c r="OTW86" s="17"/>
      <c r="OTY86" s="17"/>
      <c r="OUA86" s="17"/>
      <c r="OUC86" s="17"/>
      <c r="OUE86" s="17"/>
      <c r="OUG86" s="17"/>
      <c r="OUI86" s="17"/>
      <c r="OUK86" s="17"/>
      <c r="OUM86" s="17"/>
      <c r="OUO86" s="17"/>
      <c r="OUQ86" s="17"/>
      <c r="OUS86" s="17"/>
      <c r="OUU86" s="17"/>
      <c r="OUW86" s="17"/>
      <c r="OUY86" s="17"/>
      <c r="OVA86" s="17"/>
      <c r="OVC86" s="17"/>
      <c r="OVE86" s="17"/>
      <c r="OVG86" s="17"/>
      <c r="OVI86" s="17"/>
      <c r="OVK86" s="17"/>
      <c r="OVM86" s="17"/>
      <c r="OVO86" s="17"/>
      <c r="OVQ86" s="17"/>
      <c r="OVS86" s="17"/>
      <c r="OVU86" s="17"/>
      <c r="OVW86" s="17"/>
      <c r="OVY86" s="17"/>
      <c r="OWA86" s="17"/>
      <c r="OWC86" s="17"/>
      <c r="OWE86" s="17"/>
      <c r="OWG86" s="17"/>
      <c r="OWI86" s="17"/>
      <c r="OWK86" s="17"/>
      <c r="OWM86" s="17"/>
      <c r="OWO86" s="17"/>
      <c r="OWQ86" s="17"/>
      <c r="OWS86" s="17"/>
      <c r="OWU86" s="17"/>
      <c r="OWW86" s="17"/>
      <c r="OWY86" s="17"/>
      <c r="OXA86" s="17"/>
      <c r="OXC86" s="17"/>
      <c r="OXE86" s="17"/>
      <c r="OXG86" s="17"/>
      <c r="OXI86" s="17"/>
      <c r="OXK86" s="17"/>
      <c r="OXM86" s="17"/>
      <c r="OXO86" s="17"/>
      <c r="OXQ86" s="17"/>
      <c r="OXS86" s="17"/>
      <c r="OXU86" s="17"/>
      <c r="OXW86" s="17"/>
      <c r="OXY86" s="17"/>
      <c r="OYA86" s="17"/>
      <c r="OYC86" s="17"/>
      <c r="OYE86" s="17"/>
      <c r="OYG86" s="17"/>
      <c r="OYI86" s="17"/>
      <c r="OYK86" s="17"/>
      <c r="OYM86" s="17"/>
      <c r="OYO86" s="17"/>
      <c r="OYQ86" s="17"/>
      <c r="OYS86" s="17"/>
      <c r="OYU86" s="17"/>
      <c r="OYW86" s="17"/>
      <c r="OYY86" s="17"/>
      <c r="OZA86" s="17"/>
      <c r="OZC86" s="17"/>
      <c r="OZE86" s="17"/>
      <c r="OZG86" s="17"/>
      <c r="OZI86" s="17"/>
      <c r="OZK86" s="17"/>
      <c r="OZM86" s="17"/>
      <c r="OZO86" s="17"/>
      <c r="OZQ86" s="17"/>
      <c r="OZS86" s="17"/>
      <c r="OZU86" s="17"/>
      <c r="OZW86" s="17"/>
      <c r="OZY86" s="17"/>
      <c r="PAA86" s="17"/>
      <c r="PAC86" s="17"/>
      <c r="PAE86" s="17"/>
      <c r="PAG86" s="17"/>
      <c r="PAI86" s="17"/>
      <c r="PAK86" s="17"/>
      <c r="PAM86" s="17"/>
      <c r="PAO86" s="17"/>
      <c r="PAQ86" s="17"/>
      <c r="PAS86" s="17"/>
      <c r="PAU86" s="17"/>
      <c r="PAW86" s="17"/>
      <c r="PAY86" s="17"/>
      <c r="PBA86" s="17"/>
      <c r="PBC86" s="17"/>
      <c r="PBE86" s="17"/>
      <c r="PBG86" s="17"/>
      <c r="PBI86" s="17"/>
      <c r="PBK86" s="17"/>
      <c r="PBM86" s="17"/>
      <c r="PBO86" s="17"/>
      <c r="PBQ86" s="17"/>
      <c r="PBS86" s="17"/>
      <c r="PBU86" s="17"/>
      <c r="PBW86" s="17"/>
      <c r="PBY86" s="17"/>
      <c r="PCA86" s="17"/>
      <c r="PCC86" s="17"/>
      <c r="PCE86" s="17"/>
      <c r="PCG86" s="17"/>
      <c r="PCI86" s="17"/>
      <c r="PCK86" s="17"/>
      <c r="PCM86" s="17"/>
      <c r="PCO86" s="17"/>
      <c r="PCQ86" s="17"/>
      <c r="PCS86" s="17"/>
      <c r="PCU86" s="17"/>
      <c r="PCW86" s="17"/>
      <c r="PCY86" s="17"/>
      <c r="PDA86" s="17"/>
      <c r="PDC86" s="17"/>
      <c r="PDE86" s="17"/>
      <c r="PDG86" s="17"/>
      <c r="PDI86" s="17"/>
      <c r="PDK86" s="17"/>
      <c r="PDM86" s="17"/>
      <c r="PDO86" s="17"/>
      <c r="PDQ86" s="17"/>
      <c r="PDS86" s="17"/>
      <c r="PDU86" s="17"/>
      <c r="PDW86" s="17"/>
      <c r="PDY86" s="17"/>
      <c r="PEA86" s="17"/>
      <c r="PEC86" s="17"/>
      <c r="PEE86" s="17"/>
      <c r="PEG86" s="17"/>
      <c r="PEI86" s="17"/>
      <c r="PEK86" s="17"/>
      <c r="PEM86" s="17"/>
      <c r="PEO86" s="17"/>
      <c r="PEQ86" s="17"/>
      <c r="PES86" s="17"/>
      <c r="PEU86" s="17"/>
      <c r="PEW86" s="17"/>
      <c r="PEY86" s="17"/>
      <c r="PFA86" s="17"/>
      <c r="PFC86" s="17"/>
      <c r="PFE86" s="17"/>
      <c r="PFG86" s="17"/>
      <c r="PFI86" s="17"/>
      <c r="PFK86" s="17"/>
      <c r="PFM86" s="17"/>
      <c r="PFO86" s="17"/>
      <c r="PFQ86" s="17"/>
      <c r="PFS86" s="17"/>
      <c r="PFU86" s="17"/>
      <c r="PFW86" s="17"/>
      <c r="PFY86" s="17"/>
      <c r="PGA86" s="17"/>
      <c r="PGC86" s="17"/>
      <c r="PGE86" s="17"/>
      <c r="PGG86" s="17"/>
      <c r="PGI86" s="17"/>
      <c r="PGK86" s="17"/>
      <c r="PGM86" s="17"/>
      <c r="PGO86" s="17"/>
      <c r="PGQ86" s="17"/>
      <c r="PGS86" s="17"/>
      <c r="PGU86" s="17"/>
      <c r="PGW86" s="17"/>
      <c r="PGY86" s="17"/>
      <c r="PHA86" s="17"/>
      <c r="PHC86" s="17"/>
      <c r="PHE86" s="17"/>
      <c r="PHG86" s="17"/>
      <c r="PHI86" s="17"/>
      <c r="PHK86" s="17"/>
      <c r="PHM86" s="17"/>
      <c r="PHO86" s="17"/>
      <c r="PHQ86" s="17"/>
      <c r="PHS86" s="17"/>
      <c r="PHU86" s="17"/>
      <c r="PHW86" s="17"/>
      <c r="PHY86" s="17"/>
      <c r="PIA86" s="17"/>
      <c r="PIC86" s="17"/>
      <c r="PIE86" s="17"/>
      <c r="PIG86" s="17"/>
      <c r="PII86" s="17"/>
      <c r="PIK86" s="17"/>
      <c r="PIM86" s="17"/>
      <c r="PIO86" s="17"/>
      <c r="PIQ86" s="17"/>
      <c r="PIS86" s="17"/>
      <c r="PIU86" s="17"/>
      <c r="PIW86" s="17"/>
      <c r="PIY86" s="17"/>
      <c r="PJA86" s="17"/>
      <c r="PJC86" s="17"/>
      <c r="PJE86" s="17"/>
      <c r="PJG86" s="17"/>
      <c r="PJI86" s="17"/>
      <c r="PJK86" s="17"/>
      <c r="PJM86" s="17"/>
      <c r="PJO86" s="17"/>
      <c r="PJQ86" s="17"/>
      <c r="PJS86" s="17"/>
      <c r="PJU86" s="17"/>
      <c r="PJW86" s="17"/>
      <c r="PJY86" s="17"/>
      <c r="PKA86" s="17"/>
      <c r="PKC86" s="17"/>
      <c r="PKE86" s="17"/>
      <c r="PKG86" s="17"/>
      <c r="PKI86" s="17"/>
      <c r="PKK86" s="17"/>
      <c r="PKM86" s="17"/>
      <c r="PKO86" s="17"/>
      <c r="PKQ86" s="17"/>
      <c r="PKS86" s="17"/>
      <c r="PKU86" s="17"/>
      <c r="PKW86" s="17"/>
      <c r="PKY86" s="17"/>
      <c r="PLA86" s="17"/>
      <c r="PLC86" s="17"/>
      <c r="PLE86" s="17"/>
      <c r="PLG86" s="17"/>
      <c r="PLI86" s="17"/>
      <c r="PLK86" s="17"/>
      <c r="PLM86" s="17"/>
      <c r="PLO86" s="17"/>
      <c r="PLQ86" s="17"/>
      <c r="PLS86" s="17"/>
      <c r="PLU86" s="17"/>
      <c r="PLW86" s="17"/>
      <c r="PLY86" s="17"/>
      <c r="PMA86" s="17"/>
      <c r="PMC86" s="17"/>
      <c r="PME86" s="17"/>
      <c r="PMG86" s="17"/>
      <c r="PMI86" s="17"/>
      <c r="PMK86" s="17"/>
      <c r="PMM86" s="17"/>
      <c r="PMO86" s="17"/>
      <c r="PMQ86" s="17"/>
      <c r="PMS86" s="17"/>
      <c r="PMU86" s="17"/>
      <c r="PMW86" s="17"/>
      <c r="PMY86" s="17"/>
      <c r="PNA86" s="17"/>
      <c r="PNC86" s="17"/>
      <c r="PNE86" s="17"/>
      <c r="PNG86" s="17"/>
      <c r="PNI86" s="17"/>
      <c r="PNK86" s="17"/>
      <c r="PNM86" s="17"/>
      <c r="PNO86" s="17"/>
      <c r="PNQ86" s="17"/>
      <c r="PNS86" s="17"/>
      <c r="PNU86" s="17"/>
      <c r="PNW86" s="17"/>
      <c r="PNY86" s="17"/>
      <c r="POA86" s="17"/>
      <c r="POC86" s="17"/>
      <c r="POE86" s="17"/>
      <c r="POG86" s="17"/>
      <c r="POI86" s="17"/>
      <c r="POK86" s="17"/>
      <c r="POM86" s="17"/>
      <c r="POO86" s="17"/>
      <c r="POQ86" s="17"/>
      <c r="POS86" s="17"/>
      <c r="POU86" s="17"/>
      <c r="POW86" s="17"/>
      <c r="POY86" s="17"/>
      <c r="PPA86" s="17"/>
      <c r="PPC86" s="17"/>
      <c r="PPE86" s="17"/>
      <c r="PPG86" s="17"/>
      <c r="PPI86" s="17"/>
      <c r="PPK86" s="17"/>
      <c r="PPM86" s="17"/>
      <c r="PPO86" s="17"/>
      <c r="PPQ86" s="17"/>
      <c r="PPS86" s="17"/>
      <c r="PPU86" s="17"/>
      <c r="PPW86" s="17"/>
      <c r="PPY86" s="17"/>
      <c r="PQA86" s="17"/>
      <c r="PQC86" s="17"/>
      <c r="PQE86" s="17"/>
      <c r="PQG86" s="17"/>
      <c r="PQI86" s="17"/>
      <c r="PQK86" s="17"/>
      <c r="PQM86" s="17"/>
      <c r="PQO86" s="17"/>
      <c r="PQQ86" s="17"/>
      <c r="PQS86" s="17"/>
      <c r="PQU86" s="17"/>
      <c r="PQW86" s="17"/>
      <c r="PQY86" s="17"/>
      <c r="PRA86" s="17"/>
      <c r="PRC86" s="17"/>
      <c r="PRE86" s="17"/>
      <c r="PRG86" s="17"/>
      <c r="PRI86" s="17"/>
      <c r="PRK86" s="17"/>
      <c r="PRM86" s="17"/>
      <c r="PRO86" s="17"/>
      <c r="PRQ86" s="17"/>
      <c r="PRS86" s="17"/>
      <c r="PRU86" s="17"/>
      <c r="PRW86" s="17"/>
      <c r="PRY86" s="17"/>
      <c r="PSA86" s="17"/>
      <c r="PSC86" s="17"/>
      <c r="PSE86" s="17"/>
      <c r="PSG86" s="17"/>
      <c r="PSI86" s="17"/>
      <c r="PSK86" s="17"/>
      <c r="PSM86" s="17"/>
      <c r="PSO86" s="17"/>
      <c r="PSQ86" s="17"/>
      <c r="PSS86" s="17"/>
      <c r="PSU86" s="17"/>
      <c r="PSW86" s="17"/>
      <c r="PSY86" s="17"/>
      <c r="PTA86" s="17"/>
      <c r="PTC86" s="17"/>
      <c r="PTE86" s="17"/>
      <c r="PTG86" s="17"/>
      <c r="PTI86" s="17"/>
      <c r="PTK86" s="17"/>
      <c r="PTM86" s="17"/>
      <c r="PTO86" s="17"/>
      <c r="PTQ86" s="17"/>
      <c r="PTS86" s="17"/>
      <c r="PTU86" s="17"/>
      <c r="PTW86" s="17"/>
      <c r="PTY86" s="17"/>
      <c r="PUA86" s="17"/>
      <c r="PUC86" s="17"/>
      <c r="PUE86" s="17"/>
      <c r="PUG86" s="17"/>
      <c r="PUI86" s="17"/>
      <c r="PUK86" s="17"/>
      <c r="PUM86" s="17"/>
      <c r="PUO86" s="17"/>
      <c r="PUQ86" s="17"/>
      <c r="PUS86" s="17"/>
      <c r="PUU86" s="17"/>
      <c r="PUW86" s="17"/>
      <c r="PUY86" s="17"/>
      <c r="PVA86" s="17"/>
      <c r="PVC86" s="17"/>
      <c r="PVE86" s="17"/>
      <c r="PVG86" s="17"/>
      <c r="PVI86" s="17"/>
      <c r="PVK86" s="17"/>
      <c r="PVM86" s="17"/>
      <c r="PVO86" s="17"/>
      <c r="PVQ86" s="17"/>
      <c r="PVS86" s="17"/>
      <c r="PVU86" s="17"/>
      <c r="PVW86" s="17"/>
      <c r="PVY86" s="17"/>
      <c r="PWA86" s="17"/>
      <c r="PWC86" s="17"/>
      <c r="PWE86" s="17"/>
      <c r="PWG86" s="17"/>
      <c r="PWI86" s="17"/>
      <c r="PWK86" s="17"/>
      <c r="PWM86" s="17"/>
      <c r="PWO86" s="17"/>
      <c r="PWQ86" s="17"/>
      <c r="PWS86" s="17"/>
      <c r="PWU86" s="17"/>
      <c r="PWW86" s="17"/>
      <c r="PWY86" s="17"/>
      <c r="PXA86" s="17"/>
      <c r="PXC86" s="17"/>
      <c r="PXE86" s="17"/>
      <c r="PXG86" s="17"/>
      <c r="PXI86" s="17"/>
      <c r="PXK86" s="17"/>
      <c r="PXM86" s="17"/>
      <c r="PXO86" s="17"/>
      <c r="PXQ86" s="17"/>
      <c r="PXS86" s="17"/>
      <c r="PXU86" s="17"/>
      <c r="PXW86" s="17"/>
      <c r="PXY86" s="17"/>
      <c r="PYA86" s="17"/>
      <c r="PYC86" s="17"/>
      <c r="PYE86" s="17"/>
      <c r="PYG86" s="17"/>
      <c r="PYI86" s="17"/>
      <c r="PYK86" s="17"/>
      <c r="PYM86" s="17"/>
      <c r="PYO86" s="17"/>
      <c r="PYQ86" s="17"/>
      <c r="PYS86" s="17"/>
      <c r="PYU86" s="17"/>
      <c r="PYW86" s="17"/>
      <c r="PYY86" s="17"/>
      <c r="PZA86" s="17"/>
      <c r="PZC86" s="17"/>
      <c r="PZE86" s="17"/>
      <c r="PZG86" s="17"/>
      <c r="PZI86" s="17"/>
      <c r="PZK86" s="17"/>
      <c r="PZM86" s="17"/>
      <c r="PZO86" s="17"/>
      <c r="PZQ86" s="17"/>
      <c r="PZS86" s="17"/>
      <c r="PZU86" s="17"/>
      <c r="PZW86" s="17"/>
      <c r="PZY86" s="17"/>
      <c r="QAA86" s="17"/>
      <c r="QAC86" s="17"/>
      <c r="QAE86" s="17"/>
      <c r="QAG86" s="17"/>
      <c r="QAI86" s="17"/>
      <c r="QAK86" s="17"/>
      <c r="QAM86" s="17"/>
      <c r="QAO86" s="17"/>
      <c r="QAQ86" s="17"/>
      <c r="QAS86" s="17"/>
      <c r="QAU86" s="17"/>
      <c r="QAW86" s="17"/>
      <c r="QAY86" s="17"/>
      <c r="QBA86" s="17"/>
      <c r="QBC86" s="17"/>
      <c r="QBE86" s="17"/>
      <c r="QBG86" s="17"/>
      <c r="QBI86" s="17"/>
      <c r="QBK86" s="17"/>
      <c r="QBM86" s="17"/>
      <c r="QBO86" s="17"/>
      <c r="QBQ86" s="17"/>
      <c r="QBS86" s="17"/>
      <c r="QBU86" s="17"/>
      <c r="QBW86" s="17"/>
      <c r="QBY86" s="17"/>
      <c r="QCA86" s="17"/>
      <c r="QCC86" s="17"/>
      <c r="QCE86" s="17"/>
      <c r="QCG86" s="17"/>
      <c r="QCI86" s="17"/>
      <c r="QCK86" s="17"/>
      <c r="QCM86" s="17"/>
      <c r="QCO86" s="17"/>
      <c r="QCQ86" s="17"/>
      <c r="QCS86" s="17"/>
      <c r="QCU86" s="17"/>
      <c r="QCW86" s="17"/>
      <c r="QCY86" s="17"/>
      <c r="QDA86" s="17"/>
      <c r="QDC86" s="17"/>
      <c r="QDE86" s="17"/>
      <c r="QDG86" s="17"/>
      <c r="QDI86" s="17"/>
      <c r="QDK86" s="17"/>
      <c r="QDM86" s="17"/>
      <c r="QDO86" s="17"/>
      <c r="QDQ86" s="17"/>
      <c r="QDS86" s="17"/>
      <c r="QDU86" s="17"/>
      <c r="QDW86" s="17"/>
      <c r="QDY86" s="17"/>
      <c r="QEA86" s="17"/>
      <c r="QEC86" s="17"/>
      <c r="QEE86" s="17"/>
      <c r="QEG86" s="17"/>
      <c r="QEI86" s="17"/>
      <c r="QEK86" s="17"/>
      <c r="QEM86" s="17"/>
      <c r="QEO86" s="17"/>
      <c r="QEQ86" s="17"/>
      <c r="QES86" s="17"/>
      <c r="QEU86" s="17"/>
      <c r="QEW86" s="17"/>
      <c r="QEY86" s="17"/>
      <c r="QFA86" s="17"/>
      <c r="QFC86" s="17"/>
      <c r="QFE86" s="17"/>
      <c r="QFG86" s="17"/>
      <c r="QFI86" s="17"/>
      <c r="QFK86" s="17"/>
      <c r="QFM86" s="17"/>
      <c r="QFO86" s="17"/>
      <c r="QFQ86" s="17"/>
      <c r="QFS86" s="17"/>
      <c r="QFU86" s="17"/>
      <c r="QFW86" s="17"/>
      <c r="QFY86" s="17"/>
      <c r="QGA86" s="17"/>
      <c r="QGC86" s="17"/>
      <c r="QGE86" s="17"/>
      <c r="QGG86" s="17"/>
      <c r="QGI86" s="17"/>
      <c r="QGK86" s="17"/>
      <c r="QGM86" s="17"/>
      <c r="QGO86" s="17"/>
      <c r="QGQ86" s="17"/>
      <c r="QGS86" s="17"/>
      <c r="QGU86" s="17"/>
      <c r="QGW86" s="17"/>
      <c r="QGY86" s="17"/>
      <c r="QHA86" s="17"/>
      <c r="QHC86" s="17"/>
      <c r="QHE86" s="17"/>
      <c r="QHG86" s="17"/>
      <c r="QHI86" s="17"/>
      <c r="QHK86" s="17"/>
      <c r="QHM86" s="17"/>
      <c r="QHO86" s="17"/>
      <c r="QHQ86" s="17"/>
      <c r="QHS86" s="17"/>
      <c r="QHU86" s="17"/>
      <c r="QHW86" s="17"/>
      <c r="QHY86" s="17"/>
      <c r="QIA86" s="17"/>
      <c r="QIC86" s="17"/>
      <c r="QIE86" s="17"/>
      <c r="QIG86" s="17"/>
      <c r="QII86" s="17"/>
      <c r="QIK86" s="17"/>
      <c r="QIM86" s="17"/>
      <c r="QIO86" s="17"/>
      <c r="QIQ86" s="17"/>
      <c r="QIS86" s="17"/>
      <c r="QIU86" s="17"/>
      <c r="QIW86" s="17"/>
      <c r="QIY86" s="17"/>
      <c r="QJA86" s="17"/>
      <c r="QJC86" s="17"/>
      <c r="QJE86" s="17"/>
      <c r="QJG86" s="17"/>
      <c r="QJI86" s="17"/>
      <c r="QJK86" s="17"/>
      <c r="QJM86" s="17"/>
      <c r="QJO86" s="17"/>
      <c r="QJQ86" s="17"/>
      <c r="QJS86" s="17"/>
      <c r="QJU86" s="17"/>
      <c r="QJW86" s="17"/>
      <c r="QJY86" s="17"/>
      <c r="QKA86" s="17"/>
      <c r="QKC86" s="17"/>
      <c r="QKE86" s="17"/>
      <c r="QKG86" s="17"/>
      <c r="QKI86" s="17"/>
      <c r="QKK86" s="17"/>
      <c r="QKM86" s="17"/>
      <c r="QKO86" s="17"/>
      <c r="QKQ86" s="17"/>
      <c r="QKS86" s="17"/>
      <c r="QKU86" s="17"/>
      <c r="QKW86" s="17"/>
      <c r="QKY86" s="17"/>
      <c r="QLA86" s="17"/>
      <c r="QLC86" s="17"/>
      <c r="QLE86" s="17"/>
      <c r="QLG86" s="17"/>
      <c r="QLI86" s="17"/>
      <c r="QLK86" s="17"/>
      <c r="QLM86" s="17"/>
      <c r="QLO86" s="17"/>
      <c r="QLQ86" s="17"/>
      <c r="QLS86" s="17"/>
      <c r="QLU86" s="17"/>
      <c r="QLW86" s="17"/>
      <c r="QLY86" s="17"/>
      <c r="QMA86" s="17"/>
      <c r="QMC86" s="17"/>
      <c r="QME86" s="17"/>
      <c r="QMG86" s="17"/>
      <c r="QMI86" s="17"/>
      <c r="QMK86" s="17"/>
      <c r="QMM86" s="17"/>
      <c r="QMO86" s="17"/>
      <c r="QMQ86" s="17"/>
      <c r="QMS86" s="17"/>
      <c r="QMU86" s="17"/>
      <c r="QMW86" s="17"/>
      <c r="QMY86" s="17"/>
      <c r="QNA86" s="17"/>
      <c r="QNC86" s="17"/>
      <c r="QNE86" s="17"/>
      <c r="QNG86" s="17"/>
      <c r="QNI86" s="17"/>
      <c r="QNK86" s="17"/>
      <c r="QNM86" s="17"/>
      <c r="QNO86" s="17"/>
      <c r="QNQ86" s="17"/>
      <c r="QNS86" s="17"/>
      <c r="QNU86" s="17"/>
      <c r="QNW86" s="17"/>
      <c r="QNY86" s="17"/>
      <c r="QOA86" s="17"/>
      <c r="QOC86" s="17"/>
      <c r="QOE86" s="17"/>
      <c r="QOG86" s="17"/>
      <c r="QOI86" s="17"/>
      <c r="QOK86" s="17"/>
      <c r="QOM86" s="17"/>
      <c r="QOO86" s="17"/>
      <c r="QOQ86" s="17"/>
      <c r="QOS86" s="17"/>
      <c r="QOU86" s="17"/>
      <c r="QOW86" s="17"/>
      <c r="QOY86" s="17"/>
      <c r="QPA86" s="17"/>
      <c r="QPC86" s="17"/>
      <c r="QPE86" s="17"/>
      <c r="QPG86" s="17"/>
      <c r="QPI86" s="17"/>
      <c r="QPK86" s="17"/>
      <c r="QPM86" s="17"/>
      <c r="QPO86" s="17"/>
      <c r="QPQ86" s="17"/>
      <c r="QPS86" s="17"/>
      <c r="QPU86" s="17"/>
      <c r="QPW86" s="17"/>
      <c r="QPY86" s="17"/>
      <c r="QQA86" s="17"/>
      <c r="QQC86" s="17"/>
      <c r="QQE86" s="17"/>
      <c r="QQG86" s="17"/>
      <c r="QQI86" s="17"/>
      <c r="QQK86" s="17"/>
      <c r="QQM86" s="17"/>
      <c r="QQO86" s="17"/>
      <c r="QQQ86" s="17"/>
      <c r="QQS86" s="17"/>
      <c r="QQU86" s="17"/>
      <c r="QQW86" s="17"/>
      <c r="QQY86" s="17"/>
      <c r="QRA86" s="17"/>
      <c r="QRC86" s="17"/>
      <c r="QRE86" s="17"/>
      <c r="QRG86" s="17"/>
      <c r="QRI86" s="17"/>
      <c r="QRK86" s="17"/>
      <c r="QRM86" s="17"/>
      <c r="QRO86" s="17"/>
      <c r="QRQ86" s="17"/>
      <c r="QRS86" s="17"/>
      <c r="QRU86" s="17"/>
      <c r="QRW86" s="17"/>
      <c r="QRY86" s="17"/>
      <c r="QSA86" s="17"/>
      <c r="QSC86" s="17"/>
      <c r="QSE86" s="17"/>
      <c r="QSG86" s="17"/>
      <c r="QSI86" s="17"/>
      <c r="QSK86" s="17"/>
      <c r="QSM86" s="17"/>
      <c r="QSO86" s="17"/>
      <c r="QSQ86" s="17"/>
      <c r="QSS86" s="17"/>
      <c r="QSU86" s="17"/>
      <c r="QSW86" s="17"/>
      <c r="QSY86" s="17"/>
      <c r="QTA86" s="17"/>
      <c r="QTC86" s="17"/>
      <c r="QTE86" s="17"/>
      <c r="QTG86" s="17"/>
      <c r="QTI86" s="17"/>
      <c r="QTK86" s="17"/>
      <c r="QTM86" s="17"/>
      <c r="QTO86" s="17"/>
      <c r="QTQ86" s="17"/>
      <c r="QTS86" s="17"/>
      <c r="QTU86" s="17"/>
      <c r="QTW86" s="17"/>
      <c r="QTY86" s="17"/>
      <c r="QUA86" s="17"/>
      <c r="QUC86" s="17"/>
      <c r="QUE86" s="17"/>
      <c r="QUG86" s="17"/>
      <c r="QUI86" s="17"/>
      <c r="QUK86" s="17"/>
      <c r="QUM86" s="17"/>
      <c r="QUO86" s="17"/>
      <c r="QUQ86" s="17"/>
      <c r="QUS86" s="17"/>
      <c r="QUU86" s="17"/>
      <c r="QUW86" s="17"/>
      <c r="QUY86" s="17"/>
      <c r="QVA86" s="17"/>
      <c r="QVC86" s="17"/>
      <c r="QVE86" s="17"/>
      <c r="QVG86" s="17"/>
      <c r="QVI86" s="17"/>
      <c r="QVK86" s="17"/>
      <c r="QVM86" s="17"/>
      <c r="QVO86" s="17"/>
      <c r="QVQ86" s="17"/>
      <c r="QVS86" s="17"/>
      <c r="QVU86" s="17"/>
      <c r="QVW86" s="17"/>
      <c r="QVY86" s="17"/>
      <c r="QWA86" s="17"/>
      <c r="QWC86" s="17"/>
      <c r="QWE86" s="17"/>
      <c r="QWG86" s="17"/>
      <c r="QWI86" s="17"/>
      <c r="QWK86" s="17"/>
      <c r="QWM86" s="17"/>
      <c r="QWO86" s="17"/>
      <c r="QWQ86" s="17"/>
      <c r="QWS86" s="17"/>
      <c r="QWU86" s="17"/>
      <c r="QWW86" s="17"/>
      <c r="QWY86" s="17"/>
      <c r="QXA86" s="17"/>
      <c r="QXC86" s="17"/>
      <c r="QXE86" s="17"/>
      <c r="QXG86" s="17"/>
      <c r="QXI86" s="17"/>
      <c r="QXK86" s="17"/>
      <c r="QXM86" s="17"/>
      <c r="QXO86" s="17"/>
      <c r="QXQ86" s="17"/>
      <c r="QXS86" s="17"/>
      <c r="QXU86" s="17"/>
      <c r="QXW86" s="17"/>
      <c r="QXY86" s="17"/>
      <c r="QYA86" s="17"/>
      <c r="QYC86" s="17"/>
      <c r="QYE86" s="17"/>
      <c r="QYG86" s="17"/>
      <c r="QYI86" s="17"/>
      <c r="QYK86" s="17"/>
      <c r="QYM86" s="17"/>
      <c r="QYO86" s="17"/>
      <c r="QYQ86" s="17"/>
      <c r="QYS86" s="17"/>
      <c r="QYU86" s="17"/>
      <c r="QYW86" s="17"/>
      <c r="QYY86" s="17"/>
      <c r="QZA86" s="17"/>
      <c r="QZC86" s="17"/>
      <c r="QZE86" s="17"/>
      <c r="QZG86" s="17"/>
      <c r="QZI86" s="17"/>
      <c r="QZK86" s="17"/>
      <c r="QZM86" s="17"/>
      <c r="QZO86" s="17"/>
      <c r="QZQ86" s="17"/>
      <c r="QZS86" s="17"/>
      <c r="QZU86" s="17"/>
      <c r="QZW86" s="17"/>
      <c r="QZY86" s="17"/>
      <c r="RAA86" s="17"/>
      <c r="RAC86" s="17"/>
      <c r="RAE86" s="17"/>
      <c r="RAG86" s="17"/>
      <c r="RAI86" s="17"/>
      <c r="RAK86" s="17"/>
      <c r="RAM86" s="17"/>
      <c r="RAO86" s="17"/>
      <c r="RAQ86" s="17"/>
      <c r="RAS86" s="17"/>
      <c r="RAU86" s="17"/>
      <c r="RAW86" s="17"/>
      <c r="RAY86" s="17"/>
      <c r="RBA86" s="17"/>
      <c r="RBC86" s="17"/>
      <c r="RBE86" s="17"/>
      <c r="RBG86" s="17"/>
      <c r="RBI86" s="17"/>
      <c r="RBK86" s="17"/>
      <c r="RBM86" s="17"/>
      <c r="RBO86" s="17"/>
      <c r="RBQ86" s="17"/>
      <c r="RBS86" s="17"/>
      <c r="RBU86" s="17"/>
      <c r="RBW86" s="17"/>
      <c r="RBY86" s="17"/>
      <c r="RCA86" s="17"/>
      <c r="RCC86" s="17"/>
      <c r="RCE86" s="17"/>
      <c r="RCG86" s="17"/>
      <c r="RCI86" s="17"/>
      <c r="RCK86" s="17"/>
      <c r="RCM86" s="17"/>
      <c r="RCO86" s="17"/>
      <c r="RCQ86" s="17"/>
      <c r="RCS86" s="17"/>
      <c r="RCU86" s="17"/>
      <c r="RCW86" s="17"/>
      <c r="RCY86" s="17"/>
      <c r="RDA86" s="17"/>
      <c r="RDC86" s="17"/>
      <c r="RDE86" s="17"/>
      <c r="RDG86" s="17"/>
      <c r="RDI86" s="17"/>
      <c r="RDK86" s="17"/>
      <c r="RDM86" s="17"/>
      <c r="RDO86" s="17"/>
      <c r="RDQ86" s="17"/>
      <c r="RDS86" s="17"/>
      <c r="RDU86" s="17"/>
      <c r="RDW86" s="17"/>
      <c r="RDY86" s="17"/>
      <c r="REA86" s="17"/>
      <c r="REC86" s="17"/>
      <c r="REE86" s="17"/>
      <c r="REG86" s="17"/>
      <c r="REI86" s="17"/>
      <c r="REK86" s="17"/>
      <c r="REM86" s="17"/>
      <c r="REO86" s="17"/>
      <c r="REQ86" s="17"/>
      <c r="RES86" s="17"/>
      <c r="REU86" s="17"/>
      <c r="REW86" s="17"/>
      <c r="REY86" s="17"/>
      <c r="RFA86" s="17"/>
      <c r="RFC86" s="17"/>
      <c r="RFE86" s="17"/>
      <c r="RFG86" s="17"/>
      <c r="RFI86" s="17"/>
      <c r="RFK86" s="17"/>
      <c r="RFM86" s="17"/>
      <c r="RFO86" s="17"/>
      <c r="RFQ86" s="17"/>
      <c r="RFS86" s="17"/>
      <c r="RFU86" s="17"/>
      <c r="RFW86" s="17"/>
      <c r="RFY86" s="17"/>
      <c r="RGA86" s="17"/>
      <c r="RGC86" s="17"/>
      <c r="RGE86" s="17"/>
      <c r="RGG86" s="17"/>
      <c r="RGI86" s="17"/>
      <c r="RGK86" s="17"/>
      <c r="RGM86" s="17"/>
      <c r="RGO86" s="17"/>
      <c r="RGQ86" s="17"/>
      <c r="RGS86" s="17"/>
      <c r="RGU86" s="17"/>
      <c r="RGW86" s="17"/>
      <c r="RGY86" s="17"/>
      <c r="RHA86" s="17"/>
      <c r="RHC86" s="17"/>
      <c r="RHE86" s="17"/>
      <c r="RHG86" s="17"/>
      <c r="RHI86" s="17"/>
      <c r="RHK86" s="17"/>
      <c r="RHM86" s="17"/>
      <c r="RHO86" s="17"/>
      <c r="RHQ86" s="17"/>
      <c r="RHS86" s="17"/>
      <c r="RHU86" s="17"/>
      <c r="RHW86" s="17"/>
      <c r="RHY86" s="17"/>
      <c r="RIA86" s="17"/>
      <c r="RIC86" s="17"/>
      <c r="RIE86" s="17"/>
      <c r="RIG86" s="17"/>
      <c r="RII86" s="17"/>
      <c r="RIK86" s="17"/>
      <c r="RIM86" s="17"/>
      <c r="RIO86" s="17"/>
      <c r="RIQ86" s="17"/>
      <c r="RIS86" s="17"/>
      <c r="RIU86" s="17"/>
      <c r="RIW86" s="17"/>
      <c r="RIY86" s="17"/>
      <c r="RJA86" s="17"/>
      <c r="RJC86" s="17"/>
      <c r="RJE86" s="17"/>
      <c r="RJG86" s="17"/>
      <c r="RJI86" s="17"/>
      <c r="RJK86" s="17"/>
      <c r="RJM86" s="17"/>
      <c r="RJO86" s="17"/>
      <c r="RJQ86" s="17"/>
      <c r="RJS86" s="17"/>
      <c r="RJU86" s="17"/>
      <c r="RJW86" s="17"/>
      <c r="RJY86" s="17"/>
      <c r="RKA86" s="17"/>
      <c r="RKC86" s="17"/>
      <c r="RKE86" s="17"/>
      <c r="RKG86" s="17"/>
      <c r="RKI86" s="17"/>
      <c r="RKK86" s="17"/>
      <c r="RKM86" s="17"/>
      <c r="RKO86" s="17"/>
      <c r="RKQ86" s="17"/>
      <c r="RKS86" s="17"/>
      <c r="RKU86" s="17"/>
      <c r="RKW86" s="17"/>
      <c r="RKY86" s="17"/>
      <c r="RLA86" s="17"/>
      <c r="RLC86" s="17"/>
      <c r="RLE86" s="17"/>
      <c r="RLG86" s="17"/>
      <c r="RLI86" s="17"/>
      <c r="RLK86" s="17"/>
      <c r="RLM86" s="17"/>
      <c r="RLO86" s="17"/>
      <c r="RLQ86" s="17"/>
      <c r="RLS86" s="17"/>
      <c r="RLU86" s="17"/>
      <c r="RLW86" s="17"/>
      <c r="RLY86" s="17"/>
      <c r="RMA86" s="17"/>
      <c r="RMC86" s="17"/>
      <c r="RME86" s="17"/>
      <c r="RMG86" s="17"/>
      <c r="RMI86" s="17"/>
      <c r="RMK86" s="17"/>
      <c r="RMM86" s="17"/>
      <c r="RMO86" s="17"/>
      <c r="RMQ86" s="17"/>
      <c r="RMS86" s="17"/>
      <c r="RMU86" s="17"/>
      <c r="RMW86" s="17"/>
      <c r="RMY86" s="17"/>
      <c r="RNA86" s="17"/>
      <c r="RNC86" s="17"/>
      <c r="RNE86" s="17"/>
      <c r="RNG86" s="17"/>
      <c r="RNI86" s="17"/>
      <c r="RNK86" s="17"/>
      <c r="RNM86" s="17"/>
      <c r="RNO86" s="17"/>
      <c r="RNQ86" s="17"/>
      <c r="RNS86" s="17"/>
      <c r="RNU86" s="17"/>
      <c r="RNW86" s="17"/>
      <c r="RNY86" s="17"/>
      <c r="ROA86" s="17"/>
      <c r="ROC86" s="17"/>
      <c r="ROE86" s="17"/>
      <c r="ROG86" s="17"/>
      <c r="ROI86" s="17"/>
      <c r="ROK86" s="17"/>
      <c r="ROM86" s="17"/>
      <c r="ROO86" s="17"/>
      <c r="ROQ86" s="17"/>
      <c r="ROS86" s="17"/>
      <c r="ROU86" s="17"/>
      <c r="ROW86" s="17"/>
      <c r="ROY86" s="17"/>
      <c r="RPA86" s="17"/>
      <c r="RPC86" s="17"/>
      <c r="RPE86" s="17"/>
      <c r="RPG86" s="17"/>
      <c r="RPI86" s="17"/>
      <c r="RPK86" s="17"/>
      <c r="RPM86" s="17"/>
      <c r="RPO86" s="17"/>
      <c r="RPQ86" s="17"/>
      <c r="RPS86" s="17"/>
      <c r="RPU86" s="17"/>
      <c r="RPW86" s="17"/>
      <c r="RPY86" s="17"/>
      <c r="RQA86" s="17"/>
      <c r="RQC86" s="17"/>
      <c r="RQE86" s="17"/>
      <c r="RQG86" s="17"/>
      <c r="RQI86" s="17"/>
      <c r="RQK86" s="17"/>
      <c r="RQM86" s="17"/>
      <c r="RQO86" s="17"/>
      <c r="RQQ86" s="17"/>
      <c r="RQS86" s="17"/>
      <c r="RQU86" s="17"/>
      <c r="RQW86" s="17"/>
      <c r="RQY86" s="17"/>
      <c r="RRA86" s="17"/>
      <c r="RRC86" s="17"/>
      <c r="RRE86" s="17"/>
      <c r="RRG86" s="17"/>
      <c r="RRI86" s="17"/>
      <c r="RRK86" s="17"/>
      <c r="RRM86" s="17"/>
      <c r="RRO86" s="17"/>
      <c r="RRQ86" s="17"/>
      <c r="RRS86" s="17"/>
      <c r="RRU86" s="17"/>
      <c r="RRW86" s="17"/>
      <c r="RRY86" s="17"/>
      <c r="RSA86" s="17"/>
      <c r="RSC86" s="17"/>
      <c r="RSE86" s="17"/>
      <c r="RSG86" s="17"/>
      <c r="RSI86" s="17"/>
      <c r="RSK86" s="17"/>
      <c r="RSM86" s="17"/>
      <c r="RSO86" s="17"/>
      <c r="RSQ86" s="17"/>
      <c r="RSS86" s="17"/>
      <c r="RSU86" s="17"/>
      <c r="RSW86" s="17"/>
      <c r="RSY86" s="17"/>
      <c r="RTA86" s="17"/>
      <c r="RTC86" s="17"/>
      <c r="RTE86" s="17"/>
      <c r="RTG86" s="17"/>
      <c r="RTI86" s="17"/>
      <c r="RTK86" s="17"/>
      <c r="RTM86" s="17"/>
      <c r="RTO86" s="17"/>
      <c r="RTQ86" s="17"/>
      <c r="RTS86" s="17"/>
      <c r="RTU86" s="17"/>
      <c r="RTW86" s="17"/>
      <c r="RTY86" s="17"/>
      <c r="RUA86" s="17"/>
      <c r="RUC86" s="17"/>
      <c r="RUE86" s="17"/>
      <c r="RUG86" s="17"/>
      <c r="RUI86" s="17"/>
      <c r="RUK86" s="17"/>
      <c r="RUM86" s="17"/>
      <c r="RUO86" s="17"/>
      <c r="RUQ86" s="17"/>
      <c r="RUS86" s="17"/>
      <c r="RUU86" s="17"/>
      <c r="RUW86" s="17"/>
      <c r="RUY86" s="17"/>
      <c r="RVA86" s="17"/>
      <c r="RVC86" s="17"/>
      <c r="RVE86" s="17"/>
      <c r="RVG86" s="17"/>
      <c r="RVI86" s="17"/>
      <c r="RVK86" s="17"/>
      <c r="RVM86" s="17"/>
      <c r="RVO86" s="17"/>
      <c r="RVQ86" s="17"/>
      <c r="RVS86" s="17"/>
      <c r="RVU86" s="17"/>
      <c r="RVW86" s="17"/>
      <c r="RVY86" s="17"/>
      <c r="RWA86" s="17"/>
      <c r="RWC86" s="17"/>
      <c r="RWE86" s="17"/>
      <c r="RWG86" s="17"/>
      <c r="RWI86" s="17"/>
      <c r="RWK86" s="17"/>
      <c r="RWM86" s="17"/>
      <c r="RWO86" s="17"/>
      <c r="RWQ86" s="17"/>
      <c r="RWS86" s="17"/>
      <c r="RWU86" s="17"/>
      <c r="RWW86" s="17"/>
      <c r="RWY86" s="17"/>
      <c r="RXA86" s="17"/>
      <c r="RXC86" s="17"/>
      <c r="RXE86" s="17"/>
      <c r="RXG86" s="17"/>
      <c r="RXI86" s="17"/>
      <c r="RXK86" s="17"/>
      <c r="RXM86" s="17"/>
      <c r="RXO86" s="17"/>
      <c r="RXQ86" s="17"/>
      <c r="RXS86" s="17"/>
      <c r="RXU86" s="17"/>
      <c r="RXW86" s="17"/>
      <c r="RXY86" s="17"/>
      <c r="RYA86" s="17"/>
      <c r="RYC86" s="17"/>
      <c r="RYE86" s="17"/>
      <c r="RYG86" s="17"/>
      <c r="RYI86" s="17"/>
      <c r="RYK86" s="17"/>
      <c r="RYM86" s="17"/>
      <c r="RYO86" s="17"/>
      <c r="RYQ86" s="17"/>
      <c r="RYS86" s="17"/>
      <c r="RYU86" s="17"/>
      <c r="RYW86" s="17"/>
      <c r="RYY86" s="17"/>
      <c r="RZA86" s="17"/>
      <c r="RZC86" s="17"/>
      <c r="RZE86" s="17"/>
      <c r="RZG86" s="17"/>
      <c r="RZI86" s="17"/>
      <c r="RZK86" s="17"/>
      <c r="RZM86" s="17"/>
      <c r="RZO86" s="17"/>
      <c r="RZQ86" s="17"/>
      <c r="RZS86" s="17"/>
      <c r="RZU86" s="17"/>
      <c r="RZW86" s="17"/>
      <c r="RZY86" s="17"/>
      <c r="SAA86" s="17"/>
      <c r="SAC86" s="17"/>
      <c r="SAE86" s="17"/>
      <c r="SAG86" s="17"/>
      <c r="SAI86" s="17"/>
      <c r="SAK86" s="17"/>
      <c r="SAM86" s="17"/>
      <c r="SAO86" s="17"/>
      <c r="SAQ86" s="17"/>
      <c r="SAS86" s="17"/>
      <c r="SAU86" s="17"/>
      <c r="SAW86" s="17"/>
      <c r="SAY86" s="17"/>
      <c r="SBA86" s="17"/>
      <c r="SBC86" s="17"/>
      <c r="SBE86" s="17"/>
      <c r="SBG86" s="17"/>
      <c r="SBI86" s="17"/>
      <c r="SBK86" s="17"/>
      <c r="SBM86" s="17"/>
      <c r="SBO86" s="17"/>
      <c r="SBQ86" s="17"/>
      <c r="SBS86" s="17"/>
      <c r="SBU86" s="17"/>
      <c r="SBW86" s="17"/>
      <c r="SBY86" s="17"/>
      <c r="SCA86" s="17"/>
      <c r="SCC86" s="17"/>
      <c r="SCE86" s="17"/>
      <c r="SCG86" s="17"/>
      <c r="SCI86" s="17"/>
      <c r="SCK86" s="17"/>
      <c r="SCM86" s="17"/>
      <c r="SCO86" s="17"/>
      <c r="SCQ86" s="17"/>
      <c r="SCS86" s="17"/>
      <c r="SCU86" s="17"/>
      <c r="SCW86" s="17"/>
      <c r="SCY86" s="17"/>
      <c r="SDA86" s="17"/>
      <c r="SDC86" s="17"/>
      <c r="SDE86" s="17"/>
      <c r="SDG86" s="17"/>
      <c r="SDI86" s="17"/>
      <c r="SDK86" s="17"/>
      <c r="SDM86" s="17"/>
      <c r="SDO86" s="17"/>
      <c r="SDQ86" s="17"/>
      <c r="SDS86" s="17"/>
      <c r="SDU86" s="17"/>
      <c r="SDW86" s="17"/>
      <c r="SDY86" s="17"/>
      <c r="SEA86" s="17"/>
      <c r="SEC86" s="17"/>
      <c r="SEE86" s="17"/>
      <c r="SEG86" s="17"/>
      <c r="SEI86" s="17"/>
      <c r="SEK86" s="17"/>
      <c r="SEM86" s="17"/>
      <c r="SEO86" s="17"/>
      <c r="SEQ86" s="17"/>
      <c r="SES86" s="17"/>
      <c r="SEU86" s="17"/>
      <c r="SEW86" s="17"/>
      <c r="SEY86" s="17"/>
      <c r="SFA86" s="17"/>
      <c r="SFC86" s="17"/>
      <c r="SFE86" s="17"/>
      <c r="SFG86" s="17"/>
      <c r="SFI86" s="17"/>
      <c r="SFK86" s="17"/>
      <c r="SFM86" s="17"/>
      <c r="SFO86" s="17"/>
      <c r="SFQ86" s="17"/>
      <c r="SFS86" s="17"/>
      <c r="SFU86" s="17"/>
      <c r="SFW86" s="17"/>
      <c r="SFY86" s="17"/>
      <c r="SGA86" s="17"/>
      <c r="SGC86" s="17"/>
      <c r="SGE86" s="17"/>
      <c r="SGG86" s="17"/>
      <c r="SGI86" s="17"/>
      <c r="SGK86" s="17"/>
      <c r="SGM86" s="17"/>
      <c r="SGO86" s="17"/>
      <c r="SGQ86" s="17"/>
      <c r="SGS86" s="17"/>
      <c r="SGU86" s="17"/>
      <c r="SGW86" s="17"/>
      <c r="SGY86" s="17"/>
      <c r="SHA86" s="17"/>
      <c r="SHC86" s="17"/>
      <c r="SHE86" s="17"/>
      <c r="SHG86" s="17"/>
      <c r="SHI86" s="17"/>
      <c r="SHK86" s="17"/>
      <c r="SHM86" s="17"/>
      <c r="SHO86" s="17"/>
      <c r="SHQ86" s="17"/>
      <c r="SHS86" s="17"/>
      <c r="SHU86" s="17"/>
      <c r="SHW86" s="17"/>
      <c r="SHY86" s="17"/>
      <c r="SIA86" s="17"/>
      <c r="SIC86" s="17"/>
      <c r="SIE86" s="17"/>
      <c r="SIG86" s="17"/>
      <c r="SII86" s="17"/>
      <c r="SIK86" s="17"/>
      <c r="SIM86" s="17"/>
      <c r="SIO86" s="17"/>
      <c r="SIQ86" s="17"/>
      <c r="SIS86" s="17"/>
      <c r="SIU86" s="17"/>
      <c r="SIW86" s="17"/>
      <c r="SIY86" s="17"/>
      <c r="SJA86" s="17"/>
      <c r="SJC86" s="17"/>
      <c r="SJE86" s="17"/>
      <c r="SJG86" s="17"/>
      <c r="SJI86" s="17"/>
      <c r="SJK86" s="17"/>
      <c r="SJM86" s="17"/>
      <c r="SJO86" s="17"/>
      <c r="SJQ86" s="17"/>
      <c r="SJS86" s="17"/>
      <c r="SJU86" s="17"/>
      <c r="SJW86" s="17"/>
      <c r="SJY86" s="17"/>
      <c r="SKA86" s="17"/>
      <c r="SKC86" s="17"/>
      <c r="SKE86" s="17"/>
      <c r="SKG86" s="17"/>
      <c r="SKI86" s="17"/>
      <c r="SKK86" s="17"/>
      <c r="SKM86" s="17"/>
      <c r="SKO86" s="17"/>
      <c r="SKQ86" s="17"/>
      <c r="SKS86" s="17"/>
      <c r="SKU86" s="17"/>
      <c r="SKW86" s="17"/>
      <c r="SKY86" s="17"/>
      <c r="SLA86" s="17"/>
      <c r="SLC86" s="17"/>
      <c r="SLE86" s="17"/>
      <c r="SLG86" s="17"/>
      <c r="SLI86" s="17"/>
      <c r="SLK86" s="17"/>
      <c r="SLM86" s="17"/>
      <c r="SLO86" s="17"/>
      <c r="SLQ86" s="17"/>
      <c r="SLS86" s="17"/>
      <c r="SLU86" s="17"/>
      <c r="SLW86" s="17"/>
      <c r="SLY86" s="17"/>
      <c r="SMA86" s="17"/>
      <c r="SMC86" s="17"/>
      <c r="SME86" s="17"/>
      <c r="SMG86" s="17"/>
      <c r="SMI86" s="17"/>
      <c r="SMK86" s="17"/>
      <c r="SMM86" s="17"/>
      <c r="SMO86" s="17"/>
      <c r="SMQ86" s="17"/>
      <c r="SMS86" s="17"/>
      <c r="SMU86" s="17"/>
      <c r="SMW86" s="17"/>
      <c r="SMY86" s="17"/>
      <c r="SNA86" s="17"/>
      <c r="SNC86" s="17"/>
      <c r="SNE86" s="17"/>
      <c r="SNG86" s="17"/>
      <c r="SNI86" s="17"/>
      <c r="SNK86" s="17"/>
      <c r="SNM86" s="17"/>
      <c r="SNO86" s="17"/>
      <c r="SNQ86" s="17"/>
      <c r="SNS86" s="17"/>
      <c r="SNU86" s="17"/>
      <c r="SNW86" s="17"/>
      <c r="SNY86" s="17"/>
      <c r="SOA86" s="17"/>
      <c r="SOC86" s="17"/>
      <c r="SOE86" s="17"/>
      <c r="SOG86" s="17"/>
      <c r="SOI86" s="17"/>
      <c r="SOK86" s="17"/>
      <c r="SOM86" s="17"/>
      <c r="SOO86" s="17"/>
      <c r="SOQ86" s="17"/>
      <c r="SOS86" s="17"/>
      <c r="SOU86" s="17"/>
      <c r="SOW86" s="17"/>
      <c r="SOY86" s="17"/>
      <c r="SPA86" s="17"/>
      <c r="SPC86" s="17"/>
      <c r="SPE86" s="17"/>
      <c r="SPG86" s="17"/>
      <c r="SPI86" s="17"/>
      <c r="SPK86" s="17"/>
      <c r="SPM86" s="17"/>
      <c r="SPO86" s="17"/>
      <c r="SPQ86" s="17"/>
      <c r="SPS86" s="17"/>
      <c r="SPU86" s="17"/>
      <c r="SPW86" s="17"/>
      <c r="SPY86" s="17"/>
      <c r="SQA86" s="17"/>
      <c r="SQC86" s="17"/>
      <c r="SQE86" s="17"/>
      <c r="SQG86" s="17"/>
      <c r="SQI86" s="17"/>
      <c r="SQK86" s="17"/>
      <c r="SQM86" s="17"/>
      <c r="SQO86" s="17"/>
      <c r="SQQ86" s="17"/>
      <c r="SQS86" s="17"/>
      <c r="SQU86" s="17"/>
      <c r="SQW86" s="17"/>
      <c r="SQY86" s="17"/>
      <c r="SRA86" s="17"/>
      <c r="SRC86" s="17"/>
      <c r="SRE86" s="17"/>
      <c r="SRG86" s="17"/>
      <c r="SRI86" s="17"/>
      <c r="SRK86" s="17"/>
      <c r="SRM86" s="17"/>
      <c r="SRO86" s="17"/>
      <c r="SRQ86" s="17"/>
      <c r="SRS86" s="17"/>
      <c r="SRU86" s="17"/>
      <c r="SRW86" s="17"/>
      <c r="SRY86" s="17"/>
      <c r="SSA86" s="17"/>
      <c r="SSC86" s="17"/>
      <c r="SSE86" s="17"/>
      <c r="SSG86" s="17"/>
      <c r="SSI86" s="17"/>
      <c r="SSK86" s="17"/>
      <c r="SSM86" s="17"/>
      <c r="SSO86" s="17"/>
      <c r="SSQ86" s="17"/>
      <c r="SSS86" s="17"/>
      <c r="SSU86" s="17"/>
      <c r="SSW86" s="17"/>
      <c r="SSY86" s="17"/>
      <c r="STA86" s="17"/>
      <c r="STC86" s="17"/>
      <c r="STE86" s="17"/>
      <c r="STG86" s="17"/>
      <c r="STI86" s="17"/>
      <c r="STK86" s="17"/>
      <c r="STM86" s="17"/>
      <c r="STO86" s="17"/>
      <c r="STQ86" s="17"/>
      <c r="STS86" s="17"/>
      <c r="STU86" s="17"/>
      <c r="STW86" s="17"/>
      <c r="STY86" s="17"/>
      <c r="SUA86" s="17"/>
      <c r="SUC86" s="17"/>
      <c r="SUE86" s="17"/>
      <c r="SUG86" s="17"/>
      <c r="SUI86" s="17"/>
      <c r="SUK86" s="17"/>
      <c r="SUM86" s="17"/>
      <c r="SUO86" s="17"/>
      <c r="SUQ86" s="17"/>
      <c r="SUS86" s="17"/>
      <c r="SUU86" s="17"/>
      <c r="SUW86" s="17"/>
      <c r="SUY86" s="17"/>
      <c r="SVA86" s="17"/>
      <c r="SVC86" s="17"/>
      <c r="SVE86" s="17"/>
      <c r="SVG86" s="17"/>
      <c r="SVI86" s="17"/>
      <c r="SVK86" s="17"/>
      <c r="SVM86" s="17"/>
      <c r="SVO86" s="17"/>
      <c r="SVQ86" s="17"/>
      <c r="SVS86" s="17"/>
      <c r="SVU86" s="17"/>
      <c r="SVW86" s="17"/>
      <c r="SVY86" s="17"/>
      <c r="SWA86" s="17"/>
      <c r="SWC86" s="17"/>
      <c r="SWE86" s="17"/>
      <c r="SWG86" s="17"/>
      <c r="SWI86" s="17"/>
      <c r="SWK86" s="17"/>
      <c r="SWM86" s="17"/>
      <c r="SWO86" s="17"/>
      <c r="SWQ86" s="17"/>
      <c r="SWS86" s="17"/>
      <c r="SWU86" s="17"/>
      <c r="SWW86" s="17"/>
      <c r="SWY86" s="17"/>
      <c r="SXA86" s="17"/>
      <c r="SXC86" s="17"/>
      <c r="SXE86" s="17"/>
      <c r="SXG86" s="17"/>
      <c r="SXI86" s="17"/>
      <c r="SXK86" s="17"/>
      <c r="SXM86" s="17"/>
      <c r="SXO86" s="17"/>
      <c r="SXQ86" s="17"/>
      <c r="SXS86" s="17"/>
      <c r="SXU86" s="17"/>
      <c r="SXW86" s="17"/>
      <c r="SXY86" s="17"/>
      <c r="SYA86" s="17"/>
      <c r="SYC86" s="17"/>
      <c r="SYE86" s="17"/>
      <c r="SYG86" s="17"/>
      <c r="SYI86" s="17"/>
      <c r="SYK86" s="17"/>
      <c r="SYM86" s="17"/>
      <c r="SYO86" s="17"/>
      <c r="SYQ86" s="17"/>
      <c r="SYS86" s="17"/>
      <c r="SYU86" s="17"/>
      <c r="SYW86" s="17"/>
      <c r="SYY86" s="17"/>
      <c r="SZA86" s="17"/>
      <c r="SZC86" s="17"/>
      <c r="SZE86" s="17"/>
      <c r="SZG86" s="17"/>
      <c r="SZI86" s="17"/>
      <c r="SZK86" s="17"/>
      <c r="SZM86" s="17"/>
      <c r="SZO86" s="17"/>
      <c r="SZQ86" s="17"/>
      <c r="SZS86" s="17"/>
      <c r="SZU86" s="17"/>
      <c r="SZW86" s="17"/>
      <c r="SZY86" s="17"/>
      <c r="TAA86" s="17"/>
      <c r="TAC86" s="17"/>
      <c r="TAE86" s="17"/>
      <c r="TAG86" s="17"/>
      <c r="TAI86" s="17"/>
      <c r="TAK86" s="17"/>
      <c r="TAM86" s="17"/>
      <c r="TAO86" s="17"/>
      <c r="TAQ86" s="17"/>
      <c r="TAS86" s="17"/>
      <c r="TAU86" s="17"/>
      <c r="TAW86" s="17"/>
      <c r="TAY86" s="17"/>
      <c r="TBA86" s="17"/>
      <c r="TBC86" s="17"/>
      <c r="TBE86" s="17"/>
      <c r="TBG86" s="17"/>
      <c r="TBI86" s="17"/>
      <c r="TBK86" s="17"/>
      <c r="TBM86" s="17"/>
      <c r="TBO86" s="17"/>
      <c r="TBQ86" s="17"/>
      <c r="TBS86" s="17"/>
      <c r="TBU86" s="17"/>
      <c r="TBW86" s="17"/>
      <c r="TBY86" s="17"/>
      <c r="TCA86" s="17"/>
      <c r="TCC86" s="17"/>
      <c r="TCE86" s="17"/>
      <c r="TCG86" s="17"/>
      <c r="TCI86" s="17"/>
      <c r="TCK86" s="17"/>
      <c r="TCM86" s="17"/>
      <c r="TCO86" s="17"/>
      <c r="TCQ86" s="17"/>
      <c r="TCS86" s="17"/>
      <c r="TCU86" s="17"/>
      <c r="TCW86" s="17"/>
      <c r="TCY86" s="17"/>
      <c r="TDA86" s="17"/>
      <c r="TDC86" s="17"/>
      <c r="TDE86" s="17"/>
      <c r="TDG86" s="17"/>
      <c r="TDI86" s="17"/>
      <c r="TDK86" s="17"/>
      <c r="TDM86" s="17"/>
      <c r="TDO86" s="17"/>
      <c r="TDQ86" s="17"/>
      <c r="TDS86" s="17"/>
      <c r="TDU86" s="17"/>
      <c r="TDW86" s="17"/>
      <c r="TDY86" s="17"/>
      <c r="TEA86" s="17"/>
      <c r="TEC86" s="17"/>
      <c r="TEE86" s="17"/>
      <c r="TEG86" s="17"/>
      <c r="TEI86" s="17"/>
      <c r="TEK86" s="17"/>
      <c r="TEM86" s="17"/>
      <c r="TEO86" s="17"/>
      <c r="TEQ86" s="17"/>
      <c r="TES86" s="17"/>
      <c r="TEU86" s="17"/>
      <c r="TEW86" s="17"/>
      <c r="TEY86" s="17"/>
      <c r="TFA86" s="17"/>
      <c r="TFC86" s="17"/>
      <c r="TFE86" s="17"/>
      <c r="TFG86" s="17"/>
      <c r="TFI86" s="17"/>
      <c r="TFK86" s="17"/>
      <c r="TFM86" s="17"/>
      <c r="TFO86" s="17"/>
      <c r="TFQ86" s="17"/>
      <c r="TFS86" s="17"/>
      <c r="TFU86" s="17"/>
      <c r="TFW86" s="17"/>
      <c r="TFY86" s="17"/>
      <c r="TGA86" s="17"/>
      <c r="TGC86" s="17"/>
      <c r="TGE86" s="17"/>
      <c r="TGG86" s="17"/>
      <c r="TGI86" s="17"/>
      <c r="TGK86" s="17"/>
      <c r="TGM86" s="17"/>
      <c r="TGO86" s="17"/>
      <c r="TGQ86" s="17"/>
      <c r="TGS86" s="17"/>
      <c r="TGU86" s="17"/>
      <c r="TGW86" s="17"/>
      <c r="TGY86" s="17"/>
      <c r="THA86" s="17"/>
      <c r="THC86" s="17"/>
      <c r="THE86" s="17"/>
      <c r="THG86" s="17"/>
      <c r="THI86" s="17"/>
      <c r="THK86" s="17"/>
      <c r="THM86" s="17"/>
      <c r="THO86" s="17"/>
      <c r="THQ86" s="17"/>
      <c r="THS86" s="17"/>
      <c r="THU86" s="17"/>
      <c r="THW86" s="17"/>
      <c r="THY86" s="17"/>
      <c r="TIA86" s="17"/>
      <c r="TIC86" s="17"/>
      <c r="TIE86" s="17"/>
      <c r="TIG86" s="17"/>
      <c r="TII86" s="17"/>
      <c r="TIK86" s="17"/>
      <c r="TIM86" s="17"/>
      <c r="TIO86" s="17"/>
      <c r="TIQ86" s="17"/>
      <c r="TIS86" s="17"/>
      <c r="TIU86" s="17"/>
      <c r="TIW86" s="17"/>
      <c r="TIY86" s="17"/>
      <c r="TJA86" s="17"/>
      <c r="TJC86" s="17"/>
      <c r="TJE86" s="17"/>
      <c r="TJG86" s="17"/>
      <c r="TJI86" s="17"/>
      <c r="TJK86" s="17"/>
      <c r="TJM86" s="17"/>
      <c r="TJO86" s="17"/>
      <c r="TJQ86" s="17"/>
      <c r="TJS86" s="17"/>
      <c r="TJU86" s="17"/>
      <c r="TJW86" s="17"/>
      <c r="TJY86" s="17"/>
      <c r="TKA86" s="17"/>
      <c r="TKC86" s="17"/>
      <c r="TKE86" s="17"/>
      <c r="TKG86" s="17"/>
      <c r="TKI86" s="17"/>
      <c r="TKK86" s="17"/>
      <c r="TKM86" s="17"/>
      <c r="TKO86" s="17"/>
      <c r="TKQ86" s="17"/>
      <c r="TKS86" s="17"/>
      <c r="TKU86" s="17"/>
      <c r="TKW86" s="17"/>
      <c r="TKY86" s="17"/>
      <c r="TLA86" s="17"/>
      <c r="TLC86" s="17"/>
      <c r="TLE86" s="17"/>
      <c r="TLG86" s="17"/>
      <c r="TLI86" s="17"/>
      <c r="TLK86" s="17"/>
      <c r="TLM86" s="17"/>
      <c r="TLO86" s="17"/>
      <c r="TLQ86" s="17"/>
      <c r="TLS86" s="17"/>
      <c r="TLU86" s="17"/>
      <c r="TLW86" s="17"/>
      <c r="TLY86" s="17"/>
      <c r="TMA86" s="17"/>
      <c r="TMC86" s="17"/>
      <c r="TME86" s="17"/>
      <c r="TMG86" s="17"/>
      <c r="TMI86" s="17"/>
      <c r="TMK86" s="17"/>
      <c r="TMM86" s="17"/>
      <c r="TMO86" s="17"/>
      <c r="TMQ86" s="17"/>
      <c r="TMS86" s="17"/>
      <c r="TMU86" s="17"/>
      <c r="TMW86" s="17"/>
      <c r="TMY86" s="17"/>
      <c r="TNA86" s="17"/>
      <c r="TNC86" s="17"/>
      <c r="TNE86" s="17"/>
      <c r="TNG86" s="17"/>
      <c r="TNI86" s="17"/>
      <c r="TNK86" s="17"/>
      <c r="TNM86" s="17"/>
      <c r="TNO86" s="17"/>
      <c r="TNQ86" s="17"/>
      <c r="TNS86" s="17"/>
      <c r="TNU86" s="17"/>
      <c r="TNW86" s="17"/>
      <c r="TNY86" s="17"/>
      <c r="TOA86" s="17"/>
      <c r="TOC86" s="17"/>
      <c r="TOE86" s="17"/>
      <c r="TOG86" s="17"/>
      <c r="TOI86" s="17"/>
      <c r="TOK86" s="17"/>
      <c r="TOM86" s="17"/>
      <c r="TOO86" s="17"/>
      <c r="TOQ86" s="17"/>
      <c r="TOS86" s="17"/>
      <c r="TOU86" s="17"/>
      <c r="TOW86" s="17"/>
      <c r="TOY86" s="17"/>
      <c r="TPA86" s="17"/>
      <c r="TPC86" s="17"/>
      <c r="TPE86" s="17"/>
      <c r="TPG86" s="17"/>
      <c r="TPI86" s="17"/>
      <c r="TPK86" s="17"/>
      <c r="TPM86" s="17"/>
      <c r="TPO86" s="17"/>
      <c r="TPQ86" s="17"/>
      <c r="TPS86" s="17"/>
      <c r="TPU86" s="17"/>
      <c r="TPW86" s="17"/>
      <c r="TPY86" s="17"/>
      <c r="TQA86" s="17"/>
      <c r="TQC86" s="17"/>
      <c r="TQE86" s="17"/>
      <c r="TQG86" s="17"/>
      <c r="TQI86" s="17"/>
      <c r="TQK86" s="17"/>
      <c r="TQM86" s="17"/>
      <c r="TQO86" s="17"/>
      <c r="TQQ86" s="17"/>
      <c r="TQS86" s="17"/>
      <c r="TQU86" s="17"/>
      <c r="TQW86" s="17"/>
      <c r="TQY86" s="17"/>
      <c r="TRA86" s="17"/>
      <c r="TRC86" s="17"/>
      <c r="TRE86" s="17"/>
      <c r="TRG86" s="17"/>
      <c r="TRI86" s="17"/>
      <c r="TRK86" s="17"/>
      <c r="TRM86" s="17"/>
      <c r="TRO86" s="17"/>
      <c r="TRQ86" s="17"/>
      <c r="TRS86" s="17"/>
      <c r="TRU86" s="17"/>
      <c r="TRW86" s="17"/>
      <c r="TRY86" s="17"/>
      <c r="TSA86" s="17"/>
      <c r="TSC86" s="17"/>
      <c r="TSE86" s="17"/>
      <c r="TSG86" s="17"/>
      <c r="TSI86" s="17"/>
      <c r="TSK86" s="17"/>
      <c r="TSM86" s="17"/>
      <c r="TSO86" s="17"/>
      <c r="TSQ86" s="17"/>
      <c r="TSS86" s="17"/>
      <c r="TSU86" s="17"/>
      <c r="TSW86" s="17"/>
      <c r="TSY86" s="17"/>
      <c r="TTA86" s="17"/>
      <c r="TTC86" s="17"/>
      <c r="TTE86" s="17"/>
      <c r="TTG86" s="17"/>
      <c r="TTI86" s="17"/>
      <c r="TTK86" s="17"/>
      <c r="TTM86" s="17"/>
      <c r="TTO86" s="17"/>
      <c r="TTQ86" s="17"/>
      <c r="TTS86" s="17"/>
      <c r="TTU86" s="17"/>
      <c r="TTW86" s="17"/>
      <c r="TTY86" s="17"/>
      <c r="TUA86" s="17"/>
      <c r="TUC86" s="17"/>
      <c r="TUE86" s="17"/>
      <c r="TUG86" s="17"/>
      <c r="TUI86" s="17"/>
      <c r="TUK86" s="17"/>
      <c r="TUM86" s="17"/>
      <c r="TUO86" s="17"/>
      <c r="TUQ86" s="17"/>
      <c r="TUS86" s="17"/>
      <c r="TUU86" s="17"/>
      <c r="TUW86" s="17"/>
      <c r="TUY86" s="17"/>
      <c r="TVA86" s="17"/>
      <c r="TVC86" s="17"/>
      <c r="TVE86" s="17"/>
      <c r="TVG86" s="17"/>
      <c r="TVI86" s="17"/>
      <c r="TVK86" s="17"/>
      <c r="TVM86" s="17"/>
      <c r="TVO86" s="17"/>
      <c r="TVQ86" s="17"/>
      <c r="TVS86" s="17"/>
      <c r="TVU86" s="17"/>
      <c r="TVW86" s="17"/>
      <c r="TVY86" s="17"/>
      <c r="TWA86" s="17"/>
      <c r="TWC86" s="17"/>
      <c r="TWE86" s="17"/>
      <c r="TWG86" s="17"/>
      <c r="TWI86" s="17"/>
      <c r="TWK86" s="17"/>
      <c r="TWM86" s="17"/>
      <c r="TWO86" s="17"/>
      <c r="TWQ86" s="17"/>
      <c r="TWS86" s="17"/>
      <c r="TWU86" s="17"/>
      <c r="TWW86" s="17"/>
      <c r="TWY86" s="17"/>
      <c r="TXA86" s="17"/>
      <c r="TXC86" s="17"/>
      <c r="TXE86" s="17"/>
      <c r="TXG86" s="17"/>
      <c r="TXI86" s="17"/>
      <c r="TXK86" s="17"/>
      <c r="TXM86" s="17"/>
      <c r="TXO86" s="17"/>
      <c r="TXQ86" s="17"/>
      <c r="TXS86" s="17"/>
      <c r="TXU86" s="17"/>
      <c r="TXW86" s="17"/>
      <c r="TXY86" s="17"/>
      <c r="TYA86" s="17"/>
      <c r="TYC86" s="17"/>
      <c r="TYE86" s="17"/>
      <c r="TYG86" s="17"/>
      <c r="TYI86" s="17"/>
      <c r="TYK86" s="17"/>
      <c r="TYM86" s="17"/>
      <c r="TYO86" s="17"/>
      <c r="TYQ86" s="17"/>
      <c r="TYS86" s="17"/>
      <c r="TYU86" s="17"/>
      <c r="TYW86" s="17"/>
      <c r="TYY86" s="17"/>
      <c r="TZA86" s="17"/>
      <c r="TZC86" s="17"/>
      <c r="TZE86" s="17"/>
      <c r="TZG86" s="17"/>
      <c r="TZI86" s="17"/>
      <c r="TZK86" s="17"/>
      <c r="TZM86" s="17"/>
      <c r="TZO86" s="17"/>
      <c r="TZQ86" s="17"/>
      <c r="TZS86" s="17"/>
      <c r="TZU86" s="17"/>
      <c r="TZW86" s="17"/>
      <c r="TZY86" s="17"/>
      <c r="UAA86" s="17"/>
      <c r="UAC86" s="17"/>
      <c r="UAE86" s="17"/>
      <c r="UAG86" s="17"/>
      <c r="UAI86" s="17"/>
      <c r="UAK86" s="17"/>
      <c r="UAM86" s="17"/>
      <c r="UAO86" s="17"/>
      <c r="UAQ86" s="17"/>
      <c r="UAS86" s="17"/>
      <c r="UAU86" s="17"/>
      <c r="UAW86" s="17"/>
      <c r="UAY86" s="17"/>
      <c r="UBA86" s="17"/>
      <c r="UBC86" s="17"/>
      <c r="UBE86" s="17"/>
      <c r="UBG86" s="17"/>
      <c r="UBI86" s="17"/>
      <c r="UBK86" s="17"/>
      <c r="UBM86" s="17"/>
      <c r="UBO86" s="17"/>
      <c r="UBQ86" s="17"/>
      <c r="UBS86" s="17"/>
      <c r="UBU86" s="17"/>
      <c r="UBW86" s="17"/>
      <c r="UBY86" s="17"/>
      <c r="UCA86" s="17"/>
      <c r="UCC86" s="17"/>
      <c r="UCE86" s="17"/>
      <c r="UCG86" s="17"/>
      <c r="UCI86" s="17"/>
      <c r="UCK86" s="17"/>
      <c r="UCM86" s="17"/>
      <c r="UCO86" s="17"/>
      <c r="UCQ86" s="17"/>
      <c r="UCS86" s="17"/>
      <c r="UCU86" s="17"/>
      <c r="UCW86" s="17"/>
      <c r="UCY86" s="17"/>
      <c r="UDA86" s="17"/>
      <c r="UDC86" s="17"/>
      <c r="UDE86" s="17"/>
      <c r="UDG86" s="17"/>
      <c r="UDI86" s="17"/>
      <c r="UDK86" s="17"/>
      <c r="UDM86" s="17"/>
      <c r="UDO86" s="17"/>
      <c r="UDQ86" s="17"/>
      <c r="UDS86" s="17"/>
      <c r="UDU86" s="17"/>
      <c r="UDW86" s="17"/>
      <c r="UDY86" s="17"/>
      <c r="UEA86" s="17"/>
      <c r="UEC86" s="17"/>
      <c r="UEE86" s="17"/>
      <c r="UEG86" s="17"/>
      <c r="UEI86" s="17"/>
      <c r="UEK86" s="17"/>
      <c r="UEM86" s="17"/>
      <c r="UEO86" s="17"/>
      <c r="UEQ86" s="17"/>
      <c r="UES86" s="17"/>
      <c r="UEU86" s="17"/>
      <c r="UEW86" s="17"/>
      <c r="UEY86" s="17"/>
      <c r="UFA86" s="17"/>
      <c r="UFC86" s="17"/>
      <c r="UFE86" s="17"/>
      <c r="UFG86" s="17"/>
      <c r="UFI86" s="17"/>
      <c r="UFK86" s="17"/>
      <c r="UFM86" s="17"/>
      <c r="UFO86" s="17"/>
      <c r="UFQ86" s="17"/>
      <c r="UFS86" s="17"/>
      <c r="UFU86" s="17"/>
      <c r="UFW86" s="17"/>
      <c r="UFY86" s="17"/>
      <c r="UGA86" s="17"/>
      <c r="UGC86" s="17"/>
      <c r="UGE86" s="17"/>
      <c r="UGG86" s="17"/>
      <c r="UGI86" s="17"/>
      <c r="UGK86" s="17"/>
      <c r="UGM86" s="17"/>
      <c r="UGO86" s="17"/>
      <c r="UGQ86" s="17"/>
      <c r="UGS86" s="17"/>
      <c r="UGU86" s="17"/>
      <c r="UGW86" s="17"/>
      <c r="UGY86" s="17"/>
      <c r="UHA86" s="17"/>
      <c r="UHC86" s="17"/>
      <c r="UHE86" s="17"/>
      <c r="UHG86" s="17"/>
      <c r="UHI86" s="17"/>
      <c r="UHK86" s="17"/>
      <c r="UHM86" s="17"/>
      <c r="UHO86" s="17"/>
      <c r="UHQ86" s="17"/>
      <c r="UHS86" s="17"/>
      <c r="UHU86" s="17"/>
      <c r="UHW86" s="17"/>
      <c r="UHY86" s="17"/>
      <c r="UIA86" s="17"/>
      <c r="UIC86" s="17"/>
      <c r="UIE86" s="17"/>
      <c r="UIG86" s="17"/>
      <c r="UII86" s="17"/>
      <c r="UIK86" s="17"/>
      <c r="UIM86" s="17"/>
      <c r="UIO86" s="17"/>
      <c r="UIQ86" s="17"/>
      <c r="UIS86" s="17"/>
      <c r="UIU86" s="17"/>
      <c r="UIW86" s="17"/>
      <c r="UIY86" s="17"/>
      <c r="UJA86" s="17"/>
      <c r="UJC86" s="17"/>
      <c r="UJE86" s="17"/>
      <c r="UJG86" s="17"/>
      <c r="UJI86" s="17"/>
      <c r="UJK86" s="17"/>
      <c r="UJM86" s="17"/>
      <c r="UJO86" s="17"/>
      <c r="UJQ86" s="17"/>
      <c r="UJS86" s="17"/>
      <c r="UJU86" s="17"/>
      <c r="UJW86" s="17"/>
      <c r="UJY86" s="17"/>
      <c r="UKA86" s="17"/>
      <c r="UKC86" s="17"/>
      <c r="UKE86" s="17"/>
      <c r="UKG86" s="17"/>
      <c r="UKI86" s="17"/>
      <c r="UKK86" s="17"/>
      <c r="UKM86" s="17"/>
      <c r="UKO86" s="17"/>
      <c r="UKQ86" s="17"/>
      <c r="UKS86" s="17"/>
      <c r="UKU86" s="17"/>
      <c r="UKW86" s="17"/>
      <c r="UKY86" s="17"/>
      <c r="ULA86" s="17"/>
      <c r="ULC86" s="17"/>
      <c r="ULE86" s="17"/>
      <c r="ULG86" s="17"/>
      <c r="ULI86" s="17"/>
      <c r="ULK86" s="17"/>
      <c r="ULM86" s="17"/>
      <c r="ULO86" s="17"/>
      <c r="ULQ86" s="17"/>
      <c r="ULS86" s="17"/>
      <c r="ULU86" s="17"/>
      <c r="ULW86" s="17"/>
      <c r="ULY86" s="17"/>
      <c r="UMA86" s="17"/>
      <c r="UMC86" s="17"/>
      <c r="UME86" s="17"/>
      <c r="UMG86" s="17"/>
      <c r="UMI86" s="17"/>
      <c r="UMK86" s="17"/>
      <c r="UMM86" s="17"/>
      <c r="UMO86" s="17"/>
      <c r="UMQ86" s="17"/>
      <c r="UMS86" s="17"/>
      <c r="UMU86" s="17"/>
      <c r="UMW86" s="17"/>
      <c r="UMY86" s="17"/>
      <c r="UNA86" s="17"/>
      <c r="UNC86" s="17"/>
      <c r="UNE86" s="17"/>
      <c r="UNG86" s="17"/>
      <c r="UNI86" s="17"/>
      <c r="UNK86" s="17"/>
      <c r="UNM86" s="17"/>
      <c r="UNO86" s="17"/>
      <c r="UNQ86" s="17"/>
      <c r="UNS86" s="17"/>
      <c r="UNU86" s="17"/>
      <c r="UNW86" s="17"/>
      <c r="UNY86" s="17"/>
      <c r="UOA86" s="17"/>
      <c r="UOC86" s="17"/>
      <c r="UOE86" s="17"/>
      <c r="UOG86" s="17"/>
      <c r="UOI86" s="17"/>
      <c r="UOK86" s="17"/>
      <c r="UOM86" s="17"/>
      <c r="UOO86" s="17"/>
      <c r="UOQ86" s="17"/>
      <c r="UOS86" s="17"/>
      <c r="UOU86" s="17"/>
      <c r="UOW86" s="17"/>
      <c r="UOY86" s="17"/>
      <c r="UPA86" s="17"/>
      <c r="UPC86" s="17"/>
      <c r="UPE86" s="17"/>
      <c r="UPG86" s="17"/>
      <c r="UPI86" s="17"/>
      <c r="UPK86" s="17"/>
      <c r="UPM86" s="17"/>
      <c r="UPO86" s="17"/>
      <c r="UPQ86" s="17"/>
      <c r="UPS86" s="17"/>
      <c r="UPU86" s="17"/>
      <c r="UPW86" s="17"/>
      <c r="UPY86" s="17"/>
      <c r="UQA86" s="17"/>
      <c r="UQC86" s="17"/>
      <c r="UQE86" s="17"/>
      <c r="UQG86" s="17"/>
      <c r="UQI86" s="17"/>
      <c r="UQK86" s="17"/>
      <c r="UQM86" s="17"/>
      <c r="UQO86" s="17"/>
      <c r="UQQ86" s="17"/>
      <c r="UQS86" s="17"/>
      <c r="UQU86" s="17"/>
      <c r="UQW86" s="17"/>
      <c r="UQY86" s="17"/>
      <c r="URA86" s="17"/>
      <c r="URC86" s="17"/>
      <c r="URE86" s="17"/>
      <c r="URG86" s="17"/>
      <c r="URI86" s="17"/>
      <c r="URK86" s="17"/>
      <c r="URM86" s="17"/>
      <c r="URO86" s="17"/>
      <c r="URQ86" s="17"/>
      <c r="URS86" s="17"/>
      <c r="URU86" s="17"/>
      <c r="URW86" s="17"/>
      <c r="URY86" s="17"/>
      <c r="USA86" s="17"/>
      <c r="USC86" s="17"/>
      <c r="USE86" s="17"/>
      <c r="USG86" s="17"/>
      <c r="USI86" s="17"/>
      <c r="USK86" s="17"/>
      <c r="USM86" s="17"/>
      <c r="USO86" s="17"/>
      <c r="USQ86" s="17"/>
      <c r="USS86" s="17"/>
      <c r="USU86" s="17"/>
      <c r="USW86" s="17"/>
      <c r="USY86" s="17"/>
      <c r="UTA86" s="17"/>
      <c r="UTC86" s="17"/>
      <c r="UTE86" s="17"/>
      <c r="UTG86" s="17"/>
      <c r="UTI86" s="17"/>
      <c r="UTK86" s="17"/>
      <c r="UTM86" s="17"/>
      <c r="UTO86" s="17"/>
      <c r="UTQ86" s="17"/>
      <c r="UTS86" s="17"/>
      <c r="UTU86" s="17"/>
      <c r="UTW86" s="17"/>
      <c r="UTY86" s="17"/>
      <c r="UUA86" s="17"/>
      <c r="UUC86" s="17"/>
      <c r="UUE86" s="17"/>
      <c r="UUG86" s="17"/>
      <c r="UUI86" s="17"/>
      <c r="UUK86" s="17"/>
      <c r="UUM86" s="17"/>
      <c r="UUO86" s="17"/>
      <c r="UUQ86" s="17"/>
      <c r="UUS86" s="17"/>
      <c r="UUU86" s="17"/>
      <c r="UUW86" s="17"/>
      <c r="UUY86" s="17"/>
      <c r="UVA86" s="17"/>
      <c r="UVC86" s="17"/>
      <c r="UVE86" s="17"/>
      <c r="UVG86" s="17"/>
      <c r="UVI86" s="17"/>
      <c r="UVK86" s="17"/>
      <c r="UVM86" s="17"/>
      <c r="UVO86" s="17"/>
      <c r="UVQ86" s="17"/>
      <c r="UVS86" s="17"/>
      <c r="UVU86" s="17"/>
      <c r="UVW86" s="17"/>
      <c r="UVY86" s="17"/>
      <c r="UWA86" s="17"/>
      <c r="UWC86" s="17"/>
      <c r="UWE86" s="17"/>
      <c r="UWG86" s="17"/>
      <c r="UWI86" s="17"/>
      <c r="UWK86" s="17"/>
      <c r="UWM86" s="17"/>
      <c r="UWO86" s="17"/>
      <c r="UWQ86" s="17"/>
      <c r="UWS86" s="17"/>
      <c r="UWU86" s="17"/>
      <c r="UWW86" s="17"/>
      <c r="UWY86" s="17"/>
      <c r="UXA86" s="17"/>
      <c r="UXC86" s="17"/>
      <c r="UXE86" s="17"/>
      <c r="UXG86" s="17"/>
      <c r="UXI86" s="17"/>
      <c r="UXK86" s="17"/>
      <c r="UXM86" s="17"/>
      <c r="UXO86" s="17"/>
      <c r="UXQ86" s="17"/>
      <c r="UXS86" s="17"/>
      <c r="UXU86" s="17"/>
      <c r="UXW86" s="17"/>
      <c r="UXY86" s="17"/>
      <c r="UYA86" s="17"/>
      <c r="UYC86" s="17"/>
      <c r="UYE86" s="17"/>
      <c r="UYG86" s="17"/>
      <c r="UYI86" s="17"/>
      <c r="UYK86" s="17"/>
      <c r="UYM86" s="17"/>
      <c r="UYO86" s="17"/>
      <c r="UYQ86" s="17"/>
      <c r="UYS86" s="17"/>
      <c r="UYU86" s="17"/>
      <c r="UYW86" s="17"/>
      <c r="UYY86" s="17"/>
      <c r="UZA86" s="17"/>
      <c r="UZC86" s="17"/>
      <c r="UZE86" s="17"/>
      <c r="UZG86" s="17"/>
      <c r="UZI86" s="17"/>
      <c r="UZK86" s="17"/>
      <c r="UZM86" s="17"/>
      <c r="UZO86" s="17"/>
      <c r="UZQ86" s="17"/>
      <c r="UZS86" s="17"/>
      <c r="UZU86" s="17"/>
      <c r="UZW86" s="17"/>
      <c r="UZY86" s="17"/>
      <c r="VAA86" s="17"/>
      <c r="VAC86" s="17"/>
      <c r="VAE86" s="17"/>
      <c r="VAG86" s="17"/>
      <c r="VAI86" s="17"/>
      <c r="VAK86" s="17"/>
      <c r="VAM86" s="17"/>
      <c r="VAO86" s="17"/>
      <c r="VAQ86" s="17"/>
      <c r="VAS86" s="17"/>
      <c r="VAU86" s="17"/>
      <c r="VAW86" s="17"/>
      <c r="VAY86" s="17"/>
      <c r="VBA86" s="17"/>
      <c r="VBC86" s="17"/>
      <c r="VBE86" s="17"/>
      <c r="VBG86" s="17"/>
      <c r="VBI86" s="17"/>
      <c r="VBK86" s="17"/>
      <c r="VBM86" s="17"/>
      <c r="VBO86" s="17"/>
      <c r="VBQ86" s="17"/>
      <c r="VBS86" s="17"/>
      <c r="VBU86" s="17"/>
      <c r="VBW86" s="17"/>
      <c r="VBY86" s="17"/>
      <c r="VCA86" s="17"/>
      <c r="VCC86" s="17"/>
      <c r="VCE86" s="17"/>
      <c r="VCG86" s="17"/>
      <c r="VCI86" s="17"/>
      <c r="VCK86" s="17"/>
      <c r="VCM86" s="17"/>
      <c r="VCO86" s="17"/>
      <c r="VCQ86" s="17"/>
      <c r="VCS86" s="17"/>
      <c r="VCU86" s="17"/>
      <c r="VCW86" s="17"/>
      <c r="VCY86" s="17"/>
      <c r="VDA86" s="17"/>
      <c r="VDC86" s="17"/>
      <c r="VDE86" s="17"/>
      <c r="VDG86" s="17"/>
      <c r="VDI86" s="17"/>
      <c r="VDK86" s="17"/>
      <c r="VDM86" s="17"/>
      <c r="VDO86" s="17"/>
      <c r="VDQ86" s="17"/>
      <c r="VDS86" s="17"/>
      <c r="VDU86" s="17"/>
      <c r="VDW86" s="17"/>
      <c r="VDY86" s="17"/>
      <c r="VEA86" s="17"/>
      <c r="VEC86" s="17"/>
      <c r="VEE86" s="17"/>
      <c r="VEG86" s="17"/>
      <c r="VEI86" s="17"/>
      <c r="VEK86" s="17"/>
      <c r="VEM86" s="17"/>
      <c r="VEO86" s="17"/>
      <c r="VEQ86" s="17"/>
      <c r="VES86" s="17"/>
      <c r="VEU86" s="17"/>
      <c r="VEW86" s="17"/>
      <c r="VEY86" s="17"/>
      <c r="VFA86" s="17"/>
      <c r="VFC86" s="17"/>
      <c r="VFE86" s="17"/>
      <c r="VFG86" s="17"/>
      <c r="VFI86" s="17"/>
      <c r="VFK86" s="17"/>
      <c r="VFM86" s="17"/>
      <c r="VFO86" s="17"/>
      <c r="VFQ86" s="17"/>
      <c r="VFS86" s="17"/>
      <c r="VFU86" s="17"/>
      <c r="VFW86" s="17"/>
      <c r="VFY86" s="17"/>
      <c r="VGA86" s="17"/>
      <c r="VGC86" s="17"/>
      <c r="VGE86" s="17"/>
      <c r="VGG86" s="17"/>
      <c r="VGI86" s="17"/>
      <c r="VGK86" s="17"/>
      <c r="VGM86" s="17"/>
      <c r="VGO86" s="17"/>
      <c r="VGQ86" s="17"/>
      <c r="VGS86" s="17"/>
      <c r="VGU86" s="17"/>
      <c r="VGW86" s="17"/>
      <c r="VGY86" s="17"/>
      <c r="VHA86" s="17"/>
      <c r="VHC86" s="17"/>
      <c r="VHE86" s="17"/>
      <c r="VHG86" s="17"/>
      <c r="VHI86" s="17"/>
      <c r="VHK86" s="17"/>
      <c r="VHM86" s="17"/>
      <c r="VHO86" s="17"/>
      <c r="VHQ86" s="17"/>
      <c r="VHS86" s="17"/>
      <c r="VHU86" s="17"/>
      <c r="VHW86" s="17"/>
      <c r="VHY86" s="17"/>
      <c r="VIA86" s="17"/>
      <c r="VIC86" s="17"/>
      <c r="VIE86" s="17"/>
      <c r="VIG86" s="17"/>
      <c r="VII86" s="17"/>
      <c r="VIK86" s="17"/>
      <c r="VIM86" s="17"/>
      <c r="VIO86" s="17"/>
      <c r="VIQ86" s="17"/>
      <c r="VIS86" s="17"/>
      <c r="VIU86" s="17"/>
      <c r="VIW86" s="17"/>
      <c r="VIY86" s="17"/>
      <c r="VJA86" s="17"/>
      <c r="VJC86" s="17"/>
      <c r="VJE86" s="17"/>
      <c r="VJG86" s="17"/>
      <c r="VJI86" s="17"/>
      <c r="VJK86" s="17"/>
      <c r="VJM86" s="17"/>
      <c r="VJO86" s="17"/>
      <c r="VJQ86" s="17"/>
      <c r="VJS86" s="17"/>
      <c r="VJU86" s="17"/>
      <c r="VJW86" s="17"/>
      <c r="VJY86" s="17"/>
      <c r="VKA86" s="17"/>
      <c r="VKC86" s="17"/>
      <c r="VKE86" s="17"/>
      <c r="VKG86" s="17"/>
      <c r="VKI86" s="17"/>
      <c r="VKK86" s="17"/>
      <c r="VKM86" s="17"/>
      <c r="VKO86" s="17"/>
      <c r="VKQ86" s="17"/>
      <c r="VKS86" s="17"/>
      <c r="VKU86" s="17"/>
      <c r="VKW86" s="17"/>
      <c r="VKY86" s="17"/>
      <c r="VLA86" s="17"/>
      <c r="VLC86" s="17"/>
      <c r="VLE86" s="17"/>
      <c r="VLG86" s="17"/>
      <c r="VLI86" s="17"/>
      <c r="VLK86" s="17"/>
      <c r="VLM86" s="17"/>
      <c r="VLO86" s="17"/>
      <c r="VLQ86" s="17"/>
      <c r="VLS86" s="17"/>
      <c r="VLU86" s="17"/>
      <c r="VLW86" s="17"/>
      <c r="VLY86" s="17"/>
      <c r="VMA86" s="17"/>
      <c r="VMC86" s="17"/>
      <c r="VME86" s="17"/>
      <c r="VMG86" s="17"/>
      <c r="VMI86" s="17"/>
      <c r="VMK86" s="17"/>
      <c r="VMM86" s="17"/>
      <c r="VMO86" s="17"/>
      <c r="VMQ86" s="17"/>
      <c r="VMS86" s="17"/>
      <c r="VMU86" s="17"/>
      <c r="VMW86" s="17"/>
      <c r="VMY86" s="17"/>
      <c r="VNA86" s="17"/>
      <c r="VNC86" s="17"/>
      <c r="VNE86" s="17"/>
      <c r="VNG86" s="17"/>
      <c r="VNI86" s="17"/>
      <c r="VNK86" s="17"/>
      <c r="VNM86" s="17"/>
      <c r="VNO86" s="17"/>
      <c r="VNQ86" s="17"/>
      <c r="VNS86" s="17"/>
      <c r="VNU86" s="17"/>
      <c r="VNW86" s="17"/>
      <c r="VNY86" s="17"/>
      <c r="VOA86" s="17"/>
      <c r="VOC86" s="17"/>
      <c r="VOE86" s="17"/>
      <c r="VOG86" s="17"/>
      <c r="VOI86" s="17"/>
      <c r="VOK86" s="17"/>
      <c r="VOM86" s="17"/>
      <c r="VOO86" s="17"/>
      <c r="VOQ86" s="17"/>
      <c r="VOS86" s="17"/>
      <c r="VOU86" s="17"/>
      <c r="VOW86" s="17"/>
      <c r="VOY86" s="17"/>
      <c r="VPA86" s="17"/>
      <c r="VPC86" s="17"/>
      <c r="VPE86" s="17"/>
      <c r="VPG86" s="17"/>
      <c r="VPI86" s="17"/>
      <c r="VPK86" s="17"/>
      <c r="VPM86" s="17"/>
      <c r="VPO86" s="17"/>
      <c r="VPQ86" s="17"/>
      <c r="VPS86" s="17"/>
      <c r="VPU86" s="17"/>
      <c r="VPW86" s="17"/>
      <c r="VPY86" s="17"/>
      <c r="VQA86" s="17"/>
      <c r="VQC86" s="17"/>
      <c r="VQE86" s="17"/>
      <c r="VQG86" s="17"/>
      <c r="VQI86" s="17"/>
      <c r="VQK86" s="17"/>
      <c r="VQM86" s="17"/>
      <c r="VQO86" s="17"/>
      <c r="VQQ86" s="17"/>
      <c r="VQS86" s="17"/>
      <c r="VQU86" s="17"/>
      <c r="VQW86" s="17"/>
      <c r="VQY86" s="17"/>
      <c r="VRA86" s="17"/>
      <c r="VRC86" s="17"/>
      <c r="VRE86" s="17"/>
      <c r="VRG86" s="17"/>
      <c r="VRI86" s="17"/>
      <c r="VRK86" s="17"/>
      <c r="VRM86" s="17"/>
      <c r="VRO86" s="17"/>
      <c r="VRQ86" s="17"/>
      <c r="VRS86" s="17"/>
      <c r="VRU86" s="17"/>
      <c r="VRW86" s="17"/>
      <c r="VRY86" s="17"/>
      <c r="VSA86" s="17"/>
      <c r="VSC86" s="17"/>
      <c r="VSE86" s="17"/>
      <c r="VSG86" s="17"/>
      <c r="VSI86" s="17"/>
      <c r="VSK86" s="17"/>
      <c r="VSM86" s="17"/>
      <c r="VSO86" s="17"/>
      <c r="VSQ86" s="17"/>
      <c r="VSS86" s="17"/>
      <c r="VSU86" s="17"/>
      <c r="VSW86" s="17"/>
      <c r="VSY86" s="17"/>
      <c r="VTA86" s="17"/>
      <c r="VTC86" s="17"/>
      <c r="VTE86" s="17"/>
      <c r="VTG86" s="17"/>
      <c r="VTI86" s="17"/>
      <c r="VTK86" s="17"/>
      <c r="VTM86" s="17"/>
      <c r="VTO86" s="17"/>
      <c r="VTQ86" s="17"/>
      <c r="VTS86" s="17"/>
      <c r="VTU86" s="17"/>
      <c r="VTW86" s="17"/>
      <c r="VTY86" s="17"/>
      <c r="VUA86" s="17"/>
      <c r="VUC86" s="17"/>
      <c r="VUE86" s="17"/>
      <c r="VUG86" s="17"/>
      <c r="VUI86" s="17"/>
      <c r="VUK86" s="17"/>
      <c r="VUM86" s="17"/>
      <c r="VUO86" s="17"/>
      <c r="VUQ86" s="17"/>
      <c r="VUS86" s="17"/>
      <c r="VUU86" s="17"/>
      <c r="VUW86" s="17"/>
      <c r="VUY86" s="17"/>
      <c r="VVA86" s="17"/>
      <c r="VVC86" s="17"/>
      <c r="VVE86" s="17"/>
      <c r="VVG86" s="17"/>
      <c r="VVI86" s="17"/>
      <c r="VVK86" s="17"/>
      <c r="VVM86" s="17"/>
      <c r="VVO86" s="17"/>
      <c r="VVQ86" s="17"/>
      <c r="VVS86" s="17"/>
      <c r="VVU86" s="17"/>
      <c r="VVW86" s="17"/>
      <c r="VVY86" s="17"/>
      <c r="VWA86" s="17"/>
      <c r="VWC86" s="17"/>
      <c r="VWE86" s="17"/>
      <c r="VWG86" s="17"/>
      <c r="VWI86" s="17"/>
      <c r="VWK86" s="17"/>
      <c r="VWM86" s="17"/>
      <c r="VWO86" s="17"/>
      <c r="VWQ86" s="17"/>
      <c r="VWS86" s="17"/>
      <c r="VWU86" s="17"/>
      <c r="VWW86" s="17"/>
      <c r="VWY86" s="17"/>
      <c r="VXA86" s="17"/>
      <c r="VXC86" s="17"/>
      <c r="VXE86" s="17"/>
      <c r="VXG86" s="17"/>
      <c r="VXI86" s="17"/>
      <c r="VXK86" s="17"/>
      <c r="VXM86" s="17"/>
      <c r="VXO86" s="17"/>
      <c r="VXQ86" s="17"/>
      <c r="VXS86" s="17"/>
      <c r="VXU86" s="17"/>
      <c r="VXW86" s="17"/>
      <c r="VXY86" s="17"/>
      <c r="VYA86" s="17"/>
      <c r="VYC86" s="17"/>
      <c r="VYE86" s="17"/>
      <c r="VYG86" s="17"/>
      <c r="VYI86" s="17"/>
      <c r="VYK86" s="17"/>
      <c r="VYM86" s="17"/>
      <c r="VYO86" s="17"/>
      <c r="VYQ86" s="17"/>
      <c r="VYS86" s="17"/>
      <c r="VYU86" s="17"/>
      <c r="VYW86" s="17"/>
      <c r="VYY86" s="17"/>
      <c r="VZA86" s="17"/>
      <c r="VZC86" s="17"/>
      <c r="VZE86" s="17"/>
      <c r="VZG86" s="17"/>
      <c r="VZI86" s="17"/>
      <c r="VZK86" s="17"/>
      <c r="VZM86" s="17"/>
      <c r="VZO86" s="17"/>
      <c r="VZQ86" s="17"/>
      <c r="VZS86" s="17"/>
      <c r="VZU86" s="17"/>
      <c r="VZW86" s="17"/>
      <c r="VZY86" s="17"/>
      <c r="WAA86" s="17"/>
      <c r="WAC86" s="17"/>
      <c r="WAE86" s="17"/>
      <c r="WAG86" s="17"/>
      <c r="WAI86" s="17"/>
      <c r="WAK86" s="17"/>
      <c r="WAM86" s="17"/>
      <c r="WAO86" s="17"/>
      <c r="WAQ86" s="17"/>
      <c r="WAS86" s="17"/>
      <c r="WAU86" s="17"/>
      <c r="WAW86" s="17"/>
      <c r="WAY86" s="17"/>
      <c r="WBA86" s="17"/>
      <c r="WBC86" s="17"/>
      <c r="WBE86" s="17"/>
      <c r="WBG86" s="17"/>
      <c r="WBI86" s="17"/>
      <c r="WBK86" s="17"/>
      <c r="WBM86" s="17"/>
      <c r="WBO86" s="17"/>
      <c r="WBQ86" s="17"/>
      <c r="WBS86" s="17"/>
      <c r="WBU86" s="17"/>
      <c r="WBW86" s="17"/>
      <c r="WBY86" s="17"/>
      <c r="WCA86" s="17"/>
      <c r="WCC86" s="17"/>
      <c r="WCE86" s="17"/>
      <c r="WCG86" s="17"/>
      <c r="WCI86" s="17"/>
      <c r="WCK86" s="17"/>
      <c r="WCM86" s="17"/>
      <c r="WCO86" s="17"/>
      <c r="WCQ86" s="17"/>
      <c r="WCS86" s="17"/>
      <c r="WCU86" s="17"/>
      <c r="WCW86" s="17"/>
      <c r="WCY86" s="17"/>
      <c r="WDA86" s="17"/>
      <c r="WDC86" s="17"/>
      <c r="WDE86" s="17"/>
      <c r="WDG86" s="17"/>
      <c r="WDI86" s="17"/>
      <c r="WDK86" s="17"/>
      <c r="WDM86" s="17"/>
      <c r="WDO86" s="17"/>
      <c r="WDQ86" s="17"/>
      <c r="WDS86" s="17"/>
      <c r="WDU86" s="17"/>
      <c r="WDW86" s="17"/>
      <c r="WDY86" s="17"/>
      <c r="WEA86" s="17"/>
      <c r="WEC86" s="17"/>
      <c r="WEE86" s="17"/>
      <c r="WEG86" s="17"/>
      <c r="WEI86" s="17"/>
      <c r="WEK86" s="17"/>
      <c r="WEM86" s="17"/>
      <c r="WEO86" s="17"/>
      <c r="WEQ86" s="17"/>
      <c r="WES86" s="17"/>
      <c r="WEU86" s="17"/>
      <c r="WEW86" s="17"/>
      <c r="WEY86" s="17"/>
      <c r="WFA86" s="17"/>
      <c r="WFC86" s="17"/>
      <c r="WFE86" s="17"/>
      <c r="WFG86" s="17"/>
      <c r="WFI86" s="17"/>
      <c r="WFK86" s="17"/>
      <c r="WFM86" s="17"/>
      <c r="WFO86" s="17"/>
      <c r="WFQ86" s="17"/>
      <c r="WFS86" s="17"/>
      <c r="WFU86" s="17"/>
      <c r="WFW86" s="17"/>
      <c r="WFY86" s="17"/>
      <c r="WGA86" s="17"/>
      <c r="WGC86" s="17"/>
      <c r="WGE86" s="17"/>
      <c r="WGG86" s="17"/>
      <c r="WGI86" s="17"/>
      <c r="WGK86" s="17"/>
      <c r="WGM86" s="17"/>
      <c r="WGO86" s="17"/>
      <c r="WGQ86" s="17"/>
      <c r="WGS86" s="17"/>
      <c r="WGU86" s="17"/>
      <c r="WGW86" s="17"/>
      <c r="WGY86" s="17"/>
      <c r="WHA86" s="17"/>
      <c r="WHC86" s="17"/>
      <c r="WHE86" s="17"/>
      <c r="WHG86" s="17"/>
      <c r="WHI86" s="17"/>
      <c r="WHK86" s="17"/>
      <c r="WHM86" s="17"/>
      <c r="WHO86" s="17"/>
      <c r="WHQ86" s="17"/>
      <c r="WHS86" s="17"/>
      <c r="WHU86" s="17"/>
      <c r="WHW86" s="17"/>
      <c r="WHY86" s="17"/>
      <c r="WIA86" s="17"/>
      <c r="WIC86" s="17"/>
      <c r="WIE86" s="17"/>
      <c r="WIG86" s="17"/>
      <c r="WII86" s="17"/>
      <c r="WIK86" s="17"/>
      <c r="WIM86" s="17"/>
      <c r="WIO86" s="17"/>
      <c r="WIQ86" s="17"/>
      <c r="WIS86" s="17"/>
      <c r="WIU86" s="17"/>
      <c r="WIW86" s="17"/>
      <c r="WIY86" s="17"/>
      <c r="WJA86" s="17"/>
      <c r="WJC86" s="17"/>
      <c r="WJE86" s="17"/>
      <c r="WJG86" s="17"/>
      <c r="WJI86" s="17"/>
      <c r="WJK86" s="17"/>
      <c r="WJM86" s="17"/>
      <c r="WJO86" s="17"/>
      <c r="WJQ86" s="17"/>
      <c r="WJS86" s="17"/>
      <c r="WJU86" s="17"/>
      <c r="WJW86" s="17"/>
      <c r="WJY86" s="17"/>
      <c r="WKA86" s="17"/>
      <c r="WKC86" s="17"/>
      <c r="WKE86" s="17"/>
      <c r="WKG86" s="17"/>
      <c r="WKI86" s="17"/>
      <c r="WKK86" s="17"/>
      <c r="WKM86" s="17"/>
      <c r="WKO86" s="17"/>
      <c r="WKQ86" s="17"/>
      <c r="WKS86" s="17"/>
      <c r="WKU86" s="17"/>
      <c r="WKW86" s="17"/>
      <c r="WKY86" s="17"/>
      <c r="WLA86" s="17"/>
      <c r="WLC86" s="17"/>
      <c r="WLE86" s="17"/>
      <c r="WLG86" s="17"/>
      <c r="WLI86" s="17"/>
      <c r="WLK86" s="17"/>
      <c r="WLM86" s="17"/>
      <c r="WLO86" s="17"/>
      <c r="WLQ86" s="17"/>
      <c r="WLS86" s="17"/>
      <c r="WLU86" s="17"/>
      <c r="WLW86" s="17"/>
      <c r="WLY86" s="17"/>
      <c r="WMA86" s="17"/>
      <c r="WMC86" s="17"/>
      <c r="WME86" s="17"/>
      <c r="WMG86" s="17"/>
      <c r="WMI86" s="17"/>
      <c r="WMK86" s="17"/>
      <c r="WMM86" s="17"/>
      <c r="WMO86" s="17"/>
      <c r="WMQ86" s="17"/>
      <c r="WMS86" s="17"/>
      <c r="WMU86" s="17"/>
      <c r="WMW86" s="17"/>
      <c r="WMY86" s="17"/>
      <c r="WNA86" s="17"/>
      <c r="WNC86" s="17"/>
      <c r="WNE86" s="17"/>
      <c r="WNG86" s="17"/>
      <c r="WNI86" s="17"/>
      <c r="WNK86" s="17"/>
      <c r="WNM86" s="17"/>
      <c r="WNO86" s="17"/>
      <c r="WNQ86" s="17"/>
      <c r="WNS86" s="17"/>
      <c r="WNU86" s="17"/>
      <c r="WNW86" s="17"/>
      <c r="WNY86" s="17"/>
      <c r="WOA86" s="17"/>
      <c r="WOC86" s="17"/>
      <c r="WOE86" s="17"/>
      <c r="WOG86" s="17"/>
      <c r="WOI86" s="17"/>
      <c r="WOK86" s="17"/>
      <c r="WOM86" s="17"/>
      <c r="WOO86" s="17"/>
      <c r="WOQ86" s="17"/>
      <c r="WOS86" s="17"/>
      <c r="WOU86" s="17"/>
      <c r="WOW86" s="17"/>
      <c r="WOY86" s="17"/>
      <c r="WPA86" s="17"/>
      <c r="WPC86" s="17"/>
      <c r="WPE86" s="17"/>
      <c r="WPG86" s="17"/>
      <c r="WPI86" s="17"/>
      <c r="WPK86" s="17"/>
      <c r="WPM86" s="17"/>
      <c r="WPO86" s="17"/>
      <c r="WPQ86" s="17"/>
      <c r="WPS86" s="17"/>
      <c r="WPU86" s="17"/>
      <c r="WPW86" s="17"/>
      <c r="WPY86" s="17"/>
      <c r="WQA86" s="17"/>
      <c r="WQC86" s="17"/>
      <c r="WQE86" s="17"/>
      <c r="WQG86" s="17"/>
      <c r="WQI86" s="17"/>
      <c r="WQK86" s="17"/>
      <c r="WQM86" s="17"/>
      <c r="WQO86" s="17"/>
      <c r="WQQ86" s="17"/>
      <c r="WQS86" s="17"/>
      <c r="WQU86" s="17"/>
      <c r="WQW86" s="17"/>
      <c r="WQY86" s="17"/>
      <c r="WRA86" s="17"/>
      <c r="WRC86" s="17"/>
      <c r="WRE86" s="17"/>
      <c r="WRG86" s="17"/>
      <c r="WRI86" s="17"/>
      <c r="WRK86" s="17"/>
      <c r="WRM86" s="17"/>
      <c r="WRO86" s="17"/>
      <c r="WRQ86" s="17"/>
      <c r="WRS86" s="17"/>
      <c r="WRU86" s="17"/>
      <c r="WRW86" s="17"/>
      <c r="WRY86" s="17"/>
      <c r="WSA86" s="17"/>
      <c r="WSC86" s="17"/>
      <c r="WSE86" s="17"/>
      <c r="WSG86" s="17"/>
      <c r="WSI86" s="17"/>
      <c r="WSK86" s="17"/>
      <c r="WSM86" s="17"/>
      <c r="WSO86" s="17"/>
      <c r="WSQ86" s="17"/>
      <c r="WSS86" s="17"/>
      <c r="WSU86" s="17"/>
      <c r="WSW86" s="17"/>
      <c r="WSY86" s="17"/>
      <c r="WTA86" s="17"/>
      <c r="WTC86" s="17"/>
      <c r="WTE86" s="17"/>
      <c r="WTG86" s="17"/>
      <c r="WTI86" s="17"/>
      <c r="WTK86" s="17"/>
      <c r="WTM86" s="17"/>
      <c r="WTO86" s="17"/>
      <c r="WTQ86" s="17"/>
      <c r="WTS86" s="17"/>
      <c r="WTU86" s="17"/>
      <c r="WTW86" s="17"/>
      <c r="WTY86" s="17"/>
      <c r="WUA86" s="17"/>
      <c r="WUC86" s="17"/>
      <c r="WUE86" s="17"/>
      <c r="WUG86" s="17"/>
      <c r="WUI86" s="17"/>
      <c r="WUK86" s="17"/>
      <c r="WUM86" s="17"/>
      <c r="WUO86" s="17"/>
      <c r="WUQ86" s="17"/>
      <c r="WUS86" s="17"/>
      <c r="WUU86" s="17"/>
      <c r="WUW86" s="17"/>
      <c r="WUY86" s="17"/>
      <c r="WVA86" s="17"/>
      <c r="WVC86" s="17"/>
      <c r="WVE86" s="17"/>
      <c r="WVG86" s="17"/>
      <c r="WVI86" s="17"/>
      <c r="WVK86" s="17"/>
      <c r="WVM86" s="17"/>
      <c r="WVO86" s="17"/>
      <c r="WVQ86" s="17"/>
      <c r="WVS86" s="17"/>
      <c r="WVU86" s="17"/>
      <c r="WVW86" s="17"/>
      <c r="WVY86" s="17"/>
      <c r="WWA86" s="17"/>
      <c r="WWC86" s="17"/>
      <c r="WWE86" s="17"/>
      <c r="WWG86" s="17"/>
      <c r="WWI86" s="17"/>
      <c r="WWK86" s="17"/>
      <c r="WWM86" s="17"/>
      <c r="WWO86" s="17"/>
      <c r="WWQ86" s="17"/>
      <c r="WWS86" s="17"/>
      <c r="WWU86" s="17"/>
      <c r="WWW86" s="17"/>
      <c r="WWY86" s="17"/>
      <c r="WXA86" s="17"/>
      <c r="WXC86" s="17"/>
      <c r="WXE86" s="17"/>
      <c r="WXG86" s="17"/>
      <c r="WXI86" s="17"/>
      <c r="WXK86" s="17"/>
      <c r="WXM86" s="17"/>
      <c r="WXO86" s="17"/>
      <c r="WXQ86" s="17"/>
      <c r="WXS86" s="17"/>
      <c r="WXU86" s="17"/>
      <c r="WXW86" s="17"/>
      <c r="WXY86" s="17"/>
      <c r="WYA86" s="17"/>
      <c r="WYC86" s="17"/>
      <c r="WYE86" s="17"/>
      <c r="WYG86" s="17"/>
      <c r="WYI86" s="17"/>
      <c r="WYK86" s="17"/>
      <c r="WYM86" s="17"/>
      <c r="WYO86" s="17"/>
      <c r="WYQ86" s="17"/>
      <c r="WYS86" s="17"/>
      <c r="WYU86" s="17"/>
      <c r="WYW86" s="17"/>
      <c r="WYY86" s="17"/>
      <c r="WZA86" s="17"/>
      <c r="WZC86" s="17"/>
      <c r="WZE86" s="17"/>
      <c r="WZG86" s="17"/>
      <c r="WZI86" s="17"/>
      <c r="WZK86" s="17"/>
      <c r="WZM86" s="17"/>
      <c r="WZO86" s="17"/>
      <c r="WZQ86" s="17"/>
      <c r="WZS86" s="17"/>
      <c r="WZU86" s="17"/>
      <c r="WZW86" s="17"/>
      <c r="WZY86" s="17"/>
      <c r="XAA86" s="17"/>
      <c r="XAC86" s="17"/>
      <c r="XAE86" s="17"/>
      <c r="XAG86" s="17"/>
      <c r="XAI86" s="17"/>
      <c r="XAK86" s="17"/>
      <c r="XAM86" s="17"/>
      <c r="XAO86" s="17"/>
      <c r="XAQ86" s="17"/>
      <c r="XAS86" s="17"/>
      <c r="XAU86" s="17"/>
      <c r="XAW86" s="17"/>
      <c r="XAY86" s="17"/>
      <c r="XBA86" s="17"/>
      <c r="XBC86" s="17"/>
      <c r="XBE86" s="17"/>
      <c r="XBG86" s="17"/>
      <c r="XBI86" s="17"/>
      <c r="XBK86" s="17"/>
      <c r="XBM86" s="17"/>
      <c r="XBO86" s="17"/>
      <c r="XBQ86" s="17"/>
      <c r="XBS86" s="17"/>
      <c r="XBU86" s="17"/>
      <c r="XBW86" s="17"/>
      <c r="XBY86" s="17"/>
      <c r="XCA86" s="17"/>
      <c r="XCC86" s="17"/>
      <c r="XCE86" s="17"/>
      <c r="XCG86" s="17"/>
      <c r="XCI86" s="17"/>
      <c r="XCK86" s="17"/>
      <c r="XCM86" s="17"/>
      <c r="XCO86" s="17"/>
      <c r="XCQ86" s="17"/>
      <c r="XCS86" s="17"/>
      <c r="XCU86" s="17"/>
      <c r="XCW86" s="17"/>
      <c r="XCY86" s="17"/>
      <c r="XDA86" s="17"/>
      <c r="XDC86" s="17"/>
      <c r="XDE86" s="17"/>
      <c r="XDG86" s="17"/>
      <c r="XDI86" s="17"/>
      <c r="XDK86" s="17"/>
      <c r="XDM86" s="17"/>
      <c r="XDO86" s="17"/>
      <c r="XDQ86" s="17"/>
      <c r="XDS86" s="17"/>
      <c r="XDU86" s="17"/>
      <c r="XDW86" s="17"/>
      <c r="XDY86" s="17"/>
      <c r="XEA86" s="17"/>
      <c r="XEC86" s="17"/>
      <c r="XEE86" s="17"/>
      <c r="XEG86" s="17"/>
      <c r="XEI86" s="17"/>
      <c r="XEK86" s="17"/>
      <c r="XEM86" s="17"/>
      <c r="XEO86" s="17"/>
      <c r="XEQ86" s="17"/>
      <c r="XES86" s="17"/>
      <c r="XEU86" s="17"/>
      <c r="XEW86" s="17"/>
      <c r="XEY86" s="17"/>
      <c r="XFA86" s="17"/>
      <c r="XFC86" s="17"/>
    </row>
    <row r="88" spans="1:1023 1025:2047 2049:3071 3073:4095 4097:5119 5121:6143 6145:7167 7169:8191 8193:9215 9217:10239 10241:11263 11265:12287 12289:13311 13313:14335 14337:15359 15361:16383" ht="21" thickBot="1">
      <c r="A88" s="56" t="s">
        <v>920</v>
      </c>
    </row>
    <row r="89" spans="1:1023 1025:2047 2049:3071 3073:4095 4097:5119 5121:6143 6145:7167 7169:8191 8193:9215 9217:10239 10241:11263 11265:12287 12289:13311 13313:14335 14337:15359 15361:16383" ht="18" thickTop="1" thickBot="1">
      <c r="A89" s="44" t="s">
        <v>921</v>
      </c>
    </row>
    <row r="90" spans="1:1023 1025:2047 2049:3071 3073:4095 4097:5119 5121:6143 6145:7167 7169:8191 8193:9215 9217:10239 10241:11263 11265:12287 12289:13311 13313:14335 14337:15359 15361:16383" ht="17" thickTop="1">
      <c r="A90" s="54" t="s">
        <v>389</v>
      </c>
      <c r="B90" s="51" t="s">
        <v>922</v>
      </c>
      <c r="C90" s="49" t="s">
        <v>923</v>
      </c>
      <c r="D90" s="49" t="s">
        <v>924</v>
      </c>
      <c r="E90" s="49" t="s">
        <v>925</v>
      </c>
      <c r="F90" s="49" t="s">
        <v>926</v>
      </c>
      <c r="G90" s="49" t="s">
        <v>927</v>
      </c>
      <c r="H90" s="49" t="s">
        <v>928</v>
      </c>
      <c r="I90" s="49" t="s">
        <v>929</v>
      </c>
      <c r="J90" s="49" t="s">
        <v>930</v>
      </c>
      <c r="K90" s="49" t="s">
        <v>931</v>
      </c>
      <c r="L90" s="49" t="s">
        <v>932</v>
      </c>
      <c r="M90" s="49" t="s">
        <v>933</v>
      </c>
      <c r="N90" s="49" t="s">
        <v>934</v>
      </c>
      <c r="O90" s="49" t="s">
        <v>935</v>
      </c>
      <c r="P90" s="49" t="s">
        <v>936</v>
      </c>
      <c r="Q90" s="49" t="s">
        <v>937</v>
      </c>
      <c r="R90" s="49" t="s">
        <v>938</v>
      </c>
      <c r="S90" s="49" t="s">
        <v>939</v>
      </c>
      <c r="T90" s="49" t="s">
        <v>940</v>
      </c>
      <c r="U90" s="49" t="s">
        <v>941</v>
      </c>
      <c r="V90" s="49" t="s">
        <v>942</v>
      </c>
      <c r="W90" s="49" t="s">
        <v>943</v>
      </c>
      <c r="X90" s="49" t="s">
        <v>944</v>
      </c>
      <c r="Y90" s="49" t="s">
        <v>945</v>
      </c>
      <c r="Z90" s="49" t="s">
        <v>946</v>
      </c>
      <c r="AA90" s="49" t="s">
        <v>947</v>
      </c>
      <c r="AB90" s="49" t="s">
        <v>948</v>
      </c>
      <c r="AC90" s="49" t="s">
        <v>949</v>
      </c>
      <c r="AD90" s="49" t="s">
        <v>950</v>
      </c>
      <c r="AE90" s="49" t="s">
        <v>951</v>
      </c>
      <c r="AF90" s="49" t="s">
        <v>952</v>
      </c>
      <c r="AG90" s="49" t="s">
        <v>953</v>
      </c>
      <c r="AH90" s="49" t="s">
        <v>954</v>
      </c>
      <c r="AI90" s="49" t="s">
        <v>955</v>
      </c>
      <c r="AJ90" s="49" t="s">
        <v>956</v>
      </c>
      <c r="AK90" s="49" t="s">
        <v>957</v>
      </c>
      <c r="AL90" s="49" t="s">
        <v>958</v>
      </c>
      <c r="AM90" s="49" t="s">
        <v>959</v>
      </c>
      <c r="AN90" s="49" t="s">
        <v>960</v>
      </c>
      <c r="AO90" s="49" t="s">
        <v>961</v>
      </c>
      <c r="AP90" s="49" t="s">
        <v>962</v>
      </c>
      <c r="AQ90" s="49" t="s">
        <v>963</v>
      </c>
      <c r="AR90" s="49" t="s">
        <v>964</v>
      </c>
      <c r="AS90" s="49" t="s">
        <v>965</v>
      </c>
      <c r="AT90" s="49" t="s">
        <v>966</v>
      </c>
      <c r="AU90" s="49" t="s">
        <v>967</v>
      </c>
      <c r="AV90" s="49" t="s">
        <v>968</v>
      </c>
      <c r="AW90" s="49" t="s">
        <v>969</v>
      </c>
      <c r="AX90" s="49" t="s">
        <v>970</v>
      </c>
      <c r="AY90" s="49" t="s">
        <v>971</v>
      </c>
      <c r="AZ90" s="49" t="s">
        <v>972</v>
      </c>
      <c r="BA90" s="49" t="s">
        <v>973</v>
      </c>
      <c r="BB90" s="49" t="s">
        <v>974</v>
      </c>
      <c r="BC90" s="49" t="s">
        <v>975</v>
      </c>
      <c r="BD90" s="49" t="s">
        <v>976</v>
      </c>
      <c r="BE90" s="49" t="s">
        <v>977</v>
      </c>
      <c r="BF90" s="49" t="s">
        <v>978</v>
      </c>
      <c r="BG90" s="49" t="s">
        <v>979</v>
      </c>
      <c r="BH90" s="49" t="s">
        <v>980</v>
      </c>
      <c r="BI90" s="49" t="s">
        <v>981</v>
      </c>
      <c r="BJ90" s="49" t="s">
        <v>982</v>
      </c>
      <c r="BK90" s="49" t="s">
        <v>983</v>
      </c>
      <c r="BL90" s="49" t="s">
        <v>984</v>
      </c>
      <c r="BM90" s="49" t="s">
        <v>985</v>
      </c>
      <c r="BN90" s="49" t="s">
        <v>986</v>
      </c>
      <c r="BO90" s="49" t="s">
        <v>987</v>
      </c>
      <c r="BP90" s="49" t="s">
        <v>988</v>
      </c>
      <c r="BQ90" s="49" t="s">
        <v>989</v>
      </c>
      <c r="BR90" s="49" t="s">
        <v>990</v>
      </c>
      <c r="BS90" s="49" t="s">
        <v>991</v>
      </c>
      <c r="BT90" s="49" t="s">
        <v>992</v>
      </c>
      <c r="BU90" s="49" t="s">
        <v>993</v>
      </c>
      <c r="BV90" s="49" t="s">
        <v>994</v>
      </c>
      <c r="BW90" s="49" t="s">
        <v>995</v>
      </c>
      <c r="BX90" s="49" t="s">
        <v>996</v>
      </c>
      <c r="BY90" s="49" t="s">
        <v>997</v>
      </c>
      <c r="BZ90" s="49" t="s">
        <v>998</v>
      </c>
      <c r="CA90" s="49" t="s">
        <v>999</v>
      </c>
      <c r="CB90" s="49" t="s">
        <v>1000</v>
      </c>
      <c r="CC90" s="49" t="s">
        <v>1001</v>
      </c>
      <c r="CD90" s="49" t="s">
        <v>1002</v>
      </c>
      <c r="CE90" s="49" t="s">
        <v>1003</v>
      </c>
      <c r="CF90" s="49" t="s">
        <v>1004</v>
      </c>
      <c r="CG90" s="49" t="s">
        <v>1005</v>
      </c>
      <c r="CH90" s="49" t="s">
        <v>1006</v>
      </c>
      <c r="CI90" s="49" t="s">
        <v>1007</v>
      </c>
      <c r="CJ90" s="49" t="s">
        <v>1008</v>
      </c>
      <c r="CK90" s="49" t="s">
        <v>1009</v>
      </c>
      <c r="CL90" s="49" t="s">
        <v>1010</v>
      </c>
      <c r="CM90" s="49" t="s">
        <v>1011</v>
      </c>
      <c r="CN90" s="49" t="s">
        <v>1012</v>
      </c>
      <c r="CO90" s="49" t="s">
        <v>1013</v>
      </c>
      <c r="CP90" s="49" t="s">
        <v>1014</v>
      </c>
      <c r="CQ90" s="49" t="s">
        <v>1015</v>
      </c>
      <c r="CR90" s="49" t="s">
        <v>1016</v>
      </c>
      <c r="CS90" s="49" t="s">
        <v>1017</v>
      </c>
      <c r="CT90" s="49" t="s">
        <v>1018</v>
      </c>
      <c r="CU90" s="49" t="s">
        <v>1019</v>
      </c>
      <c r="CV90" s="49" t="s">
        <v>1020</v>
      </c>
      <c r="CW90" s="49" t="s">
        <v>1021</v>
      </c>
      <c r="CX90" s="49" t="s">
        <v>1022</v>
      </c>
      <c r="CY90" s="49" t="s">
        <v>500</v>
      </c>
      <c r="CZ90" s="49" t="s">
        <v>501</v>
      </c>
    </row>
    <row r="91" spans="1:1023 1025:2047 2049:3071 3073:4095 4097:5119 5121:6143 6145:7167 7169:8191 8193:9215 9217:10239 10241:11263 11265:12287 12289:13311 13313:14335 14337:15359 15361:16383">
      <c r="A91" t="s">
        <v>386</v>
      </c>
      <c r="B91" s="27">
        <v>2020</v>
      </c>
      <c r="C91">
        <f>C83-C68</f>
        <v>1.9816455679279059</v>
      </c>
      <c r="D91">
        <f t="shared" ref="D91:BO91" si="77">D83-D68</f>
        <v>2.3038500289510893</v>
      </c>
      <c r="E91">
        <f t="shared" si="77"/>
        <v>0.49010942874380703</v>
      </c>
      <c r="F91">
        <f t="shared" si="77"/>
        <v>1.3264443275053992</v>
      </c>
      <c r="G91">
        <f t="shared" si="77"/>
        <v>2.1406194750469041</v>
      </c>
      <c r="H91">
        <f t="shared" si="77"/>
        <v>1.3274182874297935</v>
      </c>
      <c r="I91">
        <f t="shared" si="77"/>
        <v>1.1023125766215003</v>
      </c>
      <c r="J91">
        <f t="shared" si="77"/>
        <v>1.6693988714851002</v>
      </c>
      <c r="K91">
        <f t="shared" si="77"/>
        <v>1.7159175593839038</v>
      </c>
      <c r="L91">
        <f t="shared" si="77"/>
        <v>1.1019199266005018</v>
      </c>
      <c r="M91">
        <f t="shared" si="77"/>
        <v>0.10716039096070062</v>
      </c>
      <c r="N91">
        <f t="shared" si="77"/>
        <v>1.6236629353944991</v>
      </c>
      <c r="O91">
        <f t="shared" si="77"/>
        <v>1.5031389225669045</v>
      </c>
      <c r="P91">
        <f t="shared" si="77"/>
        <v>2.2501144707105993</v>
      </c>
      <c r="Q91">
        <f t="shared" si="77"/>
        <v>0.76567698837340004</v>
      </c>
      <c r="R91">
        <f t="shared" si="77"/>
        <v>1.7745267062162924</v>
      </c>
      <c r="S91">
        <f t="shared" si="77"/>
        <v>1.2907031102288968</v>
      </c>
      <c r="T91">
        <f t="shared" si="77"/>
        <v>0.97492834085620217</v>
      </c>
      <c r="U91">
        <f t="shared" si="77"/>
        <v>0.7351656140556031</v>
      </c>
      <c r="V91">
        <f t="shared" si="77"/>
        <v>1.4202462857303004</v>
      </c>
      <c r="W91">
        <f t="shared" si="77"/>
        <v>1.1695376987151036</v>
      </c>
      <c r="X91">
        <f t="shared" si="77"/>
        <v>0.47546421876570832</v>
      </c>
      <c r="Y91">
        <f t="shared" si="77"/>
        <v>0.49920699108100308</v>
      </c>
      <c r="Z91">
        <f t="shared" si="77"/>
        <v>2.3148071570363982</v>
      </c>
      <c r="AA91">
        <f t="shared" si="77"/>
        <v>0.87027267015479737</v>
      </c>
      <c r="AB91">
        <f t="shared" si="77"/>
        <v>0.92981920696360021</v>
      </c>
      <c r="AC91">
        <f t="shared" si="77"/>
        <v>2.359976622962904</v>
      </c>
      <c r="AD91">
        <f t="shared" si="77"/>
        <v>0.6268323650754013</v>
      </c>
      <c r="AE91">
        <f t="shared" si="77"/>
        <v>1.3715778725236021</v>
      </c>
      <c r="AF91">
        <f t="shared" si="77"/>
        <v>1.9052456199137993</v>
      </c>
      <c r="AG91">
        <f t="shared" si="77"/>
        <v>1.4624939520173967</v>
      </c>
      <c r="AH91">
        <f t="shared" si="77"/>
        <v>1.1815722450397033</v>
      </c>
      <c r="AI91">
        <f t="shared" si="77"/>
        <v>1.9818191468691992</v>
      </c>
      <c r="AJ91">
        <f t="shared" si="77"/>
        <v>1.2068934284374961</v>
      </c>
      <c r="AK91">
        <f t="shared" si="77"/>
        <v>1.5654480765311973</v>
      </c>
      <c r="AL91">
        <f t="shared" si="77"/>
        <v>1.1307093139540001</v>
      </c>
      <c r="AM91">
        <f t="shared" si="77"/>
        <v>0.99068326364929504</v>
      </c>
      <c r="AN91">
        <f t="shared" si="77"/>
        <v>1.4899070907140981</v>
      </c>
      <c r="AO91">
        <f t="shared" si="77"/>
        <v>1.4203361957271028</v>
      </c>
      <c r="AP91">
        <f t="shared" si="77"/>
        <v>1.7209123717295967</v>
      </c>
      <c r="AQ91">
        <f t="shared" si="77"/>
        <v>0.62894915663900974</v>
      </c>
      <c r="AR91">
        <f t="shared" si="77"/>
        <v>0.87861488343420291</v>
      </c>
      <c r="AS91">
        <f t="shared" si="77"/>
        <v>1.8585219241308977</v>
      </c>
      <c r="AT91">
        <f t="shared" si="77"/>
        <v>0.76120239780568966</v>
      </c>
      <c r="AU91">
        <f t="shared" si="77"/>
        <v>0.47791364350879917</v>
      </c>
      <c r="AV91">
        <f t="shared" si="77"/>
        <v>2.1771839151015939</v>
      </c>
      <c r="AW91">
        <f t="shared" si="77"/>
        <v>0.67008986841639739</v>
      </c>
      <c r="AX91">
        <f t="shared" si="77"/>
        <v>2.0680654669540033</v>
      </c>
      <c r="AY91">
        <f t="shared" si="77"/>
        <v>1.4871801738545116</v>
      </c>
      <c r="AZ91">
        <f t="shared" si="77"/>
        <v>1.2568035743070922</v>
      </c>
      <c r="BA91">
        <f t="shared" si="77"/>
        <v>1.9430148765899986</v>
      </c>
      <c r="BB91">
        <f t="shared" si="77"/>
        <v>0.6462116218445999</v>
      </c>
      <c r="BC91">
        <f t="shared" si="77"/>
        <v>2.06361405932509</v>
      </c>
      <c r="BD91">
        <f t="shared" si="77"/>
        <v>1.6677664105615975</v>
      </c>
      <c r="BE91">
        <f t="shared" si="77"/>
        <v>0.41823157110960096</v>
      </c>
      <c r="BF91">
        <f t="shared" si="77"/>
        <v>1.6694537908239937</v>
      </c>
      <c r="BG91">
        <f t="shared" si="77"/>
        <v>2.0092852207925986</v>
      </c>
      <c r="BH91">
        <f t="shared" si="77"/>
        <v>1.0988717054119093</v>
      </c>
      <c r="BI91">
        <f t="shared" si="77"/>
        <v>1.5278610722169006</v>
      </c>
      <c r="BJ91">
        <f t="shared" si="77"/>
        <v>2.1399980590129033</v>
      </c>
      <c r="BK91">
        <f t="shared" si="77"/>
        <v>1.7265669741943981</v>
      </c>
      <c r="BL91">
        <f t="shared" si="77"/>
        <v>0.75365636831659799</v>
      </c>
      <c r="BM91">
        <f t="shared" si="77"/>
        <v>0.65432087648589743</v>
      </c>
      <c r="BN91">
        <f t="shared" si="77"/>
        <v>1.6163330101626059</v>
      </c>
      <c r="BO91">
        <f t="shared" si="77"/>
        <v>1.589371336312702</v>
      </c>
      <c r="BP91">
        <f t="shared" ref="BP91:CX91" si="78">BP83-BP68</f>
        <v>0.61543747023920048</v>
      </c>
      <c r="BQ91">
        <f t="shared" si="78"/>
        <v>1.8043448658935972</v>
      </c>
      <c r="BR91">
        <f t="shared" si="78"/>
        <v>1.9660619888766036</v>
      </c>
      <c r="BS91">
        <f t="shared" si="78"/>
        <v>1.5476842492564984</v>
      </c>
      <c r="BT91">
        <f t="shared" si="78"/>
        <v>1.303618465708297</v>
      </c>
      <c r="BU91">
        <f t="shared" si="78"/>
        <v>2.26297190235681</v>
      </c>
      <c r="BV91">
        <f t="shared" si="78"/>
        <v>1.394567992027703</v>
      </c>
      <c r="BW91">
        <f t="shared" si="78"/>
        <v>1.2998982032951005</v>
      </c>
      <c r="BX91">
        <f t="shared" si="78"/>
        <v>0.2295013321490984</v>
      </c>
      <c r="BY91">
        <f t="shared" si="78"/>
        <v>1.3308536673292934</v>
      </c>
      <c r="BZ91">
        <f t="shared" si="78"/>
        <v>1.4588453147889027</v>
      </c>
      <c r="CA91">
        <f t="shared" si="78"/>
        <v>0.62098673911138746</v>
      </c>
      <c r="CB91">
        <f t="shared" si="78"/>
        <v>2.4964243041083023</v>
      </c>
      <c r="CC91">
        <f t="shared" si="78"/>
        <v>0.88253936199849647</v>
      </c>
      <c r="CD91">
        <f t="shared" si="78"/>
        <v>0.19943187321170797</v>
      </c>
      <c r="CE91">
        <f t="shared" si="78"/>
        <v>1.5148004096367984</v>
      </c>
      <c r="CF91">
        <f t="shared" si="78"/>
        <v>1.105086888595693</v>
      </c>
      <c r="CG91">
        <f t="shared" si="78"/>
        <v>1.5727284336558967</v>
      </c>
      <c r="CH91">
        <f t="shared" si="78"/>
        <v>2.4444973093438023</v>
      </c>
      <c r="CI91">
        <f t="shared" si="78"/>
        <v>1.8917105476743075</v>
      </c>
      <c r="CJ91">
        <f t="shared" si="78"/>
        <v>0.29320701266289007</v>
      </c>
      <c r="CK91">
        <f t="shared" si="78"/>
        <v>1.0977412545339007</v>
      </c>
      <c r="CL91">
        <f t="shared" si="78"/>
        <v>1.4099490303551931</v>
      </c>
      <c r="CM91">
        <f t="shared" si="78"/>
        <v>1.6830702403306077</v>
      </c>
      <c r="CN91">
        <f t="shared" si="78"/>
        <v>1.6055102681200992</v>
      </c>
      <c r="CO91">
        <f t="shared" si="78"/>
        <v>1.2306969785601964</v>
      </c>
      <c r="CP91">
        <f t="shared" si="78"/>
        <v>0.93700022533260352</v>
      </c>
      <c r="CQ91">
        <f t="shared" si="78"/>
        <v>2.9703396811849956</v>
      </c>
      <c r="CR91">
        <f t="shared" si="78"/>
        <v>1.4473457862278991</v>
      </c>
      <c r="CS91">
        <f t="shared" si="78"/>
        <v>1.2243838893079015</v>
      </c>
      <c r="CT91">
        <f t="shared" si="78"/>
        <v>0.87727260432309606</v>
      </c>
      <c r="CU91">
        <f t="shared" si="78"/>
        <v>1.5549744459013937</v>
      </c>
      <c r="CV91">
        <f t="shared" si="78"/>
        <v>2.0197913338248981</v>
      </c>
      <c r="CW91">
        <f t="shared" si="78"/>
        <v>2.3830110827291051</v>
      </c>
      <c r="CX91">
        <f t="shared" si="78"/>
        <v>0.41849235488080438</v>
      </c>
      <c r="CY91">
        <f t="shared" ref="CY91:CY93" si="79">AVERAGE(C91:CX91)</f>
        <v>1.3716233478749738</v>
      </c>
      <c r="CZ91">
        <f t="shared" ref="CZ91:CZ93" si="80">STDEV(C91:CX91)</f>
        <v>0.60022674016320698</v>
      </c>
    </row>
    <row r="92" spans="1:1023 1025:2047 2049:3071 3073:4095 4097:5119 5121:6143 6145:7167 7169:8191 8193:9215 9217:10239 10241:11263 11265:12287 12289:13311 13313:14335 14337:15359 15361:16383">
      <c r="A92" t="s">
        <v>386</v>
      </c>
      <c r="B92" s="27">
        <v>2021</v>
      </c>
      <c r="C92">
        <f t="shared" ref="C92:BN92" si="81">C84-C69</f>
        <v>1.7532804635833941</v>
      </c>
      <c r="D92">
        <f t="shared" si="81"/>
        <v>2.0383540387647159</v>
      </c>
      <c r="E92">
        <f t="shared" si="81"/>
        <v>0.43362915162128957</v>
      </c>
      <c r="F92">
        <f t="shared" si="81"/>
        <v>1.1735847030798965</v>
      </c>
      <c r="G92">
        <f t="shared" si="81"/>
        <v>1.8939341960582965</v>
      </c>
      <c r="H92">
        <f t="shared" si="81"/>
        <v>1.1744464237303021</v>
      </c>
      <c r="I92">
        <f t="shared" si="81"/>
        <v>0.97528192560369575</v>
      </c>
      <c r="J92">
        <f t="shared" si="81"/>
        <v>1.4770171188399956</v>
      </c>
      <c r="K92">
        <f t="shared" si="81"/>
        <v>1.5181749868283916</v>
      </c>
      <c r="L92">
        <f t="shared" si="81"/>
        <v>0.97493452462440189</v>
      </c>
      <c r="M92">
        <f t="shared" si="81"/>
        <v>9.4811212954496682E-2</v>
      </c>
      <c r="N92">
        <f t="shared" si="81"/>
        <v>1.4365517982352003</v>
      </c>
      <c r="O92">
        <f t="shared" si="81"/>
        <v>1.3299169890123963</v>
      </c>
      <c r="P92">
        <f t="shared" si="81"/>
        <v>1.9908109735528967</v>
      </c>
      <c r="Q92">
        <f t="shared" si="81"/>
        <v>0.67744026825860715</v>
      </c>
      <c r="R92">
        <f t="shared" si="81"/>
        <v>1.5700300076210141</v>
      </c>
      <c r="S92">
        <f t="shared" si="81"/>
        <v>1.1419623085358026</v>
      </c>
      <c r="T92">
        <f t="shared" si="81"/>
        <v>0.86257746646599998</v>
      </c>
      <c r="U92">
        <f t="shared" si="81"/>
        <v>0.65044502886048861</v>
      </c>
      <c r="V92">
        <f t="shared" si="81"/>
        <v>1.2565769109011953</v>
      </c>
      <c r="W92">
        <f t="shared" si="81"/>
        <v>1.0347600154983922</v>
      </c>
      <c r="X92">
        <f t="shared" si="81"/>
        <v>0.42067165762969694</v>
      </c>
      <c r="Y92">
        <f t="shared" si="81"/>
        <v>0.44167830963920096</v>
      </c>
      <c r="Z92">
        <f t="shared" si="81"/>
        <v>2.0480484659216032</v>
      </c>
      <c r="AA92">
        <f t="shared" si="81"/>
        <v>0.76998232946810674</v>
      </c>
      <c r="AB92">
        <f t="shared" si="81"/>
        <v>0.82266671528880408</v>
      </c>
      <c r="AC92">
        <f t="shared" si="81"/>
        <v>2.0880125964610983</v>
      </c>
      <c r="AD92">
        <f t="shared" si="81"/>
        <v>0.55459611820390364</v>
      </c>
      <c r="AE92">
        <f t="shared" si="81"/>
        <v>1.2135170522414072</v>
      </c>
      <c r="AF92">
        <f t="shared" si="81"/>
        <v>1.6856848559532054</v>
      </c>
      <c r="AG92">
        <f t="shared" si="81"/>
        <v>1.2939559503883018</v>
      </c>
      <c r="AH92">
        <f t="shared" si="81"/>
        <v>1.0454076990703953</v>
      </c>
      <c r="AI92">
        <f t="shared" si="81"/>
        <v>1.7534340392640004</v>
      </c>
      <c r="AJ92">
        <f t="shared" si="81"/>
        <v>1.0678108658550087</v>
      </c>
      <c r="AK92">
        <f t="shared" si="81"/>
        <v>1.3850456276124987</v>
      </c>
      <c r="AL92">
        <f t="shared" si="81"/>
        <v>1.0004062190699017</v>
      </c>
      <c r="AM92">
        <f t="shared" si="81"/>
        <v>0.8765167898171029</v>
      </c>
      <c r="AN92">
        <f t="shared" si="81"/>
        <v>1.3182099952590036</v>
      </c>
      <c r="AO92">
        <f t="shared" si="81"/>
        <v>1.2566564596577905</v>
      </c>
      <c r="AP92">
        <f t="shared" si="81"/>
        <v>1.5225941963211014</v>
      </c>
      <c r="AQ92">
        <f t="shared" si="81"/>
        <v>0.55646897042019816</v>
      </c>
      <c r="AR92">
        <f t="shared" si="81"/>
        <v>0.77736318495639978</v>
      </c>
      <c r="AS92">
        <f t="shared" si="81"/>
        <v>1.6443456052172039</v>
      </c>
      <c r="AT92">
        <f t="shared" si="81"/>
        <v>0.67348133011560662</v>
      </c>
      <c r="AU92">
        <f t="shared" si="81"/>
        <v>0.42283881033280579</v>
      </c>
      <c r="AV92">
        <f t="shared" si="81"/>
        <v>1.9262849450758068</v>
      </c>
      <c r="AW92">
        <f t="shared" si="81"/>
        <v>0.59286862098561244</v>
      </c>
      <c r="AX92">
        <f t="shared" si="81"/>
        <v>1.8297413217105003</v>
      </c>
      <c r="AY92">
        <f t="shared" si="81"/>
        <v>1.3157973286686939</v>
      </c>
      <c r="AZ92">
        <f t="shared" si="81"/>
        <v>1.111969359737202</v>
      </c>
      <c r="BA92">
        <f t="shared" si="81"/>
        <v>1.719101578361105</v>
      </c>
      <c r="BB92">
        <f t="shared" si="81"/>
        <v>0.57174210679129089</v>
      </c>
      <c r="BC92">
        <f t="shared" si="81"/>
        <v>1.8258028949012086</v>
      </c>
      <c r="BD92">
        <f t="shared" si="81"/>
        <v>1.4755727829351031</v>
      </c>
      <c r="BE92">
        <f t="shared" si="81"/>
        <v>0.37003450806150795</v>
      </c>
      <c r="BF92">
        <f t="shared" si="81"/>
        <v>1.4770657092668102</v>
      </c>
      <c r="BG92">
        <f t="shared" si="81"/>
        <v>1.7777349190987977</v>
      </c>
      <c r="BH92">
        <f t="shared" si="81"/>
        <v>0.97223758085959133</v>
      </c>
      <c r="BI92">
        <f t="shared" si="81"/>
        <v>1.3517901547796001</v>
      </c>
      <c r="BJ92">
        <f t="shared" si="81"/>
        <v>1.8933843920923934</v>
      </c>
      <c r="BK92">
        <f t="shared" si="81"/>
        <v>1.5275971616301049</v>
      </c>
      <c r="BL92">
        <f t="shared" si="81"/>
        <v>0.66680490608950294</v>
      </c>
      <c r="BM92">
        <f t="shared" si="81"/>
        <v>0.57891684982649849</v>
      </c>
      <c r="BN92">
        <f t="shared" si="81"/>
        <v>1.430066574582483</v>
      </c>
      <c r="BO92">
        <f t="shared" ref="BO92:CX92" si="82">BO84-BO69</f>
        <v>1.4062119676882006</v>
      </c>
      <c r="BP92">
        <f t="shared" si="82"/>
        <v>0.54451437259569957</v>
      </c>
      <c r="BQ92">
        <f t="shared" si="82"/>
        <v>1.5964119185281049</v>
      </c>
      <c r="BR92">
        <f t="shared" si="82"/>
        <v>1.7394927382982956</v>
      </c>
      <c r="BS92">
        <f t="shared" si="82"/>
        <v>1.3693289062051051</v>
      </c>
      <c r="BT92">
        <f t="shared" si="82"/>
        <v>1.1533892966958916</v>
      </c>
      <c r="BU92">
        <f t="shared" si="82"/>
        <v>2.0021867130302908</v>
      </c>
      <c r="BV92">
        <f t="shared" si="82"/>
        <v>1.2338577872518925</v>
      </c>
      <c r="BW92">
        <f t="shared" si="82"/>
        <v>1.150097757828398</v>
      </c>
      <c r="BX92">
        <f t="shared" si="82"/>
        <v>0.20305356746720093</v>
      </c>
      <c r="BY92">
        <f t="shared" si="82"/>
        <v>1.1774859099836021</v>
      </c>
      <c r="BZ92">
        <f t="shared" si="82"/>
        <v>1.2907277826096006</v>
      </c>
      <c r="CA92">
        <f t="shared" si="82"/>
        <v>0.54942414296961317</v>
      </c>
      <c r="CB92">
        <f t="shared" si="82"/>
        <v>2.2087360283023045</v>
      </c>
      <c r="CC92">
        <f t="shared" si="82"/>
        <v>0.78083540607791235</v>
      </c>
      <c r="CD92">
        <f t="shared" si="82"/>
        <v>0.1764493170610848</v>
      </c>
      <c r="CE92">
        <f t="shared" si="82"/>
        <v>1.3402346047288987</v>
      </c>
      <c r="CF92">
        <f t="shared" si="82"/>
        <v>0.97773652548920609</v>
      </c>
      <c r="CG92">
        <f t="shared" si="82"/>
        <v>1.3914869953938052</v>
      </c>
      <c r="CH92">
        <f t="shared" si="82"/>
        <v>2.1627931074659941</v>
      </c>
      <c r="CI92">
        <f t="shared" si="82"/>
        <v>1.6737095672764895</v>
      </c>
      <c r="CJ92">
        <f t="shared" si="82"/>
        <v>0.25941779670780818</v>
      </c>
      <c r="CK92">
        <f t="shared" si="82"/>
        <v>0.97123740329419661</v>
      </c>
      <c r="CL92">
        <f t="shared" si="82"/>
        <v>1.2474663126338044</v>
      </c>
      <c r="CM92">
        <f t="shared" si="82"/>
        <v>1.4891129972832999</v>
      </c>
      <c r="CN92">
        <f t="shared" si="82"/>
        <v>1.4204910468026029</v>
      </c>
      <c r="CO92">
        <f t="shared" si="82"/>
        <v>1.0888712916293031</v>
      </c>
      <c r="CP92">
        <f t="shared" si="82"/>
        <v>0.82902019212569655</v>
      </c>
      <c r="CQ92">
        <f t="shared" si="82"/>
        <v>2.6280373329698037</v>
      </c>
      <c r="CR92">
        <f t="shared" si="82"/>
        <v>1.280553461281599</v>
      </c>
      <c r="CS92">
        <f t="shared" si="82"/>
        <v>1.0832857236395981</v>
      </c>
      <c r="CT92">
        <f t="shared" si="82"/>
        <v>0.77617559027219585</v>
      </c>
      <c r="CU92">
        <f t="shared" si="82"/>
        <v>1.3757789795988131</v>
      </c>
      <c r="CV92">
        <f t="shared" si="82"/>
        <v>1.7870303062384068</v>
      </c>
      <c r="CW92">
        <f t="shared" si="82"/>
        <v>2.1083925619555899</v>
      </c>
      <c r="CX92">
        <f t="shared" si="82"/>
        <v>0.37026523907549347</v>
      </c>
      <c r="CY92">
        <f t="shared" si="79"/>
        <v>1.2135572870070483</v>
      </c>
      <c r="CZ92">
        <f t="shared" si="80"/>
        <v>0.5310565291193502</v>
      </c>
    </row>
    <row r="93" spans="1:1023 1025:2047 2049:3071 3073:4095 4097:5119 5121:6143 6145:7167 7169:8191 8193:9215 9217:10239 10241:11263 11265:12287 12289:13311 13313:14335 14337:15359 15361:16383">
      <c r="A93" t="s">
        <v>386</v>
      </c>
      <c r="B93" s="27">
        <v>2022</v>
      </c>
      <c r="C93">
        <f t="shared" ref="C93:BN93" si="83">C85-C70</f>
        <v>1.8691347819095014</v>
      </c>
      <c r="D93">
        <f t="shared" si="83"/>
        <v>2.1730456198169819</v>
      </c>
      <c r="E93">
        <f t="shared" si="83"/>
        <v>0.46228275885110293</v>
      </c>
      <c r="F93">
        <f t="shared" si="83"/>
        <v>1.2511335371639944</v>
      </c>
      <c r="G93">
        <f t="shared" si="83"/>
        <v>2.0190827161019058</v>
      </c>
      <c r="H93">
        <f t="shared" si="83"/>
        <v>1.2520521991085047</v>
      </c>
      <c r="I93">
        <f t="shared" si="83"/>
        <v>1.039727189789005</v>
      </c>
      <c r="J93">
        <f t="shared" si="83"/>
        <v>1.5746163421322024</v>
      </c>
      <c r="K93">
        <f t="shared" si="83"/>
        <v>1.6184938644134022</v>
      </c>
      <c r="L93">
        <f t="shared" si="83"/>
        <v>1.0393568330393919</v>
      </c>
      <c r="M93">
        <f t="shared" si="83"/>
        <v>0.10107620516460258</v>
      </c>
      <c r="N93">
        <f t="shared" si="83"/>
        <v>1.531477129795995</v>
      </c>
      <c r="O93">
        <f t="shared" si="83"/>
        <v>1.4177960416753024</v>
      </c>
      <c r="P93">
        <f t="shared" si="83"/>
        <v>2.1223609754193973</v>
      </c>
      <c r="Q93">
        <f t="shared" si="83"/>
        <v>0.72220457272429428</v>
      </c>
      <c r="R93">
        <f t="shared" si="83"/>
        <v>1.6737753923797953</v>
      </c>
      <c r="S93">
        <f t="shared" si="83"/>
        <v>1.2174215790616927</v>
      </c>
      <c r="T93">
        <f t="shared" si="83"/>
        <v>0.91957537778510101</v>
      </c>
      <c r="U93">
        <f t="shared" si="83"/>
        <v>0.69342552570191174</v>
      </c>
      <c r="V93">
        <f t="shared" si="83"/>
        <v>1.3396097538834013</v>
      </c>
      <c r="W93">
        <f t="shared" si="83"/>
        <v>1.1031355085907109</v>
      </c>
      <c r="X93">
        <f t="shared" si="83"/>
        <v>0.44846905179809937</v>
      </c>
      <c r="Y93">
        <f t="shared" si="83"/>
        <v>0.47086379396169065</v>
      </c>
      <c r="Z93">
        <f t="shared" si="83"/>
        <v>2.183380641147501</v>
      </c>
      <c r="AA93">
        <f t="shared" si="83"/>
        <v>0.82086168377350077</v>
      </c>
      <c r="AB93">
        <f t="shared" si="83"/>
        <v>0.87702738004760761</v>
      </c>
      <c r="AC93">
        <f t="shared" si="83"/>
        <v>2.2259855454805049</v>
      </c>
      <c r="AD93">
        <f t="shared" si="83"/>
        <v>0.591243053223792</v>
      </c>
      <c r="AE93">
        <f t="shared" si="83"/>
        <v>1.2937045600499886</v>
      </c>
      <c r="AF93">
        <f t="shared" si="83"/>
        <v>1.7970725511653995</v>
      </c>
      <c r="AG93">
        <f t="shared" si="83"/>
        <v>1.3794587479667939</v>
      </c>
      <c r="AH93">
        <f t="shared" si="83"/>
        <v>1.1144867761856005</v>
      </c>
      <c r="AI93">
        <f t="shared" si="83"/>
        <v>1.8692985056559976</v>
      </c>
      <c r="AJ93">
        <f t="shared" si="83"/>
        <v>1.1383703128652911</v>
      </c>
      <c r="AK93">
        <f t="shared" si="83"/>
        <v>1.4765675035303971</v>
      </c>
      <c r="AL93">
        <f t="shared" si="83"/>
        <v>1.0665116613918002</v>
      </c>
      <c r="AM93">
        <f t="shared" si="83"/>
        <v>0.93443579210719463</v>
      </c>
      <c r="AN93">
        <f t="shared" si="83"/>
        <v>1.4053154661653977</v>
      </c>
      <c r="AO93">
        <f t="shared" si="83"/>
        <v>1.3396945591104981</v>
      </c>
      <c r="AP93">
        <f t="shared" si="83"/>
        <v>1.6232050890822052</v>
      </c>
      <c r="AQ93">
        <f t="shared" si="83"/>
        <v>0.59323966089239377</v>
      </c>
      <c r="AR93">
        <f t="shared" si="83"/>
        <v>0.82873025585869442</v>
      </c>
      <c r="AS93">
        <f t="shared" si="83"/>
        <v>1.7530016606182031</v>
      </c>
      <c r="AT93">
        <f t="shared" si="83"/>
        <v>0.71798403349150419</v>
      </c>
      <c r="AU93">
        <f t="shared" si="83"/>
        <v>0.45077940691749063</v>
      </c>
      <c r="AV93">
        <f t="shared" si="83"/>
        <v>2.0535711573212012</v>
      </c>
      <c r="AW93">
        <f t="shared" si="83"/>
        <v>0.63204454940529331</v>
      </c>
      <c r="AX93">
        <f t="shared" si="83"/>
        <v>1.9506480664914037</v>
      </c>
      <c r="AY93">
        <f t="shared" si="83"/>
        <v>1.4027433739445883</v>
      </c>
      <c r="AZ93">
        <f t="shared" si="83"/>
        <v>1.1854467381985074</v>
      </c>
      <c r="BA93">
        <f t="shared" si="83"/>
        <v>1.8326974038044028</v>
      </c>
      <c r="BB93">
        <f t="shared" si="83"/>
        <v>0.60952202473151829</v>
      </c>
      <c r="BC93">
        <f t="shared" si="83"/>
        <v>1.9464493939524985</v>
      </c>
      <c r="BD93">
        <f t="shared" si="83"/>
        <v>1.5730765665327979</v>
      </c>
      <c r="BE93">
        <f t="shared" si="83"/>
        <v>0.39448587028168447</v>
      </c>
      <c r="BF93">
        <f t="shared" si="83"/>
        <v>1.5746681433465</v>
      </c>
      <c r="BG93">
        <f t="shared" si="83"/>
        <v>1.8952051536073071</v>
      </c>
      <c r="BH93">
        <f t="shared" si="83"/>
        <v>1.0364816790064992</v>
      </c>
      <c r="BI93">
        <f t="shared" si="83"/>
        <v>1.4411145556125931</v>
      </c>
      <c r="BJ93">
        <f t="shared" si="83"/>
        <v>2.0184965818596012</v>
      </c>
      <c r="BK93">
        <f t="shared" si="83"/>
        <v>1.6285386433344016</v>
      </c>
      <c r="BL93">
        <f t="shared" si="83"/>
        <v>0.71086644071319682</v>
      </c>
      <c r="BM93">
        <f t="shared" si="83"/>
        <v>0.61717086474139649</v>
      </c>
      <c r="BN93">
        <f t="shared" si="83"/>
        <v>1.5245633716439215</v>
      </c>
      <c r="BO93">
        <f t="shared" ref="BO93:CX93" si="84">BO85-BO70</f>
        <v>1.4991324857241892</v>
      </c>
      <c r="BP93">
        <f t="shared" si="84"/>
        <v>0.58049511998109438</v>
      </c>
      <c r="BQ93">
        <f t="shared" si="84"/>
        <v>1.7019005830230896</v>
      </c>
      <c r="BR93">
        <f t="shared" si="84"/>
        <v>1.8544359830410997</v>
      </c>
      <c r="BS93">
        <f t="shared" si="84"/>
        <v>1.4598122431770975</v>
      </c>
      <c r="BT93">
        <f t="shared" si="84"/>
        <v>1.2296036466009213</v>
      </c>
      <c r="BU93">
        <f t="shared" si="84"/>
        <v>2.1344884078345956</v>
      </c>
      <c r="BV93">
        <f t="shared" si="84"/>
        <v>1.3153893823517109</v>
      </c>
      <c r="BW93">
        <f t="shared" si="84"/>
        <v>1.2260946074533976</v>
      </c>
      <c r="BX93">
        <f t="shared" si="84"/>
        <v>0.21647106291720064</v>
      </c>
      <c r="BY93">
        <f t="shared" si="84"/>
        <v>1.2552925303580054</v>
      </c>
      <c r="BZ93">
        <f t="shared" si="84"/>
        <v>1.3760172673809024</v>
      </c>
      <c r="CA93">
        <f t="shared" si="84"/>
        <v>0.58572932110729425</v>
      </c>
      <c r="CB93">
        <f t="shared" si="84"/>
        <v>2.3546862126772936</v>
      </c>
      <c r="CC93">
        <f t="shared" si="84"/>
        <v>0.83243191649069104</v>
      </c>
      <c r="CD93">
        <f t="shared" si="84"/>
        <v>0.18810884089170088</v>
      </c>
      <c r="CE93">
        <f t="shared" si="84"/>
        <v>1.4287954309929987</v>
      </c>
      <c r="CF93">
        <f t="shared" si="84"/>
        <v>1.0423439861982899</v>
      </c>
      <c r="CG93">
        <f t="shared" si="84"/>
        <v>1.4834345078762041</v>
      </c>
      <c r="CH93">
        <f t="shared" si="84"/>
        <v>2.3057074479552071</v>
      </c>
      <c r="CI93">
        <f t="shared" si="84"/>
        <v>1.7843059521788973</v>
      </c>
      <c r="CJ93">
        <f t="shared" si="84"/>
        <v>0.27655976151220329</v>
      </c>
      <c r="CK93">
        <f t="shared" si="84"/>
        <v>1.035415411107806</v>
      </c>
      <c r="CL93">
        <f t="shared" si="84"/>
        <v>1.3298971400380992</v>
      </c>
      <c r="CM93">
        <f t="shared" si="84"/>
        <v>1.5875114992879986</v>
      </c>
      <c r="CN93">
        <f t="shared" si="84"/>
        <v>1.5143551063945964</v>
      </c>
      <c r="CO93">
        <f t="shared" si="84"/>
        <v>1.1608223820888952</v>
      </c>
      <c r="CP93">
        <f t="shared" si="84"/>
        <v>0.88380068573890469</v>
      </c>
      <c r="CQ93">
        <f t="shared" si="84"/>
        <v>2.801694360507696</v>
      </c>
      <c r="CR93">
        <f t="shared" si="84"/>
        <v>1.3651706411442035</v>
      </c>
      <c r="CS93">
        <f t="shared" si="84"/>
        <v>1.154867727586705</v>
      </c>
      <c r="CT93">
        <f t="shared" si="84"/>
        <v>0.82746418658060605</v>
      </c>
      <c r="CU93">
        <f t="shared" si="84"/>
        <v>1.466688528389902</v>
      </c>
      <c r="CV93">
        <f t="shared" si="84"/>
        <v>1.9051147669152044</v>
      </c>
      <c r="CW93">
        <f t="shared" si="84"/>
        <v>2.2477121905619057</v>
      </c>
      <c r="CX93">
        <f t="shared" si="84"/>
        <v>0.39473184767790315</v>
      </c>
      <c r="CY93">
        <f t="shared" si="79"/>
        <v>1.293747453472696</v>
      </c>
      <c r="CZ93">
        <f t="shared" si="80"/>
        <v>0.56614800104960927</v>
      </c>
    </row>
  </sheetData>
  <mergeCells count="4">
    <mergeCell ref="A1:D1"/>
    <mergeCell ref="A59:G59"/>
    <mergeCell ref="A74:G74"/>
    <mergeCell ref="A5:J5"/>
  </mergeCells>
  <phoneticPr fontId="18" type="noConversion"/>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B04C9-2AC3-024E-B65A-185FD72A0E20}">
  <dimension ref="B1:H46"/>
  <sheetViews>
    <sheetView tabSelected="1" workbookViewId="0">
      <pane ySplit="13" topLeftCell="A14" activePane="bottomLeft" state="frozen"/>
      <selection pane="bottomLeft" activeCell="C5" sqref="C5"/>
    </sheetView>
  </sheetViews>
  <sheetFormatPr baseColWidth="10" defaultColWidth="11" defaultRowHeight="16"/>
  <cols>
    <col min="2" max="2" width="84" customWidth="1"/>
    <col min="3" max="3" width="14.6640625" customWidth="1"/>
    <col min="4" max="4" width="13.33203125" customWidth="1"/>
    <col min="5" max="5" width="23" customWidth="1"/>
    <col min="8" max="8" width="75.5" customWidth="1"/>
  </cols>
  <sheetData>
    <row r="1" spans="2:5" ht="24">
      <c r="B1" s="38" t="s">
        <v>1023</v>
      </c>
    </row>
    <row r="2" spans="2:5" ht="21" thickBot="1">
      <c r="B2" s="1" t="s">
        <v>1024</v>
      </c>
    </row>
    <row r="3" spans="2:5" ht="17" thickTop="1">
      <c r="B3" t="s">
        <v>1025</v>
      </c>
      <c r="C3">
        <f>44/12</f>
        <v>3.6666666666666665</v>
      </c>
      <c r="D3" t="s">
        <v>22</v>
      </c>
    </row>
    <row r="4" spans="2:5">
      <c r="B4" t="s">
        <v>1026</v>
      </c>
      <c r="C4" s="27">
        <v>1215</v>
      </c>
      <c r="E4" s="45" t="s">
        <v>1027</v>
      </c>
    </row>
    <row r="5" spans="2:5">
      <c r="B5" t="s">
        <v>1028</v>
      </c>
      <c r="C5">
        <f>_xlfn.T.INV(0.975,C4-1)</f>
        <v>1.9619199960087774</v>
      </c>
      <c r="E5" t="s">
        <v>1029</v>
      </c>
    </row>
    <row r="6" spans="2:5">
      <c r="B6" t="s">
        <v>1030</v>
      </c>
      <c r="C6">
        <v>10</v>
      </c>
      <c r="D6" t="s">
        <v>18</v>
      </c>
      <c r="E6" t="s">
        <v>1031</v>
      </c>
    </row>
    <row r="7" spans="2:5">
      <c r="B7" s="27" t="s">
        <v>1032</v>
      </c>
      <c r="C7" s="27">
        <v>2.746</v>
      </c>
      <c r="D7" t="s">
        <v>1033</v>
      </c>
    </row>
    <row r="8" spans="2:5">
      <c r="B8" t="s">
        <v>1034</v>
      </c>
      <c r="C8">
        <v>10000</v>
      </c>
      <c r="D8" t="s">
        <v>16</v>
      </c>
    </row>
    <row r="9" spans="2:5">
      <c r="B9" s="27" t="s">
        <v>1035</v>
      </c>
      <c r="C9">
        <f>C7*C8/(C6^2)</f>
        <v>274.60000000000002</v>
      </c>
      <c r="E9" t="s">
        <v>1036</v>
      </c>
    </row>
    <row r="10" spans="2:5">
      <c r="B10" s="27" t="s">
        <v>1037</v>
      </c>
      <c r="C10">
        <f>'RS SOC+BD Model Validation  '!K30/SQRT('Final Results'!C9)</f>
        <v>4.1918093312022791</v>
      </c>
      <c r="D10" t="s">
        <v>1038</v>
      </c>
    </row>
    <row r="11" spans="2:5">
      <c r="B11" s="27" t="s">
        <v>1039</v>
      </c>
      <c r="C11">
        <f>MAX('Full Bayesian MC Propagation'!CZ49,'Full Bayesian MC Propagation'!CZ50)*C3</f>
        <v>9.7749531494963549</v>
      </c>
      <c r="D11" t="s">
        <v>1038</v>
      </c>
    </row>
    <row r="12" spans="2:5">
      <c r="B12" t="s">
        <v>1040</v>
      </c>
      <c r="C12" t="str">
        <f>IF(C11&gt;C10,"BAYESIAN","FREQUENTIST")</f>
        <v>BAYESIAN</v>
      </c>
      <c r="E12" t="s">
        <v>1041</v>
      </c>
    </row>
    <row r="13" spans="2:5">
      <c r="B13" t="s">
        <v>1042</v>
      </c>
      <c r="C13">
        <v>0</v>
      </c>
      <c r="D13" t="s">
        <v>1038</v>
      </c>
      <c r="E13" t="s">
        <v>1043</v>
      </c>
    </row>
    <row r="15" spans="2:5" ht="21" thickBot="1">
      <c r="B15" s="1" t="s">
        <v>1044</v>
      </c>
    </row>
    <row r="16" spans="2:5" ht="17" thickTop="1">
      <c r="B16" s="50" t="s">
        <v>1045</v>
      </c>
      <c r="C16" s="50" t="s">
        <v>13</v>
      </c>
      <c r="D16" s="50" t="s">
        <v>1046</v>
      </c>
      <c r="E16" s="50" t="s">
        <v>1047</v>
      </c>
    </row>
    <row r="17" spans="2:5">
      <c r="B17" s="27" t="s">
        <v>1048</v>
      </c>
      <c r="C17">
        <f>'Full Bayesian MC Propagation'!DB61*C3</f>
        <v>241.8112845188333</v>
      </c>
      <c r="D17" t="s">
        <v>1038</v>
      </c>
      <c r="E17" t="s">
        <v>1049</v>
      </c>
    </row>
    <row r="18" spans="2:5">
      <c r="B18" s="27" t="s">
        <v>1050</v>
      </c>
      <c r="C18">
        <f>'Full Bayesian MC Propagation'!DB62*C3</f>
        <v>237.20940703341111</v>
      </c>
      <c r="D18" t="s">
        <v>1038</v>
      </c>
      <c r="E18" t="s">
        <v>1049</v>
      </c>
    </row>
    <row r="19" spans="2:5">
      <c r="B19" s="27" t="s">
        <v>1048</v>
      </c>
      <c r="C19">
        <f>'Full Bayesian MC Propagation'!DB61*$C$3</f>
        <v>241.8112845188333</v>
      </c>
      <c r="D19" t="s">
        <v>1038</v>
      </c>
      <c r="E19" t="s">
        <v>1049</v>
      </c>
    </row>
    <row r="20" spans="2:5">
      <c r="B20" s="27" t="s">
        <v>1050</v>
      </c>
      <c r="C20">
        <f>'Full Bayesian MC Propagation'!DB62*$C$3</f>
        <v>237.20940703341111</v>
      </c>
      <c r="D20" t="s">
        <v>1038</v>
      </c>
      <c r="E20" t="s">
        <v>1049</v>
      </c>
    </row>
    <row r="21" spans="2:5">
      <c r="B21" s="27" t="s">
        <v>1051</v>
      </c>
      <c r="C21">
        <f>'Full Bayesian MC Propagation'!DB63*$C$3</f>
        <v>233.12561196562859</v>
      </c>
      <c r="D21" t="s">
        <v>1038</v>
      </c>
      <c r="E21" t="s">
        <v>1049</v>
      </c>
    </row>
    <row r="22" spans="2:5">
      <c r="B22" s="27" t="s">
        <v>1052</v>
      </c>
      <c r="C22">
        <f>'Full Bayesian MC Propagation'!DB64*$C$3</f>
        <v>234.44470842996623</v>
      </c>
      <c r="D22" t="s">
        <v>1038</v>
      </c>
      <c r="E22" t="s">
        <v>1049</v>
      </c>
    </row>
    <row r="23" spans="2:5">
      <c r="B23" s="27" t="s">
        <v>1053</v>
      </c>
      <c r="C23">
        <f>'Full Bayesian MC Propagation'!CY76*$C$3</f>
        <v>241.8112845188333</v>
      </c>
      <c r="D23" t="s">
        <v>1038</v>
      </c>
      <c r="E23" t="s">
        <v>1049</v>
      </c>
    </row>
    <row r="24" spans="2:5">
      <c r="B24" s="27" t="s">
        <v>1054</v>
      </c>
      <c r="C24">
        <f>'Full Bayesian MC Propagation'!CY77*$C$3</f>
        <v>242.238692642286</v>
      </c>
      <c r="D24" t="s">
        <v>1038</v>
      </c>
      <c r="E24" t="s">
        <v>1049</v>
      </c>
    </row>
    <row r="25" spans="2:5">
      <c r="B25" s="27" t="s">
        <v>1055</v>
      </c>
      <c r="C25">
        <f>'Full Bayesian MC Propagation'!CY78*$C$3</f>
        <v>242.60460762686276</v>
      </c>
      <c r="D25" t="s">
        <v>1038</v>
      </c>
      <c r="E25" t="s">
        <v>1049</v>
      </c>
    </row>
    <row r="26" spans="2:5">
      <c r="B26" s="27" t="s">
        <v>1056</v>
      </c>
      <c r="C26">
        <f>'Full Bayesian MC Propagation'!CY79*$C$3</f>
        <v>248.66744475393352</v>
      </c>
      <c r="D26" t="s">
        <v>1038</v>
      </c>
      <c r="E26" t="s">
        <v>1049</v>
      </c>
    </row>
    <row r="27" spans="2:5">
      <c r="B27" s="27" t="s">
        <v>1057</v>
      </c>
      <c r="C27">
        <f>'Full Bayesian MC Propagation'!CY91*C3</f>
        <v>5.0292856088749032</v>
      </c>
      <c r="D27" t="s">
        <v>1038</v>
      </c>
      <c r="E27" t="s">
        <v>1058</v>
      </c>
    </row>
    <row r="28" spans="2:5">
      <c r="B28" s="27" t="s">
        <v>1059</v>
      </c>
      <c r="C28">
        <f>'Full Bayesian MC Propagation'!CY92*C3</f>
        <v>4.449710052359177</v>
      </c>
      <c r="D28" t="s">
        <v>1038</v>
      </c>
      <c r="E28" t="s">
        <v>1058</v>
      </c>
    </row>
    <row r="29" spans="2:5">
      <c r="B29" s="27" t="s">
        <v>1060</v>
      </c>
      <c r="C29">
        <f>'Full Bayesian MC Propagation'!CY93*C3</f>
        <v>4.7437406627332184</v>
      </c>
      <c r="D29" t="s">
        <v>1038</v>
      </c>
      <c r="E29" t="s">
        <v>1058</v>
      </c>
    </row>
    <row r="30" spans="2:5">
      <c r="B30" s="27" t="s">
        <v>1061</v>
      </c>
      <c r="C30">
        <f>'Full Bayesian MC Propagation'!CZ91*C3</f>
        <v>2.2008313805984256</v>
      </c>
      <c r="D30" t="s">
        <v>1038</v>
      </c>
      <c r="E30" t="s">
        <v>1062</v>
      </c>
    </row>
    <row r="31" spans="2:5">
      <c r="B31" s="27" t="s">
        <v>1063</v>
      </c>
      <c r="C31">
        <f>'Full Bayesian MC Propagation'!CZ92*C3</f>
        <v>1.9472072734376173</v>
      </c>
      <c r="D31" t="s">
        <v>1038</v>
      </c>
      <c r="E31" t="s">
        <v>1062</v>
      </c>
    </row>
    <row r="32" spans="2:5">
      <c r="B32" s="27" t="s">
        <v>1064</v>
      </c>
      <c r="C32">
        <f>'Full Bayesian MC Propagation'!CZ93*C3</f>
        <v>2.0758760038485673</v>
      </c>
      <c r="D32" t="s">
        <v>1038</v>
      </c>
      <c r="E32" t="s">
        <v>1062</v>
      </c>
    </row>
    <row r="33" spans="2:8">
      <c r="B33" s="27" t="s">
        <v>1065</v>
      </c>
      <c r="C33">
        <f>'RothC Baseline Prediction Error'!B80*C3</f>
        <v>1.5301397945392416</v>
      </c>
      <c r="D33" t="s">
        <v>1038</v>
      </c>
      <c r="E33" t="s">
        <v>1066</v>
      </c>
    </row>
    <row r="34" spans="2:8">
      <c r="B34" s="27" t="s">
        <v>1067</v>
      </c>
      <c r="C34">
        <f>'RothC Project Prediction Error'!B89*C3</f>
        <v>1.2773758716672961E-13</v>
      </c>
      <c r="D34" t="s">
        <v>1038</v>
      </c>
      <c r="E34" t="s">
        <v>1068</v>
      </c>
    </row>
    <row r="35" spans="2:8">
      <c r="B35" s="27" t="s">
        <v>1069</v>
      </c>
      <c r="C35">
        <f>SQRT($C$34^2+$C$33^2+C30^2)</f>
        <v>2.6804825231027647</v>
      </c>
      <c r="D35" t="s">
        <v>1038</v>
      </c>
      <c r="E35" t="s">
        <v>1070</v>
      </c>
    </row>
    <row r="36" spans="2:8">
      <c r="B36" s="27" t="s">
        <v>1071</v>
      </c>
      <c r="C36">
        <f>SQRT($C$34^2+$C$33^2+C31^2)</f>
        <v>2.4764781356920866</v>
      </c>
      <c r="D36" t="s">
        <v>1038</v>
      </c>
      <c r="E36" t="s">
        <v>1070</v>
      </c>
    </row>
    <row r="37" spans="2:8">
      <c r="B37" s="27" t="s">
        <v>1072</v>
      </c>
      <c r="C37">
        <f>SQRT($C$34^2+$C$33^2+C32^2)</f>
        <v>2.5788735863137786</v>
      </c>
      <c r="D37" t="s">
        <v>1038</v>
      </c>
      <c r="E37" t="s">
        <v>1070</v>
      </c>
    </row>
    <row r="38" spans="2:8">
      <c r="B38" s="27" t="s">
        <v>1073</v>
      </c>
      <c r="C38">
        <f>C35/SQRT($C$4)</f>
        <v>7.6899734605755901E-2</v>
      </c>
      <c r="D38" t="s">
        <v>1038</v>
      </c>
      <c r="E38" t="s">
        <v>1074</v>
      </c>
      <c r="G38" s="164" t="s">
        <v>1075</v>
      </c>
      <c r="H38" s="164"/>
    </row>
    <row r="39" spans="2:8">
      <c r="B39" s="27" t="s">
        <v>1076</v>
      </c>
      <c r="C39">
        <f>C36/SQRT($C$4)</f>
        <v>7.1047100568757363E-2</v>
      </c>
      <c r="D39" t="s">
        <v>1038</v>
      </c>
      <c r="E39" t="s">
        <v>1074</v>
      </c>
      <c r="G39" s="164"/>
      <c r="H39" s="164"/>
    </row>
    <row r="40" spans="2:8">
      <c r="B40" s="27" t="s">
        <v>1077</v>
      </c>
      <c r="C40">
        <f>C37/SQRT($C$4)</f>
        <v>7.3984699642721932E-2</v>
      </c>
      <c r="D40" t="s">
        <v>1038</v>
      </c>
      <c r="E40" t="s">
        <v>1074</v>
      </c>
      <c r="G40" s="164"/>
      <c r="H40" s="164"/>
    </row>
    <row r="41" spans="2:8">
      <c r="B41" s="27" t="s">
        <v>1078</v>
      </c>
      <c r="C41">
        <f>MIN(1,MAX(0,$C$5*C38/C27-0.15))</f>
        <v>0</v>
      </c>
      <c r="D41" t="s">
        <v>21</v>
      </c>
      <c r="E41" t="s">
        <v>1079</v>
      </c>
    </row>
    <row r="42" spans="2:8">
      <c r="B42" s="27" t="s">
        <v>1080</v>
      </c>
      <c r="C42">
        <f>MIN(1,MAX(0,$C$5*C39/C28-0.15))</f>
        <v>0</v>
      </c>
      <c r="D42" t="s">
        <v>21</v>
      </c>
      <c r="E42" t="s">
        <v>1079</v>
      </c>
    </row>
    <row r="43" spans="2:8">
      <c r="B43" s="27" t="s">
        <v>1081</v>
      </c>
      <c r="C43">
        <f>MIN(1,MAX(0,$C$5*C40/C29-0.15))</f>
        <v>0</v>
      </c>
      <c r="D43" t="s">
        <v>21</v>
      </c>
      <c r="E43" t="s">
        <v>1079</v>
      </c>
    </row>
    <row r="44" spans="2:8">
      <c r="B44" s="27" t="s">
        <v>1082</v>
      </c>
      <c r="C44">
        <f>($C$7*C27-$C$13)*(1-C41)</f>
        <v>13.810418281970485</v>
      </c>
      <c r="D44" t="s">
        <v>1083</v>
      </c>
      <c r="E44" t="s">
        <v>1084</v>
      </c>
    </row>
    <row r="45" spans="2:8">
      <c r="B45" s="27" t="s">
        <v>1085</v>
      </c>
      <c r="C45">
        <f>($C$7*C28-$C$13)*(1-C42)</f>
        <v>12.2189038037783</v>
      </c>
      <c r="D45" t="s">
        <v>1083</v>
      </c>
      <c r="E45" t="s">
        <v>1084</v>
      </c>
    </row>
    <row r="46" spans="2:8">
      <c r="B46" s="27" t="s">
        <v>1086</v>
      </c>
      <c r="C46">
        <f>($C$7*C29-$C$13)*(1-C43)</f>
        <v>13.026311859865418</v>
      </c>
      <c r="D46" t="s">
        <v>1083</v>
      </c>
      <c r="E46" t="s">
        <v>1084</v>
      </c>
    </row>
  </sheetData>
  <mergeCells count="1">
    <mergeCell ref="G38:H40"/>
  </mergeCells>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DDC1F0F2D97C04690DF7AC407C65BA5" ma:contentTypeVersion="19" ma:contentTypeDescription="Create a new document." ma:contentTypeScope="" ma:versionID="138ac169aaadc9c430b97b25b46ecc4e">
  <xsd:schema xmlns:xsd="http://www.w3.org/2001/XMLSchema" xmlns:xs="http://www.w3.org/2001/XMLSchema" xmlns:p="http://schemas.microsoft.com/office/2006/metadata/properties" xmlns:ns2="5944c9fc-9421-4c39-b608-61ce31788618" xmlns:ns3="3ba820af-9c36-47fb-8383-9944acc4573c" targetNamespace="http://schemas.microsoft.com/office/2006/metadata/properties" ma:root="true" ma:fieldsID="4cce58cbed9668fc3dbbcfb9a7470718" ns2:_="" ns3:_="">
    <xsd:import namespace="5944c9fc-9421-4c39-b608-61ce31788618"/>
    <xsd:import namespace="3ba820af-9c36-47fb-8383-9944acc4573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44c9fc-9421-4c39-b608-61ce317886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b97863a-9c53-4d79-aa62-b4edf9878b66"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a820af-9c36-47fb-8383-9944acc4573c"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4e236bb-6ba1-491a-998c-53c379aa7070}" ma:internalName="TaxCatchAll" ma:showField="CatchAllData" ma:web="3ba820af-9c36-47fb-8383-9944acc457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ba820af-9c36-47fb-8383-9944acc4573c" xsi:nil="true"/>
    <lcf76f155ced4ddcb4097134ff3c332f xmlns="5944c9fc-9421-4c39-b608-61ce3178861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5B59AC2-B681-429B-8392-C6E315CA4583}"/>
</file>

<file path=customXml/itemProps2.xml><?xml version="1.0" encoding="utf-8"?>
<ds:datastoreItem xmlns:ds="http://schemas.openxmlformats.org/officeDocument/2006/customXml" ds:itemID="{D3E1901A-B05C-4691-9AA3-3BE9063A7D10}"/>
</file>

<file path=customXml/itemProps3.xml><?xml version="1.0" encoding="utf-8"?>
<ds:datastoreItem xmlns:ds="http://schemas.openxmlformats.org/officeDocument/2006/customXml" ds:itemID="{7F34FA35-32EB-41DF-AB78-83C33EF8F421}"/>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Overall Schematic &amp; Notes</vt:lpstr>
      <vt:lpstr>RS SOC+BD Model Validation  </vt:lpstr>
      <vt:lpstr>RothC Baseline Prediction Error</vt:lpstr>
      <vt:lpstr>RothC Project Prediction Error</vt:lpstr>
      <vt:lpstr>Full Bayesian MC Propagation</vt:lpstr>
      <vt:lpstr>Final 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Aadith Moorthy</dc:creator>
  <cp:keywords/>
  <dc:description/>
  <cp:lastModifiedBy>David Clark</cp:lastModifiedBy>
  <cp:revision/>
  <dcterms:created xsi:type="dcterms:W3CDTF">2024-08-25T22:54:02Z</dcterms:created>
  <dcterms:modified xsi:type="dcterms:W3CDTF">2024-11-16T04:41:31Z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0x010100CDDC1F0F2D97C04690DF7AC407C65BA5</vt:lpwstr>
  </property>
</Properties>
</file>